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charts/chart5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D:\Steniuk\п\ЛЬВІВСЬКА\"/>
    </mc:Choice>
  </mc:AlternateContent>
  <xr:revisionPtr revIDLastSave="0" documentId="8_{062036D6-5699-4964-B1E0-4088C7BA7194}" xr6:coauthVersionLast="47" xr6:coauthVersionMax="47" xr10:uidLastSave="{00000000-0000-0000-0000-000000000000}"/>
  <workbookProtection workbookAlgorithmName="SHA-512" workbookHashValue="DgOCHjgxhEYeZx5DTUmnU94A+zxwVtah2gUe/PQ68Wyw4Z1aACIuADPlZbYNRTOaEVxO2CSiDlTTXqvpeOQ3ug==" workbookSaltValue="IGRO4WTk3BZ0zTf0K6NsjA==" workbookSpinCount="100000" lockStructure="1"/>
  <bookViews>
    <workbookView xWindow="1920" yWindow="1920" windowWidth="17280" windowHeight="8964" xr2:uid="{00000000-000D-0000-FFFF-FFFF00000000}"/>
  </bookViews>
  <sheets>
    <sheet name="Звіт" sheetId="19" r:id="rId1"/>
    <sheet name="Зведена за лікарями" sheetId="10" r:id="rId2"/>
    <sheet name="Порівняння за закладами" sheetId="20" r:id="rId3"/>
    <sheet name="Паспорт індикаторів" sheetId="21" r:id="rId4"/>
    <sheet name="Індикатори" sheetId="11" state="hidden" r:id="rId5"/>
    <sheet name="Заклад" sheetId="14" state="hidden" r:id="rId6"/>
    <sheet name="Область" sheetId="15" state="hidden" r:id="rId7"/>
    <sheet name="Dict" sheetId="16" state="hidden" r:id="rId8"/>
    <sheet name="Dict_emp" sheetId="17" state="hidden" r:id="rId9"/>
  </sheets>
  <definedNames>
    <definedName name="_xlnm._FilterDatabase" localSheetId="5" hidden="1">Заклад!$A$1:$G$7690</definedName>
    <definedName name="_xlnm._FilterDatabase" localSheetId="1" hidden="1">'Зведена за лікарями'!$B$5:$AL$7</definedName>
    <definedName name="_xlnm._FilterDatabase" localSheetId="0" hidden="1">Звіт!$A$6:$E$9</definedName>
    <definedName name="_xlnm._FilterDatabase" localSheetId="4" hidden="1">Індикатори!$A$1:$G$57</definedName>
    <definedName name="_xlnm._FilterDatabase" localSheetId="3" hidden="1">'Паспорт індикаторів'!$A$1:$G$57</definedName>
    <definedName name="_xlnm.Print_Area" localSheetId="1">'Зведена за лікарями'!$A$1:$AM$7</definedName>
    <definedName name="_xlnm.Print_Area" localSheetId="0">Звіт!$A$1:$U$183</definedName>
    <definedName name="_xlnm.Print_Area" localSheetId="2">'Порівняння за закладами'!$A$1:$S$500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3" i="10" l="1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I53" i="10"/>
  <c r="AJ53" i="10"/>
  <c r="AK53" i="10"/>
  <c r="AL53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I52" i="10"/>
  <c r="AJ52" i="10"/>
  <c r="AK52" i="10"/>
  <c r="AL52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I51" i="10"/>
  <c r="AJ51" i="10"/>
  <c r="AK51" i="10"/>
  <c r="AL51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I50" i="10"/>
  <c r="AJ50" i="10"/>
  <c r="AK50" i="10"/>
  <c r="AL50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I49" i="10"/>
  <c r="AJ49" i="10"/>
  <c r="AK49" i="10"/>
  <c r="AL49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I48" i="10"/>
  <c r="AJ48" i="10"/>
  <c r="AK48" i="10"/>
  <c r="AL48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I47" i="10"/>
  <c r="AJ47" i="10"/>
  <c r="AK47" i="10"/>
  <c r="AL47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I46" i="10"/>
  <c r="AJ46" i="10"/>
  <c r="AK46" i="10"/>
  <c r="AL46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I45" i="10"/>
  <c r="AJ45" i="10"/>
  <c r="AK45" i="10"/>
  <c r="AL45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I44" i="10"/>
  <c r="AJ44" i="10"/>
  <c r="AK44" i="10"/>
  <c r="AL44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I43" i="10"/>
  <c r="AJ43" i="10"/>
  <c r="AK43" i="10"/>
  <c r="AL43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I42" i="10"/>
  <c r="AJ42" i="10"/>
  <c r="AK42" i="10"/>
  <c r="AL42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I41" i="10"/>
  <c r="AJ41" i="10"/>
  <c r="AK41" i="10"/>
  <c r="AL41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I40" i="10"/>
  <c r="AJ40" i="10"/>
  <c r="AK40" i="10"/>
  <c r="AL40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I39" i="10"/>
  <c r="AJ39" i="10"/>
  <c r="AK39" i="10"/>
  <c r="AL39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I38" i="10"/>
  <c r="AJ38" i="10"/>
  <c r="AK38" i="10"/>
  <c r="AL38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I37" i="10"/>
  <c r="AJ37" i="10"/>
  <c r="AK37" i="10"/>
  <c r="AL37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I36" i="10"/>
  <c r="AJ36" i="10"/>
  <c r="AK36" i="10"/>
  <c r="AL36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I35" i="10"/>
  <c r="AJ35" i="10"/>
  <c r="AK35" i="10"/>
  <c r="AL35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I34" i="10"/>
  <c r="AJ34" i="10"/>
  <c r="AK34" i="10"/>
  <c r="AL34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I33" i="10"/>
  <c r="AJ33" i="10"/>
  <c r="AK33" i="10"/>
  <c r="AL33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I32" i="10"/>
  <c r="AJ32" i="10"/>
  <c r="AK32" i="10"/>
  <c r="AL32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I31" i="10"/>
  <c r="AJ31" i="10"/>
  <c r="AK31" i="10"/>
  <c r="AL31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I30" i="10"/>
  <c r="AJ30" i="10"/>
  <c r="AK30" i="10"/>
  <c r="AL30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I29" i="10"/>
  <c r="AJ29" i="10"/>
  <c r="AK29" i="10"/>
  <c r="AL29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I28" i="10"/>
  <c r="AJ28" i="10"/>
  <c r="AK28" i="10"/>
  <c r="AL28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I27" i="10"/>
  <c r="AJ27" i="10"/>
  <c r="AK27" i="10"/>
  <c r="AL27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I26" i="10"/>
  <c r="AJ26" i="10"/>
  <c r="AK26" i="10"/>
  <c r="AL26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I25" i="10"/>
  <c r="AJ25" i="10"/>
  <c r="AK25" i="10"/>
  <c r="AL25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I24" i="10"/>
  <c r="AJ24" i="10"/>
  <c r="AK24" i="10"/>
  <c r="AL24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I23" i="10"/>
  <c r="AJ23" i="10"/>
  <c r="AK23" i="10"/>
  <c r="AL23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I22" i="10"/>
  <c r="AJ22" i="10"/>
  <c r="AK22" i="10"/>
  <c r="AL22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I21" i="10"/>
  <c r="AJ21" i="10"/>
  <c r="AK21" i="10"/>
  <c r="AL21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I20" i="10"/>
  <c r="AJ20" i="10"/>
  <c r="AK20" i="10"/>
  <c r="AL20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I19" i="10"/>
  <c r="AJ19" i="10"/>
  <c r="AK19" i="10"/>
  <c r="AL19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I18" i="10"/>
  <c r="AJ18" i="10"/>
  <c r="AK18" i="10"/>
  <c r="AL18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I17" i="10"/>
  <c r="AJ17" i="10"/>
  <c r="AK17" i="10"/>
  <c r="AL17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I16" i="10"/>
  <c r="AJ16" i="10"/>
  <c r="AK16" i="10"/>
  <c r="AL16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I15" i="10"/>
  <c r="AJ15" i="10"/>
  <c r="AK15" i="10"/>
  <c r="AL15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I14" i="10"/>
  <c r="AJ14" i="10"/>
  <c r="AK14" i="10"/>
  <c r="AL14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I13" i="10"/>
  <c r="AJ13" i="10"/>
  <c r="AK13" i="10"/>
  <c r="AL13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I12" i="10"/>
  <c r="AJ12" i="10"/>
  <c r="AK12" i="10"/>
  <c r="AL12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I11" i="10"/>
  <c r="AJ11" i="10"/>
  <c r="AK11" i="10"/>
  <c r="AL11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I10" i="10"/>
  <c r="AJ10" i="10"/>
  <c r="AK10" i="10"/>
  <c r="AL10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I9" i="10"/>
  <c r="AJ9" i="10"/>
  <c r="AK9" i="10"/>
  <c r="AL9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I8" i="10"/>
  <c r="AJ8" i="10"/>
  <c r="AK8" i="10"/>
  <c r="AL8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I7" i="10"/>
  <c r="AJ7" i="10"/>
  <c r="AK7" i="10"/>
  <c r="AL7" i="10"/>
  <c r="H95" i="19"/>
  <c r="CL6" i="20"/>
  <c r="CO6" i="20"/>
  <c r="C53" i="10" l="1"/>
  <c r="C52" i="10"/>
  <c r="C51" i="10"/>
  <c r="C50" i="10"/>
  <c r="C49" i="10"/>
  <c r="C48" i="10"/>
  <c r="C47" i="10"/>
  <c r="C46" i="10"/>
  <c r="C45" i="10"/>
  <c r="C44" i="10"/>
  <c r="C43" i="10"/>
  <c r="C42" i="10"/>
  <c r="C41" i="10"/>
  <c r="C40" i="10"/>
  <c r="C39" i="10"/>
  <c r="C38" i="10"/>
  <c r="C37" i="10"/>
  <c r="C36" i="10"/>
  <c r="C35" i="10"/>
  <c r="C34" i="10"/>
  <c r="C33" i="10"/>
  <c r="C32" i="10"/>
  <c r="C31" i="10"/>
  <c r="C30" i="10"/>
  <c r="C29" i="10"/>
  <c r="C28" i="10"/>
  <c r="C27" i="10"/>
  <c r="C26" i="10"/>
  <c r="C25" i="10"/>
  <c r="C24" i="10"/>
  <c r="C23" i="10"/>
  <c r="C22" i="10"/>
  <c r="C21" i="10"/>
  <c r="C20" i="10"/>
  <c r="C19" i="10"/>
  <c r="C18" i="10"/>
  <c r="C17" i="10"/>
  <c r="C16" i="10"/>
  <c r="C15" i="10"/>
  <c r="C14" i="10"/>
  <c r="C13" i="10"/>
  <c r="C12" i="10"/>
  <c r="C11" i="10"/>
  <c r="C10" i="10"/>
  <c r="C9" i="10"/>
  <c r="C8" i="10"/>
  <c r="C7" i="10"/>
  <c r="L22" i="19"/>
  <c r="K22" i="19"/>
  <c r="J22" i="19" s="1"/>
  <c r="I22" i="19" s="1"/>
  <c r="L13" i="19"/>
  <c r="K13" i="19"/>
  <c r="J13" i="19" s="1"/>
  <c r="I13" i="19" s="1"/>
  <c r="CJ5" i="20" l="1"/>
  <c r="CM5" i="20"/>
  <c r="AI6" i="10"/>
  <c r="AL6" i="10"/>
  <c r="AL4" i="10"/>
  <c r="AI4" i="10"/>
  <c r="AJ6" i="10"/>
  <c r="AJ4" i="10"/>
  <c r="AK6" i="10"/>
  <c r="H199" i="19" a="1"/>
  <c r="H199" i="19" s="1"/>
  <c r="H198" i="19"/>
  <c r="H197" i="19"/>
  <c r="L196" i="19"/>
  <c r="K196" i="19"/>
  <c r="J196" i="19" s="1"/>
  <c r="H196" i="19"/>
  <c r="G195" i="19"/>
  <c r="H193" i="19" a="1"/>
  <c r="H193" i="19" s="1"/>
  <c r="H192" i="19"/>
  <c r="H191" i="19"/>
  <c r="L190" i="19"/>
  <c r="K190" i="19"/>
  <c r="H190" i="19"/>
  <c r="G189" i="19"/>
  <c r="D199" i="19"/>
  <c r="C199" i="19"/>
  <c r="B199" i="19"/>
  <c r="D198" i="19"/>
  <c r="C198" i="19"/>
  <c r="B198" i="19"/>
  <c r="D197" i="19"/>
  <c r="C197" i="19"/>
  <c r="B197" i="19"/>
  <c r="L197" i="19" s="1"/>
  <c r="B191" i="19"/>
  <c r="C191" i="19"/>
  <c r="D191" i="19"/>
  <c r="B192" i="19"/>
  <c r="C192" i="19"/>
  <c r="D192" i="19"/>
  <c r="B193" i="19"/>
  <c r="C193" i="19"/>
  <c r="D193" i="19"/>
  <c r="P2" i="10"/>
  <c r="G2" i="19"/>
  <c r="F1" i="19"/>
  <c r="K5" i="19"/>
  <c r="L191" i="19" l="1"/>
  <c r="K192" i="19"/>
  <c r="L192" i="19"/>
  <c r="K198" i="19"/>
  <c r="L198" i="19"/>
  <c r="J197" i="19"/>
  <c r="K197" i="19"/>
  <c r="M197" i="19" s="1"/>
  <c r="J199" i="19"/>
  <c r="J198" i="19"/>
  <c r="K199" i="19"/>
  <c r="L199" i="19"/>
  <c r="I196" i="19"/>
  <c r="I197" i="19" s="1"/>
  <c r="K191" i="19"/>
  <c r="J190" i="19"/>
  <c r="K193" i="19"/>
  <c r="L193" i="19"/>
  <c r="H184" i="19"/>
  <c r="H178" i="19"/>
  <c r="H172" i="19"/>
  <c r="H166" i="19"/>
  <c r="H160" i="19"/>
  <c r="H148" i="19"/>
  <c r="H106" i="19"/>
  <c r="H161" i="19"/>
  <c r="AG6" i="10"/>
  <c r="AE6" i="10"/>
  <c r="AF4" i="10"/>
  <c r="AG4" i="10"/>
  <c r="AH4" i="10"/>
  <c r="AK4" i="10"/>
  <c r="AF6" i="10"/>
  <c r="AH6" i="10"/>
  <c r="U6" i="10"/>
  <c r="V6" i="10"/>
  <c r="U4" i="10"/>
  <c r="V4" i="10"/>
  <c r="O6" i="10"/>
  <c r="O4" i="10"/>
  <c r="CI6" i="20"/>
  <c r="BZ6" i="20"/>
  <c r="BW6" i="20"/>
  <c r="CG5" i="20"/>
  <c r="BX5" i="20"/>
  <c r="BU5" i="20"/>
  <c r="AP6" i="20"/>
  <c r="AM6" i="20"/>
  <c r="AN5" i="20"/>
  <c r="AK5" i="20"/>
  <c r="CF6" i="20"/>
  <c r="CC6" i="20"/>
  <c r="BT6" i="20"/>
  <c r="BQ6" i="20"/>
  <c r="BN6" i="20"/>
  <c r="BK6" i="20"/>
  <c r="BH6" i="20"/>
  <c r="BE6" i="20"/>
  <c r="BB6" i="20"/>
  <c r="AY6" i="20"/>
  <c r="AV6" i="20"/>
  <c r="AS6" i="20"/>
  <c r="AJ6" i="20"/>
  <c r="AG6" i="20"/>
  <c r="AD6" i="20"/>
  <c r="AA6" i="20"/>
  <c r="X6" i="20"/>
  <c r="CD5" i="20"/>
  <c r="CA5" i="20"/>
  <c r="BR5" i="20"/>
  <c r="BO5" i="20"/>
  <c r="BL5" i="20"/>
  <c r="BI5" i="20"/>
  <c r="BF5" i="20"/>
  <c r="BC5" i="20"/>
  <c r="AZ5" i="20"/>
  <c r="AW5" i="20"/>
  <c r="AT5" i="20"/>
  <c r="AQ5" i="20"/>
  <c r="AH5" i="20"/>
  <c r="AE5" i="20"/>
  <c r="AB5" i="20"/>
  <c r="Y5" i="20"/>
  <c r="V5" i="20"/>
  <c r="B2" i="20"/>
  <c r="A1" i="20"/>
  <c r="H169" i="19" a="1"/>
  <c r="H169" i="19" s="1"/>
  <c r="D169" i="19"/>
  <c r="C169" i="19"/>
  <c r="B169" i="19"/>
  <c r="H168" i="19"/>
  <c r="D168" i="19"/>
  <c r="C168" i="19"/>
  <c r="B168" i="19"/>
  <c r="H167" i="19"/>
  <c r="D167" i="19"/>
  <c r="C167" i="19"/>
  <c r="B167" i="19"/>
  <c r="L166" i="19"/>
  <c r="K166" i="19"/>
  <c r="J166" i="19" s="1"/>
  <c r="I166" i="19" s="1"/>
  <c r="G165" i="19"/>
  <c r="H163" i="19" a="1"/>
  <c r="H163" i="19" s="1"/>
  <c r="D163" i="19"/>
  <c r="C163" i="19"/>
  <c r="B163" i="19"/>
  <c r="H162" i="19"/>
  <c r="D162" i="19"/>
  <c r="C162" i="19"/>
  <c r="B162" i="19"/>
  <c r="D161" i="19"/>
  <c r="C161" i="19"/>
  <c r="B161" i="19"/>
  <c r="L160" i="19"/>
  <c r="K160" i="19"/>
  <c r="J160" i="19" s="1"/>
  <c r="G159" i="19"/>
  <c r="D103" i="19"/>
  <c r="C103" i="19"/>
  <c r="B103" i="19"/>
  <c r="H102" i="19"/>
  <c r="D102" i="19"/>
  <c r="C102" i="19"/>
  <c r="B102" i="19"/>
  <c r="H101" i="19"/>
  <c r="D101" i="19"/>
  <c r="C101" i="19"/>
  <c r="B101" i="19"/>
  <c r="L100" i="19"/>
  <c r="K100" i="19"/>
  <c r="J100" i="19" s="1"/>
  <c r="I100" i="19" s="1"/>
  <c r="H100" i="19"/>
  <c r="G99" i="19"/>
  <c r="D97" i="19"/>
  <c r="C97" i="19"/>
  <c r="B97" i="19"/>
  <c r="H96" i="19"/>
  <c r="D96" i="19"/>
  <c r="C96" i="19"/>
  <c r="B96" i="19"/>
  <c r="D95" i="19"/>
  <c r="C95" i="19"/>
  <c r="B95" i="19"/>
  <c r="L94" i="19"/>
  <c r="K94" i="19"/>
  <c r="J94" i="19" s="1"/>
  <c r="I94" i="19" s="1"/>
  <c r="H94" i="19"/>
  <c r="G93" i="19"/>
  <c r="H187" i="19" a="1"/>
  <c r="H187" i="19" s="1"/>
  <c r="D187" i="19"/>
  <c r="C187" i="19"/>
  <c r="B187" i="19"/>
  <c r="H186" i="19"/>
  <c r="D186" i="19"/>
  <c r="C186" i="19"/>
  <c r="B186" i="19"/>
  <c r="H185" i="19"/>
  <c r="D185" i="19"/>
  <c r="C185" i="19"/>
  <c r="B185" i="19"/>
  <c r="L184" i="19"/>
  <c r="K184" i="19"/>
  <c r="J184" i="19" s="1"/>
  <c r="I184" i="19" s="1"/>
  <c r="G183" i="19"/>
  <c r="H181" i="19" a="1"/>
  <c r="H181" i="19" s="1"/>
  <c r="D181" i="19"/>
  <c r="C181" i="19"/>
  <c r="B181" i="19"/>
  <c r="H180" i="19"/>
  <c r="D180" i="19"/>
  <c r="C180" i="19"/>
  <c r="B180" i="19"/>
  <c r="H179" i="19"/>
  <c r="D179" i="19"/>
  <c r="C179" i="19"/>
  <c r="B179" i="19"/>
  <c r="L178" i="19"/>
  <c r="K178" i="19"/>
  <c r="J178" i="19" s="1"/>
  <c r="G177" i="19"/>
  <c r="H175" i="19" a="1"/>
  <c r="H175" i="19" s="1"/>
  <c r="D175" i="19"/>
  <c r="C175" i="19"/>
  <c r="B175" i="19"/>
  <c r="H174" i="19"/>
  <c r="D174" i="19"/>
  <c r="C174" i="19"/>
  <c r="B174" i="19"/>
  <c r="H173" i="19"/>
  <c r="D173" i="19"/>
  <c r="C173" i="19"/>
  <c r="B173" i="19"/>
  <c r="L172" i="19"/>
  <c r="K172" i="19"/>
  <c r="G171" i="19"/>
  <c r="D157" i="19"/>
  <c r="C157" i="19"/>
  <c r="B157" i="19"/>
  <c r="H156" i="19"/>
  <c r="D156" i="19"/>
  <c r="C156" i="19"/>
  <c r="B156" i="19"/>
  <c r="H155" i="19"/>
  <c r="D155" i="19"/>
  <c r="C155" i="19"/>
  <c r="B155" i="19"/>
  <c r="L154" i="19"/>
  <c r="K154" i="19"/>
  <c r="J154" i="19" s="1"/>
  <c r="I154" i="19" s="1"/>
  <c r="H154" i="19"/>
  <c r="G153" i="19"/>
  <c r="D151" i="19"/>
  <c r="C151" i="19"/>
  <c r="B151" i="19"/>
  <c r="H150" i="19"/>
  <c r="D150" i="19"/>
  <c r="C150" i="19"/>
  <c r="B150" i="19"/>
  <c r="H149" i="19"/>
  <c r="D149" i="19"/>
  <c r="C149" i="19"/>
  <c r="B149" i="19"/>
  <c r="L148" i="19"/>
  <c r="K148" i="19"/>
  <c r="G147" i="19"/>
  <c r="D145" i="19"/>
  <c r="C145" i="19"/>
  <c r="B145" i="19"/>
  <c r="H144" i="19"/>
  <c r="D144" i="19"/>
  <c r="C144" i="19"/>
  <c r="B144" i="19"/>
  <c r="H143" i="19"/>
  <c r="D143" i="19"/>
  <c r="C143" i="19"/>
  <c r="B143" i="19"/>
  <c r="L142" i="19"/>
  <c r="K142" i="19"/>
  <c r="J142" i="19" s="1"/>
  <c r="I142" i="19" s="1"/>
  <c r="H142" i="19"/>
  <c r="G141" i="19"/>
  <c r="D139" i="19"/>
  <c r="C139" i="19"/>
  <c r="B139" i="19"/>
  <c r="H138" i="19"/>
  <c r="D138" i="19"/>
  <c r="C138" i="19"/>
  <c r="B138" i="19"/>
  <c r="H137" i="19"/>
  <c r="D137" i="19"/>
  <c r="C137" i="19"/>
  <c r="B137" i="19"/>
  <c r="L136" i="19"/>
  <c r="K136" i="19"/>
  <c r="J136" i="19" s="1"/>
  <c r="I136" i="19" s="1"/>
  <c r="H136" i="19"/>
  <c r="G135" i="19"/>
  <c r="D133" i="19"/>
  <c r="C133" i="19"/>
  <c r="B133" i="19"/>
  <c r="H132" i="19"/>
  <c r="D132" i="19"/>
  <c r="C132" i="19"/>
  <c r="B132" i="19"/>
  <c r="H131" i="19"/>
  <c r="D131" i="19"/>
  <c r="C131" i="19"/>
  <c r="B131" i="19"/>
  <c r="L130" i="19"/>
  <c r="K130" i="19"/>
  <c r="J130" i="19" s="1"/>
  <c r="H130" i="19"/>
  <c r="G129" i="19"/>
  <c r="D127" i="19"/>
  <c r="C127" i="19"/>
  <c r="B127" i="19"/>
  <c r="H126" i="19"/>
  <c r="D126" i="19"/>
  <c r="C126" i="19"/>
  <c r="B126" i="19"/>
  <c r="H125" i="19"/>
  <c r="D125" i="19"/>
  <c r="C125" i="19"/>
  <c r="B125" i="19"/>
  <c r="L124" i="19"/>
  <c r="K124" i="19"/>
  <c r="H124" i="19"/>
  <c r="G123" i="19"/>
  <c r="D121" i="19"/>
  <c r="C121" i="19"/>
  <c r="B121" i="19"/>
  <c r="H120" i="19"/>
  <c r="D120" i="19"/>
  <c r="C120" i="19"/>
  <c r="B120" i="19"/>
  <c r="H119" i="19"/>
  <c r="D119" i="19"/>
  <c r="C119" i="19"/>
  <c r="B119" i="19"/>
  <c r="L118" i="19"/>
  <c r="K118" i="19"/>
  <c r="H118" i="19"/>
  <c r="G117" i="19"/>
  <c r="D115" i="19"/>
  <c r="C115" i="19"/>
  <c r="B115" i="19"/>
  <c r="H114" i="19"/>
  <c r="D114" i="19"/>
  <c r="C114" i="19"/>
  <c r="B114" i="19"/>
  <c r="H113" i="19"/>
  <c r="D113" i="19"/>
  <c r="C113" i="19"/>
  <c r="B113" i="19"/>
  <c r="L112" i="19"/>
  <c r="K112" i="19"/>
  <c r="J112" i="19" s="1"/>
  <c r="H112" i="19"/>
  <c r="G111" i="19"/>
  <c r="D109" i="19"/>
  <c r="C109" i="19"/>
  <c r="B109" i="19"/>
  <c r="H108" i="19"/>
  <c r="D108" i="19"/>
  <c r="C108" i="19"/>
  <c r="B108" i="19"/>
  <c r="H107" i="19"/>
  <c r="D107" i="19"/>
  <c r="C107" i="19"/>
  <c r="B107" i="19"/>
  <c r="L106" i="19"/>
  <c r="K106" i="19"/>
  <c r="J106" i="19" s="1"/>
  <c r="I106" i="19" s="1"/>
  <c r="G105" i="19"/>
  <c r="D91" i="19"/>
  <c r="C91" i="19"/>
  <c r="B91" i="19"/>
  <c r="H90" i="19"/>
  <c r="D90" i="19"/>
  <c r="C90" i="19"/>
  <c r="B90" i="19"/>
  <c r="H89" i="19"/>
  <c r="D89" i="19"/>
  <c r="C89" i="19"/>
  <c r="B89" i="19"/>
  <c r="L88" i="19"/>
  <c r="K88" i="19"/>
  <c r="H88" i="19"/>
  <c r="G87" i="19"/>
  <c r="D85" i="19"/>
  <c r="C85" i="19"/>
  <c r="B85" i="19"/>
  <c r="H84" i="19"/>
  <c r="D84" i="19"/>
  <c r="C84" i="19"/>
  <c r="B84" i="19"/>
  <c r="H83" i="19"/>
  <c r="D83" i="19"/>
  <c r="C83" i="19"/>
  <c r="B83" i="19"/>
  <c r="L82" i="19"/>
  <c r="K82" i="19"/>
  <c r="J82" i="19" s="1"/>
  <c r="I82" i="19" s="1"/>
  <c r="H82" i="19"/>
  <c r="G81" i="19"/>
  <c r="D79" i="19"/>
  <c r="C79" i="19"/>
  <c r="B79" i="19"/>
  <c r="H78" i="19"/>
  <c r="D78" i="19"/>
  <c r="C78" i="19"/>
  <c r="B78" i="19"/>
  <c r="H77" i="19"/>
  <c r="D77" i="19"/>
  <c r="C77" i="19"/>
  <c r="B77" i="19"/>
  <c r="L76" i="19"/>
  <c r="K76" i="19"/>
  <c r="J76" i="19" s="1"/>
  <c r="I76" i="19" s="1"/>
  <c r="H76" i="19"/>
  <c r="G75" i="19"/>
  <c r="D73" i="19"/>
  <c r="C73" i="19"/>
  <c r="B73" i="19"/>
  <c r="H72" i="19"/>
  <c r="D72" i="19"/>
  <c r="C72" i="19"/>
  <c r="B72" i="19"/>
  <c r="H71" i="19"/>
  <c r="D71" i="19"/>
  <c r="C71" i="19"/>
  <c r="B71" i="19"/>
  <c r="L70" i="19"/>
  <c r="K70" i="19"/>
  <c r="J70" i="19" s="1"/>
  <c r="H70" i="19"/>
  <c r="G69" i="19"/>
  <c r="D67" i="19"/>
  <c r="C67" i="19"/>
  <c r="B67" i="19"/>
  <c r="H66" i="19"/>
  <c r="D66" i="19"/>
  <c r="C66" i="19"/>
  <c r="B66" i="19"/>
  <c r="H65" i="19"/>
  <c r="D65" i="19"/>
  <c r="C65" i="19"/>
  <c r="B65" i="19"/>
  <c r="L64" i="19"/>
  <c r="K64" i="19"/>
  <c r="H64" i="19"/>
  <c r="G63" i="19"/>
  <c r="D61" i="19"/>
  <c r="C61" i="19"/>
  <c r="B61" i="19"/>
  <c r="H60" i="19"/>
  <c r="D60" i="19"/>
  <c r="C60" i="19"/>
  <c r="B60" i="19"/>
  <c r="H59" i="19"/>
  <c r="D59" i="19"/>
  <c r="C59" i="19"/>
  <c r="B59" i="19"/>
  <c r="L58" i="19"/>
  <c r="K58" i="19"/>
  <c r="H58" i="19"/>
  <c r="G57" i="19"/>
  <c r="D53" i="19"/>
  <c r="C53" i="19"/>
  <c r="B53" i="19"/>
  <c r="D52" i="19"/>
  <c r="C52" i="19"/>
  <c r="B52" i="19"/>
  <c r="D51" i="19"/>
  <c r="C51" i="19"/>
  <c r="B51" i="19"/>
  <c r="D50" i="19"/>
  <c r="C50" i="19"/>
  <c r="B50" i="19"/>
  <c r="D49" i="19"/>
  <c r="C49" i="19"/>
  <c r="B49" i="19"/>
  <c r="D48" i="19"/>
  <c r="C48" i="19"/>
  <c r="B48" i="19"/>
  <c r="D47" i="19"/>
  <c r="C47" i="19"/>
  <c r="B47" i="19"/>
  <c r="D46" i="19"/>
  <c r="C46" i="19"/>
  <c r="B46" i="19"/>
  <c r="L45" i="19"/>
  <c r="K45" i="19"/>
  <c r="J45" i="19" s="1"/>
  <c r="I45" i="19" s="1"/>
  <c r="D42" i="19"/>
  <c r="C42" i="19"/>
  <c r="B42" i="19"/>
  <c r="D41" i="19"/>
  <c r="C41" i="19"/>
  <c r="B41" i="19"/>
  <c r="D40" i="19"/>
  <c r="C40" i="19"/>
  <c r="B40" i="19"/>
  <c r="D39" i="19"/>
  <c r="C39" i="19"/>
  <c r="B39" i="19"/>
  <c r="D38" i="19"/>
  <c r="C38" i="19"/>
  <c r="B38" i="19"/>
  <c r="D37" i="19"/>
  <c r="C37" i="19"/>
  <c r="B37" i="19"/>
  <c r="D36" i="19"/>
  <c r="C36" i="19"/>
  <c r="B36" i="19"/>
  <c r="D34" i="19"/>
  <c r="C34" i="19"/>
  <c r="B34" i="19"/>
  <c r="D33" i="19"/>
  <c r="C33" i="19"/>
  <c r="B33" i="19"/>
  <c r="D32" i="19"/>
  <c r="C32" i="19"/>
  <c r="B32" i="19"/>
  <c r="L31" i="19"/>
  <c r="K31" i="19"/>
  <c r="J31" i="19" s="1"/>
  <c r="I31" i="19" s="1"/>
  <c r="D28" i="19"/>
  <c r="C28" i="19"/>
  <c r="B28" i="19"/>
  <c r="D27" i="19"/>
  <c r="C27" i="19"/>
  <c r="B27" i="19"/>
  <c r="D26" i="19"/>
  <c r="C26" i="19"/>
  <c r="B26" i="19"/>
  <c r="D25" i="19"/>
  <c r="C25" i="19"/>
  <c r="B25" i="19"/>
  <c r="D24" i="19"/>
  <c r="C24" i="19"/>
  <c r="B24" i="19"/>
  <c r="D19" i="19"/>
  <c r="C19" i="19"/>
  <c r="B19" i="19"/>
  <c r="D18" i="19"/>
  <c r="C18" i="19"/>
  <c r="B18" i="19"/>
  <c r="D17" i="19"/>
  <c r="C17" i="19"/>
  <c r="B17" i="19"/>
  <c r="D16" i="19"/>
  <c r="C16" i="19"/>
  <c r="B16" i="19"/>
  <c r="D15" i="19"/>
  <c r="C15" i="19"/>
  <c r="B15" i="19"/>
  <c r="D9" i="19"/>
  <c r="C9" i="19"/>
  <c r="B9" i="19"/>
  <c r="D8" i="19"/>
  <c r="C8" i="19"/>
  <c r="B8" i="19"/>
  <c r="D7" i="19"/>
  <c r="C7" i="19"/>
  <c r="B7" i="19"/>
  <c r="D6" i="19"/>
  <c r="C6" i="19"/>
  <c r="B6" i="19"/>
  <c r="L5" i="19"/>
  <c r="J5" i="19"/>
  <c r="I5" i="19" s="1"/>
  <c r="M191" i="19" l="1"/>
  <c r="M193" i="19"/>
  <c r="I25" i="19"/>
  <c r="I19" i="19"/>
  <c r="I17" i="19"/>
  <c r="M192" i="19"/>
  <c r="I15" i="19"/>
  <c r="M198" i="19"/>
  <c r="I198" i="19"/>
  <c r="I199" i="19"/>
  <c r="M199" i="19"/>
  <c r="J191" i="19"/>
  <c r="I190" i="19"/>
  <c r="J192" i="19"/>
  <c r="J193" i="19"/>
  <c r="L8" i="19"/>
  <c r="L39" i="19"/>
  <c r="L52" i="19"/>
  <c r="L71" i="19"/>
  <c r="L73" i="19"/>
  <c r="L125" i="19"/>
  <c r="L127" i="19"/>
  <c r="L173" i="19"/>
  <c r="L180" i="19"/>
  <c r="L161" i="19"/>
  <c r="L175" i="19"/>
  <c r="L25" i="19"/>
  <c r="L59" i="19"/>
  <c r="L61" i="19"/>
  <c r="L60" i="19"/>
  <c r="L168" i="19"/>
  <c r="L18" i="19"/>
  <c r="L36" i="19"/>
  <c r="L84" i="19"/>
  <c r="L113" i="19"/>
  <c r="L115" i="19"/>
  <c r="L138" i="19"/>
  <c r="L155" i="19"/>
  <c r="L157" i="19"/>
  <c r="L186" i="19"/>
  <c r="L96" i="19"/>
  <c r="L33" i="19"/>
  <c r="L42" i="19"/>
  <c r="L37" i="19"/>
  <c r="L50" i="19"/>
  <c r="L40" i="19"/>
  <c r="L53" i="19"/>
  <c r="L107" i="19"/>
  <c r="L109" i="19"/>
  <c r="L149" i="19"/>
  <c r="L174" i="19"/>
  <c r="L24" i="19"/>
  <c r="L89" i="19"/>
  <c r="L48" i="19"/>
  <c r="L126" i="19"/>
  <c r="L38" i="19"/>
  <c r="L51" i="19"/>
  <c r="L66" i="19"/>
  <c r="L91" i="19"/>
  <c r="L120" i="19"/>
  <c r="L143" i="19"/>
  <c r="L145" i="19"/>
  <c r="L101" i="19"/>
  <c r="L103" i="19"/>
  <c r="L15" i="19"/>
  <c r="L27" i="19"/>
  <c r="L32" i="19"/>
  <c r="L41" i="19"/>
  <c r="L46" i="19"/>
  <c r="L83" i="19"/>
  <c r="L85" i="19"/>
  <c r="L114" i="19"/>
  <c r="L137" i="19"/>
  <c r="L139" i="19"/>
  <c r="L156" i="19"/>
  <c r="L185" i="19"/>
  <c r="L187" i="19"/>
  <c r="L95" i="19"/>
  <c r="L97" i="19"/>
  <c r="L162" i="19"/>
  <c r="L28" i="19"/>
  <c r="L6" i="19"/>
  <c r="L19" i="19"/>
  <c r="L26" i="19"/>
  <c r="L78" i="19"/>
  <c r="L132" i="19"/>
  <c r="L151" i="19"/>
  <c r="K17" i="19"/>
  <c r="L34" i="19"/>
  <c r="L72" i="19"/>
  <c r="L49" i="19"/>
  <c r="L77" i="19"/>
  <c r="L79" i="19"/>
  <c r="L108" i="19"/>
  <c r="L131" i="19"/>
  <c r="L133" i="19"/>
  <c r="L150" i="19"/>
  <c r="L179" i="19"/>
  <c r="L181" i="19"/>
  <c r="K16" i="19"/>
  <c r="L47" i="19"/>
  <c r="L65" i="19"/>
  <c r="L67" i="19"/>
  <c r="L90" i="19"/>
  <c r="L119" i="19"/>
  <c r="L121" i="19"/>
  <c r="L144" i="19"/>
  <c r="L102" i="19"/>
  <c r="L167" i="19"/>
  <c r="L169" i="19"/>
  <c r="L163" i="19"/>
  <c r="I6" i="19"/>
  <c r="K72" i="19"/>
  <c r="L17" i="19"/>
  <c r="L16" i="19"/>
  <c r="L7" i="19"/>
  <c r="I18" i="19"/>
  <c r="I26" i="19"/>
  <c r="I53" i="19"/>
  <c r="I9" i="19"/>
  <c r="L9" i="19"/>
  <c r="K6" i="19"/>
  <c r="I7" i="19"/>
  <c r="I24" i="19"/>
  <c r="I51" i="19"/>
  <c r="K91" i="19"/>
  <c r="K36" i="19"/>
  <c r="J16" i="19"/>
  <c r="J28" i="19"/>
  <c r="I33" i="19"/>
  <c r="I42" i="19"/>
  <c r="I47" i="19"/>
  <c r="K15" i="19"/>
  <c r="I27" i="19"/>
  <c r="I41" i="19"/>
  <c r="K46" i="19"/>
  <c r="J8" i="19"/>
  <c r="K25" i="19"/>
  <c r="I52" i="19"/>
  <c r="K73" i="19"/>
  <c r="I37" i="19"/>
  <c r="I50" i="19"/>
  <c r="I34" i="19"/>
  <c r="I48" i="19"/>
  <c r="J25" i="19"/>
  <c r="K18" i="19"/>
  <c r="I16" i="19"/>
  <c r="K41" i="19"/>
  <c r="I39" i="19"/>
  <c r="J36" i="19"/>
  <c r="I8" i="19"/>
  <c r="I46" i="19"/>
  <c r="I28" i="19"/>
  <c r="J6" i="19"/>
  <c r="K7" i="19"/>
  <c r="K27" i="19"/>
  <c r="J18" i="19"/>
  <c r="K28" i="19"/>
  <c r="J41" i="19"/>
  <c r="K38" i="19"/>
  <c r="I36" i="19"/>
  <c r="J46" i="19"/>
  <c r="K51" i="19"/>
  <c r="I49" i="19"/>
  <c r="J7" i="19"/>
  <c r="J27" i="19"/>
  <c r="K24" i="19"/>
  <c r="I32" i="19"/>
  <c r="J38" i="19"/>
  <c r="K34" i="19"/>
  <c r="J51" i="19"/>
  <c r="K48" i="19"/>
  <c r="K9" i="19"/>
  <c r="J24" i="19"/>
  <c r="J32" i="19"/>
  <c r="K40" i="19"/>
  <c r="I38" i="19"/>
  <c r="J34" i="19"/>
  <c r="K53" i="19"/>
  <c r="J48" i="19"/>
  <c r="J9" i="19"/>
  <c r="K26" i="19"/>
  <c r="J17" i="19"/>
  <c r="K32" i="19"/>
  <c r="J40" i="19"/>
  <c r="K37" i="19"/>
  <c r="J53" i="19"/>
  <c r="K50" i="19"/>
  <c r="J15" i="19"/>
  <c r="J26" i="19"/>
  <c r="K19" i="19"/>
  <c r="K42" i="19"/>
  <c r="I40" i="19"/>
  <c r="J37" i="19"/>
  <c r="K33" i="19"/>
  <c r="J50" i="19"/>
  <c r="K47" i="19"/>
  <c r="K8" i="19"/>
  <c r="J19" i="19"/>
  <c r="J42" i="19"/>
  <c r="K39" i="19"/>
  <c r="J33" i="19"/>
  <c r="K52" i="19"/>
  <c r="J47" i="19"/>
  <c r="J39" i="19"/>
  <c r="J52" i="19"/>
  <c r="K49" i="19"/>
  <c r="J49" i="19"/>
  <c r="I84" i="19"/>
  <c r="I167" i="19"/>
  <c r="I168" i="19"/>
  <c r="J167" i="19"/>
  <c r="J168" i="19"/>
  <c r="I169" i="19"/>
  <c r="K167" i="19"/>
  <c r="K168" i="19"/>
  <c r="J169" i="19"/>
  <c r="K169" i="19"/>
  <c r="K101" i="19"/>
  <c r="K150" i="19"/>
  <c r="K95" i="19"/>
  <c r="K119" i="19"/>
  <c r="K137" i="19"/>
  <c r="K102" i="19"/>
  <c r="M102" i="19" s="1"/>
  <c r="J161" i="19"/>
  <c r="I160" i="19"/>
  <c r="I163" i="19" s="1"/>
  <c r="J162" i="19"/>
  <c r="K161" i="19"/>
  <c r="K162" i="19"/>
  <c r="J163" i="19"/>
  <c r="K163" i="19"/>
  <c r="K67" i="19"/>
  <c r="I144" i="19"/>
  <c r="K61" i="19"/>
  <c r="J85" i="19"/>
  <c r="K149" i="19"/>
  <c r="K143" i="19"/>
  <c r="K133" i="19"/>
  <c r="K175" i="19"/>
  <c r="J115" i="19"/>
  <c r="I97" i="19"/>
  <c r="I95" i="19"/>
  <c r="I96" i="19"/>
  <c r="J97" i="19"/>
  <c r="J95" i="19"/>
  <c r="J96" i="19"/>
  <c r="K97" i="19"/>
  <c r="K96" i="19"/>
  <c r="I103" i="19"/>
  <c r="I101" i="19"/>
  <c r="I102" i="19"/>
  <c r="J103" i="19"/>
  <c r="J101" i="19"/>
  <c r="J102" i="19"/>
  <c r="K103" i="19"/>
  <c r="J131" i="19"/>
  <c r="I130" i="19"/>
  <c r="I133" i="19" s="1"/>
  <c r="J72" i="19"/>
  <c r="J73" i="19"/>
  <c r="I70" i="19"/>
  <c r="I73" i="19" s="1"/>
  <c r="K77" i="19"/>
  <c r="K90" i="19"/>
  <c r="K127" i="19"/>
  <c r="K151" i="19"/>
  <c r="K83" i="19"/>
  <c r="I112" i="19"/>
  <c r="J148" i="19"/>
  <c r="J151" i="19" s="1"/>
  <c r="K60" i="19"/>
  <c r="K66" i="19"/>
  <c r="K78" i="19"/>
  <c r="I85" i="19"/>
  <c r="J133" i="19"/>
  <c r="J145" i="19"/>
  <c r="K84" i="19"/>
  <c r="K121" i="19"/>
  <c r="K187" i="19"/>
  <c r="K126" i="19"/>
  <c r="K138" i="19"/>
  <c r="I145" i="19"/>
  <c r="J88" i="19"/>
  <c r="J90" i="19" s="1"/>
  <c r="K132" i="19"/>
  <c r="K144" i="19"/>
  <c r="J180" i="19"/>
  <c r="I178" i="19"/>
  <c r="I180" i="19" s="1"/>
  <c r="J181" i="19"/>
  <c r="J179" i="19"/>
  <c r="J172" i="19"/>
  <c r="J173" i="19" s="1"/>
  <c r="K181" i="19"/>
  <c r="J132" i="19"/>
  <c r="K71" i="19"/>
  <c r="I83" i="19"/>
  <c r="J113" i="19"/>
  <c r="J114" i="19"/>
  <c r="K115" i="19"/>
  <c r="K131" i="19"/>
  <c r="I143" i="19"/>
  <c r="K173" i="19"/>
  <c r="K174" i="19"/>
  <c r="K89" i="19"/>
  <c r="J83" i="19"/>
  <c r="J84" i="19"/>
  <c r="K85" i="19"/>
  <c r="I109" i="19"/>
  <c r="K113" i="19"/>
  <c r="K114" i="19"/>
  <c r="J143" i="19"/>
  <c r="J144" i="19"/>
  <c r="K145" i="19"/>
  <c r="I157" i="19"/>
  <c r="K120" i="19"/>
  <c r="J64" i="19"/>
  <c r="I64" i="19" s="1"/>
  <c r="I67" i="19" s="1"/>
  <c r="I79" i="19"/>
  <c r="I107" i="19"/>
  <c r="I108" i="19"/>
  <c r="J109" i="19"/>
  <c r="J124" i="19"/>
  <c r="I124" i="19" s="1"/>
  <c r="I127" i="19" s="1"/>
  <c r="I139" i="19"/>
  <c r="I155" i="19"/>
  <c r="I156" i="19"/>
  <c r="J157" i="19"/>
  <c r="I185" i="19"/>
  <c r="I186" i="19"/>
  <c r="K59" i="19"/>
  <c r="K65" i="19"/>
  <c r="I77" i="19"/>
  <c r="I78" i="19"/>
  <c r="J79" i="19"/>
  <c r="J107" i="19"/>
  <c r="J108" i="19"/>
  <c r="K109" i="19"/>
  <c r="K125" i="19"/>
  <c r="I137" i="19"/>
  <c r="I138" i="19"/>
  <c r="J139" i="19"/>
  <c r="J155" i="19"/>
  <c r="J156" i="19"/>
  <c r="K157" i="19"/>
  <c r="J185" i="19"/>
  <c r="J186" i="19"/>
  <c r="I187" i="19"/>
  <c r="K179" i="19"/>
  <c r="K180" i="19"/>
  <c r="J71" i="19"/>
  <c r="J77" i="19"/>
  <c r="J78" i="19"/>
  <c r="K79" i="19"/>
  <c r="K107" i="19"/>
  <c r="K108" i="19"/>
  <c r="J137" i="19"/>
  <c r="J138" i="19"/>
  <c r="K139" i="19"/>
  <c r="K155" i="19"/>
  <c r="K156" i="19"/>
  <c r="K185" i="19"/>
  <c r="K186" i="19"/>
  <c r="J187" i="19"/>
  <c r="J58" i="19"/>
  <c r="I58" i="19" s="1"/>
  <c r="I61" i="19" s="1"/>
  <c r="J118" i="19"/>
  <c r="J121" i="19" s="1"/>
  <c r="M8" i="19" l="1"/>
  <c r="J149" i="19"/>
  <c r="M26" i="19"/>
  <c r="I191" i="19"/>
  <c r="I192" i="19"/>
  <c r="I193" i="19"/>
  <c r="M173" i="19"/>
  <c r="M36" i="19"/>
  <c r="M149" i="19"/>
  <c r="M7" i="19"/>
  <c r="M47" i="19"/>
  <c r="M18" i="19"/>
  <c r="J91" i="19"/>
  <c r="M139" i="19"/>
  <c r="M143" i="19"/>
  <c r="M46" i="19"/>
  <c r="M53" i="19"/>
  <c r="M17" i="19"/>
  <c r="M48" i="19"/>
  <c r="M73" i="19"/>
  <c r="M37" i="19"/>
  <c r="M91" i="19"/>
  <c r="M83" i="19"/>
  <c r="M133" i="19"/>
  <c r="M137" i="19"/>
  <c r="M174" i="19"/>
  <c r="M15" i="19"/>
  <c r="M27" i="19"/>
  <c r="M51" i="19"/>
  <c r="M59" i="19"/>
  <c r="M60" i="19"/>
  <c r="M97" i="19"/>
  <c r="M78" i="19"/>
  <c r="M175" i="19"/>
  <c r="M28" i="19"/>
  <c r="M67" i="19"/>
  <c r="M113" i="19"/>
  <c r="M109" i="19"/>
  <c r="M108" i="19"/>
  <c r="M115" i="19"/>
  <c r="M120" i="19"/>
  <c r="M65" i="19"/>
  <c r="M52" i="19"/>
  <c r="M50" i="19"/>
  <c r="M169" i="19"/>
  <c r="M6" i="19"/>
  <c r="M77" i="19"/>
  <c r="M187" i="19"/>
  <c r="M157" i="19"/>
  <c r="M107" i="19"/>
  <c r="M101" i="19"/>
  <c r="M33" i="19"/>
  <c r="M167" i="19"/>
  <c r="M155" i="19"/>
  <c r="M85" i="19"/>
  <c r="M90" i="19"/>
  <c r="M72" i="19"/>
  <c r="M25" i="19"/>
  <c r="M66" i="19"/>
  <c r="M61" i="19"/>
  <c r="M103" i="19"/>
  <c r="M16" i="19"/>
  <c r="M42" i="19"/>
  <c r="M19" i="19"/>
  <c r="M49" i="19"/>
  <c r="M163" i="19"/>
  <c r="L20" i="19"/>
  <c r="M131" i="19"/>
  <c r="M179" i="19"/>
  <c r="M79" i="19"/>
  <c r="M151" i="19"/>
  <c r="J20" i="19"/>
  <c r="I20" i="19"/>
  <c r="K29" i="19"/>
  <c r="M168" i="19"/>
  <c r="M161" i="19"/>
  <c r="M119" i="19"/>
  <c r="M181" i="19"/>
  <c r="M138" i="19"/>
  <c r="M144" i="19"/>
  <c r="M121" i="19"/>
  <c r="L29" i="19"/>
  <c r="M24" i="19"/>
  <c r="J29" i="19"/>
  <c r="M162" i="19"/>
  <c r="M38" i="19"/>
  <c r="M89" i="19"/>
  <c r="M185" i="19"/>
  <c r="M132" i="19"/>
  <c r="M114" i="19"/>
  <c r="M34" i="19"/>
  <c r="M32" i="19"/>
  <c r="I29" i="19"/>
  <c r="M145" i="19"/>
  <c r="M95" i="19"/>
  <c r="M156" i="19"/>
  <c r="M96" i="19"/>
  <c r="M150" i="19"/>
  <c r="M9" i="19"/>
  <c r="M180" i="19"/>
  <c r="M84" i="19"/>
  <c r="M71" i="19"/>
  <c r="M126" i="19"/>
  <c r="M186" i="19"/>
  <c r="M125" i="19"/>
  <c r="M127" i="19"/>
  <c r="M41" i="19"/>
  <c r="M40" i="19"/>
  <c r="M39" i="19"/>
  <c r="K20" i="19"/>
  <c r="I162" i="19"/>
  <c r="I148" i="19"/>
  <c r="I151" i="19" s="1"/>
  <c r="I88" i="19"/>
  <c r="I91" i="19" s="1"/>
  <c r="I71" i="19"/>
  <c r="I10" i="19"/>
  <c r="I59" i="19"/>
  <c r="I72" i="19"/>
  <c r="L10" i="19"/>
  <c r="J10" i="19"/>
  <c r="K10" i="19"/>
  <c r="J89" i="19"/>
  <c r="I132" i="19"/>
  <c r="I179" i="19"/>
  <c r="I131" i="19"/>
  <c r="J150" i="19"/>
  <c r="I161" i="19"/>
  <c r="I126" i="19"/>
  <c r="J66" i="19"/>
  <c r="J174" i="19"/>
  <c r="I60" i="19"/>
  <c r="J65" i="19"/>
  <c r="I181" i="19"/>
  <c r="I114" i="19"/>
  <c r="I115" i="19"/>
  <c r="I113" i="19"/>
  <c r="J67" i="19"/>
  <c r="I125" i="19"/>
  <c r="I66" i="19"/>
  <c r="I172" i="19"/>
  <c r="J175" i="19"/>
  <c r="I65" i="19"/>
  <c r="J120" i="19"/>
  <c r="J119" i="19"/>
  <c r="I118" i="19"/>
  <c r="J126" i="19"/>
  <c r="J125" i="19"/>
  <c r="J59" i="19"/>
  <c r="J60" i="19"/>
  <c r="J61" i="19"/>
  <c r="J127" i="19"/>
  <c r="I89" i="19" l="1"/>
  <c r="I90" i="19"/>
  <c r="I150" i="19"/>
  <c r="I149" i="19"/>
  <c r="M10" i="19"/>
  <c r="M20" i="19"/>
  <c r="M29" i="19"/>
  <c r="I174" i="19"/>
  <c r="I173" i="19"/>
  <c r="I175" i="19"/>
  <c r="I121" i="19"/>
  <c r="I119" i="19"/>
  <c r="I120" i="19"/>
  <c r="D6" i="10" l="1"/>
  <c r="W6" i="10"/>
  <c r="X6" i="10"/>
  <c r="Y6" i="10"/>
  <c r="Z6" i="10"/>
  <c r="AA6" i="10"/>
  <c r="AB6" i="10"/>
  <c r="AC6" i="10"/>
  <c r="AD6" i="10"/>
  <c r="S6" i="10"/>
  <c r="T6" i="10"/>
  <c r="Q6" i="10"/>
  <c r="R6" i="10"/>
  <c r="P6" i="10"/>
  <c r="N6" i="10"/>
  <c r="G6" i="10"/>
  <c r="H6" i="10"/>
  <c r="I6" i="10"/>
  <c r="J6" i="10"/>
  <c r="K6" i="10"/>
  <c r="L6" i="10"/>
  <c r="M6" i="10"/>
  <c r="F6" i="10"/>
  <c r="E6" i="10"/>
  <c r="AE4" i="10"/>
  <c r="AD4" i="10"/>
  <c r="AC4" i="10"/>
  <c r="AB4" i="10"/>
  <c r="AA4" i="10"/>
  <c r="Z4" i="10"/>
  <c r="Y4" i="10"/>
  <c r="X4" i="10"/>
  <c r="W4" i="10"/>
  <c r="T4" i="10"/>
  <c r="S4" i="10"/>
  <c r="R4" i="10"/>
  <c r="Q4" i="10"/>
  <c r="P4" i="10"/>
  <c r="N4" i="10"/>
  <c r="M4" i="10"/>
  <c r="L4" i="10"/>
  <c r="K4" i="10"/>
  <c r="J4" i="10"/>
  <c r="I4" i="10"/>
  <c r="H4" i="10"/>
  <c r="G4" i="10"/>
  <c r="F4" i="10"/>
  <c r="E4" i="10"/>
  <c r="D4" i="10"/>
  <c r="A1" i="10"/>
  <c r="C6" i="10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Voinalovich Sergey</author>
  </authors>
  <commentList>
    <comment ref="H3" authorId="0" shapeId="0" xr:uid="{E8D44CA8-0B9C-4672-813E-8BEF6549D243}">
      <text>
        <r>
          <rPr>
            <b/>
            <sz val="9"/>
            <color indexed="81"/>
            <rFont val="Tahoma"/>
            <family val="2"/>
          </rPr>
          <t>Вибрати рівень звіту з випадаючого списку</t>
        </r>
      </text>
    </comment>
  </commentList>
</comments>
</file>

<file path=xl/sharedStrings.xml><?xml version="1.0" encoding="utf-8"?>
<sst xmlns="http://schemas.openxmlformats.org/spreadsheetml/2006/main" count="35511" uniqueCount="617">
  <si>
    <t>Заклад</t>
  </si>
  <si>
    <t>Значення індикатору</t>
  </si>
  <si>
    <t>Рівень звіту:</t>
  </si>
  <si>
    <t>Надавач</t>
  </si>
  <si>
    <t>Профіль закладу</t>
  </si>
  <si>
    <t xml:space="preserve">Значення </t>
  </si>
  <si>
    <t>Кількість зареєстрованих сімейних лікарів:</t>
  </si>
  <si>
    <t xml:space="preserve">                                                       терапевтів:</t>
  </si>
  <si>
    <t xml:space="preserve">                                                       педіатрів:</t>
  </si>
  <si>
    <t>Структура декларацій:</t>
  </si>
  <si>
    <t>Кількість задекларованих жінок за віковими групами:</t>
  </si>
  <si>
    <t>0-5 років</t>
  </si>
  <si>
    <t>6-17 років</t>
  </si>
  <si>
    <t>18-39 років</t>
  </si>
  <si>
    <t>40-64 років</t>
  </si>
  <si>
    <t>65+ років</t>
  </si>
  <si>
    <t>Кількість задекларованих чоловіків за віковими групами:</t>
  </si>
  <si>
    <t>Електронні Медичні записи:</t>
  </si>
  <si>
    <t>Загальна кількість прийомів (на основі ЕМЗ) за попередній місяць:</t>
  </si>
  <si>
    <t xml:space="preserve">     з них засобами телемедицини</t>
  </si>
  <si>
    <t xml:space="preserve">     з них на дому</t>
  </si>
  <si>
    <t>Кількість взаємодій по пакетам ПМГ:</t>
  </si>
  <si>
    <t>Взаємодій віднесених до пакету ПМД</t>
  </si>
  <si>
    <t>Взаємодій віднесених до пакету супровід хворих на туберкульоз</t>
  </si>
  <si>
    <t>Взаємодій віднесених до пакету супровід осіб з психічними розладами</t>
  </si>
  <si>
    <t>Взаємодій віднесених до пакету ВІЛ</t>
  </si>
  <si>
    <t>Взаємодій віднесених до пакету ЗПТ</t>
  </si>
  <si>
    <t>Взаємодій віднесених до пакету моб паліатив</t>
  </si>
  <si>
    <t>Взаємодій не віднесених до жодного пакету</t>
  </si>
  <si>
    <t>Електронні Направлення:</t>
  </si>
  <si>
    <t xml:space="preserve">     Візуалізація</t>
  </si>
  <si>
    <t xml:space="preserve">     Консультація</t>
  </si>
  <si>
    <t xml:space="preserve">     Лабораторні дослідження</t>
  </si>
  <si>
    <t xml:space="preserve">     Госпіталізація</t>
  </si>
  <si>
    <t xml:space="preserve">     Лікувал.-діагностичні процедури</t>
  </si>
  <si>
    <t xml:space="preserve">     Діагностині процедури</t>
  </si>
  <si>
    <t xml:space="preserve">     Хірургічні процедури</t>
  </si>
  <si>
    <t>Індикатори:</t>
  </si>
  <si>
    <t>Опис</t>
  </si>
  <si>
    <t>Чисельник</t>
  </si>
  <si>
    <t>Знаменник</t>
  </si>
  <si>
    <t>Значення індикатора:</t>
  </si>
  <si>
    <t>Заклад 12</t>
  </si>
  <si>
    <t>Всього декларацій</t>
  </si>
  <si>
    <t>По закладу</t>
  </si>
  <si>
    <t>ID індикатора</t>
  </si>
  <si>
    <t>Назва індикатора</t>
  </si>
  <si>
    <t>Період вибірки</t>
  </si>
  <si>
    <t>Рівень індикатора</t>
  </si>
  <si>
    <t>Трактування</t>
  </si>
  <si>
    <t>Значення</t>
  </si>
  <si>
    <t>на звітну дату</t>
  </si>
  <si>
    <t>Кількість лікарів:</t>
  </si>
  <si>
    <t>Кількість декларацій:</t>
  </si>
  <si>
    <t>Порівняння рекомендованої МОЗ кількості декларацій із фактичною кількістю декларацій у лікаря.</t>
  </si>
  <si>
    <t>1 рік</t>
  </si>
  <si>
    <t>Кількість візитів без виписки направлення на консультацію:</t>
  </si>
  <si>
    <t>1 квартал</t>
  </si>
  <si>
    <t>Частка візитів, які завершились без виписки направлення на консультацію на спеціалізованому рівні медичної допомоги.</t>
  </si>
  <si>
    <t>Кількість візитів, яка в середгньому припадає на 1 лікаря під час його робочої зміни.</t>
  </si>
  <si>
    <t>2 роки</t>
  </si>
  <si>
    <t>місяць</t>
  </si>
  <si>
    <t>Рівень</t>
  </si>
  <si>
    <t>Індикатор</t>
  </si>
  <si>
    <t>Звітна дата</t>
  </si>
  <si>
    <t>ЄДРПОУ закладу</t>
  </si>
  <si>
    <t>ЄДРПОУ</t>
  </si>
  <si>
    <t>Назва закладу</t>
  </si>
  <si>
    <t>ЄДРПОУ закладів області</t>
  </si>
  <si>
    <t>Назва закладів області</t>
  </si>
  <si>
    <t>Перелік лікарів закладу</t>
  </si>
  <si>
    <t>Відображає частку пацієнтів, які мали хоча б 1 звернення до лікаря протягом року.</t>
  </si>
  <si>
    <t>Частка пацієнтів із цільової групи та пацієнтів з групи ризику, яким були проведені необхідні вимірювання.</t>
  </si>
  <si>
    <t>Частка пацієнтів із цільової групи та пацієнтів з групи ризику, яким були проведені необхідні обстеження.</t>
  </si>
  <si>
    <t>Частка пацієнтів із цільової групи та пацієнтів з групи ризику, яким були виписані направлення на необхідні обстеження.</t>
  </si>
  <si>
    <t>Частка пацієнтів, яким було проведено скринінг на захворювання на туберкульоз.</t>
  </si>
  <si>
    <t>Частка пацієнтів, яким було проведено скринінг на виявлення ВІЛ-інфекції, серед пацієнтів, які звернулися за допомогою і мають індикаторні стани.</t>
  </si>
  <si>
    <t>Кількість задекларованих дітей віком 1 рік протягом звітного періоду:</t>
  </si>
  <si>
    <t>Кількість задекларованих пацієнтів протягом звітного періоду:</t>
  </si>
  <si>
    <t>Зміна, за місяць</t>
  </si>
  <si>
    <t>Кількість зареєстрованих місць надання допомоги:</t>
  </si>
  <si>
    <t>Всього висписано направлень:</t>
  </si>
  <si>
    <t>Заклад/Лікар</t>
  </si>
  <si>
    <t>Відображає середнє значення кількості зареєстрованих медичних сестер, яке припадає на 1 лікаря, які працюють в закладі.</t>
  </si>
  <si>
    <t>Відсоток задекларованих пацієнтів у порівнянні з рекомендованою кількістю.</t>
  </si>
  <si>
    <t>Загальне використання послуг ПМД.</t>
  </si>
  <si>
    <t>Кількість задекларованих пацієнтів у лікаря на звітну дату:</t>
  </si>
  <si>
    <t>Співвідношення кількості медсестер до кількості лікарів на ПМД.</t>
  </si>
  <si>
    <t>Кількість медичних сестер, що працюють на рівні ПМД:</t>
  </si>
  <si>
    <t>Кількість активних лікарів ПМД:</t>
  </si>
  <si>
    <t>Рекомендована  кількість декларацій:</t>
  </si>
  <si>
    <t>Кількість  пацієнтів, які мали звернення до  лікаря за останній рік:</t>
  </si>
  <si>
    <t>Завантаженість лікаря, який надає послуги ПМД.</t>
  </si>
  <si>
    <t>Кількість відвідувань протягом місяця:</t>
  </si>
  <si>
    <t>Моніторинг розвитку дитини протягом першого року життя.</t>
  </si>
  <si>
    <t>Частка дітей віком до 1 року, які мали щонайменше 4 огляди лікарем протягом першого року життя.</t>
  </si>
  <si>
    <t>Примітка</t>
  </si>
  <si>
    <t>Оптимальний обсяг практики ПМД становить: 1800 осіб на одного лікаря загальної практики - сімейного лікаря; 2000 на одного лікаря-терапевта; 900 осіб на одного лікаря-педіатра відповідно до Порядку надання первинної медичної допомоги, затвердженого наказом МОЗ від 19.03.2018 № 504.</t>
  </si>
  <si>
    <t>Відповідно до Порядку формування спроможних мереж первинної медичної допомоги, затвердженого наказом МОЗ від 06.02.2018 № 178/24, цільове навантаження на одну робочу зміну складає 24 відвідування, при чому очікується, що в 30% випадків пацієнту зможе допомогти середній медичний персонал, без залучення лікаря.</t>
  </si>
  <si>
    <t>Цей індикатор включає будь-які медичні записи з класом ПМД. Наприклад, якщо показник розраховується станом на 1 квітня 2024 року, то у чисельнику має бути кількість осіб, які хоча б один раз протягом періоду з 1 квітня 2023 року по 31 березня 2024 року консультувалися з лікарем.</t>
  </si>
  <si>
    <t>У вибірку потрапляють діти віком від 1 рік 1 день до 1 рік 364(365) дні(в), при цьому оцінюється наявність медичних записів про візити протягом першого року життя дитини, тобто від 1 дня до 1 року. Наприклад, якщо ми оцінюємо показник станом на 1 квітня 2024 року, то у вибірку потрапляють діти, які народилися у проміжку від 1 квітня 2022 року до 31 березня 2023 року.</t>
  </si>
  <si>
    <t>Пацієнти, які досягли віку в 40 повних років (чоловіки) та 50 повних років (жінки) і про яких були внесені електронні медичні записи під час візиту ПМД протягом останніх 2 років, якщо немає факторів ризику і 1 року, за наявності факторів ризику.</t>
  </si>
  <si>
    <t>Пацієнти, які досягли віку в 45 повних років і всі пацієнти, за наявності факторів ризику, про яких були внесені електронні медичні записи під час візиту ПМД протягом останнього року.</t>
  </si>
  <si>
    <t>Пацієнти чоловіки, які досягли віку в 50 повних років і пацієнти чоловіки віком 40 років, за наявності факторів ризику, про яких були внесені електронні медичні записи під час візиту ПМД протягом останніх 2 років.</t>
  </si>
  <si>
    <t>Пацієнти віком в 50 - 75 повних років, про яких були внесені електронні медичні записи під час візиту ПМД протягом останніх 2 років, якщо немає факторів ризику і 1 року, за наявності факторів ризику.</t>
  </si>
  <si>
    <t>Пацієнти жінки віком в 50 - 69 повних років, про яких були внесені електронні медичні записи під час візиту ПМД протягом останніх 2 років, якщо немає факторів ризику і 1 року, та віком  в 40 - 69 повних років за наявності факторів ризику.</t>
  </si>
  <si>
    <t>Частка консультацій з лікарями ПМД без перескерувань.</t>
  </si>
  <si>
    <t>Кількість візитів до лікаря:</t>
  </si>
  <si>
    <t>Оцінювання компенсації гіпертонії.</t>
  </si>
  <si>
    <t>Скринінг на виявлення цукрового діабету у групі ризику.</t>
  </si>
  <si>
    <t>Скринінг на виявлення раку передміхурової залози (виписані направлення).</t>
  </si>
  <si>
    <t>Скринінг на виявлення раку передміхурової залози (погашені направлення).</t>
  </si>
  <si>
    <t>Скринінг на виявлення колоректального раку (виписані направлення).</t>
  </si>
  <si>
    <t>Скринінг на виявлення колоректального раку (погашені направлення).</t>
  </si>
  <si>
    <t>Скринінг на виявлення раку молочної залози серед жінок (виписані направлення).</t>
  </si>
  <si>
    <t>Скринінг на виявлення раку молочної залози серед жінок (погашені направлення).</t>
  </si>
  <si>
    <t>Скринінг на наявність туберкульозу.</t>
  </si>
  <si>
    <t>Виявлення ВІЛ у пацієнтів з індикаторними станами.</t>
  </si>
  <si>
    <t>Охоплення реімбурсацією (виписування рецептів).</t>
  </si>
  <si>
    <t>Охоплення реімбурсацією (отоварення рецептів).</t>
  </si>
  <si>
    <t>Виписування антимікробних препаратів на рівні ПМД.</t>
  </si>
  <si>
    <t>Кількість зареєстрованих місць надання допомоги.</t>
  </si>
  <si>
    <t>Кількість зареєстрованих сімейних лікарів.</t>
  </si>
  <si>
    <t>Кількість зареєстрованих терапевтів.</t>
  </si>
  <si>
    <t>Кількість зареєстрованих педіатрів.</t>
  </si>
  <si>
    <t>Кількість декларацій чоловіки 0-5.</t>
  </si>
  <si>
    <t>Кількість декларацій чоловіки 6-17.</t>
  </si>
  <si>
    <t>Кількість декларацій чоловіки 18-39.</t>
  </si>
  <si>
    <t>Кількість декларацій чоловіки 40-64.</t>
  </si>
  <si>
    <t>Кількість декларацій чоловіки 65+.</t>
  </si>
  <si>
    <t>Кількість декларацій жінки 0-5.</t>
  </si>
  <si>
    <t>Кількість декларацій жінки 6-17.</t>
  </si>
  <si>
    <t>Кількість декларацій жінки 18-39.</t>
  </si>
  <si>
    <t>Кількість декларацій жінки 40-64.</t>
  </si>
  <si>
    <t>Кількість декларацій жінки 65+.</t>
  </si>
  <si>
    <t>Всього взаємодій.</t>
  </si>
  <si>
    <t>Взаємодій засобами телемедицини.</t>
  </si>
  <si>
    <t>Взаємодій на дому у пацієнта.</t>
  </si>
  <si>
    <t>Направлень на візуалізацію.</t>
  </si>
  <si>
    <t>Направлень на консультацію.</t>
  </si>
  <si>
    <t>Направлень на лабораторні дослідження.</t>
  </si>
  <si>
    <t>Направлень на госпіталізацію.</t>
  </si>
  <si>
    <t>Направлень на лікувал.-діагностичні процедури.</t>
  </si>
  <si>
    <t>Направлень на діагностині процедури.</t>
  </si>
  <si>
    <t>Направлень на хірургічні процедури.</t>
  </si>
  <si>
    <t>Загальна кількість прийомів (на основі ЕМЗ) у звітному місяці.</t>
  </si>
  <si>
    <t>Частка пацієнтів, яким було виписано рецепти на антимікробні препарати.</t>
  </si>
  <si>
    <t>Частка задекларованого населення з діагнозом гіпертонічної хвороби, у яких під час останнього відвідування лікаря ПМД виміряно артеріальний тиск, показник якого становить менше 140/90 мм рт.ст.</t>
  </si>
  <si>
    <t>Кількість дітей (задекларованих), які у звітному місяці мають вік 1 рік, і які мають 4 або більше медичних записів з класом ПМД, зафіксованих протягом першого року життя:</t>
  </si>
  <si>
    <t>Кількість пацієнтів (задекларованих) цільової групи та пацієнтів з групи ризику, яким було проведено обстеження:</t>
  </si>
  <si>
    <t>Кількість пацієнтів (задекларованих) у цільовій групі та пацієнтів з групи ризику,  які мали візити:</t>
  </si>
  <si>
    <t>Загальна кількість пацієнтів (задекларованих) з гіпертонією, віком 18 років і старші:</t>
  </si>
  <si>
    <t>Загальна кількість осіб (задекларованих) віком 18 років і старше з гіпертонією, які мали електронні медичні записи під час візиту:</t>
  </si>
  <si>
    <t>Кількість пацієнтів (задекларованих) цільової групи та пацієнтів з групи ризику, яким було виписано направлення на тест:</t>
  </si>
  <si>
    <t>Кількість пацієнтів (задекларованих) цільової групи та пацієнтів з групи ризику, яким було погашено направлення на тест:</t>
  </si>
  <si>
    <t>Кількість пацієнтів цільової (задекларованих) групи та пацієнтів з групи ризику, яким було виписано направлення на тест:</t>
  </si>
  <si>
    <t>Кількість пацієнтів (задекларованих) цільової групи та пацієнтів з групи ризику, яким було виписано направлення на мамографію:</t>
  </si>
  <si>
    <t>Кількість пацієнтів (задекларованих) цільової групи та пацієнтів з групи ризику, яким було погашено направлення на мамографію:</t>
  </si>
  <si>
    <t>Кількість пацієнтів (задекларованих) з групи ризику, яким було виписано направлення на КТ або рентген грудної клітки:</t>
  </si>
  <si>
    <t>Кількість пацієнтів (задекларованих) з групи ризику, які мали візити:</t>
  </si>
  <si>
    <t>Кількість пацієнтів (задекларованих) із знаменника, яким було проведено скринінг на ВІЛ:</t>
  </si>
  <si>
    <t>Кількість пацієнтів (задекларованих) з індикаторними станами, які мали електронні медичні записи під час візиту:</t>
  </si>
  <si>
    <t>Кількість пацієнтів (задекларованих), яким було виписано рецепти на антимікробні препарати:</t>
  </si>
  <si>
    <t>&lt;-- Обрати деталізацію звіту</t>
  </si>
  <si>
    <t>Профілактичний огляд осіб вікової групи 40-64 роки</t>
  </si>
  <si>
    <t>Профілактичний огляд осіб вікової групи 65 років і старше</t>
  </si>
  <si>
    <t>Кількість пацієнтів (задекларованих) з цільової групи, які за звітний період мали хоча б 1 візит з причиною звернення "А98 Підтримання здоров'я/профілактика" і проведено щонайменше одне обстеження (39156-5, 56086-2, 8480-6, 8462-4, 14647-2, 14743-9):</t>
  </si>
  <si>
    <t>Кількість пацієнтів (задекларованих) з цільової групи та діагнозами гіпертонічна хвороба, серцево-судинні захворювання, цукровий діабет, які за звітний період мали хоча б 1 візит з причиною звернення "А98 Підтримання здоров'я/профілактика" і проведено щонайменше одне обстеження (39156-5, 56086-2, 8480-6, 8462-4, 14647-2, 14743-9):</t>
  </si>
  <si>
    <t>Кількість пацієнтів (задекларованих) з цільової групи, які за звітний період мали хоча б 1 візит:</t>
  </si>
  <si>
    <t>Кількість пацієнтів (задекларованих) з цільової групи та діагнозами гіпертонічна хвороба, серцево-судинні захворювання, цукровий діабет, які за звітний період мали хоча б 1 візит:</t>
  </si>
  <si>
    <t>Частка пацієнтів з цільової групи, яким було проведенно профілактичні огляди за період.</t>
  </si>
  <si>
    <t>Індикатор вважається досягнутим, якщо відсоткова кількість осіб визначеної цільової групи становить 95% і більше на дату проведення оцінки.</t>
  </si>
  <si>
    <t>Частка пацієнтів, яким було виписано рецепти за програмою реімбурсації.</t>
  </si>
  <si>
    <t>Частка пацієнтів, якіотримали ліки за програмою реімбурсації.</t>
  </si>
  <si>
    <t>Кількість пацієнтів, які отримали ліки за програмою реімбурсації:</t>
  </si>
  <si>
    <t>Кількість пацієнтів (задекларованих), яким було виписано рецепти за програмою реімбурсації:</t>
  </si>
  <si>
    <t>Кількість пацієнтів (задекларованих), яким було виписано рецепти за програмою реімбурсації :</t>
  </si>
  <si>
    <t>Всього виписано направлень.</t>
  </si>
  <si>
    <t>Взаємодій, віднесених до пакету ПМД.</t>
  </si>
  <si>
    <t>Взаємодій, віднесених до пакету супровід хворих на туберкульоз.</t>
  </si>
  <si>
    <t>Взаємодій, віднесених до пакету супровід осіб з психічними розладами.</t>
  </si>
  <si>
    <t>Взаємодій, віднесених до пакету ВІЛ.</t>
  </si>
  <si>
    <t>Взаємодій, віднесених до пакету ЗПТ.</t>
  </si>
  <si>
    <t>Взаємодій, віднесених до пакету моб. паліативу.</t>
  </si>
  <si>
    <t>Взаємодій, не віднесених до жодного пакету.</t>
  </si>
  <si>
    <t>Кількість задекларованих дітей віком до 6 років протягом звітного періоду:</t>
  </si>
  <si>
    <t>Відсоток дітей віком до 6 років (включно), які отримали вакцинацію (принаймні одну) за останній рік.</t>
  </si>
  <si>
    <t>Відсоток дітей віком до 1 року (включно), які отримали вакцинацію (принаймні одну) за останній рік.</t>
  </si>
  <si>
    <t>Вакцинація дітей віком до 6 років (включно).</t>
  </si>
  <si>
    <t>Вакцинація дітей віком до 1 року (включно).</t>
  </si>
  <si>
    <t>Кількість дітей (задекларованих), які у звітному періоді мають вік до 1 року, і які були вакциновані за останній рік:</t>
  </si>
  <si>
    <t>Кількість дітей (задекларованих), які у звітному періоді мають вік до 6 років, і які були вакциновані за останній рік:</t>
  </si>
  <si>
    <t>У вибірку потрапляють діти віком до 6 років 364(365) дні(в), при цьому оцінюється наявність вакцинацій протягом останнього року.</t>
  </si>
  <si>
    <t>У вибірку потрапляють діти віком до 1 рік 364(365) дні(в), при цьому оцінюється наявність медичних записів про вакцинацію за останній рік. Наприклад, якщо ми оцінюємо показник станом на 1 квітня 2024 року, то у вибірку потрапляють діти, які народилися у проміжку від 1 квітня 2022 року до 31 березня 2024 року та у проміжку від 1 квітня 2023 року до 31 березня 2024 року мають запис про вакцинацію.</t>
  </si>
  <si>
    <t>Повне оцінювання серцево-судинного ризику.</t>
  </si>
  <si>
    <t>Оліярчук Наталія Вікторівна</t>
  </si>
  <si>
    <t>Кількість декларацій чоловіки 18-39</t>
  </si>
  <si>
    <t>Охоплення реімбурсацією (отоварення рецептів)</t>
  </si>
  <si>
    <t>Скринінг на виявлення раку передміхурової залози (погашені направлення)</t>
  </si>
  <si>
    <t>Кількість зареєстрованих педіатрів</t>
  </si>
  <si>
    <t>Кількість зареєстрованих сімейних лікарів</t>
  </si>
  <si>
    <t>Кількість декларацій жінки 18-39</t>
  </si>
  <si>
    <t>Загальне використання послуг ПМД</t>
  </si>
  <si>
    <t>Скринінг на виявлення раку молочної залози серед жінок (виписані направлення)</t>
  </si>
  <si>
    <t>Кількість декларацій чоловіки 65+</t>
  </si>
  <si>
    <t>Скринінг на виявлення колоректального раку (погашені направлення)</t>
  </si>
  <si>
    <t>Кількість зареєстрованих місць надання допомоги</t>
  </si>
  <si>
    <t>Скринінг на виявлення раку молочної залози серед жінок (погашені направлення)</t>
  </si>
  <si>
    <t>Направлень на лікувал.-діагностичні процедури</t>
  </si>
  <si>
    <t>Відсоток задекларованих пацієнтів у порівнянні з рекомендаціями</t>
  </si>
  <si>
    <t>Охоплення реімбурсацією (виписування рецептів)</t>
  </si>
  <si>
    <t>Направлень на госпіталізацію</t>
  </si>
  <si>
    <t>Направлень на лабораторні дослідження</t>
  </si>
  <si>
    <t>Повне оцінювання серце-судинного ризику</t>
  </si>
  <si>
    <t>Всього взаємодій</t>
  </si>
  <si>
    <t>Скринінг на виявлення раку передміхурової залози (виписані направлення)</t>
  </si>
  <si>
    <t>Завантаженість лікаря</t>
  </si>
  <si>
    <t>Кількість декларацій чоловіки 40-64</t>
  </si>
  <si>
    <t>Кількість зареєстрованих терапевтів</t>
  </si>
  <si>
    <t>Оцінювання компенсації гіпертонії</t>
  </si>
  <si>
    <t>Всього висписано направлень</t>
  </si>
  <si>
    <t>Кількість декларацій жінки 40-64</t>
  </si>
  <si>
    <t>Кількість декларацій жінки 6-17</t>
  </si>
  <si>
    <t>Частка консультацій на ПМД без перескерувань</t>
  </si>
  <si>
    <t>Направлень на візуалізацію</t>
  </si>
  <si>
    <t>Скринінг на виявлення колоректального раку (виписані направлення)</t>
  </si>
  <si>
    <t>Взаємодій засобами телемедицини</t>
  </si>
  <si>
    <t>Кількість декларацій чоловіки 6-17</t>
  </si>
  <si>
    <t>Кількість декларацій жінки 65+</t>
  </si>
  <si>
    <t>Направлень на консультацію</t>
  </si>
  <si>
    <t>Скринінг на виявлення цукрового діабету у групі ризику</t>
  </si>
  <si>
    <t>Тершовчин Микола Іванович</t>
  </si>
  <si>
    <t>Вакцинація дітей віком 1 рік</t>
  </si>
  <si>
    <t>Кількість декларацій жінки 0-5</t>
  </si>
  <si>
    <t>Направлень на діагностині процедури</t>
  </si>
  <si>
    <t>Вакцинація дітей віком 6 років</t>
  </si>
  <si>
    <t>Кількість декларацій чоловіки 0-5</t>
  </si>
  <si>
    <t>Моніторинг розвитку дитини до року</t>
  </si>
  <si>
    <t>Гадевич Наталія Зіновіївна</t>
  </si>
  <si>
    <t>Пітушевська Євгенія Богданівна</t>
  </si>
  <si>
    <t>Гонтар Марія Любомирівна</t>
  </si>
  <si>
    <t>Хлопецька Ольга Іларіонівна</t>
  </si>
  <si>
    <t>Скринінг на наявність туберкульозу</t>
  </si>
  <si>
    <t>Взаємодій на дому у пацієнта</t>
  </si>
  <si>
    <t>Метелюк Олег Пилипович</t>
  </si>
  <si>
    <t>Кріксон Ярослава Данилівна</t>
  </si>
  <si>
    <t>Пясецька Наталія Петрівна</t>
  </si>
  <si>
    <t>Лисик Ольга Володимирівна</t>
  </si>
  <si>
    <t>Ковалик Ірина Зіновіївна</t>
  </si>
  <si>
    <t>Горшинський Михайло Михайлович</t>
  </si>
  <si>
    <t>Жмура Людмила Петрівна</t>
  </si>
  <si>
    <t>Мисник Людмила Іллівна</t>
  </si>
  <si>
    <t>Гунька Ірина Миколаївна</t>
  </si>
  <si>
    <t>Павелко Євген Григорович</t>
  </si>
  <si>
    <t>Тершовчин Наталія Тарасівна</t>
  </si>
  <si>
    <t>Пясецька Ольга-Марія Олегівна</t>
  </si>
  <si>
    <t>Левандовський Йосип Петрович</t>
  </si>
  <si>
    <t>Кузьмінська Ярина Олегівна</t>
  </si>
  <si>
    <t>Сидорович Ірина Георгіївна</t>
  </si>
  <si>
    <t>Кришталь Олександра Володимирівна</t>
  </si>
  <si>
    <t>Мокринська Галина Луківна</t>
  </si>
  <si>
    <t>Виписування антимікробних препаратів на рівні ПМД</t>
  </si>
  <si>
    <t>Саврас Оксана Марянівна</t>
  </si>
  <si>
    <t>Корнієнко Олена Миколаївна</t>
  </si>
  <si>
    <t>Волошин Надія Володимирівна</t>
  </si>
  <si>
    <t>Клімак Ольга Сергіївна</t>
  </si>
  <si>
    <t>Павлишин Віра Зіновіївна</t>
  </si>
  <si>
    <t>Направлень на хірургічні процедури</t>
  </si>
  <si>
    <t>копець вадим віталійович</t>
  </si>
  <si>
    <t>Денисюк Наталія Олексіївна</t>
  </si>
  <si>
    <t>Ковалик Оксана Йосипівна</t>
  </si>
  <si>
    <t>Ядушинський Ярослав Йосифович</t>
  </si>
  <si>
    <t>Копець Мирослава Іванівна</t>
  </si>
  <si>
    <t>Соловей Олена Вікторівна</t>
  </si>
  <si>
    <t>Ханенко Ігор Васильович</t>
  </si>
  <si>
    <t>Бурик Олена Василівна</t>
  </si>
  <si>
    <t>Бартошик Лілія Михайлівна</t>
  </si>
  <si>
    <t>Корнієнко Галина Ларіонівна</t>
  </si>
  <si>
    <t>Рибка Наталія Борисівна</t>
  </si>
  <si>
    <t>Дика Любов Степанівна</t>
  </si>
  <si>
    <t>Дуда Оксана Теодорівна</t>
  </si>
  <si>
    <t>Найда Ірина Юріївна</t>
  </si>
  <si>
    <t>Ведмедик Зоряна Михайлівна</t>
  </si>
  <si>
    <t>Мирка Віра Володимирівна</t>
  </si>
  <si>
    <t>Стельмахович Наталія Іванівна</t>
  </si>
  <si>
    <t>Боднар Стефанія Володимирівна</t>
  </si>
  <si>
    <t>Мурин Михайло Федорович</t>
  </si>
  <si>
    <t>Кількість медсестер на 1 лікаря</t>
  </si>
  <si>
    <t>ФОП, Лялька Наталія Петрівна</t>
  </si>
  <si>
    <t>01998101</t>
  </si>
  <si>
    <t>43923200</t>
  </si>
  <si>
    <t>20763160</t>
  </si>
  <si>
    <t>43998826</t>
  </si>
  <si>
    <t>42428764</t>
  </si>
  <si>
    <t>ФОП, СИВАК ЛЮДМИЛА ЮРІЇВНА</t>
  </si>
  <si>
    <t>35472249</t>
  </si>
  <si>
    <t>ФОП, Кольченко Леся Михайлівна</t>
  </si>
  <si>
    <t>44712882</t>
  </si>
  <si>
    <t>20764231</t>
  </si>
  <si>
    <t>43938699</t>
  </si>
  <si>
    <t>ФОП, Цяпка Лілія Богданівна</t>
  </si>
  <si>
    <t>ФОП, ДІДИК ЛЕСЯ ІВАНІВНА</t>
  </si>
  <si>
    <t>41900490</t>
  </si>
  <si>
    <t>44925460</t>
  </si>
  <si>
    <t>ФОП, МАХНО ГАЛИНА ВОЛОДИМИРІВНА</t>
  </si>
  <si>
    <t>44625774</t>
  </si>
  <si>
    <t>Виявлення ВІЛ у пацієнтів з індикаторними станами</t>
  </si>
  <si>
    <t>ФОП, ПОШИВАК ТЕТЯНА ПЕТРІВНА</t>
  </si>
  <si>
    <t>ФОП, ЗУБРИЦЬКА НАДІЯ СТЕПАНІВНА</t>
  </si>
  <si>
    <t>ФОП, Рудько Ольга Олександрівна</t>
  </si>
  <si>
    <t>38763426</t>
  </si>
  <si>
    <t>36417058</t>
  </si>
  <si>
    <t>23957835</t>
  </si>
  <si>
    <t>37398906</t>
  </si>
  <si>
    <t>44028360</t>
  </si>
  <si>
    <t>ФОП, Мазур Руслана Ярославівна</t>
  </si>
  <si>
    <t>20763591</t>
  </si>
  <si>
    <t>ФОП, ЗАСТАВНИЙ ІГОР ІГОРОВИЧ</t>
  </si>
  <si>
    <t>41839788</t>
  </si>
  <si>
    <t>ФОП, ПЕТРИК ЛЮДМИЛА ЯРОСЛАВІВНА</t>
  </si>
  <si>
    <t>ФОП, ОЩИПКО ІРИНА ГЕОРГІЇВНА</t>
  </si>
  <si>
    <t>20851349</t>
  </si>
  <si>
    <t>44114246</t>
  </si>
  <si>
    <t>44466230</t>
  </si>
  <si>
    <t>ФОП, Добрянський Олесь Степанович</t>
  </si>
  <si>
    <t>01997297</t>
  </si>
  <si>
    <t>ФОП, ГОРАЛЬЧУК ОКСАНА МИКОЛАЇВНА</t>
  </si>
  <si>
    <t>20763272</t>
  </si>
  <si>
    <t>ФОП, ПОКІНСЬКА МАРІЯ МИХАЙЛІВНА</t>
  </si>
  <si>
    <t>ФОП, КМІТЬ ОКСАНА ЗЕНОНІВНА</t>
  </si>
  <si>
    <t>ФОП, ШКУЛЬСЬКИЙ ВОЛОДИМИР ВОЛОДИМИРОВИЧ</t>
  </si>
  <si>
    <t>44216151</t>
  </si>
  <si>
    <t>23970286</t>
  </si>
  <si>
    <t>20764716</t>
  </si>
  <si>
    <t>44976028</t>
  </si>
  <si>
    <t>44119976</t>
  </si>
  <si>
    <t>41160010</t>
  </si>
  <si>
    <t>01997248</t>
  </si>
  <si>
    <t>44093644</t>
  </si>
  <si>
    <t>ФОП, ІВЧЕНКО АНДРІЙ АНАТОЛІЙОВИЧ</t>
  </si>
  <si>
    <t>ФОП, ЯКИМІВ СВІТЛАНА ЯРОСЛАВІВНА</t>
  </si>
  <si>
    <t>20763295</t>
  </si>
  <si>
    <t>ФОП, КАРАКЕВИЧ ЮРІЙ МИХАЙЛОВИЧ</t>
  </si>
  <si>
    <t>43288396</t>
  </si>
  <si>
    <t>44635101</t>
  </si>
  <si>
    <t>41851009</t>
  </si>
  <si>
    <t>ФОП, ЛАЗАРЕВИЧ ПЕТРО ЯРОСЛАВОВИЧ</t>
  </si>
  <si>
    <t>44848931</t>
  </si>
  <si>
    <t>ФОП, СЕРЕДИЧ ЛІЛІЯ ПЕТРІВНА</t>
  </si>
  <si>
    <t>43871190</t>
  </si>
  <si>
    <t>42021164</t>
  </si>
  <si>
    <t>ФОП, ЯЩИШИН ОКСАНА МИХАЙЛІВНА</t>
  </si>
  <si>
    <t>45214923</t>
  </si>
  <si>
    <t>42140021</t>
  </si>
  <si>
    <t>44646459</t>
  </si>
  <si>
    <t>22348948</t>
  </si>
  <si>
    <t>22421239</t>
  </si>
  <si>
    <t>ФОП, ЗАРЕМБА-ФЕДЧИШИН ОЛЕНА ВІТАЛІЇВНА</t>
  </si>
  <si>
    <t>41845440</t>
  </si>
  <si>
    <t>ФОП, Люта Оксана Павлівна</t>
  </si>
  <si>
    <t>ФОП, КОСТИРКО МИКОЛА МИХАЙЛОВИЧ</t>
  </si>
  <si>
    <t>32613493</t>
  </si>
  <si>
    <t>40393866</t>
  </si>
  <si>
    <t>01984276</t>
  </si>
  <si>
    <t>22398210</t>
  </si>
  <si>
    <t>01997679</t>
  </si>
  <si>
    <t>37325796</t>
  </si>
  <si>
    <t>ФОП, РОНДЯК ОЛЕКСАНДРА ЗІНОВІЇВНА</t>
  </si>
  <si>
    <t>19163609</t>
  </si>
  <si>
    <t>ФОП, КРАВЧУК ГАЛИНА ВАСИЛІВНА</t>
  </si>
  <si>
    <t>20764478</t>
  </si>
  <si>
    <t>ФОП, САВЕНКО НАТАЛІЯ ЯРОСЛАВІВНА</t>
  </si>
  <si>
    <t>41066560</t>
  </si>
  <si>
    <t>ФОП, ВОРОБЕЦЬ ІРИНА ЙОСИФІВНА</t>
  </si>
  <si>
    <t>ФОП, МАРУНКЕВИЧ МАРІЯ ВОЛОДИМИРІВНА</t>
  </si>
  <si>
    <t>ФОП, ГОЙ ОЛЬГА ІВАНІВНА</t>
  </si>
  <si>
    <t>40236036</t>
  </si>
  <si>
    <t>40221119</t>
  </si>
  <si>
    <t>ФОП, РОМАНІВ ЛЕСЯ АНАТОЛІЇВНА</t>
  </si>
  <si>
    <t>20763711</t>
  </si>
  <si>
    <t>20764314</t>
  </si>
  <si>
    <t>ФОП, ПІКУЛИЦЬКА ЯРИНА ВАСИЛІВНА</t>
  </si>
  <si>
    <t>20763941</t>
  </si>
  <si>
    <t>ФОП, ГРИЦАК РУСЛАН ГЕННАДІЙОВИЧ</t>
  </si>
  <si>
    <t>ФОП, МИСНИК ЛЮДМИЛА ІЛЛІВНА</t>
  </si>
  <si>
    <t>ФОП, Карпяк Марта Ігорівна</t>
  </si>
  <si>
    <t>44018588</t>
  </si>
  <si>
    <t>20765006</t>
  </si>
  <si>
    <t>ФОП, ПОЛЯНСЬКА ТЕТЯНА АНАТОЛІЇВНА</t>
  </si>
  <si>
    <t>ФОП, БЕРЕЗНЮК ТЕТЯНА ПАВЛІВНА</t>
  </si>
  <si>
    <t>ФОП, ДУДА НАДІЯ БОГДАНІВНА</t>
  </si>
  <si>
    <t>ФОП, Ладус Галина Іванівна</t>
  </si>
  <si>
    <t>01998035</t>
  </si>
  <si>
    <t>ФОП, ГОРОДИСЬКА СТЕФАНІЯ-ОКСАНА МИХАЙЛІВНА</t>
  </si>
  <si>
    <t>43914746</t>
  </si>
  <si>
    <t>01996674</t>
  </si>
  <si>
    <t>ФОП, ДЕМКО ОКСАНА ДЕМЯНІВНА</t>
  </si>
  <si>
    <t>ФОП, Савчин Соломія Олегівна</t>
  </si>
  <si>
    <t>41064034</t>
  </si>
  <si>
    <t>ФОП, ОПОКА ІННА ГРИГОРІВНА</t>
  </si>
  <si>
    <t>42877452</t>
  </si>
  <si>
    <t>45065089</t>
  </si>
  <si>
    <t>32418147</t>
  </si>
  <si>
    <t>20763929</t>
  </si>
  <si>
    <t>20763852</t>
  </si>
  <si>
    <t>41209595</t>
  </si>
  <si>
    <t>ФОП, СУХОВЕРСЬКИЙ МИРОСЛАВ МИРОНОВИЧ</t>
  </si>
  <si>
    <t>ФОП, ВОЗІВ ХРИСТИНА ІВАНІВНА</t>
  </si>
  <si>
    <t>ФОП, Левкович  Лідія  Олексіївна</t>
  </si>
  <si>
    <t>36761597</t>
  </si>
  <si>
    <t>38208497</t>
  </si>
  <si>
    <t>41902533</t>
  </si>
  <si>
    <t>44246746</t>
  </si>
  <si>
    <t>43260585</t>
  </si>
  <si>
    <t>ФОП, САЛДАН ІВАН АНТОНОВИЧ</t>
  </si>
  <si>
    <t>ФОП, МЕЛЬНИК ЗОРЯНА СТЕПАНІВНА</t>
  </si>
  <si>
    <t>41894875</t>
  </si>
  <si>
    <t>ФОП, Симулик Марія Сергіївна</t>
  </si>
  <si>
    <t>42750109</t>
  </si>
  <si>
    <t>41055077</t>
  </si>
  <si>
    <t>ФОП, ЛОМАЄВА ОЛЕКСАНДРА ВАЛЕРІЇВНА</t>
  </si>
  <si>
    <t>42769586</t>
  </si>
  <si>
    <t>ФОП, ІВАНІЩАК РОМАНІЯ ІВАНІВНА</t>
  </si>
  <si>
    <t>ФОП, Данилів  Дана  Олександрівна</t>
  </si>
  <si>
    <t>02010793</t>
  </si>
  <si>
    <t>ФОП, НІКОНОРОВ ВАЛЕРІЙ МИКОЛАЙОВИЧ</t>
  </si>
  <si>
    <t>44871599</t>
  </si>
  <si>
    <t>41180990</t>
  </si>
  <si>
    <t>41833215</t>
  </si>
  <si>
    <t>ФОП, КОЗИЧ РОКСОЛАНА АНДРІЇВНА</t>
  </si>
  <si>
    <t>ФОП, Турянська Ольга Тарасівна</t>
  </si>
  <si>
    <t>ФОП, КОТОВИЧ НАТАЛІЯ СТЕПАНІВНА</t>
  </si>
  <si>
    <t>ФОП, ПЕТРИК КАТЕРИНА ЮРІЇВНА</t>
  </si>
  <si>
    <t>44397639</t>
  </si>
  <si>
    <t>45395213</t>
  </si>
  <si>
    <t>ФОП, ПОЛУПАНЕЦЬ ВІРА ВОЛОДИМИРІВНА</t>
  </si>
  <si>
    <t>20761149</t>
  </si>
  <si>
    <t>ФОП, РОМАНИШИН ІРИНА ВОЛОДИМИРІВНА</t>
  </si>
  <si>
    <t>01984228</t>
  </si>
  <si>
    <t>ФОП, СЕРЕДЮК ОЛЬГА ІВАНІВНА</t>
  </si>
  <si>
    <t>41388815</t>
  </si>
  <si>
    <t>42448068</t>
  </si>
  <si>
    <t>ФОП, Столяр Маряна Миколаївна</t>
  </si>
  <si>
    <t>42138054</t>
  </si>
  <si>
    <t>44070522</t>
  </si>
  <si>
    <t>ФОП, Столяр Галина Ігорівна</t>
  </si>
  <si>
    <t>ФОП, Шабатюк Леся Володимирівна</t>
  </si>
  <si>
    <t>ФОП, КРАВЧЕНКО РОМАНА БОГДАНІВНА</t>
  </si>
  <si>
    <t>01996869</t>
  </si>
  <si>
    <t>41505308</t>
  </si>
  <si>
    <t>01996272</t>
  </si>
  <si>
    <t>01996606</t>
  </si>
  <si>
    <t>36194399</t>
  </si>
  <si>
    <t>ФОП, ФЕДЕНКО НАТАЛІЯ РОМАНІВНА</t>
  </si>
  <si>
    <t>44408760</t>
  </si>
  <si>
    <t>43919770</t>
  </si>
  <si>
    <t>ФОП, КАБАН ВОЛОДИМИР БОГДАНОВИЧ</t>
  </si>
  <si>
    <t>ФОП, БУНЬКО ВАСИЛЬ МИХАЙЛОВИЧ</t>
  </si>
  <si>
    <t>ФОП, БАЛЛА РОКСОЛАНА АНДРІЇВНА</t>
  </si>
  <si>
    <t>ФОП, КОШЛАТА ЛЕСЯ ВАСИЛІВНА</t>
  </si>
  <si>
    <t>ФОП, СКОБИЛКО ІРИНА ВОЛОДИМИРІВНА</t>
  </si>
  <si>
    <t>42830922</t>
  </si>
  <si>
    <t>40241161</t>
  </si>
  <si>
    <t>ФОП, МИСЛОВИЧ ОЛЕГ ЮРІЙОВИЧ</t>
  </si>
  <si>
    <t>40238410</t>
  </si>
  <si>
    <t>34327104</t>
  </si>
  <si>
    <t>37639909</t>
  </si>
  <si>
    <t>42274953</t>
  </si>
  <si>
    <t>41850775</t>
  </si>
  <si>
    <t>42224043</t>
  </si>
  <si>
    <t>20850964</t>
  </si>
  <si>
    <t>44496574</t>
  </si>
  <si>
    <t>ФОП, Жданова Оксана Степанівна</t>
  </si>
  <si>
    <t>44056885</t>
  </si>
  <si>
    <t>ФОП, ГАДЕВИЧ НАТАЛІЯ ЗІНОВІЇВНА</t>
  </si>
  <si>
    <t>ФОП, РИСЕЙ ОЛЬГА ІГОРІВНА</t>
  </si>
  <si>
    <t>01996409</t>
  </si>
  <si>
    <t>43526560</t>
  </si>
  <si>
    <t>42108962</t>
  </si>
  <si>
    <t>ФОП, Жук Олег Євгенович</t>
  </si>
  <si>
    <t>01997633</t>
  </si>
  <si>
    <t>41195567</t>
  </si>
  <si>
    <t>ФОП, АПАРІНА ЛІДІЯ ВОЛОДИМИРІВНА</t>
  </si>
  <si>
    <t>45094345</t>
  </si>
  <si>
    <t>39792683</t>
  </si>
  <si>
    <t>41136480</t>
  </si>
  <si>
    <t>ФОП, ДЮК ОКСАНА  ЯРОСЛАВІВНА</t>
  </si>
  <si>
    <t>ФОП, Кащук Марія Анатоліївна</t>
  </si>
  <si>
    <t>40626575</t>
  </si>
  <si>
    <t>01998226</t>
  </si>
  <si>
    <t>ФОП, РОНДЯК БОГДАН ЯРОСЛАВОВИЧ</t>
  </si>
  <si>
    <t>ФОП, КОЗЕНКО ПАВЛО ВОЛОДИМИРОВИЧ</t>
  </si>
  <si>
    <t>35621067</t>
  </si>
  <si>
    <t>42310851</t>
  </si>
  <si>
    <t>01996272, КОМУНАЛЬНЕ НЕКОМЕРЦІЙНЕ ПІДПРИЄМСТВО "ЗОЛОЧІВСЬКА ЦЕНТРАЛЬНА РАЙОННА ЛІКАРНЯ" ЗОЛОЧІВСЬКОЇ МІСЬКОЇ РАДИ ЗОЛОЧІВСЬКОГО РАЙОНУ ЛЬВІВСЬКОЇ ОБЛАСТІ</t>
  </si>
  <si>
    <t/>
  </si>
  <si>
    <t>01984228, КОМУНАЛЬНЕ НЕКОМЕРЦІЙНЕ ПІДПРИЄМСТВО "ТРУСКАВЕЦЬКА МІСЬКА ЛІКАРНЯ" ТРУСКАВЕЦЬКОЇ МІСЬКОЇ РАДИ</t>
  </si>
  <si>
    <t>01984276, КОМУНАЛЬНЕ НЕКОМЕРЦІЙНЕ ПІДПРИЄМСТВО "1-А МІСЬКА ПОЛІКЛІНІКА М. ЛЬВОВА"</t>
  </si>
  <si>
    <t>01996409, Комунальне некомерційне підприємство "Жовківська лікарня" Жовківської міської  ради Львівського району Львівської області</t>
  </si>
  <si>
    <t>01996606, КОМУНАЛЬНЕ НЕКОМЕРЦІЙНЕ ПІДПРИЄМСТВО "МОСТИСЬКА МІСЬКА ЛІКАРНЯ" МОСТИСЬКОЇ МІСЬКОЇ РАДИ ЛЬВІВСЬКОЇ ОБЛАСТІ</t>
  </si>
  <si>
    <t>01996674, КОМУНАЛЬНЕ НЕКОМЕРЦІЙНЕ ПІДПРИЄМСТВО "6-А МІСЬКА ПОЛІКЛІНІКА М. ЛЬВОВА"</t>
  </si>
  <si>
    <t>01996869, КОМУНАЛЬНЕ ПІДПРИЄМСТВО "ЦЕНТРАЛЬНА МІСЬКА ЛІКАРНЯ ЧЕРВОНОГРАДСЬКОЇ МІСЬКОЇ РАДИ"</t>
  </si>
  <si>
    <t>01997248, КОМУНАЛЬНЕ НЕКОМЕРЦІЙНЕ ПІДПРИЄМСТВО "СОКАЛЬСЬКА РАЙОННА ЛІКАРНЯ" СОКАЛЬСЬКОЇ МІСЬКОЇ РАДИ ЛЬВІВСЬКОЇ ОБЛАСТІ</t>
  </si>
  <si>
    <t>01997297, КОМУНАЛЬНЕ НЕКОМЕРЦІЙНЕ ПІДПРИЄМСТВО СТАРОСАМБІРСЬКОЇ МІСЬКОЇ  РАДИ "СТАРОСАМБІРСЬКА РАЙОННА ЛІКАРНЯ"</t>
  </si>
  <si>
    <t>01997633, КОМУНАЛЬНЕ НЕКОМЕРЦІЙНЕ ПІДПРИЄМСТВО БУСЬКОЇ МІСЬКОЇ РАДИ "БУСЬКА ЦЕНТРАЛЬНА РАЙОННА ЛІКАРНЯ"</t>
  </si>
  <si>
    <t>01997679, КОМУНАЛЬНЕ НЕКОМЕРЦІЙНЕ ПІДПРИЄМСТВО "CТУДЕНТСЬКА ПОЛІКЛІНІКА М. ЛЬВОВА"</t>
  </si>
  <si>
    <t>01998035, КОМУНАЛЬНЕ НЕКОМЕРЦІЙНЕ ПІДПРИЄМСТВО ПУСТОМИТІВСЬКОЇ МІСЬКОЇ РАДИ "ПУСТОМИТІВСЬКА ЛІКАРНЯ"</t>
  </si>
  <si>
    <t>01998101, КОМУНАЛЬНЕ НЕКОМЕРЦІЙНЕ ПІДПРИЄМСТВО "РАДЕХІВСЬКА ЦЕНТРАЛЬНА РАЙОННА ЛІКАРНЯ" РАДЕХІВСЬКОЇ МІСЬКОЇ РАДИ ЛЬВІВСЬКОЇ ОБЛАСТІ</t>
  </si>
  <si>
    <t>01998226, КОМУНАЛЬНЕ НЕКОМЕРЦІЙНЕ ПІДПРИЄМСТВО "БРОДІВСЬКА ЦЕНТРАЛЬНА МІСЬКА ЛІКАРНЯ" БРОДІВСЬКОЇ МІСЬКОЇ РАДИ ЛЬВІВСЬКОЇ ОБЛАСТІ</t>
  </si>
  <si>
    <t>02010793, ЛЬВІВСЬКИЙ НАЦІОНАЛЬНИЙ МЕДИЧНИЙ УНІВЕРСИТЕТ ІМЕНІ ДАНИЛА ГАЛИЦЬКОГО</t>
  </si>
  <si>
    <t>19163609, КОМУНАЛЬНЕ НЕКОМЕРЦІЙНЕ ПІДПРИЄМСТВО "ДРОГОБИЦЬКА МІСЬКА ПОЛІКЛІНІКА" ДРОГОБИЦЬКОЇ МІСЬКОЇ РАДИ</t>
  </si>
  <si>
    <t>20761149, КОМУНАЛЬНЕ НЕКОМЕРЦІЙНЕ ПІДПРИЄМСТВО "2-А МІСЬКА ПОЛІКЛІНІКА М.ЛЬВОВА"</t>
  </si>
  <si>
    <t>20763160, КОМУНАЛЬНЕ НЕКОМЕРЦІЙНЕ ПІДПРИЄМСТВО "БОРИНСЬКА РАЙОННА ЛІКАРНЯ" БОРИНСЬКОЇ СЕЛИЩНОЇ РАДИ</t>
  </si>
  <si>
    <t>20763272, Комунальне некомерційне підприємство Івано-Франківської селищної ради "Івано-Франківська районна лікарня"</t>
  </si>
  <si>
    <t>20763295, КОМУНАЛЬНЕ НЕКОМЕРЦІЙНЕ ПІДПРИЄМСТВО ЯВОРІВСЬКОЇ МІСЬКОЇ РАДИ ЛЬВІВСЬКОЇ ОБЛАСТІ "НЕМИРІВСЬКА МІСЬКА ЛІКАРНЯ"</t>
  </si>
  <si>
    <t>20763591, КОМУНАЛЬНЕ НЕКОМЕРЦІЙНЕ ПІДПРИЄМСТВО "ЦЕНТРАЛЬНА МІСЬКА ЛІКАРНЯ М.БОРИСЛАВА" БОРИСЛАВСЬКОЇ МІСЬКОЇ РАДИ</t>
  </si>
  <si>
    <t>20763711, КОМУНАЛЬНЕ НЕКОМЕРЦІЙНЕ ПІДПРИЄМСТВО "БОЛЕХІВСЬКА АМБУЛАТОРІЯ ЗАГАЛЬНОЇ ПРАКТИКИ СІМЕЙНОЇ МЕДИЦИНИ" ДРОГОБИЦЬКОЇ МІСЬКОЇ РАДИ</t>
  </si>
  <si>
    <t>20763852, Комунальне некомерційне підприємство "Журавнівська міська лікарня" Журавненської селищної ради Львівської області</t>
  </si>
  <si>
    <t>20763929, КОМУНАЛЬНЕ НЕКОМЕРЦІЙНЕ ПІДПРИЄМСТВО "ГНІЗДИЧІВСЬКА АМБУЛАТОРІЯ ЗАГАЛЬНОЇ ПРАКТИКИ-СІМЕЙНОЇ МЕДИЦИНИ" ГНІЗДИЧІВСЬКОЇ СЕЛИЩНОЇ РАДИ</t>
  </si>
  <si>
    <t>20763941, Комунальне некомерційне підприємство "Рава-Руська лікарня" Рава-Руської міської ради Львівського району Львівської області</t>
  </si>
  <si>
    <t>20764231, КОМУНАЛЬНЕ НЕКОМЕРЦІЙНЕ ПІДПРИЄМСТВО "ДОБРОТВІРСЬКА МІСЬКА ЛІКАРНЯ"</t>
  </si>
  <si>
    <t>20764314, КОМУНАЛЬНЕ НЕКОМЕРЦІЙНЕ ПІДПРИЄМСТВО "НОВОРОЗДІЛЬСЬКА МІСЬКА ЛІКАРНЯ" НОВОРОЗДІЛЬСЬКОЇ МІСЬКОЇ РАДИ</t>
  </si>
  <si>
    <t>20764478, КОМУНАЛЬНЕ НЕКОМЕРЦІЙНЕ ПІДПРИЄМСТВО "ЛОПАТИНСЬКА РАЙОННА ЛІКАРНЯ" ЛОПАТИНСЬКОЇ СЕЛИЩНОЇ РАДИ ЛЬВІВСЬКОЇ ОБЛАСТІ</t>
  </si>
  <si>
    <t>20764716, КОМУНАЛЬНЕ НЕКОМЕРЦІЙНЕ ПІДПРИЄМСТВО СЛАВСЬКОЇ СЕЛИЩНОЇ РАДИ "СЛАВСЬКА МІСЬКА ЛІКАРНЯ"</t>
  </si>
  <si>
    <t>20765006, КОМУНАЛЬНЕ НЕКОМЕРЦІЙНЕ ПІДПРИЄМСТВО ДОБРОМИЛЬСЬКОЇ МІСЬКОЇ РАДИ "ДОБРОМИЛЬСЬКА РАЙОННА ЛІКАРНЯ"</t>
  </si>
  <si>
    <t>20850964, БЛАГОДІЙНА ОРГАНІЗАЦІЯ "Благодійний фонд "Карітас-Броди"</t>
  </si>
  <si>
    <t>20851349, КОМУНАЛЬНЕ НЕКОМЕРЦІЙНЕ ПІДПРИЄМСТВО "3-Я МІСЬКА ПОЛІКЛІНІКА М. ЛЬВОВА"</t>
  </si>
  <si>
    <t>22348948, БЛАГОДІЙНИЙ ФОНД ШПИТАЛЬ ІМЕНІ МИТРОПОЛИТА АНДРЕЯ ШЕПТИЦЬКОГО КУРІЇ ЛЬВІВСЬКОЇ АРХИЄПАРХІЇ УКРАЇНСЬКОЇ ГРЕКО-КАТОЛИЦЬКОЇ ЦЕРКВИ</t>
  </si>
  <si>
    <t>22398210, Комунальне некомерційне підприємство Яворівської міської ради Львівської області "Яворівська центральна районна лікарня"</t>
  </si>
  <si>
    <t>22421239, КОМУНАЛЬНЕ НЕКОМЕРЦІЙНЕ ПІДПРИЄМСТВО "ДРОГОБИЦЬКА РАЙОННА ПОЛІКЛІНІКА" ДРОГОБИЦЬКОЇ МІСЬКОЇ РАДИ</t>
  </si>
  <si>
    <t>23957835, КОМУНАЛЬНЕ НЕКОМЕРЦІЙНЕ ПІДПРИЄМСТВО "5-А МІСЬКА КЛІНІЧНА ПОЛІКЛІНІКА М.ЛЬВОВА"</t>
  </si>
  <si>
    <t>23970286, КОМУНАЛЬНЕ НЕКОМЕРЦІЙНЕ ПІДПРИЄМСТВО "4-а міська поліклініка м. Львова"</t>
  </si>
  <si>
    <t>32418147, КОМУНАЛЬНЕ НЕКОМЕРЦІЙНЕ ПІДПРИЄМСТВО "МОРШИНСЬКА МІСЬКА ЛІКАРНЯ" МОРШИНСЬКОЇ МІСЬКОЇ РАДИ</t>
  </si>
  <si>
    <t>32613493, ТОВАРИСТВО З ОБМЕЖЕНОЮ ВІДПОВІДАЛЬНІСТЮ "МЕДИЧНИЙ ЦЕНТР "ОРА"</t>
  </si>
  <si>
    <t>34327104, ТОВАРИСТВО З ОБМЕЖЕНОЮ ВІДПОВІДАЛЬНІСТЮ "СІГНА"</t>
  </si>
  <si>
    <t>35472249, ПРИВАТНЕ ПІДПРИЄМСТВО "МЕРЕЖА МЕДИЧНИХ ЦЕНТРІВ "РОДИНА"</t>
  </si>
  <si>
    <t>35621067, ТОВАРИСТВО З ОБМЕЖЕНОЮ ВІДПОВІДАЛЬНІСТЮ "ГАЛИЦЬКИЙ МЕДИЧНИЙ ЦЕНТР БЕЗПЕКИ ДОРОЖНЬОГО РУХУ"</t>
  </si>
  <si>
    <t>36194399, КОМУНАЛЬНЕ НЕКОМЕРЦІЙНЕ ПІДПРИЄМСТВО "МОДРИЦЬКА АМБУЛАТОРІЯ ЗАГАЛЬНОЇ ПРАКТИКИ СІМЕЙНОЇ МЕДИЦИНИ ТРУСКАВЕЦЬКОЇ МІСЬКОЇ РАДИ ДРОГОБИЦЬКОГО РАЙОНУ ЛЬВІВСЬКОЇ ОБЛАСТІ"</t>
  </si>
  <si>
    <t>36417058, ТОВАРИСТВО З ОБМЕЖЕНОЮ ВІДПОВІДАЛЬНІСТЮ "МЕДИЧНИЙ ЦЕНТР СВЯТОЇ ПАРАСКЕВИ"</t>
  </si>
  <si>
    <t>36761597, Комунальне некомерційне підприємство "Добросинсько-Магерівський центр первинної медико-санітарної допомоги" Добросинсько-Магерівської сільської ради Львівського району Львівської області</t>
  </si>
  <si>
    <t>37325796, ТОВАРИСТВО З ОБМЕЖЕНОЮ ВІДПОВІДАЛЬНІСТЮ "ПОВНОДІЛ"</t>
  </si>
  <si>
    <t>37398906, ТОВАРИСТВО З ОБМЕЖЕНОЮ ВІДПОВІДАЛЬНІСТЮ "ОКСФОРД МЕДІКАЛ ЗАХІД"</t>
  </si>
  <si>
    <t>37639909, ТОВАРИСТВО З ОБМЕЖЕНОЮ ВІДПОВІДАЛЬНІСТЮ "МЕДІКАВЕР УКРАЇНА"</t>
  </si>
  <si>
    <t>38208497, ТОВАРИСТВО З ОБМЕЖЕНОЮ ВІДПОВІДАЛЬНІСТЮ ЦЕНТР РЕПРОДУКЦІЇ "ПАРЕНС-УКРАЇНА"</t>
  </si>
  <si>
    <t>38763426, БЛАГОДІЙНИЙ ФОНД "ДРОГОБИЦЬКИЙ КАРІТАС"</t>
  </si>
  <si>
    <t>39792683, ПРИВАТНЕ ПІДПРИЄМСТВО " МЕДИЧНИЙ ЦЕНТР "АСІЯ "</t>
  </si>
  <si>
    <t>40221119, КОМУНАЛЬНЕ НЕКОМЕРЦІЙНЕ ПІДПРИЄМСТВО "ЦЕНТР ПЕРВИННОЇ МЕДИКО-САНІТАРНОЇ ДОПОМОГИ ТРОСТЯНЕЦЬКОЇ СІЛЬСЬКОЇ РАДИ"</t>
  </si>
  <si>
    <t>40236036, КОМУНАЛЬНЕ НЕКОМЕРЦІЙНЕ ПІДПРИЄМСТВО НОВОКАЛИНІВСЬКИЙ МІСЬКИЙ ЦЕНТР ПЕРВИННОЇ МЕДИКО-САНІТАРНОЇ ДОПОМОГИ</t>
  </si>
  <si>
    <t>40238410, КОМУНАЛЬНЕ НЕКОМЕРЦІЙНЕ ПІДПРИЄМСТВО ДОБРОМИЛЬСЬКОЇ МІСЬКОЇ РАДИ "АМБУЛАТОРІЯ ЗАГАЛЬНОЇ ПРАКТИКИ СІМЕЙНОЇ МЕДИЦИНИ С. МІЖЕНЕЦЬ САМБІРСЬКОГО РАЙОНУ ЛЬВІВСЬКОЇ ОБЛАСТІ"</t>
  </si>
  <si>
    <t>40241161, КОМУНАЛЬНЕ НЕКОМЕРЦІЙНЕ ПІДПРИЄМСТВО ДОБРОМИЛЬСЬКОЇ МІСЬКОЇ РАДИ "АМБУЛАТОРІЯ ЗАГАЛЬНОЇ ПРАКТИКИ СІМЕЙНОЇ МЕДИЦИНИ С. НОВЕ МІСТО САМБІРСЬКОГО РАЙОНУ ЛЬВІВСЬКОЇ ОБЛАСТІ"</t>
  </si>
  <si>
    <t>40393866, "КОМУНАЛЬНЕ НЕКОМЕРЦІЙНЕ ПІДПРИЄМСТВО  "ЛУКІВСЬКА АМБУЛАТОРІЯ ЗАГАЛЬНОЇ ПРАКТИКИ СІМЕЙНОЇ МЕДИЦИНИ" РУДКІВСЬКОЇ МІСЬКОЇ РАДИ САМБІРСЬКОГО РАЙОНУ ЛЬВІВСЬКОЇ ОБЛАСТІ"</t>
  </si>
  <si>
    <t>40626575, КОМУНАЛЬНЕ НЕКОМЕРЦІЙНЕ ПІДПРИЄМСТВО "ГОРОДОЦЬКИЙ ЦЕНТР ПЕРВИННОЇ МЕДИКО-САНІТАРНОЇ ДОПОМОГИ" ГОРОДОЦЬКОЇ МІСЬКОЇ РАДИ ЛЬВІВСЬКОЇ ОБЛАСТІ</t>
  </si>
  <si>
    <t>41055077, КОМУНАЛЬНЕ НЕКОМЕРЦІЙНЕ ПІДПРИЄМСТВО "ЗАБОЛОТЦІВСЬКА СІЛЬСЬКА ЛІКАРНЯ" ЗАБОЛОТЦІВСЬКОЇ СІЛЬСЬКОЇ РАДИ ЛЬВІВСЬКОЇ ОБЛАСТІ</t>
  </si>
  <si>
    <t>41064034, КОМУНАЛЬНЕ НЕКОМЕРЦІЙНЕ ПІДПРИЄМСТВО "ЦЕНТР ПЕРВИННОЇ МЕДИКО-САНІТАРНОЇ ДОПОМОГИ МОСТИСЬКОЇ МІСЬКОЇ РАДИ ЛЬВІВСЬКОЇ ОБЛАСТІ"</t>
  </si>
  <si>
    <t>41066560, КОМУНАЛЬНЕ НЕКОМЕРЦІЙНЕ ПІДПРИЄМСТВО ДОБРОМИЛЬСЬКОЇ МІСЬКОЇ РАДИ "АМБУЛАТОРІЯ ЗАГАЛЬНОЇ ПРАКТИКИ СІМЕЙНОЇ МЕДИЦИНИ СМТ. НИЖАНКОВИЧІ САМБІРСЬКОГО РАЙОНУ ЛЬВІВСЬКОЇ ОБЛАСТІ"</t>
  </si>
  <si>
    <t>41136480, КОМУНАЛЬНЕ НЕКОМЕРЦІЙНЕ ПІДПРИЄМСТВО "СУДОВОВИШНЯНСЬКИЙ ЦЕНТР ПЕРВИННОЇ МЕДИКО-САНІТАРНОЇ ДОПОМОГИ" СУДОВОВИШНЯНСЬКОЇ МІСЬКОЇ РАДИ ЛЬВІВСЬКОЇ ОБЛАСТІ</t>
  </si>
  <si>
    <t>41160010, КОМУНАЛЬНЕ НЕКОМЕРЦІЙНЕ ПІДПРИЄМСТВО "ЦЕНТР ПЕРВИННОЇ МЕДИКО-САНІТАРНОЇ ДОПОМОГИ САМБІРСЬКОЇ МІСЬКОЇ РАДИ"</t>
  </si>
  <si>
    <t>41180990, КОМУНАЛЬНЕ НЕКОМЕРЦІЙНЕ ПІДПРИЄМСТВО "ЦЕНТР ПЕРВИННОЇ МЕДИКО-САНІТАРНОЇ ДОПОМОГИ ДАВИДІВСЬКОЇ СІЛЬСЬКОЇ РАДИ ЛЬВІВСЬКОГО РАЙОНУ ЛЬВІВСЬКОЇ ОБЛАСТІ"</t>
  </si>
  <si>
    <t>41195567, ТОВАРИСТВО З ОБМЕЖЕНОЮ ВІДПОВІДАЛЬНІСТЮ "ДИТЯЧИЙ ЦЕНТР ЗДОРОВЯ"</t>
  </si>
  <si>
    <t>41209595, КОМУНАЛЬНЕ НЕКОМЕРЦІЙНЕ ПІДПРИЄМСТВО "ЦЕНТР ПЕРВИННОЇ МЕДИКО-САНІТАРНОЇ ДОПОМОГИ" ЖОВТАНЕЦЬКОЇ СІЛЬСЬКОЇ РАДИ ЛЬВІВСЬКОЇ ОБЛАСТІ</t>
  </si>
  <si>
    <t>41388815, ТОВАРИСТВО З ОБМЕЖЕНОЮ ВІДПОВІДАЛЬНІСТЮ "МАЯ СЕРВІС"</t>
  </si>
  <si>
    <t>41505308, ТОВАРИСТВО З ОБМЕЖЕНОЮ ВІДПОВІДАЛЬНІСТЮ "ЛІКУВАЛЬНО-ДІАГНОСТИЧНИЙ ЦЕНТР "ЗДОРОВА РОДИНА"</t>
  </si>
  <si>
    <t>41833215, КОМУНАЛЬНЕ НЕКОМЕРЦІЙНЕ ПІДПРИЄМСТВО "ЦЕНТР ПЕРВИННОЇ МЕДИКО-САНІТАРНОЇ ДОПОМОГИ РОЗВАДІВСЬКОЇ СІЛЬСЬКОЇ РАДИ СТРИЙСЬКОГО РАЙОНУ ЛЬВІВСЬКОЇ ОБЛАСТІ"</t>
  </si>
  <si>
    <t>41839788, КОМУНАЛЬНЕ НЕКОМЕРЦІЙНЕ ПІДПРИЄМСТВО "АМБУЛАТОРІЯ ЗАГАЛЬНОЇ ПРАКТИКИ СІМЕЙНОЇ МЕДИЦИНИ ВЕЛИКОЛЮБІНСЬКОЇ СЕЛИЩНОЇ РАДИ" ЛЬВІВСЬКОГО РАЙОНУ ЛЬВІВСЬКОЇ ОБЛАСТІ</t>
  </si>
  <si>
    <t>41845440, КОМУНАЛЬНЕ НЕКОМЕРЦІЙНЕ ПІДПРИЄМСТВО "ЦЕНТР ПЕРВИННОЇ МЕДИКО-САНІТАРНОЇ ДОПОМОГИ" БІСКОВИЦЬКОЇ СІЛЬСЬКОЇ РАДИ САМБІРСЬКОГО РАЙОНУ ЛЬВІВСЬКОЇ ОБЛАСТІ</t>
  </si>
  <si>
    <t>41850775, КОМУНАЛЬНЕ НЕКОМЕРЦІЙНЕ ПІДПРИЄМСТВО "АМБУЛАТОРІЯ ЗАГАЛЬНОЇ ПРАКТИКИ СІМЕЙНОЇ МЕДИЦИНИ ПІДБЕРІЗЦІВСЬКОЇ СІЛЬСЬКОЇ РАДИ ЛЬВІВСЬКОГО РАЙОНУ ЛЬВІВСЬКОЇ ОБЛАСТІ"</t>
  </si>
  <si>
    <t>41851009, КОМУНАЛЬНЕ НЕКОМЕРЦІЙНЕ ПІДПРИЄМСТВО "ЦЕНТР ПЕРВИННОЇ МЕДИКО-САНІТАРНОЇ ДОПОМОГИ" СОЛОНКІВСЬКОЇ СІЛЬСЬКОЇ РАДИ ЛЬВІВСЬКОГО РАЙОНУ ЛЬВІВСЬКОЇ ОБЛАСТІ</t>
  </si>
  <si>
    <t>41894875, КОМУНАЛЬНЕ НЕКОМЕРЦІЙНЕ ПІДПРИЄМСТВО "АМБУЛАТОРІЯ ЗАГАЛЬНОЇ ПРАКТИКИ СІМЕЙНОЇ МЕДИЦИНИ" ЩИРЕЦЬКОЇ СЕЛИЩНОЇ РАДИ ЛЬВІВСЬКОГО РАЙОНУ ЛЬВІВСЬКОЇ ОБЛАСТІ</t>
  </si>
  <si>
    <t>41900490, КОМУНАЛЬНЕ ПІДПРИЄМСТВО "ЦЕНТР ПЕРВИННОЇ МЕДИКО-САНІТАРНОЇ ДОПОМОГИ М.ЧЕРВОНОГРАДА"</t>
  </si>
  <si>
    <t>41902533, Комунальне некомерційне підприємство "Центр первинної медико-санітарної допомоги Мурованської сільської ради територіальної громади Львівського району Львівської області"</t>
  </si>
  <si>
    <t>42021164, КОМУНАЛЬНЕ НЕКОМЕРЦІЙНЕ ПІДПРИЄМСТВО "ЦЕНТР ПЕРВИННОЇ МЕДИКО-САНІТАРНОЇ ДОПОМОГИ" КАМЯНКА-БУЗЬКОЇ МІСЬКОЇ РАДИ</t>
  </si>
  <si>
    <t>42108962, КОМУНАЛЬНЕ НЕКОМЕРЦІЙНЕ ПІДПРИЄМСТВО  "ЦЕНТР ПЕРВИННОЇ МЕДИЧНОЇ ДОПОМОГИ"  Великомостівської міської ради Львівської області</t>
  </si>
  <si>
    <t>42138054, ТОВАРИСТВО З ОБМЕЖЕНОЮ ВІДПОВІДАЛЬНІСТЮ "МЕДИЧНИЙ ЦЕНТР АП"</t>
  </si>
  <si>
    <t>42140021, КОМУНАЛЬНЕ НЕКОМЕРЦІЙНЕ ПІДПРИЄМСТВО "СКОЛІВСЬКИЙ ЦЕНТР ПЕРВИННОЇ МЕДИЧНОЇ ДОПОМОГИ" СКОЛІВСЬКОЇ МІСЬКОЇ РАДИ</t>
  </si>
  <si>
    <t>42224043, КОМУНАЛЬНЕ НЕКОМЕРЦІЙНЕ ПІДПРИЄМСТВО "ЦЕНТР ПЕРВИННОЇ МЕДИКО-САНІТАРНОЇ ДОПОМОГИ М. СТРИЯ"</t>
  </si>
  <si>
    <t>42274953, КОМУНАЛЬНЕ НЕКОМЕРЦІЙНЕ ПІДПРИЄМСТВО "АМБУЛАТОРІЯ ЗАГАЛЬНОЇ ПРАКТИКИ СІМЕЙНОЇ МЕДИЦИНИ - 1" ГРАБОВЕЦЬКО-ДУЛІБІВСЬКОЇ СІЛЬСЬКОЇ РАДИ СТРИЙСЬКОГО РАЙОНУ ЛЬВІВСЬКОЇ  ОБЛАСТІ</t>
  </si>
  <si>
    <t>42310851, КОМУНАЛЬНЕ НЕКОМЕРЦІЙНЕ ПІДПРИЄМСТВО "ХОДОРІВСЬКА МІСЬКА ЛІКАРНЯ" ХОДОРІВСЬКОЇ МІСЬКОЇ РАДИ ЛЬВІВСЬКОЇ ОБЛАСТІ</t>
  </si>
  <si>
    <t>42428764, КОМУНАЛЬНЕ НЕКОМЕРЦІЙНЕ ПІДПРИЄМСТВО СТАРОСАМБІРСЬКОЇ МІСЬКОЇ РАДИ "СТАРОСАМБІРСЬКИЙ ЦЕНТР ПЕРВИННОЇ МЕДИЧНОЇ ДОПОМОГИ"</t>
  </si>
  <si>
    <t>42448068, КОМУНАЛЬНЕ НЕКОМЕРЦІЙНЕ ПІДПРИЄМСТВО "ТУРКІВСЬКИЙ ЦЕНТР ПЕРВИННОЇ МЕДИКО-САНІТАРНОЇ ДОПОМОГИ" ТУРКІВСЬКОЇ МІСЬКОЇ РАДИ САМБІРСЬКОГО РАЙОНУ ЛЬВІВСЬКОЇ ОБЛАСТІ</t>
  </si>
  <si>
    <t>42750109, КОМУНАЛЬНЕ НЕКОМЕРЦІЙНЕ ПІДПРИЄМСТВО "ЦЕНТР ПЕРВИННОЇ МЕДИКО-САНІТАРНОЇ ДОПОМОГИ ЗИМНОВОДІВСЬКОЇ СІЛЬСЬКОЇ РАДИ ЛЬВІВСЬКОГО РАЙОНУ ЛЬВІВСЬКОЇ ОБЛАСТІ"</t>
  </si>
  <si>
    <t>42769586, ТОВАРИСТВО З ОБМЕЖЕНОЮ ВІДПОВІДАЛЬНІСТЮ "МЕД ПАРК"</t>
  </si>
  <si>
    <t>42830922, ТОВАРИСТВО З ОБМЕЖЕНОЮ ВІДПОВІДАЛЬНІСТЮ "САЛЮТАС"</t>
  </si>
  <si>
    <t>42877452, КОМУНАЛЬНЕ НЕКОМЕРЦІЙНЕ ПІДПРИЄМСТВО "ЦЕНТР ПЕРВИННОЇ МЕДИКО-САНІТАРНОЇ ДОПОМОГИ" БІБРСЬКОЇ МІСЬКОЇ РАДИ</t>
  </si>
  <si>
    <t>43260585, КОМУНАЛЬНЕ НЕКОМЕРЦІЙНЕ ПІДПРИЄМСТВО "СОСНІВСЬКА МІСЬКА ЛІКАРНЯ  ЧЕРВОНОГРАДСЬКОЇ МІСЬКОЇ РАДИ"</t>
  </si>
  <si>
    <t>43288396, ТОВАРИСТВО З ОБМЕЖЕНОЮ ВІДПОВІДАЛЬНІСТЮ "АЙКЮМЕД"</t>
  </si>
  <si>
    <t>43526560, КОМУНАЛЬНЕ НЕКОМЕРЦІЙНЕ ПІДПРИЄМСТВО "МЕДЕНИЦЬКА ЛІКАРНЯ" МЕДЕНИЦЬКОЇ СЕЛИЩНОЇ РАДИ</t>
  </si>
  <si>
    <t>43871190, ТОВАРИСТВО З ОБМЕЖЕНОЮ ВІДПОВІДАЛЬНІСТЮ "Нова Поліклініка Захід"</t>
  </si>
  <si>
    <t>43914746, КОМУНАЛЬНЕ НЕКОМЕРЦІЙНЕ ПІДПРИЄМСТВО "ЦЕНТР ПЕРВИННОЇ МЕДИКО-САНІТАРНОЇ ДОПОМОГИ" РУДКІВСЬКОЇ МІСЬКОЇ РАДИ САМБІРСЬКОГО РАЙОНУ ЛЬВІВСЬКОЇ ОБЛАСТІ</t>
  </si>
  <si>
    <t>43919770, Комунальне некомерційне підприємство Красненської селищної ради Золочівського району Львівської області "Красненська міська лікарня"</t>
  </si>
  <si>
    <t>43923200, ТОВАРИСТВО З ОБМЕЖЕНОЮ ВІДПОВІДАЛЬНІСТЮ "МЕДИЧНИЙ СЕРВІС"</t>
  </si>
  <si>
    <t>43938699, ТОВАРИСТВО З ОБМЕЖЕНОЮ ВІДПОВІДАЛЬНІСТЮ "ЗДОРОВ’Я ПОРУЧ"</t>
  </si>
  <si>
    <t>43998826, Комунальне некомерційне підприємство "Центр первинної медико-санітарної допомоги" Поморянської селищної ради Золочівського району Львівської області</t>
  </si>
  <si>
    <t>44018588, Комунальне некомерційне підприємство "Підкамінська міська лікарня" Підкамінської селищної ради</t>
  </si>
  <si>
    <t>44028360, КОМУНАЛЬНЕ НЕКОМЕРЦІЙНЕ ПІДПРИЄМСТВО "АМБУЛАТОРІЯ ЗАГАЛЬНОЇ ПРАКТИКИ СІМЕЙНОЇ МЕДИЦИНИ" СОКІЛЬНИЦЬКОЇ СІЛЬСЬКОЇ РАДИ ЛЬВІВСЬКОГО РАЙОНУ ЛЬВІВСЬКОЇ ОБЛАСТІ</t>
  </si>
  <si>
    <t>44056885, КОМУНАЛЬНЕ НЕКОМЕРЦІЙНЕ ПІДПРИЄМСТВО "ЦЕНТР ПЕРВИННОЇ МЕДИКО-САНІТАРНОЇ ДОПОМОГИ" РАЛІВСЬКОЇ СІЛЬСЬКОЇ РАДИ САМБІРСЬКОГО РАЙОНУ ЛЬВІВСЬКОЇ ОБЛАСТІ</t>
  </si>
  <si>
    <t>44070522, Комунальне некомерційне підприємство "Глинянська міська лікарня" Глинянської міської ради Львівського району Львівської області</t>
  </si>
  <si>
    <t>44093644, Комунальне некомерційне підприємство "Центр первинної медико-санітарної допомоги" Пустомитівської міської ради</t>
  </si>
  <si>
    <t>44114246, ТОВАРИСТВО З ОБМЕЖЕНОЮ ВІДПОВІДАЛЬНІСТЮ "МЕДИЧНИЙ ЦЕНТР "БІОМЕД"</t>
  </si>
  <si>
    <t>44119976, КОМУНАЛЬНЕ НЕКОМЕРЦІЙНЕ ПІДПРИЄМСТВО "ЦЕНТР ПЕРВИННОЇ МЕДИКО-САНІТАРНОЇ ДОПОМОГИ" ОБРОШИНСЬКОЇ СІЛЬСЬКОЇ РАДИ</t>
  </si>
  <si>
    <t>44216151, КОМУНАЛЬНЕ НЕКОМЕРЦІЙНЕ ПІДПРИЄМСТВО "ЦЕНТР ПЕРВИННОЇ МЕДИКО-САНІТАРНОЇ ДОПОМОГИ" КОМАРНІВСЬКОЇ МІСЬКОЇ РАДИ ЛЬВІВСЬКОГО РАЙОНУ ЛЬВІВСЬКОЇ ОБЛАСТІ</t>
  </si>
  <si>
    <t>44246746, КОМУНАЛЬНЕ НЕКОМЕРЦІЙНЕ ПІДПРИЄМСТВО "ШЕГИНІВСЬКИЙ ЦЕНТР ПЕРВИННОЇ МЕДИКО-САНІТАРНОЇ ДОПОМОГИ" ШЕГИНІВСЬКОЇ СІЛЬСЬКОЇ РАДИ</t>
  </si>
  <si>
    <t>44397639, КОМУНАЛЬНЕ НЕКОМЕРЦІЙНЕ ПІДПРИЄМСТВО "ЦЕНТР ПЕРВИННОЇ МЕДИКО-САНІТАРНОЇ ДОПОМОГИ СХІДНИЦЬКОЇ СЕЛИЩНОЇ РАДИ"</t>
  </si>
  <si>
    <t>44408760, ТОВАРИСТВО З ОБМЕЖЕНОЮ ВІДПОВІДАЛЬНІСТЮ "СІМЕЙНА ПОЛІКЛІНІКА ЗОЛОЧІВСЬКОГО РАЙОНУ"</t>
  </si>
  <si>
    <t>44466230, ТОВАРИСТВО З ОБМЕЖЕНОЮ ВІДПОВІДАЛЬНІСТЮ "ЗДОРОВІ РАЗОМ"</t>
  </si>
  <si>
    <t>44496574, КОМУНАЛЬНЕ НЕКОМЕРЦІЙНЕ ПІДПРИЄМСТВО " ЛЬВІВСЬКЕ ТЕРИТОРІАЛЬНЕ МЕДИЧНЕ ОБЄДНАННЯ " БАГАТОПРОФІЛЬНА КЛІНІЧНА ЛІКАРНЯ ІНТЕНСИВНИХ МЕТОДІВ ЛІКУВАННЯ ТА ШВИДКОЇ МЕДИЧНОЇ ДОПОМОГИ"</t>
  </si>
  <si>
    <t>44625774, КОМУНАЛЬНЕ НЕКОМЕРЦІЙНЕ ПІДПРИЄМСТВО " ЛЬВІВСЬКЕ ТЕРИТОРІАЛЬНЕ МЕДИЧНЕ ОБЄДНАННЯ " КЛІНІЧНА ЛІКАРНЯ ПЛАНОВОГО ЛІКУВАННЯ , РЕАБІЛІТАЦІЇ ТА ПАЛІАТИВНОЇ ДОПОМОГИ"</t>
  </si>
  <si>
    <t>44635101, ТОВАРИСТВО З ОБМЕЖЕНОЮ ВІДПОВІДАЛЬНІСТЮ "ВУЛИК-ЛЬВІВ"</t>
  </si>
  <si>
    <t>44646459, Комунальне некомерційне підприємство "Центр первинної медико-санітарної допомоги" Стрілківської сільської ради Самбірського району Львівської області</t>
  </si>
  <si>
    <t>44712882, КОМУНАЛЬНЕ НЕКОМЕРЦІЙНЕ ПІДПРИЄМСТВО  "СТРИЙСЬКИЙ ЦЕНТР ПЕРВИННОЇ МЕДИКО-САНІТАРНОЇ ДОПОМОГИ" СТРИЙСЬКОЇ МІСЬКОЇ РАДИ</t>
  </si>
  <si>
    <t>44848931, ТОВАРИСТВО З ОБМЕЖЕНОЮ ВІДПОВІДАЛЬНІСТЮ "ОЩАД КЛІНІКА"</t>
  </si>
  <si>
    <t>44871599, ТОВАРИСТВО З ОБМЕЖЕНОЮ ВІДПОВІДАЛЬНІСТЮ "СІМЕЙНА МЕДИЦИНА "ЗДОРОВЯ"</t>
  </si>
  <si>
    <t>44925460, КОМУНАЛЬНЕ НЕКОМЕРЦІЙНЕ ПІДПРИЄМСТВО ЦЕНТР ПЕРВИННОЇ МЕДИКО-САНІТАРНОЇ ДОПОМОГИ ПЕРЕМИШЛЯНСЬКОЇ МІСЬКОЇ РАДИ ЛЬВІВСЬКОГО РАЙОНУ ЛЬВІВСЬКОЇ ОБЛАСТІ</t>
  </si>
  <si>
    <t>44976028, ТОВАРИСТВО З ОБМЕЖЕНОЮ ВІДПОВІДАЛЬНІСТЮ "ЛЕОДЕРМ-ЗАХІД"</t>
  </si>
  <si>
    <t>45065089, Комунальне некомерційне підприємство "Миколаївський міський центр первинної медико-санітарної допомоги" Миколаївської міської ради Стрийського району Львівської області</t>
  </si>
  <si>
    <t>45094345, КОМУНАЛЬНЕ НЕКОМЕРЦІЙНЕ ПІДПРИЄМСТВО "НОВОЯВОРІВСЬКИЙ ЦЕНТР ПЕРВИННОЇ МЕДИКО-САНІТАРНОЇ ДОПОМОГИ" НОВОЯВОРІВСЬКОЇ МІСЬКОЇ РАДИ</t>
  </si>
  <si>
    <t>45214923, Комунальне некомерційне підприємство "Жидачівський центр первинної медико-санітарної допомоги" Жидачівської міської ради Львівської області</t>
  </si>
  <si>
    <t>45395213, КОМУНАЛЬНЕ НЕКОМЕРЦІЙНЕ ПІДПРИЄМСТВО "ЦЕНТР ПЕРВИННОЇ МЕДИКО-САНІТАРНОЇ ДОПОМОГИ" НОВОЯРИЧІВСЬКОЇ СЕЛИЩНОЇ РАДИ ЛЬВІВСЬКОГО РАЙОНУ ЛЬВІВСЬКОЇ ОБЛАСТІ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</si>
</sst>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"/>
    <numFmt numFmtId="165" formatCode="0.0"/>
    <numFmt numFmtId="166" formatCode="yyyy\-mm\-dd\ h:mm:ss"/>
    <numFmt numFmtId="167" formatCode="yyyy\-mm\-dd"/>
    <numFmt numFmtId="168" formatCode="0.0%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4"/>
      <name val="Calibri"/>
      <family val="2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1"/>
      <color theme="0" tint="-0.499984740745262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rgb="FFFF0000"/>
      <name val="Calibri"/>
      <family val="2"/>
      <scheme val="minor"/>
    </font>
    <font>
      <sz val="11"/>
      <name val="Calibri"/>
      <family val="2"/>
      <charset val="204"/>
      <scheme val="minor"/>
    </font>
    <font>
      <sz val="11"/>
      <color theme="4" tint="0.79998168889431442"/>
      <name val="Calibri"/>
      <family val="2"/>
      <charset val="204"/>
      <scheme val="minor"/>
    </font>
    <font>
      <sz val="10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b/>
      <sz val="11"/>
      <color theme="1"/>
      <name val="Calibri"/>
      <family val="2"/>
      <charset val="204"/>
      <scheme val="minor"/>
    </font>
    <font>
      <b/>
      <sz val="11"/>
      <color theme="0" tint="-0.499984740745262"/>
      <name val="Calibri"/>
      <family val="2"/>
      <charset val="204"/>
      <scheme val="minor"/>
    </font>
    <font>
      <b/>
      <i/>
      <sz val="11"/>
      <color theme="1"/>
      <name val="Calibri"/>
      <family val="2"/>
      <charset val="204"/>
      <scheme val="minor"/>
    </font>
    <font>
      <i/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1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n">
        <color rgb="FF808080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/>
      <top/>
      <bottom style="thin">
        <color theme="0" tint="-0.499984740745262"/>
      </bottom>
      <diagonal/>
    </border>
    <border>
      <left/>
      <right style="medium">
        <color theme="0" tint="-0.499984740745262"/>
      </right>
      <top/>
      <bottom style="thin">
        <color theme="0" tint="-0.499984740745262"/>
      </bottom>
      <diagonal/>
    </border>
    <border>
      <left/>
      <right style="medium">
        <color theme="0" tint="-0.499984740745262"/>
      </right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auto="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/>
      <bottom style="thin">
        <color auto="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/>
      <top/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4">
    <xf numFmtId="0" fontId="0" fillId="0" borderId="0"/>
    <xf numFmtId="9" fontId="8" fillId="0" borderId="0"/>
    <xf numFmtId="0" fontId="5" fillId="0" borderId="0"/>
    <xf numFmtId="9" fontId="5" fillId="0" borderId="0"/>
  </cellStyleXfs>
  <cellXfs count="132">
    <xf numFmtId="0" fontId="0" fillId="0" borderId="0" xfId="0"/>
    <xf numFmtId="0" fontId="6" fillId="0" borderId="1" xfId="0" applyFont="1" applyBorder="1" applyAlignment="1">
      <alignment indent="1"/>
    </xf>
    <xf numFmtId="0" fontId="0" fillId="0" borderId="1" xfId="0" applyBorder="1"/>
    <xf numFmtId="0" fontId="7" fillId="0" borderId="1" xfId="0" applyFont="1" applyBorder="1"/>
    <xf numFmtId="0" fontId="7" fillId="0" borderId="0" xfId="0" applyFont="1"/>
    <xf numFmtId="0" fontId="5" fillId="0" borderId="0" xfId="2"/>
    <xf numFmtId="9" fontId="5" fillId="0" borderId="0" xfId="2" applyNumberFormat="1"/>
    <xf numFmtId="3" fontId="5" fillId="0" borderId="0" xfId="2" applyNumberFormat="1"/>
    <xf numFmtId="0" fontId="5" fillId="0" borderId="2" xfId="2" applyBorder="1"/>
    <xf numFmtId="0" fontId="5" fillId="0" borderId="3" xfId="2" applyBorder="1"/>
    <xf numFmtId="0" fontId="5" fillId="0" borderId="6" xfId="2" applyBorder="1"/>
    <xf numFmtId="0" fontId="5" fillId="0" borderId="0" xfId="2" applyAlignment="1">
      <alignment textRotation="90"/>
    </xf>
    <xf numFmtId="0" fontId="5" fillId="0" borderId="0" xfId="2" applyAlignment="1">
      <alignment horizontal="center" textRotation="90"/>
    </xf>
    <xf numFmtId="0" fontId="5" fillId="0" borderId="0" xfId="2" applyAlignment="1">
      <alignment vertical="center"/>
    </xf>
    <xf numFmtId="0" fontId="9" fillId="0" borderId="0" xfId="2" applyFont="1"/>
    <xf numFmtId="0" fontId="12" fillId="0" borderId="0" xfId="2" applyFont="1"/>
    <xf numFmtId="164" fontId="5" fillId="0" borderId="0" xfId="2" applyNumberFormat="1" applyAlignment="1">
      <alignment vertical="center"/>
    </xf>
    <xf numFmtId="164" fontId="5" fillId="0" borderId="0" xfId="2" applyNumberFormat="1"/>
    <xf numFmtId="14" fontId="0" fillId="0" borderId="0" xfId="0" applyNumberFormat="1"/>
    <xf numFmtId="3" fontId="0" fillId="0" borderId="0" xfId="0" applyNumberFormat="1"/>
    <xf numFmtId="9" fontId="0" fillId="0" borderId="0" xfId="1" applyFont="1"/>
    <xf numFmtId="0" fontId="7" fillId="0" borderId="0" xfId="0" applyFont="1" applyAlignment="1">
      <alignment horizontal="right"/>
    </xf>
    <xf numFmtId="0" fontId="0" fillId="0" borderId="10" xfId="0" applyBorder="1"/>
    <xf numFmtId="14" fontId="15" fillId="0" borderId="10" xfId="0" applyNumberFormat="1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7" fillId="0" borderId="11" xfId="0" applyFont="1" applyBorder="1"/>
    <xf numFmtId="0" fontId="0" fillId="0" borderId="11" xfId="0" applyBorder="1"/>
    <xf numFmtId="0" fontId="14" fillId="0" borderId="11" xfId="0" applyFont="1" applyBorder="1"/>
    <xf numFmtId="14" fontId="0" fillId="0" borderId="10" xfId="0" applyNumberFormat="1" applyBorder="1" applyAlignment="1">
      <alignment horizontal="center"/>
    </xf>
    <xf numFmtId="3" fontId="15" fillId="0" borderId="0" xfId="0" applyNumberFormat="1" applyFont="1"/>
    <xf numFmtId="9" fontId="11" fillId="0" borderId="0" xfId="1" applyFont="1"/>
    <xf numFmtId="0" fontId="0" fillId="0" borderId="0" xfId="0" applyAlignment="1">
      <alignment horizontal="right"/>
    </xf>
    <xf numFmtId="0" fontId="11" fillId="0" borderId="0" xfId="0" applyFont="1" applyAlignment="1">
      <alignment horizontal="right"/>
    </xf>
    <xf numFmtId="0" fontId="5" fillId="0" borderId="13" xfId="2" applyBorder="1"/>
    <xf numFmtId="0" fontId="10" fillId="0" borderId="13" xfId="2" applyFont="1" applyBorder="1" applyAlignment="1">
      <alignment horizontal="center" textRotation="90"/>
    </xf>
    <xf numFmtId="0" fontId="5" fillId="0" borderId="12" xfId="2" applyBorder="1" applyAlignment="1">
      <alignment textRotation="90"/>
    </xf>
    <xf numFmtId="165" fontId="11" fillId="0" borderId="0" xfId="1" applyNumberFormat="1" applyFont="1"/>
    <xf numFmtId="0" fontId="5" fillId="2" borderId="7" xfId="2" applyFill="1" applyBorder="1" applyAlignment="1">
      <alignment horizontal="center" textRotation="90" wrapText="1"/>
    </xf>
    <xf numFmtId="0" fontId="17" fillId="0" borderId="0" xfId="0" applyFont="1" applyAlignment="1">
      <alignment horizontal="center" vertical="top" wrapText="1"/>
    </xf>
    <xf numFmtId="0" fontId="18" fillId="2" borderId="14" xfId="0" applyFont="1" applyFill="1" applyBorder="1" applyAlignment="1">
      <alignment horizontal="center" vertical="top" wrapText="1"/>
    </xf>
    <xf numFmtId="0" fontId="17" fillId="2" borderId="15" xfId="0" applyFont="1" applyFill="1" applyBorder="1" applyAlignment="1">
      <alignment horizontal="center" vertical="top" wrapText="1"/>
    </xf>
    <xf numFmtId="0" fontId="18" fillId="2" borderId="17" xfId="0" applyFont="1" applyFill="1" applyBorder="1" applyAlignment="1">
      <alignment horizontal="center" vertical="top" wrapText="1"/>
    </xf>
    <xf numFmtId="0" fontId="18" fillId="2" borderId="18" xfId="0" applyFont="1" applyFill="1" applyBorder="1" applyAlignment="1">
      <alignment horizontal="center" vertical="top" wrapText="1"/>
    </xf>
    <xf numFmtId="0" fontId="18" fillId="2" borderId="16" xfId="0" applyFont="1" applyFill="1" applyBorder="1" applyAlignment="1">
      <alignment horizontal="center" vertical="top" wrapText="1"/>
    </xf>
    <xf numFmtId="0" fontId="17" fillId="2" borderId="17" xfId="0" applyFont="1" applyFill="1" applyBorder="1" applyAlignment="1">
      <alignment horizontal="center" vertical="top" wrapText="1"/>
    </xf>
    <xf numFmtId="0" fontId="17" fillId="0" borderId="0" xfId="0" applyFont="1" applyAlignment="1">
      <alignment horizontal="left" vertical="top" wrapText="1"/>
    </xf>
    <xf numFmtId="0" fontId="17" fillId="0" borderId="15" xfId="0" applyFont="1" applyBorder="1" applyAlignment="1">
      <alignment horizontal="left" vertical="top" wrapText="1"/>
    </xf>
    <xf numFmtId="0" fontId="19" fillId="0" borderId="0" xfId="0" applyFont="1" applyAlignment="1">
      <alignment horizontal="left" vertical="top" wrapText="1"/>
    </xf>
    <xf numFmtId="0" fontId="18" fillId="0" borderId="0" xfId="0" applyFont="1" applyAlignment="1">
      <alignment horizontal="left" vertical="top" wrapText="1"/>
    </xf>
    <xf numFmtId="0" fontId="13" fillId="0" borderId="0" xfId="0" applyFont="1"/>
    <xf numFmtId="0" fontId="12" fillId="0" borderId="2" xfId="2" applyFont="1" applyBorder="1"/>
    <xf numFmtId="165" fontId="5" fillId="0" borderId="0" xfId="2" applyNumberFormat="1"/>
    <xf numFmtId="0" fontId="11" fillId="0" borderId="0" xfId="0" applyFont="1"/>
    <xf numFmtId="3" fontId="20" fillId="4" borderId="7" xfId="2" applyNumberFormat="1" applyFont="1" applyFill="1" applyBorder="1"/>
    <xf numFmtId="3" fontId="5" fillId="2" borderId="7" xfId="2" applyNumberFormat="1" applyFill="1" applyBorder="1" applyAlignment="1">
      <alignment horizontal="center" textRotation="90" wrapText="1"/>
    </xf>
    <xf numFmtId="3" fontId="20" fillId="4" borderId="5" xfId="2" applyNumberFormat="1" applyFont="1" applyFill="1" applyBorder="1"/>
    <xf numFmtId="3" fontId="20" fillId="0" borderId="5" xfId="2" applyNumberFormat="1" applyFont="1" applyBorder="1"/>
    <xf numFmtId="3" fontId="20" fillId="0" borderId="7" xfId="2" applyNumberFormat="1" applyFont="1" applyBorder="1"/>
    <xf numFmtId="3" fontId="4" fillId="2" borderId="5" xfId="2" applyNumberFormat="1" applyFont="1" applyFill="1" applyBorder="1" applyAlignment="1">
      <alignment horizontal="center" textRotation="90" wrapText="1"/>
    </xf>
    <xf numFmtId="3" fontId="21" fillId="2" borderId="5" xfId="2" applyNumberFormat="1" applyFont="1" applyFill="1" applyBorder="1" applyAlignment="1">
      <alignment horizontal="center"/>
    </xf>
    <xf numFmtId="0" fontId="21" fillId="2" borderId="7" xfId="2" applyFont="1" applyFill="1" applyBorder="1" applyAlignment="1">
      <alignment horizontal="center"/>
    </xf>
    <xf numFmtId="0" fontId="4" fillId="4" borderId="6" xfId="2" applyFont="1" applyFill="1" applyBorder="1"/>
    <xf numFmtId="166" fontId="0" fillId="0" borderId="0" xfId="0" applyNumberFormat="1"/>
    <xf numFmtId="0" fontId="5" fillId="0" borderId="3" xfId="2" applyBorder="1" applyAlignment="1">
      <alignment horizontal="left"/>
    </xf>
    <xf numFmtId="0" fontId="5" fillId="0" borderId="0" xfId="2" applyAlignment="1">
      <alignment horizontal="left"/>
    </xf>
    <xf numFmtId="0" fontId="5" fillId="0" borderId="2" xfId="2" applyBorder="1" applyAlignment="1">
      <alignment horizontal="left"/>
    </xf>
    <xf numFmtId="0" fontId="22" fillId="0" borderId="3" xfId="2" applyFont="1" applyBorder="1"/>
    <xf numFmtId="0" fontId="22" fillId="0" borderId="0" xfId="2" applyFont="1"/>
    <xf numFmtId="0" fontId="22" fillId="0" borderId="2" xfId="2" applyFont="1" applyBorder="1"/>
    <xf numFmtId="167" fontId="0" fillId="0" borderId="0" xfId="0" applyNumberFormat="1"/>
    <xf numFmtId="168" fontId="16" fillId="0" borderId="0" xfId="0" applyNumberFormat="1" applyFont="1"/>
    <xf numFmtId="168" fontId="11" fillId="0" borderId="0" xfId="1" applyNumberFormat="1" applyFont="1"/>
    <xf numFmtId="165" fontId="16" fillId="0" borderId="0" xfId="0" applyNumberFormat="1" applyFont="1"/>
    <xf numFmtId="168" fontId="20" fillId="4" borderId="7" xfId="2" applyNumberFormat="1" applyFont="1" applyFill="1" applyBorder="1"/>
    <xf numFmtId="168" fontId="20" fillId="0" borderId="4" xfId="2" applyNumberFormat="1" applyFont="1" applyBorder="1"/>
    <xf numFmtId="3" fontId="21" fillId="2" borderId="7" xfId="2" applyNumberFormat="1" applyFont="1" applyFill="1" applyBorder="1" applyAlignment="1">
      <alignment horizontal="center"/>
    </xf>
    <xf numFmtId="3" fontId="26" fillId="0" borderId="0" xfId="0" applyNumberFormat="1" applyFont="1"/>
    <xf numFmtId="3" fontId="25" fillId="0" borderId="0" xfId="0" applyNumberFormat="1" applyFont="1"/>
    <xf numFmtId="0" fontId="17" fillId="0" borderId="14" xfId="0" applyFont="1" applyBorder="1" applyAlignment="1">
      <alignment horizontal="left" vertical="top" wrapText="1"/>
    </xf>
    <xf numFmtId="9" fontId="8" fillId="0" borderId="0" xfId="1"/>
    <xf numFmtId="3" fontId="26" fillId="0" borderId="21" xfId="0" applyNumberFormat="1" applyFont="1" applyBorder="1"/>
    <xf numFmtId="3" fontId="25" fillId="0" borderId="21" xfId="0" applyNumberFormat="1" applyFont="1" applyBorder="1"/>
    <xf numFmtId="14" fontId="3" fillId="0" borderId="10" xfId="0" applyNumberFormat="1" applyFont="1" applyBorder="1" applyAlignment="1">
      <alignment horizontal="center"/>
    </xf>
    <xf numFmtId="168" fontId="25" fillId="0" borderId="0" xfId="1" applyNumberFormat="1" applyFont="1"/>
    <xf numFmtId="3" fontId="0" fillId="0" borderId="0" xfId="0" applyNumberFormat="1" applyAlignment="1">
      <alignment horizontal="right"/>
    </xf>
    <xf numFmtId="3" fontId="15" fillId="0" borderId="0" xfId="0" applyNumberFormat="1" applyFont="1" applyAlignment="1">
      <alignment horizontal="right"/>
    </xf>
    <xf numFmtId="0" fontId="0" fillId="0" borderId="0" xfId="0" applyAlignment="1">
      <alignment horizontal="right" vertical="center"/>
    </xf>
    <xf numFmtId="0" fontId="0" fillId="0" borderId="0" xfId="0" applyAlignment="1">
      <alignment horizontal="right" vertical="center" wrapText="1"/>
    </xf>
    <xf numFmtId="0" fontId="27" fillId="0" borderId="0" xfId="0" applyFont="1" applyAlignment="1">
      <alignment horizontal="right" vertical="center"/>
    </xf>
    <xf numFmtId="0" fontId="23" fillId="0" borderId="0" xfId="0" applyFont="1" applyAlignment="1">
      <alignment horizontal="right" vertical="center" wrapText="1"/>
    </xf>
    <xf numFmtId="0" fontId="11" fillId="0" borderId="0" xfId="0" applyFont="1" applyAlignment="1">
      <alignment horizontal="right" vertical="center"/>
    </xf>
    <xf numFmtId="0" fontId="28" fillId="0" borderId="0" xfId="0" applyFont="1" applyAlignment="1">
      <alignment horizontal="right" vertical="center"/>
    </xf>
    <xf numFmtId="0" fontId="11" fillId="0" borderId="0" xfId="0" applyFont="1" applyAlignment="1">
      <alignment horizontal="right" vertical="center" wrapText="1"/>
    </xf>
    <xf numFmtId="3" fontId="11" fillId="0" borderId="0" xfId="0" applyNumberFormat="1" applyFont="1"/>
    <xf numFmtId="3" fontId="11" fillId="0" borderId="21" xfId="0" applyNumberFormat="1" applyFont="1" applyBorder="1"/>
    <xf numFmtId="14" fontId="2" fillId="0" borderId="10" xfId="0" applyNumberFormat="1" applyFont="1" applyBorder="1" applyAlignment="1">
      <alignment horizontal="center"/>
    </xf>
    <xf numFmtId="49" fontId="0" fillId="0" borderId="0" xfId="0" applyNumberFormat="1"/>
    <xf numFmtId="49" fontId="5" fillId="0" borderId="0" xfId="2" applyNumberFormat="1" applyAlignment="1">
      <alignment vertical="center"/>
    </xf>
    <xf numFmtId="49" fontId="5" fillId="0" borderId="0" xfId="2" applyNumberFormat="1"/>
    <xf numFmtId="49" fontId="5" fillId="0" borderId="0" xfId="2" applyNumberFormat="1" applyAlignment="1">
      <alignment horizontal="left"/>
    </xf>
    <xf numFmtId="49" fontId="22" fillId="0" borderId="0" xfId="2" applyNumberFormat="1" applyFont="1"/>
    <xf numFmtId="49" fontId="9" fillId="0" borderId="0" xfId="2" applyNumberFormat="1" applyFont="1"/>
    <xf numFmtId="164" fontId="25" fillId="0" borderId="0" xfId="0" applyNumberFormat="1" applyFont="1" applyAlignment="1">
      <alignment horizontal="right"/>
    </xf>
    <xf numFmtId="0" fontId="17" fillId="0" borderId="24" xfId="0" applyFont="1" applyBorder="1" applyAlignment="1">
      <alignment horizontal="left" vertical="top" wrapText="1"/>
    </xf>
    <xf numFmtId="0" fontId="17" fillId="0" borderId="23" xfId="0" applyFont="1" applyBorder="1" applyAlignment="1">
      <alignment horizontal="left" vertical="top" wrapText="1"/>
    </xf>
    <xf numFmtId="0" fontId="17" fillId="2" borderId="25" xfId="0" applyFont="1" applyFill="1" applyBorder="1" applyAlignment="1">
      <alignment horizontal="center" vertical="top" wrapText="1"/>
    </xf>
    <xf numFmtId="0" fontId="18" fillId="2" borderId="25" xfId="0" applyFont="1" applyFill="1" applyBorder="1" applyAlignment="1">
      <alignment horizontal="center" vertical="top" wrapText="1"/>
    </xf>
    <xf numFmtId="0" fontId="29" fillId="0" borderId="0" xfId="2" applyFont="1" applyAlignment="1">
      <alignment horizontal="left" vertical="center"/>
    </xf>
    <xf numFmtId="0" fontId="30" fillId="5" borderId="0" xfId="0" applyFont="1" applyFill="1"/>
    <xf numFmtId="0" fontId="0" fillId="0" borderId="0" xfId="0" applyAlignment="1">
      <alignment horizontal="left" vertical="center"/>
    </xf>
    <xf numFmtId="14" fontId="15" fillId="0" borderId="0" xfId="0" applyNumberFormat="1" applyFont="1" applyAlignment="1">
      <alignment horizontal="center"/>
    </xf>
    <xf numFmtId="14" fontId="0" fillId="0" borderId="0" xfId="0" applyNumberFormat="1" applyAlignment="1">
      <alignment horizontal="center"/>
    </xf>
    <xf numFmtId="14" fontId="3" fillId="0" borderId="0" xfId="0" applyNumberFormat="1" applyFont="1" applyAlignment="1">
      <alignment horizontal="center"/>
    </xf>
    <xf numFmtId="165" fontId="11" fillId="0" borderId="0" xfId="0" applyNumberFormat="1" applyFont="1"/>
    <xf numFmtId="0" fontId="5" fillId="0" borderId="26" xfId="2" applyBorder="1"/>
    <xf numFmtId="0" fontId="5" fillId="0" borderId="21" xfId="2" applyBorder="1"/>
    <xf numFmtId="0" fontId="5" fillId="0" borderId="27" xfId="2" applyBorder="1"/>
    <xf numFmtId="49" fontId="1" fillId="0" borderId="0" xfId="2" applyNumberFormat="1" applyFont="1" applyAlignment="1">
      <alignment horizontal="left"/>
    </xf>
    <xf numFmtId="0" fontId="6" fillId="0" borderId="0" xfId="0" applyFont="1" applyAlignment="1">
      <alignment horizontal="center" vertical="center"/>
    </xf>
    <xf numFmtId="0" fontId="0" fillId="0" borderId="0" xfId="0"/>
    <xf numFmtId="0" fontId="6" fillId="0" borderId="0" xfId="0" applyFont="1" applyAlignment="1">
      <alignment horizontal="center" vertical="center" wrapText="1"/>
    </xf>
    <xf numFmtId="0" fontId="12" fillId="0" borderId="0" xfId="2" applyFont="1" applyAlignment="1">
      <alignment horizontal="center" vertical="center"/>
    </xf>
    <xf numFmtId="0" fontId="5" fillId="0" borderId="0" xfId="2" applyAlignment="1">
      <alignment vertical="center"/>
    </xf>
    <xf numFmtId="0" fontId="5" fillId="3" borderId="5" xfId="2" applyFill="1" applyBorder="1" applyAlignment="1">
      <alignment horizontal="center"/>
    </xf>
    <xf numFmtId="0" fontId="0" fillId="0" borderId="20" xfId="0" applyBorder="1"/>
    <xf numFmtId="0" fontId="12" fillId="0" borderId="19" xfId="2" applyFont="1" applyBorder="1" applyAlignment="1">
      <alignment horizontal="center" vertical="center"/>
    </xf>
    <xf numFmtId="0" fontId="0" fillId="0" borderId="9" xfId="0" applyBorder="1"/>
    <xf numFmtId="0" fontId="0" fillId="0" borderId="8" xfId="0" applyBorder="1"/>
    <xf numFmtId="0" fontId="12" fillId="0" borderId="0" xfId="2" applyFont="1" applyAlignment="1">
      <alignment horizontal="center" wrapText="1"/>
    </xf>
    <xf numFmtId="0" fontId="5" fillId="0" borderId="0" xfId="2"/>
    <xf numFmtId="0" fontId="17" fillId="0" borderId="22" xfId="0" applyFont="1" applyBorder="1" applyAlignment="1">
      <alignment horizontal="left" vertical="center" wrapText="1"/>
    </xf>
    <xf numFmtId="0" fontId="17" fillId="0" borderId="23" xfId="0" applyFont="1" applyBorder="1" applyAlignment="1">
      <alignment horizontal="left" vertical="center" wrapText="1"/>
    </xf>
  </cellXfs>
  <cellStyles count="4">
    <cellStyle name="Normal 2" xfId="2" xr:uid="{00000000-0005-0000-0000-000002000000}"/>
    <cellStyle name="Percent 2" xfId="3" xr:uid="{00000000-0005-0000-0000-000003000000}"/>
    <cellStyle name="Обычный" xfId="0" builtinId="0"/>
    <cellStyle name="Процентный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Звіт!$I$58:$L$58</c:f>
              <c:numCache>
                <c:formatCode>m/d/yyyy</c:formatCode>
                <c:ptCount val="4"/>
                <c:pt idx="0">
                  <c:v>45413</c:v>
                </c:pt>
                <c:pt idx="1">
                  <c:v>45444</c:v>
                </c:pt>
                <c:pt idx="2">
                  <c:v>45474</c:v>
                </c:pt>
                <c:pt idx="3">
                  <c:v>45505</c:v>
                </c:pt>
              </c:numCache>
            </c:numRef>
          </c:cat>
          <c:val>
            <c:numRef>
              <c:f>Звіт!$I$61:$L$61</c:f>
              <c:numCache>
                <c:formatCode>0.0</c:formatCode>
                <c:ptCount val="4"/>
                <c:pt idx="0">
                  <c:v>1.1304347826086958</c:v>
                </c:pt>
                <c:pt idx="1">
                  <c:v>1.1063829787234043</c:v>
                </c:pt>
                <c:pt idx="2">
                  <c:v>1.1063829787234043</c:v>
                </c:pt>
                <c:pt idx="3">
                  <c:v>1.1063829787234043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F7C-43A9-BF88-84E5E19FF3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13568480"/>
        <c:axId val="353495247"/>
      </c:lineChart>
      <c:dateAx>
        <c:axId val="1413568480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353495247"/>
        <c:crosses val="autoZero"/>
        <c:auto val="0"/>
        <c:lblOffset val="100"/>
        <c:baseTimeUnit val="months"/>
      </c:dateAx>
      <c:valAx>
        <c:axId val="353495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1413568480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Звіт!$I$64:$L$64</c:f>
              <c:numCache>
                <c:formatCode>m/d/yyyy</c:formatCode>
                <c:ptCount val="4"/>
                <c:pt idx="0">
                  <c:v>45413</c:v>
                </c:pt>
                <c:pt idx="1">
                  <c:v>45444</c:v>
                </c:pt>
                <c:pt idx="2">
                  <c:v>45474</c:v>
                </c:pt>
                <c:pt idx="3">
                  <c:v>45505</c:v>
                </c:pt>
              </c:numCache>
            </c:numRef>
          </c:cat>
          <c:val>
            <c:numRef>
              <c:f>Звіт!$I$67:$L$67</c:f>
              <c:numCache>
                <c:formatCode>0.0%</c:formatCode>
                <c:ptCount val="4"/>
                <c:pt idx="0">
                  <c:v>0.66286896551724139</c:v>
                </c:pt>
                <c:pt idx="1">
                  <c:v>0.64515436241610735</c:v>
                </c:pt>
                <c:pt idx="2">
                  <c:v>0.65177989130434788</c:v>
                </c:pt>
                <c:pt idx="3">
                  <c:v>0.65120923913043482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44C-47FB-90B6-306620BD21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13568480"/>
        <c:axId val="353495247"/>
      </c:lineChart>
      <c:dateAx>
        <c:axId val="1413568480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353495247"/>
        <c:crosses val="autoZero"/>
        <c:auto val="0"/>
        <c:lblOffset val="100"/>
        <c:baseTimeUnit val="months"/>
      </c:dateAx>
      <c:valAx>
        <c:axId val="353495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1413568480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Звіт!$I$70:$L$70</c:f>
              <c:numCache>
                <c:formatCode>m/d/yyyy</c:formatCode>
                <c:ptCount val="4"/>
                <c:pt idx="0">
                  <c:v>45413</c:v>
                </c:pt>
                <c:pt idx="1">
                  <c:v>45444</c:v>
                </c:pt>
                <c:pt idx="2">
                  <c:v>45474</c:v>
                </c:pt>
                <c:pt idx="3">
                  <c:v>45505</c:v>
                </c:pt>
              </c:numCache>
            </c:numRef>
          </c:cat>
          <c:val>
            <c:numRef>
              <c:f>Звіт!$I$73:$L$73</c:f>
              <c:numCache>
                <c:formatCode>0.0%</c:formatCode>
                <c:ptCount val="4"/>
                <c:pt idx="0">
                  <c:v>0.63970618835573678</c:v>
                </c:pt>
                <c:pt idx="1">
                  <c:v>0.64072902796271636</c:v>
                </c:pt>
                <c:pt idx="2">
                  <c:v>0.64019928706927098</c:v>
                </c:pt>
                <c:pt idx="3">
                  <c:v>0.63949411470072626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F02-4495-B4C1-5D70E5B72C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13568480"/>
        <c:axId val="353495247"/>
      </c:lineChart>
      <c:dateAx>
        <c:axId val="1413568480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353495247"/>
        <c:crosses val="autoZero"/>
        <c:auto val="0"/>
        <c:lblOffset val="100"/>
        <c:baseTimeUnit val="months"/>
      </c:dateAx>
      <c:valAx>
        <c:axId val="353495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1413568480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Звіт!$I$76:$L$76</c:f>
              <c:numCache>
                <c:formatCode>m/d/yyyy</c:formatCode>
                <c:ptCount val="4"/>
                <c:pt idx="0">
                  <c:v>45413</c:v>
                </c:pt>
                <c:pt idx="1">
                  <c:v>45444</c:v>
                </c:pt>
                <c:pt idx="2">
                  <c:v>45474</c:v>
                </c:pt>
                <c:pt idx="3">
                  <c:v>45505</c:v>
                </c:pt>
              </c:numCache>
            </c:numRef>
          </c:cat>
          <c:val>
            <c:numRef>
              <c:f>Звіт!$I$79:$L$79</c:f>
              <c:numCache>
                <c:formatCode>0.0%</c:formatCode>
                <c:ptCount val="4"/>
                <c:pt idx="0">
                  <c:v>0.85377979236730495</c:v>
                </c:pt>
                <c:pt idx="1">
                  <c:v>0.82462809917355395</c:v>
                </c:pt>
                <c:pt idx="2">
                  <c:v>0.78889351081530801</c:v>
                </c:pt>
                <c:pt idx="3">
                  <c:v>0.80767050821840203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8C1-4711-AE29-4F67074F9B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13568480"/>
        <c:axId val="353495247"/>
      </c:lineChart>
      <c:dateAx>
        <c:axId val="1413568480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353495247"/>
        <c:crosses val="autoZero"/>
        <c:auto val="0"/>
        <c:lblOffset val="100"/>
        <c:baseTimeUnit val="months"/>
      </c:dateAx>
      <c:valAx>
        <c:axId val="353495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1413568480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Звіт!$I$82:$L$82</c:f>
              <c:numCache>
                <c:formatCode>m/d/yyyy</c:formatCode>
                <c:ptCount val="4"/>
                <c:pt idx="0">
                  <c:v>45413</c:v>
                </c:pt>
                <c:pt idx="1">
                  <c:v>45444</c:v>
                </c:pt>
                <c:pt idx="2">
                  <c:v>45474</c:v>
                </c:pt>
                <c:pt idx="3">
                  <c:v>45505</c:v>
                </c:pt>
              </c:numCache>
            </c:numRef>
          </c:cat>
          <c:val>
            <c:numRef>
              <c:f>Звіт!$I$85:$L$85</c:f>
              <c:numCache>
                <c:formatCode>0.0</c:formatCode>
                <c:ptCount val="4"/>
                <c:pt idx="0">
                  <c:v>9.1432225063938599</c:v>
                </c:pt>
                <c:pt idx="1">
                  <c:v>7.6218181818181803</c:v>
                </c:pt>
                <c:pt idx="2">
                  <c:v>8.1107544141251999</c:v>
                </c:pt>
                <c:pt idx="3">
                  <c:v>8.2808320950965797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188-4037-B27A-50D2069920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13568480"/>
        <c:axId val="353495247"/>
      </c:lineChart>
      <c:dateAx>
        <c:axId val="1413568480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353495247"/>
        <c:crosses val="autoZero"/>
        <c:auto val="0"/>
        <c:lblOffset val="100"/>
        <c:baseTimeUnit val="months"/>
      </c:dateAx>
      <c:valAx>
        <c:axId val="353495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1413568480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Звіт!$I$88:$L$88</c:f>
              <c:numCache>
                <c:formatCode>m/d/yyyy</c:formatCode>
                <c:ptCount val="4"/>
                <c:pt idx="0">
                  <c:v>45413</c:v>
                </c:pt>
                <c:pt idx="1">
                  <c:v>45444</c:v>
                </c:pt>
                <c:pt idx="2">
                  <c:v>45474</c:v>
                </c:pt>
                <c:pt idx="3">
                  <c:v>45505</c:v>
                </c:pt>
              </c:numCache>
            </c:numRef>
          </c:cat>
          <c:val>
            <c:numRef>
              <c:f>Звіт!$I$91:$L$91</c:f>
              <c:numCache>
                <c:formatCode>0.0%</c:formatCode>
                <c:ptCount val="4"/>
                <c:pt idx="0">
                  <c:v>0.38826815642458101</c:v>
                </c:pt>
                <c:pt idx="1">
                  <c:v>0.3888888888888889</c:v>
                </c:pt>
                <c:pt idx="2">
                  <c:v>0.35672514619883039</c:v>
                </c:pt>
                <c:pt idx="3">
                  <c:v>0.31005586592178769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B52-41FB-AC96-A323C401CC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13568480"/>
        <c:axId val="353495247"/>
      </c:lineChart>
      <c:dateAx>
        <c:axId val="1413568480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353495247"/>
        <c:crosses val="autoZero"/>
        <c:auto val="0"/>
        <c:lblOffset val="100"/>
        <c:baseTimeUnit val="months"/>
      </c:dateAx>
      <c:valAx>
        <c:axId val="353495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1413568480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Звіт!$I$106:$L$106</c:f>
              <c:numCache>
                <c:formatCode>m/d/yyyy</c:formatCode>
                <c:ptCount val="4"/>
                <c:pt idx="0">
                  <c:v>45413</c:v>
                </c:pt>
                <c:pt idx="1">
                  <c:v>45444</c:v>
                </c:pt>
                <c:pt idx="2">
                  <c:v>45474</c:v>
                </c:pt>
                <c:pt idx="3">
                  <c:v>45505</c:v>
                </c:pt>
              </c:numCache>
            </c:numRef>
          </c:cat>
          <c:val>
            <c:numRef>
              <c:f>Звіт!$I$109:$L$109</c:f>
              <c:numCache>
                <c:formatCode>0.0%</c:formatCode>
                <c:ptCount val="4"/>
                <c:pt idx="0">
                  <c:v>0.28634833926742426</c:v>
                </c:pt>
                <c:pt idx="1">
                  <c:v>0.29868987094251076</c:v>
                </c:pt>
                <c:pt idx="2">
                  <c:v>0.30912120766553935</c:v>
                </c:pt>
                <c:pt idx="3">
                  <c:v>0.32005109811821353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C4B-41ED-9F74-CA3B67D28E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13568480"/>
        <c:axId val="353495247"/>
      </c:lineChart>
      <c:dateAx>
        <c:axId val="1413568480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353495247"/>
        <c:crosses val="autoZero"/>
        <c:auto val="0"/>
        <c:lblOffset val="100"/>
        <c:baseTimeUnit val="months"/>
      </c:dateAx>
      <c:valAx>
        <c:axId val="353495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1413568480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Звіт!$I$112:$L$112</c:f>
              <c:numCache>
                <c:formatCode>m/d/yyyy</c:formatCode>
                <c:ptCount val="4"/>
                <c:pt idx="0">
                  <c:v>45413</c:v>
                </c:pt>
                <c:pt idx="1">
                  <c:v>45444</c:v>
                </c:pt>
                <c:pt idx="2">
                  <c:v>45474</c:v>
                </c:pt>
                <c:pt idx="3">
                  <c:v>45505</c:v>
                </c:pt>
              </c:numCache>
            </c:numRef>
          </c:cat>
          <c:val>
            <c:numRef>
              <c:f>Звіт!$I$115:$L$115</c:f>
              <c:numCache>
                <c:formatCode>0.0%</c:formatCode>
                <c:ptCount val="4"/>
                <c:pt idx="0">
                  <c:v>0.1718032786885246</c:v>
                </c:pt>
                <c:pt idx="1">
                  <c:v>0.16045099739809193</c:v>
                </c:pt>
                <c:pt idx="2">
                  <c:v>0.14661134163208853</c:v>
                </c:pt>
                <c:pt idx="3">
                  <c:v>0.14680902693520989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BFD-44AF-ABFA-8E3DF93ED8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13568480"/>
        <c:axId val="353495247"/>
      </c:lineChart>
      <c:dateAx>
        <c:axId val="1413568480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353495247"/>
        <c:crosses val="autoZero"/>
        <c:auto val="0"/>
        <c:lblOffset val="100"/>
        <c:baseTimeUnit val="months"/>
      </c:dateAx>
      <c:valAx>
        <c:axId val="353495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1413568480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Звіт!$I$118:$L$118</c:f>
              <c:numCache>
                <c:formatCode>m/d/yyyy</c:formatCode>
                <c:ptCount val="4"/>
                <c:pt idx="0">
                  <c:v>45413</c:v>
                </c:pt>
                <c:pt idx="1">
                  <c:v>45444</c:v>
                </c:pt>
                <c:pt idx="2">
                  <c:v>45474</c:v>
                </c:pt>
                <c:pt idx="3">
                  <c:v>45505</c:v>
                </c:pt>
              </c:numCache>
            </c:numRef>
          </c:cat>
          <c:val>
            <c:numRef>
              <c:f>Звіт!$I$121:$L$121</c:f>
              <c:numCache>
                <c:formatCode>0.0%</c:formatCode>
                <c:ptCount val="4"/>
                <c:pt idx="0">
                  <c:v>0.48061533680366714</c:v>
                </c:pt>
                <c:pt idx="1">
                  <c:v>0.47428527035425733</c:v>
                </c:pt>
                <c:pt idx="2">
                  <c:v>0.45962539830574339</c:v>
                </c:pt>
                <c:pt idx="3">
                  <c:v>0.45262667804764489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AC4-480F-950F-547377E13B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13568480"/>
        <c:axId val="353495247"/>
      </c:lineChart>
      <c:dateAx>
        <c:axId val="1413568480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353495247"/>
        <c:crosses val="autoZero"/>
        <c:auto val="0"/>
        <c:lblOffset val="100"/>
        <c:baseTimeUnit val="months"/>
      </c:dateAx>
      <c:valAx>
        <c:axId val="353495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1413568480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Звіт!$I$124:$L$124</c:f>
              <c:numCache>
                <c:formatCode>m/d/yyyy</c:formatCode>
                <c:ptCount val="4"/>
                <c:pt idx="0">
                  <c:v>45413</c:v>
                </c:pt>
                <c:pt idx="1">
                  <c:v>45444</c:v>
                </c:pt>
                <c:pt idx="2">
                  <c:v>45474</c:v>
                </c:pt>
                <c:pt idx="3">
                  <c:v>45505</c:v>
                </c:pt>
              </c:numCache>
            </c:numRef>
          </c:cat>
          <c:val>
            <c:numRef>
              <c:f>Звіт!$I$127:$L$127</c:f>
              <c:numCache>
                <c:formatCode>0.0%</c:formatCode>
                <c:ptCount val="4"/>
                <c:pt idx="0">
                  <c:v>0.17429340511440108</c:v>
                </c:pt>
                <c:pt idx="1">
                  <c:v>0.18307743658210948</c:v>
                </c:pt>
                <c:pt idx="2">
                  <c:v>0.19002493765586034</c:v>
                </c:pt>
                <c:pt idx="3">
                  <c:v>0.19716902581182347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3D0-44B8-AE0C-DED67529D9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13568480"/>
        <c:axId val="353495247"/>
      </c:lineChart>
      <c:dateAx>
        <c:axId val="1413568480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353495247"/>
        <c:crosses val="autoZero"/>
        <c:auto val="0"/>
        <c:lblOffset val="100"/>
        <c:baseTimeUnit val="months"/>
      </c:dateAx>
      <c:valAx>
        <c:axId val="353495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1413568480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Звіт!$I$130:$L$130</c:f>
              <c:numCache>
                <c:formatCode>m/d/yyyy</c:formatCode>
                <c:ptCount val="4"/>
                <c:pt idx="0">
                  <c:v>45413</c:v>
                </c:pt>
                <c:pt idx="1">
                  <c:v>45444</c:v>
                </c:pt>
                <c:pt idx="2">
                  <c:v>45474</c:v>
                </c:pt>
                <c:pt idx="3">
                  <c:v>45505</c:v>
                </c:pt>
              </c:numCache>
            </c:numRef>
          </c:cat>
          <c:val>
            <c:numRef>
              <c:f>Звіт!$I$133:$L$133</c:f>
              <c:numCache>
                <c:formatCode>0.0%</c:formatCode>
                <c:ptCount val="4"/>
                <c:pt idx="0">
                  <c:v>9.8250336473755043E-2</c:v>
                </c:pt>
                <c:pt idx="1">
                  <c:v>0.10463951935914553</c:v>
                </c:pt>
                <c:pt idx="2">
                  <c:v>0.11055694098088113</c:v>
                </c:pt>
                <c:pt idx="3">
                  <c:v>0.1160699417152373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26F-449E-A81C-556443478D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13568480"/>
        <c:axId val="353495247"/>
      </c:lineChart>
      <c:dateAx>
        <c:axId val="1413568480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353495247"/>
        <c:crosses val="autoZero"/>
        <c:auto val="0"/>
        <c:lblOffset val="100"/>
        <c:baseTimeUnit val="months"/>
      </c:dateAx>
      <c:valAx>
        <c:axId val="353495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1413568480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Звіт!$I$136:$L$136</c:f>
              <c:numCache>
                <c:formatCode>m/d/yyyy</c:formatCode>
                <c:ptCount val="4"/>
                <c:pt idx="0">
                  <c:v>45413</c:v>
                </c:pt>
                <c:pt idx="1">
                  <c:v>45444</c:v>
                </c:pt>
                <c:pt idx="2">
                  <c:v>45474</c:v>
                </c:pt>
                <c:pt idx="3">
                  <c:v>45505</c:v>
                </c:pt>
              </c:numCache>
            </c:numRef>
          </c:cat>
          <c:val>
            <c:numRef>
              <c:f>Звіт!$I$139:$L$139</c:f>
              <c:numCache>
                <c:formatCode>0.0%</c:formatCode>
                <c:ptCount val="4"/>
                <c:pt idx="0">
                  <c:v>7.1490297745305997E-3</c:v>
                </c:pt>
                <c:pt idx="1">
                  <c:v>7.1796472608084911E-3</c:v>
                </c:pt>
                <c:pt idx="2">
                  <c:v>7.2249844623990056E-3</c:v>
                </c:pt>
                <c:pt idx="3">
                  <c:v>7.2188154932857256E-3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860-422B-9877-F8E1BD7ADF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13568480"/>
        <c:axId val="353495247"/>
      </c:lineChart>
      <c:dateAx>
        <c:axId val="1413568480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353495247"/>
        <c:crosses val="autoZero"/>
        <c:auto val="0"/>
        <c:lblOffset val="100"/>
        <c:baseTimeUnit val="months"/>
      </c:dateAx>
      <c:valAx>
        <c:axId val="353495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1413568480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Звіт!$I$142:$L$142</c:f>
              <c:numCache>
                <c:formatCode>m/d/yyyy</c:formatCode>
                <c:ptCount val="4"/>
                <c:pt idx="0">
                  <c:v>45413</c:v>
                </c:pt>
                <c:pt idx="1">
                  <c:v>45444</c:v>
                </c:pt>
                <c:pt idx="2">
                  <c:v>45474</c:v>
                </c:pt>
                <c:pt idx="3">
                  <c:v>45505</c:v>
                </c:pt>
              </c:numCache>
            </c:numRef>
          </c:cat>
          <c:val>
            <c:numRef>
              <c:f>Звіт!$I$145:$L$145</c:f>
              <c:numCache>
                <c:formatCode>0.0%</c:formatCode>
                <c:ptCount val="4"/>
                <c:pt idx="0">
                  <c:v>1.5712153350616702E-3</c:v>
                </c:pt>
                <c:pt idx="1">
                  <c:v>1.5607928827844546E-3</c:v>
                </c:pt>
                <c:pt idx="2">
                  <c:v>1.7091361093847109E-3</c:v>
                </c:pt>
                <c:pt idx="3">
                  <c:v>1.7076767833579135E-3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F0-4860-9D00-323C1F4423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13568480"/>
        <c:axId val="353495247"/>
      </c:lineChart>
      <c:dateAx>
        <c:axId val="1413568480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353495247"/>
        <c:crosses val="autoZero"/>
        <c:auto val="0"/>
        <c:lblOffset val="100"/>
        <c:baseTimeUnit val="months"/>
      </c:dateAx>
      <c:valAx>
        <c:axId val="353495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1413568480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Звіт!$I$148:$L$148</c:f>
              <c:numCache>
                <c:formatCode>m/d/yyyy</c:formatCode>
                <c:ptCount val="4"/>
                <c:pt idx="0">
                  <c:v>45413</c:v>
                </c:pt>
                <c:pt idx="1">
                  <c:v>45444</c:v>
                </c:pt>
                <c:pt idx="2">
                  <c:v>45474</c:v>
                </c:pt>
                <c:pt idx="3">
                  <c:v>45505</c:v>
                </c:pt>
              </c:numCache>
            </c:numRef>
          </c:cat>
          <c:val>
            <c:numRef>
              <c:f>Звіт!$I$151:$L$151</c:f>
              <c:numCache>
                <c:formatCode>0.0%</c:formatCode>
                <c:ptCount val="4"/>
                <c:pt idx="0">
                  <c:v>5.3189753630282263E-2</c:v>
                </c:pt>
                <c:pt idx="1">
                  <c:v>5.488795063332251E-2</c:v>
                </c:pt>
                <c:pt idx="2">
                  <c:v>5.5134612284378527E-2</c:v>
                </c:pt>
                <c:pt idx="3">
                  <c:v>5.6082275429856984E-2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568-438C-A4D6-C779EC5D85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13568480"/>
        <c:axId val="353495247"/>
      </c:lineChart>
      <c:dateAx>
        <c:axId val="1413568480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353495247"/>
        <c:crosses val="autoZero"/>
        <c:auto val="0"/>
        <c:lblOffset val="100"/>
        <c:baseTimeUnit val="months"/>
      </c:dateAx>
      <c:valAx>
        <c:axId val="353495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1413568480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Звіт!$I$154:$L$154</c:f>
              <c:numCache>
                <c:formatCode>m/d/yyyy</c:formatCode>
                <c:ptCount val="4"/>
                <c:pt idx="0">
                  <c:v>45413</c:v>
                </c:pt>
                <c:pt idx="1">
                  <c:v>45444</c:v>
                </c:pt>
                <c:pt idx="2">
                  <c:v>45474</c:v>
                </c:pt>
                <c:pt idx="3">
                  <c:v>45505</c:v>
                </c:pt>
              </c:numCache>
            </c:numRef>
          </c:cat>
          <c:val>
            <c:numRef>
              <c:f>Звіт!$I$157:$L$157</c:f>
              <c:numCache>
                <c:formatCode>0.0%</c:formatCode>
                <c:ptCount val="4"/>
                <c:pt idx="0">
                  <c:v>1.3868494044705498E-2</c:v>
                </c:pt>
                <c:pt idx="1">
                  <c:v>1.4615134784020786E-2</c:v>
                </c:pt>
                <c:pt idx="2">
                  <c:v>1.3864259229405127E-2</c:v>
                </c:pt>
                <c:pt idx="3">
                  <c:v>1.414108950666881E-2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03F-47FD-9A23-AA831E68B9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13568480"/>
        <c:axId val="353495247"/>
      </c:lineChart>
      <c:dateAx>
        <c:axId val="1413568480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353495247"/>
        <c:crosses val="autoZero"/>
        <c:auto val="0"/>
        <c:lblOffset val="100"/>
        <c:baseTimeUnit val="months"/>
      </c:dateAx>
      <c:valAx>
        <c:axId val="353495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1413568480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Звіт!$I$172:$L$172</c:f>
              <c:numCache>
                <c:formatCode>m/d/yyyy</c:formatCode>
                <c:ptCount val="4"/>
                <c:pt idx="0">
                  <c:v>45413</c:v>
                </c:pt>
                <c:pt idx="1">
                  <c:v>45444</c:v>
                </c:pt>
                <c:pt idx="2">
                  <c:v>45474</c:v>
                </c:pt>
                <c:pt idx="3">
                  <c:v>45505</c:v>
                </c:pt>
              </c:numCache>
            </c:numRef>
          </c:cat>
          <c:val>
            <c:numRef>
              <c:f>Звіт!$I$175:$L$175</c:f>
              <c:numCache>
                <c:formatCode>0.0%</c:formatCode>
                <c:ptCount val="4"/>
                <c:pt idx="0">
                  <c:v>4.4473256364347305E-2</c:v>
                </c:pt>
                <c:pt idx="1">
                  <c:v>4.4448565776458948E-2</c:v>
                </c:pt>
                <c:pt idx="2">
                  <c:v>4.1505154639175257E-2</c:v>
                </c:pt>
                <c:pt idx="3">
                  <c:v>3.9551053250531265E-2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DE9-4CBD-A948-88BD64C65A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13568480"/>
        <c:axId val="353495247"/>
      </c:lineChart>
      <c:dateAx>
        <c:axId val="1413568480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353495247"/>
        <c:crosses val="autoZero"/>
        <c:auto val="1"/>
        <c:lblOffset val="100"/>
        <c:baseTimeUnit val="months"/>
      </c:dateAx>
      <c:valAx>
        <c:axId val="353495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1413568480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Звіт!$I$178:$L$178</c:f>
              <c:numCache>
                <c:formatCode>m/d/yyyy</c:formatCode>
                <c:ptCount val="4"/>
                <c:pt idx="0">
                  <c:v>45413</c:v>
                </c:pt>
                <c:pt idx="1">
                  <c:v>45444</c:v>
                </c:pt>
                <c:pt idx="2">
                  <c:v>45474</c:v>
                </c:pt>
                <c:pt idx="3">
                  <c:v>45505</c:v>
                </c:pt>
              </c:numCache>
            </c:numRef>
          </c:cat>
          <c:val>
            <c:numRef>
              <c:f>Звіт!$I$181:$L$181</c:f>
              <c:numCache>
                <c:formatCode>0.0%</c:formatCode>
                <c:ptCount val="4"/>
                <c:pt idx="0">
                  <c:v>0.89403054141601113</c:v>
                </c:pt>
                <c:pt idx="1">
                  <c:v>0.89707927677329624</c:v>
                </c:pt>
                <c:pt idx="2">
                  <c:v>0.90163934426229508</c:v>
                </c:pt>
                <c:pt idx="3">
                  <c:v>0.8914971309337506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107-4D91-A0C1-881C5DFA27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13568480"/>
        <c:axId val="353495247"/>
      </c:lineChart>
      <c:dateAx>
        <c:axId val="1413568480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353495247"/>
        <c:crosses val="autoZero"/>
        <c:auto val="1"/>
        <c:lblOffset val="100"/>
        <c:baseTimeUnit val="months"/>
      </c:dateAx>
      <c:valAx>
        <c:axId val="353495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1413568480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uk-UA"/>
              <a:t>Структура декларацій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Жінок</c:v>
          </c:tx>
          <c:spPr>
            <a:solidFill>
              <a:schemeClr val="accent2">
                <a:lumMod val="40000"/>
                <a:lumOff val="60000"/>
              </a:schemeClr>
            </a:solidFill>
            <a:ln>
              <a:prstDash val="solid"/>
            </a:ln>
          </c:spPr>
          <c:invertIfNegative val="0"/>
          <c:cat>
            <c:strRef>
              <c:f>Звіт!$H$15:$H$19</c:f>
              <c:strCache>
                <c:ptCount val="5"/>
                <c:pt idx="0">
                  <c:v>0-5 років</c:v>
                </c:pt>
                <c:pt idx="1">
                  <c:v>6-17 років</c:v>
                </c:pt>
                <c:pt idx="2">
                  <c:v>18-39 років</c:v>
                </c:pt>
                <c:pt idx="3">
                  <c:v>40-64 років</c:v>
                </c:pt>
                <c:pt idx="4">
                  <c:v>65+ років</c:v>
                </c:pt>
              </c:strCache>
            </c:strRef>
          </c:cat>
          <c:val>
            <c:numRef>
              <c:f>Звіт!$L$15:$L$19</c:f>
              <c:numCache>
                <c:formatCode>#,##0</c:formatCode>
                <c:ptCount val="5"/>
                <c:pt idx="0">
                  <c:v>1078</c:v>
                </c:pt>
                <c:pt idx="1">
                  <c:v>3554</c:v>
                </c:pt>
                <c:pt idx="2">
                  <c:v>6388</c:v>
                </c:pt>
                <c:pt idx="3">
                  <c:v>8737</c:v>
                </c:pt>
                <c:pt idx="4">
                  <c:v>5379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F6-4512-B0E0-E37E78F04240}"/>
            </c:ext>
          </c:extLst>
        </c:ser>
        <c:ser>
          <c:idx val="1"/>
          <c:order val="1"/>
          <c:tx>
            <c:v>Чоловіків</c:v>
          </c:tx>
          <c:spPr>
            <a:solidFill>
              <a:schemeClr val="accent1">
                <a:lumMod val="60000"/>
                <a:lumOff val="40000"/>
              </a:schemeClr>
            </a:solidFill>
            <a:ln>
              <a:prstDash val="solid"/>
            </a:ln>
          </c:spPr>
          <c:invertIfNegative val="0"/>
          <c:cat>
            <c:strRef>
              <c:f>Звіт!$H$15:$H$19</c:f>
              <c:strCache>
                <c:ptCount val="5"/>
                <c:pt idx="0">
                  <c:v>0-5 років</c:v>
                </c:pt>
                <c:pt idx="1">
                  <c:v>6-17 років</c:v>
                </c:pt>
                <c:pt idx="2">
                  <c:v>18-39 років</c:v>
                </c:pt>
                <c:pt idx="3">
                  <c:v>40-64 років</c:v>
                </c:pt>
                <c:pt idx="4">
                  <c:v>65+ років</c:v>
                </c:pt>
              </c:strCache>
            </c:strRef>
          </c:cat>
          <c:val>
            <c:numRef>
              <c:f>Звіт!$L$24:$L$28</c:f>
              <c:numCache>
                <c:formatCode>#,##0</c:formatCode>
                <c:ptCount val="5"/>
                <c:pt idx="0">
                  <c:v>1127</c:v>
                </c:pt>
                <c:pt idx="1">
                  <c:v>3866</c:v>
                </c:pt>
                <c:pt idx="2">
                  <c:v>6738</c:v>
                </c:pt>
                <c:pt idx="3">
                  <c:v>8065</c:v>
                </c:pt>
                <c:pt idx="4">
                  <c:v>2997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5F6-4512-B0E0-E37E78F042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uk-UA"/>
                  <a:t>Вікова група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uk-UA"/>
                  <a:t>Кількість</a:t>
                </a:r>
                <a:r>
                  <a:rPr lang="en-US"/>
                  <a:t> </a:t>
                </a:r>
                <a:r>
                  <a:rPr lang="uk-UA"/>
                  <a:t>декларацій</a:t>
                </a:r>
              </a:p>
            </c:rich>
          </c:tx>
          <c:overlay val="0"/>
        </c:title>
        <c:numFmt formatCode="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spPr>
    <a:ln>
      <a:solidFill>
        <a:schemeClr val="bg1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Звіт!$I$184:$L$184</c:f>
              <c:numCache>
                <c:formatCode>m/d/yyyy</c:formatCode>
                <c:ptCount val="4"/>
                <c:pt idx="0">
                  <c:v>45413</c:v>
                </c:pt>
                <c:pt idx="1">
                  <c:v>45444</c:v>
                </c:pt>
                <c:pt idx="2">
                  <c:v>45474</c:v>
                </c:pt>
                <c:pt idx="3">
                  <c:v>45505</c:v>
                </c:pt>
              </c:numCache>
            </c:numRef>
          </c:cat>
          <c:val>
            <c:numRef>
              <c:f>Звіт!$I$187:$L$187</c:f>
              <c:numCache>
                <c:formatCode>0.0%</c:formatCode>
                <c:ptCount val="4"/>
                <c:pt idx="0">
                  <c:v>8.2319771151036198E-5</c:v>
                </c:pt>
                <c:pt idx="1">
                  <c:v>6.1819980217606328E-5</c:v>
                </c:pt>
                <c:pt idx="2">
                  <c:v>4.1237113402061855E-5</c:v>
                </c:pt>
                <c:pt idx="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923-4D6D-A6CF-FD8FA2F018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13568480"/>
        <c:axId val="353495247"/>
      </c:lineChart>
      <c:dateAx>
        <c:axId val="1413568480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353495247"/>
        <c:crosses val="autoZero"/>
        <c:auto val="1"/>
        <c:lblOffset val="100"/>
        <c:baseTimeUnit val="months"/>
      </c:dateAx>
      <c:valAx>
        <c:axId val="353495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1413568480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Звіт!$I$94:$L$94</c:f>
              <c:numCache>
                <c:formatCode>m/d/yyyy</c:formatCode>
                <c:ptCount val="4"/>
                <c:pt idx="0">
                  <c:v>45413</c:v>
                </c:pt>
                <c:pt idx="1">
                  <c:v>45444</c:v>
                </c:pt>
                <c:pt idx="2">
                  <c:v>45474</c:v>
                </c:pt>
                <c:pt idx="3">
                  <c:v>45505</c:v>
                </c:pt>
              </c:numCache>
            </c:numRef>
          </c:cat>
          <c:val>
            <c:numRef>
              <c:f>Звіт!$I$97:$L$97</c:f>
              <c:numCache>
                <c:formatCode>0.0%</c:formatCode>
                <c:ptCount val="4"/>
                <c:pt idx="0">
                  <c:v>0.62462462462462465</c:v>
                </c:pt>
                <c:pt idx="1">
                  <c:v>0.63034623217922603</c:v>
                </c:pt>
                <c:pt idx="2">
                  <c:v>0.63256784968684765</c:v>
                </c:pt>
                <c:pt idx="3">
                  <c:v>0.65421558164354321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244-4D57-82D0-5134DD6B41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13568480"/>
        <c:axId val="353495247"/>
      </c:lineChart>
      <c:dateAx>
        <c:axId val="1413568480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353495247"/>
        <c:crosses val="autoZero"/>
        <c:auto val="0"/>
        <c:lblOffset val="100"/>
        <c:baseTimeUnit val="months"/>
      </c:dateAx>
      <c:valAx>
        <c:axId val="353495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1413568480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Звіт!$I$100:$L$100</c:f>
              <c:numCache>
                <c:formatCode>m/d/yyyy</c:formatCode>
                <c:ptCount val="4"/>
                <c:pt idx="0">
                  <c:v>45413</c:v>
                </c:pt>
                <c:pt idx="1">
                  <c:v>45444</c:v>
                </c:pt>
                <c:pt idx="2">
                  <c:v>45474</c:v>
                </c:pt>
                <c:pt idx="3">
                  <c:v>45505</c:v>
                </c:pt>
              </c:numCache>
            </c:numRef>
          </c:cat>
          <c:val>
            <c:numRef>
              <c:f>Звіт!$I$103:$L$103</c:f>
              <c:numCache>
                <c:formatCode>0.0%</c:formatCode>
                <c:ptCount val="4"/>
                <c:pt idx="0">
                  <c:v>0.43953294412010008</c:v>
                </c:pt>
                <c:pt idx="1">
                  <c:v>0.4419780837313852</c:v>
                </c:pt>
                <c:pt idx="2">
                  <c:v>0.44523068213982453</c:v>
                </c:pt>
                <c:pt idx="3">
                  <c:v>0.46078992558672011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794-4D63-8D56-74E86B2108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13568480"/>
        <c:axId val="353495247"/>
      </c:lineChart>
      <c:dateAx>
        <c:axId val="1413568480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353495247"/>
        <c:crosses val="autoZero"/>
        <c:auto val="0"/>
        <c:lblOffset val="100"/>
        <c:baseTimeUnit val="months"/>
      </c:dateAx>
      <c:valAx>
        <c:axId val="353495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1413568480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Звіт!$I$160:$L$160</c:f>
              <c:numCache>
                <c:formatCode>m/d/yyyy</c:formatCode>
                <c:ptCount val="4"/>
                <c:pt idx="0">
                  <c:v>45413</c:v>
                </c:pt>
                <c:pt idx="1">
                  <c:v>45444</c:v>
                </c:pt>
                <c:pt idx="2">
                  <c:v>45474</c:v>
                </c:pt>
                <c:pt idx="3">
                  <c:v>45505</c:v>
                </c:pt>
              </c:numCache>
            </c:numRef>
          </c:cat>
          <c:val>
            <c:numRef>
              <c:f>Звіт!$I$163:$L$163</c:f>
              <c:numCache>
                <c:formatCode>0.0%</c:formatCode>
                <c:ptCount val="4"/>
                <c:pt idx="0">
                  <c:v>0</c:v>
                </c:pt>
                <c:pt idx="1">
                  <c:v>3.7509377344336085E-4</c:v>
                </c:pt>
                <c:pt idx="2">
                  <c:v>3.9231071008238524E-4</c:v>
                </c:pt>
                <c:pt idx="3">
                  <c:v>4.103405826836274E-4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888-473F-BBDC-5DC20FD7CB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13568480"/>
        <c:axId val="353495247"/>
      </c:lineChart>
      <c:dateAx>
        <c:axId val="1413568480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353495247"/>
        <c:crosses val="autoZero"/>
        <c:auto val="1"/>
        <c:lblOffset val="100"/>
        <c:baseTimeUnit val="months"/>
      </c:dateAx>
      <c:valAx>
        <c:axId val="353495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1413568480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Звіт!$I$166:$L$166</c:f>
              <c:numCache>
                <c:formatCode>m/d/yyyy</c:formatCode>
                <c:ptCount val="4"/>
                <c:pt idx="0">
                  <c:v>45413</c:v>
                </c:pt>
                <c:pt idx="1">
                  <c:v>45444</c:v>
                </c:pt>
                <c:pt idx="2">
                  <c:v>45474</c:v>
                </c:pt>
                <c:pt idx="3">
                  <c:v>45505</c:v>
                </c:pt>
              </c:numCache>
            </c:numRef>
          </c:cat>
          <c:val>
            <c:numRef>
              <c:f>Звіт!$I$169:$L$169</c:f>
              <c:numCache>
                <c:formatCode>0.0%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A16-4048-A483-9EA6CB05F2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13568480"/>
        <c:axId val="353495247"/>
      </c:lineChart>
      <c:dateAx>
        <c:axId val="1413568480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353495247"/>
        <c:crosses val="autoZero"/>
        <c:auto val="1"/>
        <c:lblOffset val="100"/>
        <c:baseTimeUnit val="months"/>
      </c:dateAx>
      <c:valAx>
        <c:axId val="353495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1413568480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Звіт!$I$45:$L$45</c:f>
              <c:numCache>
                <c:formatCode>m/d/yyyy</c:formatCode>
                <c:ptCount val="4"/>
                <c:pt idx="0">
                  <c:v>45413</c:v>
                </c:pt>
                <c:pt idx="1">
                  <c:v>45444</c:v>
                </c:pt>
                <c:pt idx="2">
                  <c:v>45474</c:v>
                </c:pt>
                <c:pt idx="3">
                  <c:v>45505</c:v>
                </c:pt>
              </c:numCache>
            </c:numRef>
          </c:cat>
          <c:val>
            <c:numRef>
              <c:f>Звіт!$I$46:$L$46</c:f>
              <c:numCache>
                <c:formatCode>#,##0</c:formatCode>
                <c:ptCount val="4"/>
                <c:pt idx="0">
                  <c:v>10841</c:v>
                </c:pt>
                <c:pt idx="1">
                  <c:v>10949</c:v>
                </c:pt>
                <c:pt idx="2">
                  <c:v>8223</c:v>
                </c:pt>
                <c:pt idx="3">
                  <c:v>9767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6F5-4123-8A13-BF621B1A2A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13568480"/>
        <c:axId val="353495247"/>
      </c:lineChart>
      <c:dateAx>
        <c:axId val="1413568480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353495247"/>
        <c:crosses val="autoZero"/>
        <c:auto val="0"/>
        <c:lblOffset val="100"/>
        <c:baseTimeUnit val="months"/>
      </c:dateAx>
      <c:valAx>
        <c:axId val="353495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1413568480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Звіт!$I$31:$L$31</c:f>
              <c:numCache>
                <c:formatCode>m/d/yyyy</c:formatCode>
                <c:ptCount val="4"/>
                <c:pt idx="0">
                  <c:v>45413</c:v>
                </c:pt>
                <c:pt idx="1">
                  <c:v>45444</c:v>
                </c:pt>
                <c:pt idx="2">
                  <c:v>45474</c:v>
                </c:pt>
                <c:pt idx="3">
                  <c:v>45505</c:v>
                </c:pt>
              </c:numCache>
            </c:numRef>
          </c:cat>
          <c:val>
            <c:numRef>
              <c:f>Звіт!$I$32:$L$32</c:f>
              <c:numCache>
                <c:formatCode>#,##0</c:formatCode>
                <c:ptCount val="4"/>
                <c:pt idx="0">
                  <c:v>17318</c:v>
                </c:pt>
                <c:pt idx="1">
                  <c:v>16013</c:v>
                </c:pt>
                <c:pt idx="2">
                  <c:v>11585</c:v>
                </c:pt>
                <c:pt idx="3">
                  <c:v>13085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304-41FA-94A8-BBFEBDC92C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13568480"/>
        <c:axId val="353495247"/>
      </c:lineChart>
      <c:dateAx>
        <c:axId val="1413568480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353495247"/>
        <c:crosses val="autoZero"/>
        <c:auto val="0"/>
        <c:lblOffset val="100"/>
        <c:baseTimeUnit val="months"/>
      </c:dateAx>
      <c:valAx>
        <c:axId val="353495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1413568480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Звіт!$I$190:$L$190</c:f>
              <c:numCache>
                <c:formatCode>m/d/yyyy</c:formatCode>
                <c:ptCount val="4"/>
                <c:pt idx="0">
                  <c:v>45413</c:v>
                </c:pt>
                <c:pt idx="1">
                  <c:v>45444</c:v>
                </c:pt>
                <c:pt idx="2">
                  <c:v>45474</c:v>
                </c:pt>
                <c:pt idx="3">
                  <c:v>45505</c:v>
                </c:pt>
              </c:numCache>
            </c:numRef>
          </c:cat>
          <c:val>
            <c:numRef>
              <c:f>Звіт!$I$193:$L$193</c:f>
              <c:numCache>
                <c:formatCode>0.0%</c:formatCode>
                <c:ptCount val="4"/>
                <c:pt idx="0">
                  <c:v>3.9824771007566706E-4</c:v>
                </c:pt>
                <c:pt idx="1">
                  <c:v>2.0816812053925456E-3</c:v>
                </c:pt>
                <c:pt idx="2">
                  <c:v>2.7755749405233942E-3</c:v>
                </c:pt>
                <c:pt idx="3">
                  <c:v>3.3603478948408777E-3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501-45FC-926F-EE03F29695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13568480"/>
        <c:axId val="353495247"/>
      </c:lineChart>
      <c:dateAx>
        <c:axId val="1413568480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353495247"/>
        <c:crosses val="autoZero"/>
        <c:auto val="1"/>
        <c:lblOffset val="100"/>
        <c:baseTimeUnit val="months"/>
      </c:dateAx>
      <c:valAx>
        <c:axId val="353495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1413568480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Звіт!$I$196:$L$196</c:f>
              <c:numCache>
                <c:formatCode>m/d/yyyy</c:formatCode>
                <c:ptCount val="4"/>
                <c:pt idx="0">
                  <c:v>45413</c:v>
                </c:pt>
                <c:pt idx="1">
                  <c:v>45444</c:v>
                </c:pt>
                <c:pt idx="2">
                  <c:v>45474</c:v>
                </c:pt>
                <c:pt idx="3">
                  <c:v>45505</c:v>
                </c:pt>
              </c:numCache>
            </c:numRef>
          </c:cat>
          <c:val>
            <c:numRef>
              <c:f>Звіт!$I$199:$L$199</c:f>
              <c:numCache>
                <c:formatCode>0.0%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9.7713504006253669E-4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6E2-459C-8E32-DAF16B41DB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13568480"/>
        <c:axId val="353495247"/>
      </c:lineChart>
      <c:dateAx>
        <c:axId val="1413568480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353495247"/>
        <c:crosses val="autoZero"/>
        <c:auto val="1"/>
        <c:lblOffset val="100"/>
        <c:baseTimeUnit val="months"/>
      </c:dateAx>
      <c:valAx>
        <c:axId val="353495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1413568480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'Порівняння за закладами'!$V$5</c:f>
          <c:strCache>
            <c:ptCount val="1"/>
            <c:pt idx="0">
              <c:v>Співвідношення кількості медсестер до кількості лікарів на ПМД.</c:v>
            </c:pt>
          </c:strCache>
        </c:strRef>
      </c:tx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1400" b="1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uk-UA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'Порівняння за закладами'!$W$6</c:f>
              <c:strCache>
                <c:ptCount val="1"/>
                <c:pt idx="0">
                  <c:v>Значення індикатору</c:v>
                </c:pt>
              </c:strCache>
            </c:strRef>
          </c:tx>
          <c:spPr>
            <a:ln w="28575" cap="rnd">
              <a:noFill/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/>
              </a:solidFill>
              <a:ln w="76200">
                <a:solidFill>
                  <a:schemeClr val="accent1"/>
                </a:solidFill>
                <a:prstDash val="solid"/>
              </a:ln>
            </c:spPr>
          </c:marker>
          <c:cat>
            <c:strRef>
              <c:f>'Порівняння за закладами'!$V$7:$V$211</c:f>
              <c:strCache>
                <c:ptCount val="205"/>
                <c:pt idx="0">
                  <c:v>ФОП, Рудько Ольга Олександрівна</c:v>
                </c:pt>
                <c:pt idx="1">
                  <c:v>37398906</c:v>
                </c:pt>
                <c:pt idx="2">
                  <c:v>ФОП, ЗАСТАВНИЙ ІГОР ІГОРОВИЧ</c:v>
                </c:pt>
                <c:pt idx="3">
                  <c:v>ФОП, ОЩИПКО ІРИНА ГЕОРГІЇВНА</c:v>
                </c:pt>
                <c:pt idx="4">
                  <c:v>44114246</c:v>
                </c:pt>
                <c:pt idx="5">
                  <c:v>ФОП, Добрянський Олесь Степанович</c:v>
                </c:pt>
                <c:pt idx="6">
                  <c:v>01997297</c:v>
                </c:pt>
                <c:pt idx="7">
                  <c:v>ФОП, ГОРАЛЬЧУК ОКСАНА МИКОЛАЇВНА</c:v>
                </c:pt>
                <c:pt idx="8">
                  <c:v>ФОП, ПОКІНСЬКА МАРІЯ МИХАЙЛІВНА</c:v>
                </c:pt>
                <c:pt idx="9">
                  <c:v>44976028</c:v>
                </c:pt>
                <c:pt idx="10">
                  <c:v>ФОП, ІВЧЕНКО АНДРІЙ АНАТОЛІЙОВИЧ</c:v>
                </c:pt>
                <c:pt idx="11">
                  <c:v>ФОП, ЯКИМІВ СВІТЛАНА ЯРОСЛАВІВНА</c:v>
                </c:pt>
                <c:pt idx="12">
                  <c:v>ФОП, КАРАКЕВИЧ ЮРІЙ МИХАЙЛОВИЧ</c:v>
                </c:pt>
                <c:pt idx="13">
                  <c:v>43288396</c:v>
                </c:pt>
                <c:pt idx="14">
                  <c:v>ФОП, ЛАЗАРЕВИЧ ПЕТРО ЯРОСЛАВОВИЧ</c:v>
                </c:pt>
                <c:pt idx="15">
                  <c:v>ФОП, РОМАНІВ ЛЕСЯ АНАТОЛІЇВНА</c:v>
                </c:pt>
                <c:pt idx="16">
                  <c:v>ФОП, МИСНИК ЛЮДМИЛА ІЛЛІВНА</c:v>
                </c:pt>
                <c:pt idx="17">
                  <c:v>ФОП, ПОЛЯНСЬКА ТЕТЯНА АНАТОЛІЇВНА</c:v>
                </c:pt>
                <c:pt idx="18">
                  <c:v>ФОП, БЕРЕЗНЮК ТЕТЯНА ПАВЛІВНА</c:v>
                </c:pt>
                <c:pt idx="19">
                  <c:v>ФОП, ДЕМКО ОКСАНА ДЕМЯНІВНА</c:v>
                </c:pt>
                <c:pt idx="20">
                  <c:v>ФОП, Савчин Соломія Олегівна</c:v>
                </c:pt>
                <c:pt idx="21">
                  <c:v>ФОП, СУХОВЕРСЬКИЙ МИРОСЛАВ МИРОНОВИЧ</c:v>
                </c:pt>
                <c:pt idx="22">
                  <c:v>ФОП, ВОЗІВ ХРИСТИНА ІВАНІВНА</c:v>
                </c:pt>
                <c:pt idx="23">
                  <c:v>38208497</c:v>
                </c:pt>
                <c:pt idx="24">
                  <c:v>ФОП, МЕЛЬНИК ЗОРЯНА СТЕПАНІВНА</c:v>
                </c:pt>
                <c:pt idx="25">
                  <c:v>ФОП, ЛОМАЄВА ОЛЕКСАНДРА ВАЛЕРІЇВНА</c:v>
                </c:pt>
                <c:pt idx="26">
                  <c:v>ФОП, ІВАНІЩАК РОМАНІЯ ІВАНІВНА</c:v>
                </c:pt>
                <c:pt idx="27">
                  <c:v>ФОП, Турянська Ольга Тарасівна</c:v>
                </c:pt>
                <c:pt idx="28">
                  <c:v>ФОП, КОТОВИЧ НАТАЛІЯ СТЕПАНІВНА</c:v>
                </c:pt>
                <c:pt idx="29">
                  <c:v>ФОП, ПЕТРИК КАТЕРИНА ЮРІЇВНА</c:v>
                </c:pt>
                <c:pt idx="30">
                  <c:v>ФОП, ПОЛУПАНЕЦЬ ВІРА ВОЛОДИМИРІВНА</c:v>
                </c:pt>
                <c:pt idx="31">
                  <c:v>41388815</c:v>
                </c:pt>
                <c:pt idx="32">
                  <c:v>ФОП, Столяр Маряна Миколаївна</c:v>
                </c:pt>
                <c:pt idx="33">
                  <c:v>ФОП, БУНЬКО ВАСИЛЬ МИХАЙЛОВИЧ</c:v>
                </c:pt>
                <c:pt idx="34">
                  <c:v>ФОП, БАЛЛА РОКСОЛАНА АНДРІЇВНА</c:v>
                </c:pt>
                <c:pt idx="35">
                  <c:v>ФОП, КОШЛАТА ЛЕСЯ ВАСИЛІВНА</c:v>
                </c:pt>
                <c:pt idx="36">
                  <c:v>ФОП, СКОБИЛКО ІРИНА ВОЛОДИМИРІВНА</c:v>
                </c:pt>
                <c:pt idx="37">
                  <c:v>42830922</c:v>
                </c:pt>
                <c:pt idx="38">
                  <c:v>34327104</c:v>
                </c:pt>
                <c:pt idx="39">
                  <c:v>ФОП, Жданова Оксана Степанівна</c:v>
                </c:pt>
                <c:pt idx="40">
                  <c:v>ФОП, АПАРІНА ЛІДІЯ ВОЛОДИМИРІВНА</c:v>
                </c:pt>
                <c:pt idx="41">
                  <c:v>39792683</c:v>
                </c:pt>
                <c:pt idx="42">
                  <c:v>ФОП, КОЗЕНКО ПАВЛО ВОЛОДИМИРОВИЧ</c:v>
                </c:pt>
                <c:pt idx="43">
                  <c:v>37325796</c:v>
                </c:pt>
                <c:pt idx="44">
                  <c:v>ФОП, ЗАРЕМБА-ФЕДЧИШИН ОЛЕНА ВІТАЛІЇВНА</c:v>
                </c:pt>
                <c:pt idx="45">
                  <c:v>36417058</c:v>
                </c:pt>
                <c:pt idx="46">
                  <c:v>42138054</c:v>
                </c:pt>
                <c:pt idx="47">
                  <c:v>ФОП, СЕРЕДИЧ ЛІЛІЯ ПЕТРІВНА</c:v>
                </c:pt>
                <c:pt idx="48">
                  <c:v>35472249</c:v>
                </c:pt>
                <c:pt idx="49">
                  <c:v>ФОП, КАБАН ВОЛОДИМИР БОГДАНОВИЧ</c:v>
                </c:pt>
                <c:pt idx="50">
                  <c:v>44635101</c:v>
                </c:pt>
                <c:pt idx="51">
                  <c:v>41505308</c:v>
                </c:pt>
                <c:pt idx="52">
                  <c:v>43938699</c:v>
                </c:pt>
                <c:pt idx="53">
                  <c:v>44848931</c:v>
                </c:pt>
                <c:pt idx="54">
                  <c:v>22348948</c:v>
                </c:pt>
                <c:pt idx="55">
                  <c:v>44408760</c:v>
                </c:pt>
                <c:pt idx="56">
                  <c:v>37639909</c:v>
                </c:pt>
                <c:pt idx="57">
                  <c:v>ФОП, Мазур Руслана Ярославівна</c:v>
                </c:pt>
                <c:pt idx="58">
                  <c:v>ФОП, КМІТЬ ОКСАНА ЗЕНОНІВНА</c:v>
                </c:pt>
                <c:pt idx="59">
                  <c:v>ФОП, ШКУЛЬСЬКИЙ ВОЛОДИМИР ВОЛОДИМИРОВИЧ</c:v>
                </c:pt>
                <c:pt idx="60">
                  <c:v>01998035</c:v>
                </c:pt>
                <c:pt idx="61">
                  <c:v>ФОП, САЛДАН ІВАН АНТОНОВИЧ</c:v>
                </c:pt>
                <c:pt idx="62">
                  <c:v>01996869</c:v>
                </c:pt>
                <c:pt idx="63">
                  <c:v>ФОП, МИСЛОВИЧ ОЛЕГ ЮРІЙОВИЧ</c:v>
                </c:pt>
                <c:pt idx="64">
                  <c:v>20850964</c:v>
                </c:pt>
                <c:pt idx="65">
                  <c:v>ФОП, ДЮК ОКСАНА  ЯРОСЛАВІВНА</c:v>
                </c:pt>
                <c:pt idx="66">
                  <c:v>ФОП, ПІКУЛИЦЬКА ЯРИНА ВАСИЛІВНА</c:v>
                </c:pt>
                <c:pt idx="67">
                  <c:v>32613493</c:v>
                </c:pt>
                <c:pt idx="68">
                  <c:v>ФОП, РИСЕЙ ОЛЬГА ІГОРІВНА</c:v>
                </c:pt>
                <c:pt idx="69">
                  <c:v>41195567</c:v>
                </c:pt>
                <c:pt idx="70">
                  <c:v>ФОП, Лялька Наталія Петрівна</c:v>
                </c:pt>
                <c:pt idx="71">
                  <c:v>ФОП, Кольченко Леся Михайлівна</c:v>
                </c:pt>
                <c:pt idx="72">
                  <c:v>ФОП, ДІДИК ЛЕСЯ ІВАНІВНА</c:v>
                </c:pt>
                <c:pt idx="73">
                  <c:v>ФОП, ПЕТРИК ЛЮДМИЛА ЯРОСЛАВІВНА</c:v>
                </c:pt>
                <c:pt idx="74">
                  <c:v>43871190</c:v>
                </c:pt>
                <c:pt idx="75">
                  <c:v>ФОП, ЯЩИШИН ОКСАНА МИХАЙЛІВНА</c:v>
                </c:pt>
                <c:pt idx="76">
                  <c:v>ФОП, Люта Оксана Павлівна</c:v>
                </c:pt>
                <c:pt idx="77">
                  <c:v>ФОП, ВОРОБЕЦЬ ІРИНА ЙОСИФІВНА</c:v>
                </c:pt>
                <c:pt idx="78">
                  <c:v>ФОП, Карпяк Марта Ігорівна</c:v>
                </c:pt>
                <c:pt idx="79">
                  <c:v>ФОП, Ладус Галина Іванівна</c:v>
                </c:pt>
                <c:pt idx="80">
                  <c:v>ФОП, Симулик Марія Сергіївна</c:v>
                </c:pt>
                <c:pt idx="81">
                  <c:v>42769586</c:v>
                </c:pt>
                <c:pt idx="82">
                  <c:v>ФОП, Шабатюк Леся Володимирівна</c:v>
                </c:pt>
                <c:pt idx="83">
                  <c:v>01996606</c:v>
                </c:pt>
                <c:pt idx="84">
                  <c:v>ФОП, Кащук Марія Анатоліївна</c:v>
                </c:pt>
                <c:pt idx="85">
                  <c:v>ФОП, РОНДЯК БОГДАН ЯРОСЛАВОВИЧ</c:v>
                </c:pt>
                <c:pt idx="86">
                  <c:v>45094345</c:v>
                </c:pt>
                <c:pt idx="87">
                  <c:v>ФОП, МАРУНКЕВИЧ МАРІЯ ВОЛОДИМИРІВНА</c:v>
                </c:pt>
                <c:pt idx="88">
                  <c:v>43923200</c:v>
                </c:pt>
                <c:pt idx="89">
                  <c:v>43998826</c:v>
                </c:pt>
                <c:pt idx="90">
                  <c:v>ФОП, РОНДЯК ОЛЕКСАНДРА ЗІНОВІЇВНА</c:v>
                </c:pt>
                <c:pt idx="91">
                  <c:v>44871599</c:v>
                </c:pt>
                <c:pt idx="92">
                  <c:v>ФОП, ФЕДЕНКО НАТАЛІЯ РОМАНІВНА</c:v>
                </c:pt>
                <c:pt idx="93">
                  <c:v>41851009</c:v>
                </c:pt>
                <c:pt idx="94">
                  <c:v>20763160</c:v>
                </c:pt>
                <c:pt idx="95">
                  <c:v>01997679</c:v>
                </c:pt>
                <c:pt idx="96">
                  <c:v>ФОП, НІКОНОРОВ ВАЛЕРІЙ МИКОЛАЙОВИЧ</c:v>
                </c:pt>
                <c:pt idx="97">
                  <c:v>41839788</c:v>
                </c:pt>
                <c:pt idx="98">
                  <c:v>22398210</c:v>
                </c:pt>
                <c:pt idx="99">
                  <c:v>01984276</c:v>
                </c:pt>
                <c:pt idx="100">
                  <c:v>ФОП, ГОЙ ОЛЬГА ІВАНІВНА</c:v>
                </c:pt>
                <c:pt idx="101">
                  <c:v>01996674</c:v>
                </c:pt>
                <c:pt idx="102">
                  <c:v>ФОП, СИВАК ЛЮДМИЛА ЮРІЇВНА</c:v>
                </c:pt>
                <c:pt idx="103">
                  <c:v>ФОП, Цяпка Лілія Богданівна</c:v>
                </c:pt>
                <c:pt idx="104">
                  <c:v>ФОП, МАХНО ГАЛИНА ВОЛОДИМИРІВНА</c:v>
                </c:pt>
                <c:pt idx="105">
                  <c:v>ФОП, ПОШИВАК ТЕТЯНА ПЕТРІВНА</c:v>
                </c:pt>
                <c:pt idx="106">
                  <c:v>ФОП, ЗУБРИЦЬКА НАДІЯ СТЕПАНІВНА</c:v>
                </c:pt>
                <c:pt idx="107">
                  <c:v>44466230</c:v>
                </c:pt>
                <c:pt idx="108">
                  <c:v>20763272</c:v>
                </c:pt>
                <c:pt idx="109">
                  <c:v>20763295</c:v>
                </c:pt>
                <c:pt idx="110">
                  <c:v>ФОП, КОСТИРКО МИКОЛА МИХАЙЛОВИЧ</c:v>
                </c:pt>
                <c:pt idx="111">
                  <c:v>ФОП, КРАВЧУК ГАЛИНА ВАСИЛІВНА</c:v>
                </c:pt>
                <c:pt idx="112">
                  <c:v>ФОП, САВЕНКО НАТАЛІЯ ЯРОСЛАВІВНА</c:v>
                </c:pt>
                <c:pt idx="113">
                  <c:v>ФОП, ГРИЦАК РУСЛАН ГЕННАДІЙОВИЧ</c:v>
                </c:pt>
                <c:pt idx="114">
                  <c:v>ФОП, ДУДА НАДІЯ БОГДАНІВНА</c:v>
                </c:pt>
                <c:pt idx="115">
                  <c:v>ФОП, ГОРОДИСЬКА СТЕФАНІЯ-ОКСАНА МИХАЙЛІВНА</c:v>
                </c:pt>
                <c:pt idx="116">
                  <c:v>ФОП, ОПОКА ІННА ГРИГОРІВНА</c:v>
                </c:pt>
                <c:pt idx="117">
                  <c:v>ФОП, Левкович  Лідія  Олексіївна</c:v>
                </c:pt>
                <c:pt idx="118">
                  <c:v>43260585</c:v>
                </c:pt>
                <c:pt idx="119">
                  <c:v>ФОП, Данилів  Дана  Олександрівна</c:v>
                </c:pt>
                <c:pt idx="120">
                  <c:v>ФОП, КОЗИЧ РОКСОЛАНА АНДРІЇВНА</c:v>
                </c:pt>
                <c:pt idx="121">
                  <c:v>ФОП, РОМАНИШИН ІРИНА ВОЛОДИМИРІВНА</c:v>
                </c:pt>
                <c:pt idx="122">
                  <c:v>ФОП, СЕРЕДЮК ОЛЬГА ІВАНІВНА</c:v>
                </c:pt>
                <c:pt idx="123">
                  <c:v>ФОП, Столяр Галина Ігорівна</c:v>
                </c:pt>
                <c:pt idx="124">
                  <c:v>40241161</c:v>
                </c:pt>
                <c:pt idx="125">
                  <c:v>ФОП, ГАДЕВИЧ НАТАЛІЯ ЗІНОВІЇВНА</c:v>
                </c:pt>
                <c:pt idx="126">
                  <c:v>42108962</c:v>
                </c:pt>
                <c:pt idx="127">
                  <c:v>ФОП, Жук Олег Євгенович</c:v>
                </c:pt>
                <c:pt idx="128">
                  <c:v>35621067</c:v>
                </c:pt>
                <c:pt idx="129">
                  <c:v>41900490</c:v>
                </c:pt>
                <c:pt idx="130">
                  <c:v>20761149</c:v>
                </c:pt>
                <c:pt idx="131">
                  <c:v>44925460</c:v>
                </c:pt>
                <c:pt idx="132">
                  <c:v>01996272</c:v>
                </c:pt>
                <c:pt idx="133">
                  <c:v>41064034</c:v>
                </c:pt>
                <c:pt idx="134">
                  <c:v>23970286</c:v>
                </c:pt>
                <c:pt idx="135">
                  <c:v>44712882</c:v>
                </c:pt>
                <c:pt idx="136">
                  <c:v>20851349</c:v>
                </c:pt>
                <c:pt idx="137">
                  <c:v>20764478</c:v>
                </c:pt>
                <c:pt idx="138">
                  <c:v>02010793</c:v>
                </c:pt>
                <c:pt idx="139">
                  <c:v>44625774</c:v>
                </c:pt>
                <c:pt idx="140">
                  <c:v>44093644</c:v>
                </c:pt>
                <c:pt idx="141">
                  <c:v>42224043</c:v>
                </c:pt>
                <c:pt idx="142">
                  <c:v>44119976</c:v>
                </c:pt>
                <c:pt idx="143">
                  <c:v>20765006</c:v>
                </c:pt>
                <c:pt idx="144">
                  <c:v>ФОП, КРАВЧЕНКО РОМАНА БОГДАНІВНА</c:v>
                </c:pt>
                <c:pt idx="145">
                  <c:v>23957835</c:v>
                </c:pt>
                <c:pt idx="146">
                  <c:v>44496574</c:v>
                </c:pt>
                <c:pt idx="147">
                  <c:v>01998226</c:v>
                </c:pt>
                <c:pt idx="148">
                  <c:v>45395213</c:v>
                </c:pt>
                <c:pt idx="149">
                  <c:v>42021164</c:v>
                </c:pt>
                <c:pt idx="150">
                  <c:v>01997633</c:v>
                </c:pt>
                <c:pt idx="151">
                  <c:v>41180990</c:v>
                </c:pt>
                <c:pt idx="152">
                  <c:v>19163609</c:v>
                </c:pt>
                <c:pt idx="153">
                  <c:v>41850775</c:v>
                </c:pt>
                <c:pt idx="154">
                  <c:v>20764314</c:v>
                </c:pt>
                <c:pt idx="155">
                  <c:v>20764231</c:v>
                </c:pt>
                <c:pt idx="156">
                  <c:v>41160010</c:v>
                </c:pt>
                <c:pt idx="157">
                  <c:v>41209595</c:v>
                </c:pt>
                <c:pt idx="158">
                  <c:v>41833215</c:v>
                </c:pt>
                <c:pt idx="159">
                  <c:v>01998101</c:v>
                </c:pt>
                <c:pt idx="160">
                  <c:v>44070522</c:v>
                </c:pt>
                <c:pt idx="161">
                  <c:v>41136480</c:v>
                </c:pt>
                <c:pt idx="162">
                  <c:v>20763591</c:v>
                </c:pt>
                <c:pt idx="163">
                  <c:v>20763941</c:v>
                </c:pt>
                <c:pt idx="164">
                  <c:v>20764716</c:v>
                </c:pt>
                <c:pt idx="165">
                  <c:v>40393866</c:v>
                </c:pt>
                <c:pt idx="166">
                  <c:v>45065089</c:v>
                </c:pt>
                <c:pt idx="167">
                  <c:v>32418147</c:v>
                </c:pt>
                <c:pt idx="168">
                  <c:v>41894875</c:v>
                </c:pt>
                <c:pt idx="169">
                  <c:v>42750109</c:v>
                </c:pt>
                <c:pt idx="170">
                  <c:v>40238410</c:v>
                </c:pt>
                <c:pt idx="171">
                  <c:v>42274953</c:v>
                </c:pt>
                <c:pt idx="172">
                  <c:v>44397639</c:v>
                </c:pt>
                <c:pt idx="173">
                  <c:v>44028360</c:v>
                </c:pt>
                <c:pt idx="174">
                  <c:v>41902533</c:v>
                </c:pt>
                <c:pt idx="175">
                  <c:v>22421239</c:v>
                </c:pt>
                <c:pt idx="176">
                  <c:v>45214923</c:v>
                </c:pt>
                <c:pt idx="177">
                  <c:v>42428764</c:v>
                </c:pt>
                <c:pt idx="178">
                  <c:v>38763426</c:v>
                </c:pt>
                <c:pt idx="179">
                  <c:v>43919770</c:v>
                </c:pt>
                <c:pt idx="180">
                  <c:v>44056885</c:v>
                </c:pt>
                <c:pt idx="181">
                  <c:v>01984228</c:v>
                </c:pt>
                <c:pt idx="182">
                  <c:v>44646459</c:v>
                </c:pt>
                <c:pt idx="183">
                  <c:v>42140021</c:v>
                </c:pt>
                <c:pt idx="184">
                  <c:v>42877452</c:v>
                </c:pt>
                <c:pt idx="185">
                  <c:v>40221119</c:v>
                </c:pt>
                <c:pt idx="186">
                  <c:v>44018588</c:v>
                </c:pt>
                <c:pt idx="187">
                  <c:v>20763929</c:v>
                </c:pt>
                <c:pt idx="188">
                  <c:v>36761597</c:v>
                </c:pt>
                <c:pt idx="189">
                  <c:v>41055077</c:v>
                </c:pt>
                <c:pt idx="190">
                  <c:v>36194399</c:v>
                </c:pt>
                <c:pt idx="191">
                  <c:v>40626575</c:v>
                </c:pt>
                <c:pt idx="192">
                  <c:v>01996409</c:v>
                </c:pt>
                <c:pt idx="193">
                  <c:v>44216151</c:v>
                </c:pt>
                <c:pt idx="194">
                  <c:v>43914746</c:v>
                </c:pt>
                <c:pt idx="195">
                  <c:v>44246746</c:v>
                </c:pt>
                <c:pt idx="196">
                  <c:v>43526560</c:v>
                </c:pt>
                <c:pt idx="197">
                  <c:v>41845440</c:v>
                </c:pt>
                <c:pt idx="198">
                  <c:v>01997248</c:v>
                </c:pt>
                <c:pt idx="199">
                  <c:v>40236036</c:v>
                </c:pt>
                <c:pt idx="200">
                  <c:v>41066560</c:v>
                </c:pt>
                <c:pt idx="201">
                  <c:v>20763711</c:v>
                </c:pt>
                <c:pt idx="202">
                  <c:v>42310851</c:v>
                </c:pt>
                <c:pt idx="203">
                  <c:v>42448068</c:v>
                </c:pt>
                <c:pt idx="204">
                  <c:v>20763852</c:v>
                </c:pt>
              </c:strCache>
            </c:strRef>
          </c:cat>
          <c:val>
            <c:numRef>
              <c:f>'Порівняння за закладами'!$W$7:$W$211</c:f>
              <c:numCache>
                <c:formatCode>0.0</c:formatCode>
                <c:ptCount val="205"/>
                <c:pt idx="0">
                  <c:v>0</c:v>
                </c:pt>
                <c:pt idx="1">
                  <c:v>0</c:v>
                </c:pt>
                <c:pt idx="2" formatCode="General">
                  <c:v>0</c:v>
                </c:pt>
                <c:pt idx="3" formatCode="General">
                  <c:v>0</c:v>
                </c:pt>
                <c:pt idx="4" formatCode="General">
                  <c:v>0</c:v>
                </c:pt>
                <c:pt idx="5" formatCode="General">
                  <c:v>0</c:v>
                </c:pt>
                <c:pt idx="6" formatCode="General">
                  <c:v>0</c:v>
                </c:pt>
                <c:pt idx="7" formatCode="General">
                  <c:v>0</c:v>
                </c:pt>
                <c:pt idx="8" formatCode="General">
                  <c:v>0</c:v>
                </c:pt>
                <c:pt idx="9" formatCode="General">
                  <c:v>0</c:v>
                </c:pt>
                <c:pt idx="10" formatCode="General">
                  <c:v>0</c:v>
                </c:pt>
                <c:pt idx="11" formatCode="General">
                  <c:v>0</c:v>
                </c:pt>
                <c:pt idx="12" formatCode="General">
                  <c:v>0</c:v>
                </c:pt>
                <c:pt idx="13" formatCode="General">
                  <c:v>0</c:v>
                </c:pt>
                <c:pt idx="14" formatCode="General">
                  <c:v>0</c:v>
                </c:pt>
                <c:pt idx="15" formatCode="General">
                  <c:v>0</c:v>
                </c:pt>
                <c:pt idx="16" formatCode="General">
                  <c:v>0</c:v>
                </c:pt>
                <c:pt idx="17" formatCode="General">
                  <c:v>0</c:v>
                </c:pt>
                <c:pt idx="18" formatCode="General">
                  <c:v>0</c:v>
                </c:pt>
                <c:pt idx="19" formatCode="General">
                  <c:v>0</c:v>
                </c:pt>
                <c:pt idx="20" formatCode="General">
                  <c:v>0</c:v>
                </c:pt>
                <c:pt idx="21" formatCode="General">
                  <c:v>0</c:v>
                </c:pt>
                <c:pt idx="22" formatCode="General">
                  <c:v>0</c:v>
                </c:pt>
                <c:pt idx="23" formatCode="General">
                  <c:v>0</c:v>
                </c:pt>
                <c:pt idx="24" formatCode="General">
                  <c:v>0</c:v>
                </c:pt>
                <c:pt idx="25" formatCode="General">
                  <c:v>0</c:v>
                </c:pt>
                <c:pt idx="26" formatCode="General">
                  <c:v>0</c:v>
                </c:pt>
                <c:pt idx="27" formatCode="General">
                  <c:v>0</c:v>
                </c:pt>
                <c:pt idx="28" formatCode="General">
                  <c:v>0</c:v>
                </c:pt>
                <c:pt idx="29" formatCode="General">
                  <c:v>0</c:v>
                </c:pt>
                <c:pt idx="30" formatCode="General">
                  <c:v>0</c:v>
                </c:pt>
                <c:pt idx="31" formatCode="General">
                  <c:v>0</c:v>
                </c:pt>
                <c:pt idx="32" formatCode="General">
                  <c:v>0</c:v>
                </c:pt>
                <c:pt idx="33" formatCode="General">
                  <c:v>0</c:v>
                </c:pt>
                <c:pt idx="34" formatCode="General">
                  <c:v>0</c:v>
                </c:pt>
                <c:pt idx="35" formatCode="General">
                  <c:v>0</c:v>
                </c:pt>
                <c:pt idx="36" formatCode="General">
                  <c:v>0</c:v>
                </c:pt>
                <c:pt idx="37" formatCode="General">
                  <c:v>0</c:v>
                </c:pt>
                <c:pt idx="38" formatCode="General">
                  <c:v>0</c:v>
                </c:pt>
                <c:pt idx="39" formatCode="General">
                  <c:v>0</c:v>
                </c:pt>
                <c:pt idx="40" formatCode="General">
                  <c:v>0</c:v>
                </c:pt>
                <c:pt idx="41" formatCode="General">
                  <c:v>0</c:v>
                </c:pt>
                <c:pt idx="42" formatCode="General">
                  <c:v>0</c:v>
                </c:pt>
                <c:pt idx="43" formatCode="General">
                  <c:v>5.4054054054054057E-2</c:v>
                </c:pt>
                <c:pt idx="44" formatCode="General">
                  <c:v>8.3333333333333329E-2</c:v>
                </c:pt>
                <c:pt idx="45" formatCode="General">
                  <c:v>9.375E-2</c:v>
                </c:pt>
                <c:pt idx="46" formatCode="General">
                  <c:v>0.1111111111111111</c:v>
                </c:pt>
                <c:pt idx="47" formatCode="General">
                  <c:v>0.125</c:v>
                </c:pt>
                <c:pt idx="48" formatCode="General">
                  <c:v>0.14285714285714285</c:v>
                </c:pt>
                <c:pt idx="49" formatCode="General">
                  <c:v>0.14285714285714285</c:v>
                </c:pt>
                <c:pt idx="50" formatCode="General">
                  <c:v>0.15384615384615385</c:v>
                </c:pt>
                <c:pt idx="51" formatCode="General">
                  <c:v>0.23076923076923078</c:v>
                </c:pt>
                <c:pt idx="52" formatCode="General">
                  <c:v>0.25</c:v>
                </c:pt>
                <c:pt idx="53" formatCode="General">
                  <c:v>0.25</c:v>
                </c:pt>
                <c:pt idx="54" formatCode="General">
                  <c:v>0.25</c:v>
                </c:pt>
                <c:pt idx="55" formatCode="General">
                  <c:v>0.25</c:v>
                </c:pt>
                <c:pt idx="56" formatCode="General">
                  <c:v>0.25</c:v>
                </c:pt>
                <c:pt idx="57" formatCode="General">
                  <c:v>0.33333333333333331</c:v>
                </c:pt>
                <c:pt idx="58" formatCode="General">
                  <c:v>0.33333333333333331</c:v>
                </c:pt>
                <c:pt idx="59" formatCode="General">
                  <c:v>0.33333333333333331</c:v>
                </c:pt>
                <c:pt idx="60" formatCode="General">
                  <c:v>0.33333333333333331</c:v>
                </c:pt>
                <c:pt idx="61" formatCode="General">
                  <c:v>0.33333333333333331</c:v>
                </c:pt>
                <c:pt idx="62" formatCode="General">
                  <c:v>0.33333333333333331</c:v>
                </c:pt>
                <c:pt idx="63" formatCode="General">
                  <c:v>0.33333333333333331</c:v>
                </c:pt>
                <c:pt idx="64" formatCode="General">
                  <c:v>0.33333333333333331</c:v>
                </c:pt>
                <c:pt idx="65" formatCode="General">
                  <c:v>0.33333333333333331</c:v>
                </c:pt>
                <c:pt idx="66" formatCode="General">
                  <c:v>0.375</c:v>
                </c:pt>
                <c:pt idx="67" formatCode="General">
                  <c:v>0.4</c:v>
                </c:pt>
                <c:pt idx="68" formatCode="General">
                  <c:v>0.4</c:v>
                </c:pt>
                <c:pt idx="69" formatCode="General">
                  <c:v>0.4</c:v>
                </c:pt>
                <c:pt idx="70" formatCode="General">
                  <c:v>0.5</c:v>
                </c:pt>
                <c:pt idx="71" formatCode="General">
                  <c:v>0.5</c:v>
                </c:pt>
                <c:pt idx="72" formatCode="General">
                  <c:v>0.5</c:v>
                </c:pt>
                <c:pt idx="73" formatCode="General">
                  <c:v>0.5</c:v>
                </c:pt>
                <c:pt idx="74" formatCode="General">
                  <c:v>0.5</c:v>
                </c:pt>
                <c:pt idx="75" formatCode="General">
                  <c:v>0.5</c:v>
                </c:pt>
                <c:pt idx="76" formatCode="General">
                  <c:v>0.5</c:v>
                </c:pt>
                <c:pt idx="77" formatCode="General">
                  <c:v>0.5</c:v>
                </c:pt>
                <c:pt idx="78" formatCode="General">
                  <c:v>0.5</c:v>
                </c:pt>
                <c:pt idx="79" formatCode="General">
                  <c:v>0.5</c:v>
                </c:pt>
                <c:pt idx="80" formatCode="General">
                  <c:v>0.5</c:v>
                </c:pt>
                <c:pt idx="81" formatCode="General">
                  <c:v>0.5</c:v>
                </c:pt>
                <c:pt idx="82" formatCode="General">
                  <c:v>0.5</c:v>
                </c:pt>
                <c:pt idx="83" formatCode="General">
                  <c:v>0.5</c:v>
                </c:pt>
                <c:pt idx="84" formatCode="General">
                  <c:v>0.5</c:v>
                </c:pt>
                <c:pt idx="85" formatCode="General">
                  <c:v>0.5</c:v>
                </c:pt>
                <c:pt idx="86" formatCode="General">
                  <c:v>0.54054054054054057</c:v>
                </c:pt>
                <c:pt idx="87" formatCode="General">
                  <c:v>0.6</c:v>
                </c:pt>
                <c:pt idx="88" formatCode="General">
                  <c:v>0.66666666666666663</c:v>
                </c:pt>
                <c:pt idx="89" formatCode="General">
                  <c:v>0.66666666666666663</c:v>
                </c:pt>
                <c:pt idx="90" formatCode="General">
                  <c:v>0.66666666666666663</c:v>
                </c:pt>
                <c:pt idx="91" formatCode="General">
                  <c:v>0.66666666666666663</c:v>
                </c:pt>
                <c:pt idx="92" formatCode="General">
                  <c:v>0.66666666666666663</c:v>
                </c:pt>
                <c:pt idx="93" formatCode="General">
                  <c:v>0.7</c:v>
                </c:pt>
                <c:pt idx="94" formatCode="General">
                  <c:v>0.7142857142857143</c:v>
                </c:pt>
                <c:pt idx="95" formatCode="General">
                  <c:v>0.77777777777777779</c:v>
                </c:pt>
                <c:pt idx="96" formatCode="General">
                  <c:v>0.8</c:v>
                </c:pt>
                <c:pt idx="97" formatCode="General">
                  <c:v>0.83333333333333337</c:v>
                </c:pt>
                <c:pt idx="98" formatCode="General">
                  <c:v>0.86111111111111116</c:v>
                </c:pt>
                <c:pt idx="99" formatCode="General">
                  <c:v>0.8666666666666667</c:v>
                </c:pt>
                <c:pt idx="100" formatCode="General">
                  <c:v>0.875</c:v>
                </c:pt>
                <c:pt idx="101" formatCode="General">
                  <c:v>0.91304347826086951</c:v>
                </c:pt>
                <c:pt idx="102" formatCode="General">
                  <c:v>1</c:v>
                </c:pt>
                <c:pt idx="103" formatCode="General">
                  <c:v>1</c:v>
                </c:pt>
                <c:pt idx="104" formatCode="General">
                  <c:v>1</c:v>
                </c:pt>
                <c:pt idx="105" formatCode="General">
                  <c:v>1</c:v>
                </c:pt>
                <c:pt idx="106" formatCode="General">
                  <c:v>1</c:v>
                </c:pt>
                <c:pt idx="107" formatCode="General">
                  <c:v>1</c:v>
                </c:pt>
                <c:pt idx="108" formatCode="General">
                  <c:v>1</c:v>
                </c:pt>
                <c:pt idx="109" formatCode="General">
                  <c:v>1</c:v>
                </c:pt>
                <c:pt idx="110" formatCode="General">
                  <c:v>1</c:v>
                </c:pt>
                <c:pt idx="111" formatCode="General">
                  <c:v>1</c:v>
                </c:pt>
                <c:pt idx="112" formatCode="General">
                  <c:v>1</c:v>
                </c:pt>
                <c:pt idx="113" formatCode="General">
                  <c:v>1</c:v>
                </c:pt>
                <c:pt idx="114" formatCode="General">
                  <c:v>1</c:v>
                </c:pt>
                <c:pt idx="115" formatCode="General">
                  <c:v>1</c:v>
                </c:pt>
                <c:pt idx="116" formatCode="General">
                  <c:v>1</c:v>
                </c:pt>
                <c:pt idx="117" formatCode="General">
                  <c:v>1</c:v>
                </c:pt>
                <c:pt idx="118" formatCode="General">
                  <c:v>1</c:v>
                </c:pt>
                <c:pt idx="119" formatCode="General">
                  <c:v>1</c:v>
                </c:pt>
                <c:pt idx="120" formatCode="General">
                  <c:v>1</c:v>
                </c:pt>
                <c:pt idx="121" formatCode="General">
                  <c:v>1</c:v>
                </c:pt>
                <c:pt idx="122" formatCode="General">
                  <c:v>1</c:v>
                </c:pt>
                <c:pt idx="123" formatCode="General">
                  <c:v>1</c:v>
                </c:pt>
                <c:pt idx="124" formatCode="General">
                  <c:v>1</c:v>
                </c:pt>
                <c:pt idx="125" formatCode="General">
                  <c:v>1</c:v>
                </c:pt>
                <c:pt idx="126" formatCode="General">
                  <c:v>1</c:v>
                </c:pt>
                <c:pt idx="127" formatCode="General">
                  <c:v>1</c:v>
                </c:pt>
                <c:pt idx="128" formatCode="General">
                  <c:v>1</c:v>
                </c:pt>
                <c:pt idx="129" formatCode="General">
                  <c:v>1.0847457627118644</c:v>
                </c:pt>
                <c:pt idx="130" formatCode="General">
                  <c:v>1.0886075949367089</c:v>
                </c:pt>
                <c:pt idx="131" formatCode="General">
                  <c:v>1.1000000000000001</c:v>
                </c:pt>
                <c:pt idx="132" formatCode="General">
                  <c:v>1.1063829787234043</c:v>
                </c:pt>
                <c:pt idx="133" formatCode="General">
                  <c:v>1.1111111111111112</c:v>
                </c:pt>
                <c:pt idx="134" formatCode="General">
                  <c:v>1.1168831168831168</c:v>
                </c:pt>
                <c:pt idx="135" formatCode="General">
                  <c:v>1.125</c:v>
                </c:pt>
                <c:pt idx="136" formatCode="General">
                  <c:v>1.129032258064516</c:v>
                </c:pt>
                <c:pt idx="137" formatCode="General">
                  <c:v>1.1666666666666667</c:v>
                </c:pt>
                <c:pt idx="138" formatCode="General">
                  <c:v>1.1666666666666667</c:v>
                </c:pt>
                <c:pt idx="139" formatCode="General">
                  <c:v>1.1807228915662651</c:v>
                </c:pt>
                <c:pt idx="140" formatCode="General">
                  <c:v>1.1818181818181819</c:v>
                </c:pt>
                <c:pt idx="141" formatCode="General">
                  <c:v>1.1935483870967742</c:v>
                </c:pt>
                <c:pt idx="142" formatCode="General">
                  <c:v>1.2</c:v>
                </c:pt>
                <c:pt idx="143" formatCode="General">
                  <c:v>1.2</c:v>
                </c:pt>
                <c:pt idx="144" formatCode="General">
                  <c:v>1.2</c:v>
                </c:pt>
                <c:pt idx="145" formatCode="General">
                  <c:v>1.2222222222222221</c:v>
                </c:pt>
                <c:pt idx="146" formatCode="General">
                  <c:v>1.2222222222222221</c:v>
                </c:pt>
                <c:pt idx="147" formatCode="General">
                  <c:v>1.2258064516129032</c:v>
                </c:pt>
                <c:pt idx="148" formatCode="General">
                  <c:v>1.2307692307692308</c:v>
                </c:pt>
                <c:pt idx="149" formatCode="General">
                  <c:v>1.3</c:v>
                </c:pt>
                <c:pt idx="150" formatCode="General">
                  <c:v>1.3</c:v>
                </c:pt>
                <c:pt idx="151" formatCode="General">
                  <c:v>1.3076923076923077</c:v>
                </c:pt>
                <c:pt idx="152" formatCode="General">
                  <c:v>1.3090909090909091</c:v>
                </c:pt>
                <c:pt idx="153" formatCode="General">
                  <c:v>1.3333333333333333</c:v>
                </c:pt>
                <c:pt idx="154" formatCode="General">
                  <c:v>1.3636363636363635</c:v>
                </c:pt>
                <c:pt idx="155" formatCode="General">
                  <c:v>1.375</c:v>
                </c:pt>
                <c:pt idx="156" formatCode="General">
                  <c:v>1.375</c:v>
                </c:pt>
                <c:pt idx="157" formatCode="General">
                  <c:v>1.375</c:v>
                </c:pt>
                <c:pt idx="158" formatCode="General">
                  <c:v>1.375</c:v>
                </c:pt>
                <c:pt idx="159" formatCode="General">
                  <c:v>1.4</c:v>
                </c:pt>
                <c:pt idx="160" formatCode="General">
                  <c:v>1.4</c:v>
                </c:pt>
                <c:pt idx="161" formatCode="General">
                  <c:v>1.4</c:v>
                </c:pt>
                <c:pt idx="162" formatCode="General">
                  <c:v>1.4137931034482758</c:v>
                </c:pt>
                <c:pt idx="163" formatCode="General">
                  <c:v>1.4444444444444444</c:v>
                </c:pt>
                <c:pt idx="164" formatCode="General">
                  <c:v>1.5</c:v>
                </c:pt>
                <c:pt idx="165" formatCode="General">
                  <c:v>1.5</c:v>
                </c:pt>
                <c:pt idx="166" formatCode="General">
                  <c:v>1.5</c:v>
                </c:pt>
                <c:pt idx="167" formatCode="General">
                  <c:v>1.5</c:v>
                </c:pt>
                <c:pt idx="168" formatCode="General">
                  <c:v>1.5</c:v>
                </c:pt>
                <c:pt idx="169" formatCode="General">
                  <c:v>1.5</c:v>
                </c:pt>
                <c:pt idx="170" formatCode="General">
                  <c:v>1.5</c:v>
                </c:pt>
                <c:pt idx="171" formatCode="General">
                  <c:v>1.5</c:v>
                </c:pt>
                <c:pt idx="172" formatCode="General">
                  <c:v>1.5714285714285714</c:v>
                </c:pt>
                <c:pt idx="173" formatCode="General">
                  <c:v>1.6</c:v>
                </c:pt>
                <c:pt idx="174" formatCode="General">
                  <c:v>1.6</c:v>
                </c:pt>
                <c:pt idx="175" formatCode="General">
                  <c:v>1.6153846153846154</c:v>
                </c:pt>
                <c:pt idx="176" formatCode="General">
                  <c:v>1.625</c:v>
                </c:pt>
                <c:pt idx="177" formatCode="General">
                  <c:v>1.6666666666666667</c:v>
                </c:pt>
                <c:pt idx="178" formatCode="General">
                  <c:v>1.6666666666666667</c:v>
                </c:pt>
                <c:pt idx="179" formatCode="General">
                  <c:v>1.6666666666666667</c:v>
                </c:pt>
                <c:pt idx="180" formatCode="General">
                  <c:v>1.7142857142857142</c:v>
                </c:pt>
                <c:pt idx="181" formatCode="General">
                  <c:v>1.75</c:v>
                </c:pt>
                <c:pt idx="182" formatCode="General">
                  <c:v>1.8333333333333333</c:v>
                </c:pt>
                <c:pt idx="183" formatCode="General">
                  <c:v>1.8571428571428572</c:v>
                </c:pt>
                <c:pt idx="184" formatCode="General">
                  <c:v>1.9166666666666667</c:v>
                </c:pt>
                <c:pt idx="185" formatCode="General">
                  <c:v>2</c:v>
                </c:pt>
                <c:pt idx="186" formatCode="General">
                  <c:v>2</c:v>
                </c:pt>
                <c:pt idx="187" formatCode="General">
                  <c:v>2</c:v>
                </c:pt>
                <c:pt idx="188" formatCode="General">
                  <c:v>2</c:v>
                </c:pt>
                <c:pt idx="189" formatCode="General">
                  <c:v>2</c:v>
                </c:pt>
                <c:pt idx="190" formatCode="General">
                  <c:v>2</c:v>
                </c:pt>
                <c:pt idx="191" formatCode="General">
                  <c:v>2</c:v>
                </c:pt>
                <c:pt idx="192" formatCode="General">
                  <c:v>2.0294117647058822</c:v>
                </c:pt>
                <c:pt idx="193" formatCode="General">
                  <c:v>2.1428571428571428</c:v>
                </c:pt>
                <c:pt idx="194" formatCode="General">
                  <c:v>2.1666666666666665</c:v>
                </c:pt>
                <c:pt idx="195" formatCode="General">
                  <c:v>2.1666666666666665</c:v>
                </c:pt>
                <c:pt idx="196" formatCode="General">
                  <c:v>2.2727272727272725</c:v>
                </c:pt>
                <c:pt idx="197" formatCode="General">
                  <c:v>2.6363636363636362</c:v>
                </c:pt>
                <c:pt idx="198" formatCode="General">
                  <c:v>2.7297297297297298</c:v>
                </c:pt>
                <c:pt idx="199" formatCode="General">
                  <c:v>2.75</c:v>
                </c:pt>
                <c:pt idx="200" formatCode="General">
                  <c:v>3</c:v>
                </c:pt>
                <c:pt idx="201" formatCode="General">
                  <c:v>3</c:v>
                </c:pt>
                <c:pt idx="202" formatCode="General">
                  <c:v>3.1538461538461537</c:v>
                </c:pt>
                <c:pt idx="203" formatCode="General">
                  <c:v>3.2608695652173911</c:v>
                </c:pt>
                <c:pt idx="204" formatCode="General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E3D-4933-9EE7-475FD3C1272C}"/>
            </c:ext>
          </c:extLst>
        </c:ser>
        <c:ser>
          <c:idx val="1"/>
          <c:order val="1"/>
          <c:tx>
            <c:strRef>
              <c:f>'Порівняння за закладами'!$X$6</c:f>
              <c:strCache>
                <c:ptCount val="1"/>
                <c:pt idx="0">
                  <c:v>01996272</c:v>
                </c:pt>
              </c:strCache>
            </c:strRef>
          </c:tx>
          <c:spPr>
            <a:ln w="28575" cap="rnd">
              <a:noFill/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/>
              </a:solidFill>
              <a:ln w="203200">
                <a:solidFill>
                  <a:schemeClr val="accent2"/>
                </a:solidFill>
                <a:prstDash val="solid"/>
              </a:ln>
            </c:spPr>
          </c:marker>
          <c:cat>
            <c:strRef>
              <c:f>'Порівняння за закладами'!$V$7:$V$211</c:f>
              <c:strCache>
                <c:ptCount val="205"/>
                <c:pt idx="0">
                  <c:v>ФОП, Рудько Ольга Олександрівна</c:v>
                </c:pt>
                <c:pt idx="1">
                  <c:v>37398906</c:v>
                </c:pt>
                <c:pt idx="2">
                  <c:v>ФОП, ЗАСТАВНИЙ ІГОР ІГОРОВИЧ</c:v>
                </c:pt>
                <c:pt idx="3">
                  <c:v>ФОП, ОЩИПКО ІРИНА ГЕОРГІЇВНА</c:v>
                </c:pt>
                <c:pt idx="4">
                  <c:v>44114246</c:v>
                </c:pt>
                <c:pt idx="5">
                  <c:v>ФОП, Добрянський Олесь Степанович</c:v>
                </c:pt>
                <c:pt idx="6">
                  <c:v>01997297</c:v>
                </c:pt>
                <c:pt idx="7">
                  <c:v>ФОП, ГОРАЛЬЧУК ОКСАНА МИКОЛАЇВНА</c:v>
                </c:pt>
                <c:pt idx="8">
                  <c:v>ФОП, ПОКІНСЬКА МАРІЯ МИХАЙЛІВНА</c:v>
                </c:pt>
                <c:pt idx="9">
                  <c:v>44976028</c:v>
                </c:pt>
                <c:pt idx="10">
                  <c:v>ФОП, ІВЧЕНКО АНДРІЙ АНАТОЛІЙОВИЧ</c:v>
                </c:pt>
                <c:pt idx="11">
                  <c:v>ФОП, ЯКИМІВ СВІТЛАНА ЯРОСЛАВІВНА</c:v>
                </c:pt>
                <c:pt idx="12">
                  <c:v>ФОП, КАРАКЕВИЧ ЮРІЙ МИХАЙЛОВИЧ</c:v>
                </c:pt>
                <c:pt idx="13">
                  <c:v>43288396</c:v>
                </c:pt>
                <c:pt idx="14">
                  <c:v>ФОП, ЛАЗАРЕВИЧ ПЕТРО ЯРОСЛАВОВИЧ</c:v>
                </c:pt>
                <c:pt idx="15">
                  <c:v>ФОП, РОМАНІВ ЛЕСЯ АНАТОЛІЇВНА</c:v>
                </c:pt>
                <c:pt idx="16">
                  <c:v>ФОП, МИСНИК ЛЮДМИЛА ІЛЛІВНА</c:v>
                </c:pt>
                <c:pt idx="17">
                  <c:v>ФОП, ПОЛЯНСЬКА ТЕТЯНА АНАТОЛІЇВНА</c:v>
                </c:pt>
                <c:pt idx="18">
                  <c:v>ФОП, БЕРЕЗНЮК ТЕТЯНА ПАВЛІВНА</c:v>
                </c:pt>
                <c:pt idx="19">
                  <c:v>ФОП, ДЕМКО ОКСАНА ДЕМЯНІВНА</c:v>
                </c:pt>
                <c:pt idx="20">
                  <c:v>ФОП, Савчин Соломія Олегівна</c:v>
                </c:pt>
                <c:pt idx="21">
                  <c:v>ФОП, СУХОВЕРСЬКИЙ МИРОСЛАВ МИРОНОВИЧ</c:v>
                </c:pt>
                <c:pt idx="22">
                  <c:v>ФОП, ВОЗІВ ХРИСТИНА ІВАНІВНА</c:v>
                </c:pt>
                <c:pt idx="23">
                  <c:v>38208497</c:v>
                </c:pt>
                <c:pt idx="24">
                  <c:v>ФОП, МЕЛЬНИК ЗОРЯНА СТЕПАНІВНА</c:v>
                </c:pt>
                <c:pt idx="25">
                  <c:v>ФОП, ЛОМАЄВА ОЛЕКСАНДРА ВАЛЕРІЇВНА</c:v>
                </c:pt>
                <c:pt idx="26">
                  <c:v>ФОП, ІВАНІЩАК РОМАНІЯ ІВАНІВНА</c:v>
                </c:pt>
                <c:pt idx="27">
                  <c:v>ФОП, Турянська Ольга Тарасівна</c:v>
                </c:pt>
                <c:pt idx="28">
                  <c:v>ФОП, КОТОВИЧ НАТАЛІЯ СТЕПАНІВНА</c:v>
                </c:pt>
                <c:pt idx="29">
                  <c:v>ФОП, ПЕТРИК КАТЕРИНА ЮРІЇВНА</c:v>
                </c:pt>
                <c:pt idx="30">
                  <c:v>ФОП, ПОЛУПАНЕЦЬ ВІРА ВОЛОДИМИРІВНА</c:v>
                </c:pt>
                <c:pt idx="31">
                  <c:v>41388815</c:v>
                </c:pt>
                <c:pt idx="32">
                  <c:v>ФОП, Столяр Маряна Миколаївна</c:v>
                </c:pt>
                <c:pt idx="33">
                  <c:v>ФОП, БУНЬКО ВАСИЛЬ МИХАЙЛОВИЧ</c:v>
                </c:pt>
                <c:pt idx="34">
                  <c:v>ФОП, БАЛЛА РОКСОЛАНА АНДРІЇВНА</c:v>
                </c:pt>
                <c:pt idx="35">
                  <c:v>ФОП, КОШЛАТА ЛЕСЯ ВАСИЛІВНА</c:v>
                </c:pt>
                <c:pt idx="36">
                  <c:v>ФОП, СКОБИЛКО ІРИНА ВОЛОДИМИРІВНА</c:v>
                </c:pt>
                <c:pt idx="37">
                  <c:v>42830922</c:v>
                </c:pt>
                <c:pt idx="38">
                  <c:v>34327104</c:v>
                </c:pt>
                <c:pt idx="39">
                  <c:v>ФОП, Жданова Оксана Степанівна</c:v>
                </c:pt>
                <c:pt idx="40">
                  <c:v>ФОП, АПАРІНА ЛІДІЯ ВОЛОДИМИРІВНА</c:v>
                </c:pt>
                <c:pt idx="41">
                  <c:v>39792683</c:v>
                </c:pt>
                <c:pt idx="42">
                  <c:v>ФОП, КОЗЕНКО ПАВЛО ВОЛОДИМИРОВИЧ</c:v>
                </c:pt>
                <c:pt idx="43">
                  <c:v>37325796</c:v>
                </c:pt>
                <c:pt idx="44">
                  <c:v>ФОП, ЗАРЕМБА-ФЕДЧИШИН ОЛЕНА ВІТАЛІЇВНА</c:v>
                </c:pt>
                <c:pt idx="45">
                  <c:v>36417058</c:v>
                </c:pt>
                <c:pt idx="46">
                  <c:v>42138054</c:v>
                </c:pt>
                <c:pt idx="47">
                  <c:v>ФОП, СЕРЕДИЧ ЛІЛІЯ ПЕТРІВНА</c:v>
                </c:pt>
                <c:pt idx="48">
                  <c:v>35472249</c:v>
                </c:pt>
                <c:pt idx="49">
                  <c:v>ФОП, КАБАН ВОЛОДИМИР БОГДАНОВИЧ</c:v>
                </c:pt>
                <c:pt idx="50">
                  <c:v>44635101</c:v>
                </c:pt>
                <c:pt idx="51">
                  <c:v>41505308</c:v>
                </c:pt>
                <c:pt idx="52">
                  <c:v>43938699</c:v>
                </c:pt>
                <c:pt idx="53">
                  <c:v>44848931</c:v>
                </c:pt>
                <c:pt idx="54">
                  <c:v>22348948</c:v>
                </c:pt>
                <c:pt idx="55">
                  <c:v>44408760</c:v>
                </c:pt>
                <c:pt idx="56">
                  <c:v>37639909</c:v>
                </c:pt>
                <c:pt idx="57">
                  <c:v>ФОП, Мазур Руслана Ярославівна</c:v>
                </c:pt>
                <c:pt idx="58">
                  <c:v>ФОП, КМІТЬ ОКСАНА ЗЕНОНІВНА</c:v>
                </c:pt>
                <c:pt idx="59">
                  <c:v>ФОП, ШКУЛЬСЬКИЙ ВОЛОДИМИР ВОЛОДИМИРОВИЧ</c:v>
                </c:pt>
                <c:pt idx="60">
                  <c:v>01998035</c:v>
                </c:pt>
                <c:pt idx="61">
                  <c:v>ФОП, САЛДАН ІВАН АНТОНОВИЧ</c:v>
                </c:pt>
                <c:pt idx="62">
                  <c:v>01996869</c:v>
                </c:pt>
                <c:pt idx="63">
                  <c:v>ФОП, МИСЛОВИЧ ОЛЕГ ЮРІЙОВИЧ</c:v>
                </c:pt>
                <c:pt idx="64">
                  <c:v>20850964</c:v>
                </c:pt>
                <c:pt idx="65">
                  <c:v>ФОП, ДЮК ОКСАНА  ЯРОСЛАВІВНА</c:v>
                </c:pt>
                <c:pt idx="66">
                  <c:v>ФОП, ПІКУЛИЦЬКА ЯРИНА ВАСИЛІВНА</c:v>
                </c:pt>
                <c:pt idx="67">
                  <c:v>32613493</c:v>
                </c:pt>
                <c:pt idx="68">
                  <c:v>ФОП, РИСЕЙ ОЛЬГА ІГОРІВНА</c:v>
                </c:pt>
                <c:pt idx="69">
                  <c:v>41195567</c:v>
                </c:pt>
                <c:pt idx="70">
                  <c:v>ФОП, Лялька Наталія Петрівна</c:v>
                </c:pt>
                <c:pt idx="71">
                  <c:v>ФОП, Кольченко Леся Михайлівна</c:v>
                </c:pt>
                <c:pt idx="72">
                  <c:v>ФОП, ДІДИК ЛЕСЯ ІВАНІВНА</c:v>
                </c:pt>
                <c:pt idx="73">
                  <c:v>ФОП, ПЕТРИК ЛЮДМИЛА ЯРОСЛАВІВНА</c:v>
                </c:pt>
                <c:pt idx="74">
                  <c:v>43871190</c:v>
                </c:pt>
                <c:pt idx="75">
                  <c:v>ФОП, ЯЩИШИН ОКСАНА МИХАЙЛІВНА</c:v>
                </c:pt>
                <c:pt idx="76">
                  <c:v>ФОП, Люта Оксана Павлівна</c:v>
                </c:pt>
                <c:pt idx="77">
                  <c:v>ФОП, ВОРОБЕЦЬ ІРИНА ЙОСИФІВНА</c:v>
                </c:pt>
                <c:pt idx="78">
                  <c:v>ФОП, Карпяк Марта Ігорівна</c:v>
                </c:pt>
                <c:pt idx="79">
                  <c:v>ФОП, Ладус Галина Іванівна</c:v>
                </c:pt>
                <c:pt idx="80">
                  <c:v>ФОП, Симулик Марія Сергіївна</c:v>
                </c:pt>
                <c:pt idx="81">
                  <c:v>42769586</c:v>
                </c:pt>
                <c:pt idx="82">
                  <c:v>ФОП, Шабатюк Леся Володимирівна</c:v>
                </c:pt>
                <c:pt idx="83">
                  <c:v>01996606</c:v>
                </c:pt>
                <c:pt idx="84">
                  <c:v>ФОП, Кащук Марія Анатоліївна</c:v>
                </c:pt>
                <c:pt idx="85">
                  <c:v>ФОП, РОНДЯК БОГДАН ЯРОСЛАВОВИЧ</c:v>
                </c:pt>
                <c:pt idx="86">
                  <c:v>45094345</c:v>
                </c:pt>
                <c:pt idx="87">
                  <c:v>ФОП, МАРУНКЕВИЧ МАРІЯ ВОЛОДИМИРІВНА</c:v>
                </c:pt>
                <c:pt idx="88">
                  <c:v>43923200</c:v>
                </c:pt>
                <c:pt idx="89">
                  <c:v>43998826</c:v>
                </c:pt>
                <c:pt idx="90">
                  <c:v>ФОП, РОНДЯК ОЛЕКСАНДРА ЗІНОВІЇВНА</c:v>
                </c:pt>
                <c:pt idx="91">
                  <c:v>44871599</c:v>
                </c:pt>
                <c:pt idx="92">
                  <c:v>ФОП, ФЕДЕНКО НАТАЛІЯ РОМАНІВНА</c:v>
                </c:pt>
                <c:pt idx="93">
                  <c:v>41851009</c:v>
                </c:pt>
                <c:pt idx="94">
                  <c:v>20763160</c:v>
                </c:pt>
                <c:pt idx="95">
                  <c:v>01997679</c:v>
                </c:pt>
                <c:pt idx="96">
                  <c:v>ФОП, НІКОНОРОВ ВАЛЕРІЙ МИКОЛАЙОВИЧ</c:v>
                </c:pt>
                <c:pt idx="97">
                  <c:v>41839788</c:v>
                </c:pt>
                <c:pt idx="98">
                  <c:v>22398210</c:v>
                </c:pt>
                <c:pt idx="99">
                  <c:v>01984276</c:v>
                </c:pt>
                <c:pt idx="100">
                  <c:v>ФОП, ГОЙ ОЛЬГА ІВАНІВНА</c:v>
                </c:pt>
                <c:pt idx="101">
                  <c:v>01996674</c:v>
                </c:pt>
                <c:pt idx="102">
                  <c:v>ФОП, СИВАК ЛЮДМИЛА ЮРІЇВНА</c:v>
                </c:pt>
                <c:pt idx="103">
                  <c:v>ФОП, Цяпка Лілія Богданівна</c:v>
                </c:pt>
                <c:pt idx="104">
                  <c:v>ФОП, МАХНО ГАЛИНА ВОЛОДИМИРІВНА</c:v>
                </c:pt>
                <c:pt idx="105">
                  <c:v>ФОП, ПОШИВАК ТЕТЯНА ПЕТРІВНА</c:v>
                </c:pt>
                <c:pt idx="106">
                  <c:v>ФОП, ЗУБРИЦЬКА НАДІЯ СТЕПАНІВНА</c:v>
                </c:pt>
                <c:pt idx="107">
                  <c:v>44466230</c:v>
                </c:pt>
                <c:pt idx="108">
                  <c:v>20763272</c:v>
                </c:pt>
                <c:pt idx="109">
                  <c:v>20763295</c:v>
                </c:pt>
                <c:pt idx="110">
                  <c:v>ФОП, КОСТИРКО МИКОЛА МИХАЙЛОВИЧ</c:v>
                </c:pt>
                <c:pt idx="111">
                  <c:v>ФОП, КРАВЧУК ГАЛИНА ВАСИЛІВНА</c:v>
                </c:pt>
                <c:pt idx="112">
                  <c:v>ФОП, САВЕНКО НАТАЛІЯ ЯРОСЛАВІВНА</c:v>
                </c:pt>
                <c:pt idx="113">
                  <c:v>ФОП, ГРИЦАК РУСЛАН ГЕННАДІЙОВИЧ</c:v>
                </c:pt>
                <c:pt idx="114">
                  <c:v>ФОП, ДУДА НАДІЯ БОГДАНІВНА</c:v>
                </c:pt>
                <c:pt idx="115">
                  <c:v>ФОП, ГОРОДИСЬКА СТЕФАНІЯ-ОКСАНА МИХАЙЛІВНА</c:v>
                </c:pt>
                <c:pt idx="116">
                  <c:v>ФОП, ОПОКА ІННА ГРИГОРІВНА</c:v>
                </c:pt>
                <c:pt idx="117">
                  <c:v>ФОП, Левкович  Лідія  Олексіївна</c:v>
                </c:pt>
                <c:pt idx="118">
                  <c:v>43260585</c:v>
                </c:pt>
                <c:pt idx="119">
                  <c:v>ФОП, Данилів  Дана  Олександрівна</c:v>
                </c:pt>
                <c:pt idx="120">
                  <c:v>ФОП, КОЗИЧ РОКСОЛАНА АНДРІЇВНА</c:v>
                </c:pt>
                <c:pt idx="121">
                  <c:v>ФОП, РОМАНИШИН ІРИНА ВОЛОДИМИРІВНА</c:v>
                </c:pt>
                <c:pt idx="122">
                  <c:v>ФОП, СЕРЕДЮК ОЛЬГА ІВАНІВНА</c:v>
                </c:pt>
                <c:pt idx="123">
                  <c:v>ФОП, Столяр Галина Ігорівна</c:v>
                </c:pt>
                <c:pt idx="124">
                  <c:v>40241161</c:v>
                </c:pt>
                <c:pt idx="125">
                  <c:v>ФОП, ГАДЕВИЧ НАТАЛІЯ ЗІНОВІЇВНА</c:v>
                </c:pt>
                <c:pt idx="126">
                  <c:v>42108962</c:v>
                </c:pt>
                <c:pt idx="127">
                  <c:v>ФОП, Жук Олег Євгенович</c:v>
                </c:pt>
                <c:pt idx="128">
                  <c:v>35621067</c:v>
                </c:pt>
                <c:pt idx="129">
                  <c:v>41900490</c:v>
                </c:pt>
                <c:pt idx="130">
                  <c:v>20761149</c:v>
                </c:pt>
                <c:pt idx="131">
                  <c:v>44925460</c:v>
                </c:pt>
                <c:pt idx="132">
                  <c:v>01996272</c:v>
                </c:pt>
                <c:pt idx="133">
                  <c:v>41064034</c:v>
                </c:pt>
                <c:pt idx="134">
                  <c:v>23970286</c:v>
                </c:pt>
                <c:pt idx="135">
                  <c:v>44712882</c:v>
                </c:pt>
                <c:pt idx="136">
                  <c:v>20851349</c:v>
                </c:pt>
                <c:pt idx="137">
                  <c:v>20764478</c:v>
                </c:pt>
                <c:pt idx="138">
                  <c:v>02010793</c:v>
                </c:pt>
                <c:pt idx="139">
                  <c:v>44625774</c:v>
                </c:pt>
                <c:pt idx="140">
                  <c:v>44093644</c:v>
                </c:pt>
                <c:pt idx="141">
                  <c:v>42224043</c:v>
                </c:pt>
                <c:pt idx="142">
                  <c:v>44119976</c:v>
                </c:pt>
                <c:pt idx="143">
                  <c:v>20765006</c:v>
                </c:pt>
                <c:pt idx="144">
                  <c:v>ФОП, КРАВЧЕНКО РОМАНА БОГДАНІВНА</c:v>
                </c:pt>
                <c:pt idx="145">
                  <c:v>23957835</c:v>
                </c:pt>
                <c:pt idx="146">
                  <c:v>44496574</c:v>
                </c:pt>
                <c:pt idx="147">
                  <c:v>01998226</c:v>
                </c:pt>
                <c:pt idx="148">
                  <c:v>45395213</c:v>
                </c:pt>
                <c:pt idx="149">
                  <c:v>42021164</c:v>
                </c:pt>
                <c:pt idx="150">
                  <c:v>01997633</c:v>
                </c:pt>
                <c:pt idx="151">
                  <c:v>41180990</c:v>
                </c:pt>
                <c:pt idx="152">
                  <c:v>19163609</c:v>
                </c:pt>
                <c:pt idx="153">
                  <c:v>41850775</c:v>
                </c:pt>
                <c:pt idx="154">
                  <c:v>20764314</c:v>
                </c:pt>
                <c:pt idx="155">
                  <c:v>20764231</c:v>
                </c:pt>
                <c:pt idx="156">
                  <c:v>41160010</c:v>
                </c:pt>
                <c:pt idx="157">
                  <c:v>41209595</c:v>
                </c:pt>
                <c:pt idx="158">
                  <c:v>41833215</c:v>
                </c:pt>
                <c:pt idx="159">
                  <c:v>01998101</c:v>
                </c:pt>
                <c:pt idx="160">
                  <c:v>44070522</c:v>
                </c:pt>
                <c:pt idx="161">
                  <c:v>41136480</c:v>
                </c:pt>
                <c:pt idx="162">
                  <c:v>20763591</c:v>
                </c:pt>
                <c:pt idx="163">
                  <c:v>20763941</c:v>
                </c:pt>
                <c:pt idx="164">
                  <c:v>20764716</c:v>
                </c:pt>
                <c:pt idx="165">
                  <c:v>40393866</c:v>
                </c:pt>
                <c:pt idx="166">
                  <c:v>45065089</c:v>
                </c:pt>
                <c:pt idx="167">
                  <c:v>32418147</c:v>
                </c:pt>
                <c:pt idx="168">
                  <c:v>41894875</c:v>
                </c:pt>
                <c:pt idx="169">
                  <c:v>42750109</c:v>
                </c:pt>
                <c:pt idx="170">
                  <c:v>40238410</c:v>
                </c:pt>
                <c:pt idx="171">
                  <c:v>42274953</c:v>
                </c:pt>
                <c:pt idx="172">
                  <c:v>44397639</c:v>
                </c:pt>
                <c:pt idx="173">
                  <c:v>44028360</c:v>
                </c:pt>
                <c:pt idx="174">
                  <c:v>41902533</c:v>
                </c:pt>
                <c:pt idx="175">
                  <c:v>22421239</c:v>
                </c:pt>
                <c:pt idx="176">
                  <c:v>45214923</c:v>
                </c:pt>
                <c:pt idx="177">
                  <c:v>42428764</c:v>
                </c:pt>
                <c:pt idx="178">
                  <c:v>38763426</c:v>
                </c:pt>
                <c:pt idx="179">
                  <c:v>43919770</c:v>
                </c:pt>
                <c:pt idx="180">
                  <c:v>44056885</c:v>
                </c:pt>
                <c:pt idx="181">
                  <c:v>01984228</c:v>
                </c:pt>
                <c:pt idx="182">
                  <c:v>44646459</c:v>
                </c:pt>
                <c:pt idx="183">
                  <c:v>42140021</c:v>
                </c:pt>
                <c:pt idx="184">
                  <c:v>42877452</c:v>
                </c:pt>
                <c:pt idx="185">
                  <c:v>40221119</c:v>
                </c:pt>
                <c:pt idx="186">
                  <c:v>44018588</c:v>
                </c:pt>
                <c:pt idx="187">
                  <c:v>20763929</c:v>
                </c:pt>
                <c:pt idx="188">
                  <c:v>36761597</c:v>
                </c:pt>
                <c:pt idx="189">
                  <c:v>41055077</c:v>
                </c:pt>
                <c:pt idx="190">
                  <c:v>36194399</c:v>
                </c:pt>
                <c:pt idx="191">
                  <c:v>40626575</c:v>
                </c:pt>
                <c:pt idx="192">
                  <c:v>01996409</c:v>
                </c:pt>
                <c:pt idx="193">
                  <c:v>44216151</c:v>
                </c:pt>
                <c:pt idx="194">
                  <c:v>43914746</c:v>
                </c:pt>
                <c:pt idx="195">
                  <c:v>44246746</c:v>
                </c:pt>
                <c:pt idx="196">
                  <c:v>43526560</c:v>
                </c:pt>
                <c:pt idx="197">
                  <c:v>41845440</c:v>
                </c:pt>
                <c:pt idx="198">
                  <c:v>01997248</c:v>
                </c:pt>
                <c:pt idx="199">
                  <c:v>40236036</c:v>
                </c:pt>
                <c:pt idx="200">
                  <c:v>41066560</c:v>
                </c:pt>
                <c:pt idx="201">
                  <c:v>20763711</c:v>
                </c:pt>
                <c:pt idx="202">
                  <c:v>42310851</c:v>
                </c:pt>
                <c:pt idx="203">
                  <c:v>42448068</c:v>
                </c:pt>
                <c:pt idx="204">
                  <c:v>20763852</c:v>
                </c:pt>
              </c:strCache>
            </c:strRef>
          </c:cat>
          <c:val>
            <c:numRef>
              <c:f>'Порівняння за закладами'!$X$7:$X$211</c:f>
              <c:numCache>
                <c:formatCode>0.0</c:formatCode>
                <c:ptCount val="205"/>
                <c:pt idx="0">
                  <c:v>-1</c:v>
                </c:pt>
                <c:pt idx="1">
                  <c:v>-1</c:v>
                </c:pt>
                <c:pt idx="2" formatCode="General">
                  <c:v>-1</c:v>
                </c:pt>
                <c:pt idx="3" formatCode="General">
                  <c:v>-1</c:v>
                </c:pt>
                <c:pt idx="4" formatCode="General">
                  <c:v>-1</c:v>
                </c:pt>
                <c:pt idx="5" formatCode="General">
                  <c:v>-1</c:v>
                </c:pt>
                <c:pt idx="6" formatCode="General">
                  <c:v>-1</c:v>
                </c:pt>
                <c:pt idx="7" formatCode="General">
                  <c:v>-1</c:v>
                </c:pt>
                <c:pt idx="8" formatCode="General">
                  <c:v>-1</c:v>
                </c:pt>
                <c:pt idx="9" formatCode="General">
                  <c:v>-1</c:v>
                </c:pt>
                <c:pt idx="10" formatCode="General">
                  <c:v>-1</c:v>
                </c:pt>
                <c:pt idx="11" formatCode="General">
                  <c:v>-1</c:v>
                </c:pt>
                <c:pt idx="12" formatCode="General">
                  <c:v>-1</c:v>
                </c:pt>
                <c:pt idx="13" formatCode="General">
                  <c:v>-1</c:v>
                </c:pt>
                <c:pt idx="14" formatCode="General">
                  <c:v>-1</c:v>
                </c:pt>
                <c:pt idx="15" formatCode="General">
                  <c:v>-1</c:v>
                </c:pt>
                <c:pt idx="16" formatCode="General">
                  <c:v>-1</c:v>
                </c:pt>
                <c:pt idx="17" formatCode="General">
                  <c:v>-1</c:v>
                </c:pt>
                <c:pt idx="18" formatCode="General">
                  <c:v>-1</c:v>
                </c:pt>
                <c:pt idx="19" formatCode="General">
                  <c:v>-1</c:v>
                </c:pt>
                <c:pt idx="20" formatCode="General">
                  <c:v>-1</c:v>
                </c:pt>
                <c:pt idx="21" formatCode="General">
                  <c:v>-1</c:v>
                </c:pt>
                <c:pt idx="22" formatCode="General">
                  <c:v>-1</c:v>
                </c:pt>
                <c:pt idx="23" formatCode="General">
                  <c:v>-1</c:v>
                </c:pt>
                <c:pt idx="24" formatCode="General">
                  <c:v>-1</c:v>
                </c:pt>
                <c:pt idx="25" formatCode="General">
                  <c:v>-1</c:v>
                </c:pt>
                <c:pt idx="26" formatCode="General">
                  <c:v>-1</c:v>
                </c:pt>
                <c:pt idx="27" formatCode="General">
                  <c:v>-1</c:v>
                </c:pt>
                <c:pt idx="28" formatCode="General">
                  <c:v>-1</c:v>
                </c:pt>
                <c:pt idx="29" formatCode="General">
                  <c:v>-1</c:v>
                </c:pt>
                <c:pt idx="30" formatCode="General">
                  <c:v>-1</c:v>
                </c:pt>
                <c:pt idx="31" formatCode="General">
                  <c:v>-1</c:v>
                </c:pt>
                <c:pt idx="32" formatCode="General">
                  <c:v>-1</c:v>
                </c:pt>
                <c:pt idx="33" formatCode="General">
                  <c:v>-1</c:v>
                </c:pt>
                <c:pt idx="34" formatCode="General">
                  <c:v>-1</c:v>
                </c:pt>
                <c:pt idx="35" formatCode="General">
                  <c:v>-1</c:v>
                </c:pt>
                <c:pt idx="36" formatCode="General">
                  <c:v>-1</c:v>
                </c:pt>
                <c:pt idx="37" formatCode="General">
                  <c:v>-1</c:v>
                </c:pt>
                <c:pt idx="38" formatCode="General">
                  <c:v>-1</c:v>
                </c:pt>
                <c:pt idx="39" formatCode="General">
                  <c:v>-1</c:v>
                </c:pt>
                <c:pt idx="40" formatCode="General">
                  <c:v>-1</c:v>
                </c:pt>
                <c:pt idx="41" formatCode="General">
                  <c:v>-1</c:v>
                </c:pt>
                <c:pt idx="42" formatCode="General">
                  <c:v>-1</c:v>
                </c:pt>
                <c:pt idx="43" formatCode="General">
                  <c:v>-1</c:v>
                </c:pt>
                <c:pt idx="44" formatCode="General">
                  <c:v>-1</c:v>
                </c:pt>
                <c:pt idx="45" formatCode="General">
                  <c:v>-1</c:v>
                </c:pt>
                <c:pt idx="46" formatCode="General">
                  <c:v>-1</c:v>
                </c:pt>
                <c:pt idx="47" formatCode="General">
                  <c:v>-1</c:v>
                </c:pt>
                <c:pt idx="48" formatCode="General">
                  <c:v>-1</c:v>
                </c:pt>
                <c:pt idx="49" formatCode="General">
                  <c:v>-1</c:v>
                </c:pt>
                <c:pt idx="50" formatCode="General">
                  <c:v>-1</c:v>
                </c:pt>
                <c:pt idx="51" formatCode="General">
                  <c:v>-1</c:v>
                </c:pt>
                <c:pt idx="52" formatCode="General">
                  <c:v>-1</c:v>
                </c:pt>
                <c:pt idx="53" formatCode="General">
                  <c:v>-1</c:v>
                </c:pt>
                <c:pt idx="54" formatCode="General">
                  <c:v>-1</c:v>
                </c:pt>
                <c:pt idx="55" formatCode="General">
                  <c:v>-1</c:v>
                </c:pt>
                <c:pt idx="56" formatCode="General">
                  <c:v>-1</c:v>
                </c:pt>
                <c:pt idx="57" formatCode="General">
                  <c:v>-1</c:v>
                </c:pt>
                <c:pt idx="58" formatCode="General">
                  <c:v>-1</c:v>
                </c:pt>
                <c:pt idx="59" formatCode="General">
                  <c:v>-1</c:v>
                </c:pt>
                <c:pt idx="60" formatCode="General">
                  <c:v>-1</c:v>
                </c:pt>
                <c:pt idx="61" formatCode="General">
                  <c:v>-1</c:v>
                </c:pt>
                <c:pt idx="62" formatCode="General">
                  <c:v>-1</c:v>
                </c:pt>
                <c:pt idx="63" formatCode="General">
                  <c:v>-1</c:v>
                </c:pt>
                <c:pt idx="64" formatCode="General">
                  <c:v>-1</c:v>
                </c:pt>
                <c:pt idx="65" formatCode="General">
                  <c:v>-1</c:v>
                </c:pt>
                <c:pt idx="66" formatCode="General">
                  <c:v>-1</c:v>
                </c:pt>
                <c:pt idx="67" formatCode="General">
                  <c:v>-1</c:v>
                </c:pt>
                <c:pt idx="68" formatCode="General">
                  <c:v>-1</c:v>
                </c:pt>
                <c:pt idx="69" formatCode="General">
                  <c:v>-1</c:v>
                </c:pt>
                <c:pt idx="70" formatCode="General">
                  <c:v>-1</c:v>
                </c:pt>
                <c:pt idx="71" formatCode="General">
                  <c:v>-1</c:v>
                </c:pt>
                <c:pt idx="72" formatCode="General">
                  <c:v>-1</c:v>
                </c:pt>
                <c:pt idx="73" formatCode="General">
                  <c:v>-1</c:v>
                </c:pt>
                <c:pt idx="74" formatCode="General">
                  <c:v>-1</c:v>
                </c:pt>
                <c:pt idx="75" formatCode="General">
                  <c:v>-1</c:v>
                </c:pt>
                <c:pt idx="76" formatCode="General">
                  <c:v>-1</c:v>
                </c:pt>
                <c:pt idx="77" formatCode="General">
                  <c:v>-1</c:v>
                </c:pt>
                <c:pt idx="78" formatCode="General">
                  <c:v>-1</c:v>
                </c:pt>
                <c:pt idx="79" formatCode="General">
                  <c:v>-1</c:v>
                </c:pt>
                <c:pt idx="80" formatCode="General">
                  <c:v>-1</c:v>
                </c:pt>
                <c:pt idx="81" formatCode="General">
                  <c:v>-1</c:v>
                </c:pt>
                <c:pt idx="82" formatCode="General">
                  <c:v>-1</c:v>
                </c:pt>
                <c:pt idx="83" formatCode="General">
                  <c:v>-1</c:v>
                </c:pt>
                <c:pt idx="84" formatCode="General">
                  <c:v>-1</c:v>
                </c:pt>
                <c:pt idx="85" formatCode="General">
                  <c:v>-1</c:v>
                </c:pt>
                <c:pt idx="86" formatCode="General">
                  <c:v>-1</c:v>
                </c:pt>
                <c:pt idx="87" formatCode="General">
                  <c:v>-1</c:v>
                </c:pt>
                <c:pt idx="88" formatCode="General">
                  <c:v>-1</c:v>
                </c:pt>
                <c:pt idx="89" formatCode="General">
                  <c:v>-1</c:v>
                </c:pt>
                <c:pt idx="90" formatCode="General">
                  <c:v>-1</c:v>
                </c:pt>
                <c:pt idx="91" formatCode="General">
                  <c:v>-1</c:v>
                </c:pt>
                <c:pt idx="92" formatCode="General">
                  <c:v>-1</c:v>
                </c:pt>
                <c:pt idx="93" formatCode="General">
                  <c:v>-1</c:v>
                </c:pt>
                <c:pt idx="94" formatCode="General">
                  <c:v>-1</c:v>
                </c:pt>
                <c:pt idx="95" formatCode="General">
                  <c:v>-1</c:v>
                </c:pt>
                <c:pt idx="96" formatCode="General">
                  <c:v>-1</c:v>
                </c:pt>
                <c:pt idx="97" formatCode="General">
                  <c:v>-1</c:v>
                </c:pt>
                <c:pt idx="98" formatCode="General">
                  <c:v>-1</c:v>
                </c:pt>
                <c:pt idx="99" formatCode="General">
                  <c:v>-1</c:v>
                </c:pt>
                <c:pt idx="100" formatCode="General">
                  <c:v>-1</c:v>
                </c:pt>
                <c:pt idx="101" formatCode="General">
                  <c:v>-1</c:v>
                </c:pt>
                <c:pt idx="102" formatCode="General">
                  <c:v>-1</c:v>
                </c:pt>
                <c:pt idx="103" formatCode="General">
                  <c:v>-1</c:v>
                </c:pt>
                <c:pt idx="104" formatCode="General">
                  <c:v>-1</c:v>
                </c:pt>
                <c:pt idx="105" formatCode="General">
                  <c:v>-1</c:v>
                </c:pt>
                <c:pt idx="106" formatCode="General">
                  <c:v>-1</c:v>
                </c:pt>
                <c:pt idx="107" formatCode="General">
                  <c:v>-1</c:v>
                </c:pt>
                <c:pt idx="108" formatCode="General">
                  <c:v>-1</c:v>
                </c:pt>
                <c:pt idx="109" formatCode="General">
                  <c:v>-1</c:v>
                </c:pt>
                <c:pt idx="110" formatCode="General">
                  <c:v>-1</c:v>
                </c:pt>
                <c:pt idx="111" formatCode="General">
                  <c:v>-1</c:v>
                </c:pt>
                <c:pt idx="112" formatCode="General">
                  <c:v>-1</c:v>
                </c:pt>
                <c:pt idx="113" formatCode="General">
                  <c:v>-1</c:v>
                </c:pt>
                <c:pt idx="114" formatCode="General">
                  <c:v>-1</c:v>
                </c:pt>
                <c:pt idx="115" formatCode="General">
                  <c:v>-1</c:v>
                </c:pt>
                <c:pt idx="116" formatCode="General">
                  <c:v>-1</c:v>
                </c:pt>
                <c:pt idx="117" formatCode="General">
                  <c:v>-1</c:v>
                </c:pt>
                <c:pt idx="118" formatCode="General">
                  <c:v>-1</c:v>
                </c:pt>
                <c:pt idx="119" formatCode="General">
                  <c:v>-1</c:v>
                </c:pt>
                <c:pt idx="120" formatCode="General">
                  <c:v>-1</c:v>
                </c:pt>
                <c:pt idx="121" formatCode="General">
                  <c:v>-1</c:v>
                </c:pt>
                <c:pt idx="122" formatCode="General">
                  <c:v>-1</c:v>
                </c:pt>
                <c:pt idx="123" formatCode="General">
                  <c:v>-1</c:v>
                </c:pt>
                <c:pt idx="124" formatCode="General">
                  <c:v>-1</c:v>
                </c:pt>
                <c:pt idx="125" formatCode="General">
                  <c:v>-1</c:v>
                </c:pt>
                <c:pt idx="126" formatCode="General">
                  <c:v>-1</c:v>
                </c:pt>
                <c:pt idx="127" formatCode="General">
                  <c:v>-1</c:v>
                </c:pt>
                <c:pt idx="128" formatCode="General">
                  <c:v>-1</c:v>
                </c:pt>
                <c:pt idx="129" formatCode="General">
                  <c:v>-1</c:v>
                </c:pt>
                <c:pt idx="130" formatCode="General">
                  <c:v>-1</c:v>
                </c:pt>
                <c:pt idx="131" formatCode="General">
                  <c:v>-1</c:v>
                </c:pt>
                <c:pt idx="132" formatCode="General">
                  <c:v>1.1063829787234043</c:v>
                </c:pt>
                <c:pt idx="133" formatCode="General">
                  <c:v>-1</c:v>
                </c:pt>
                <c:pt idx="134" formatCode="General">
                  <c:v>-1</c:v>
                </c:pt>
                <c:pt idx="135" formatCode="General">
                  <c:v>-1</c:v>
                </c:pt>
                <c:pt idx="136" formatCode="General">
                  <c:v>-1</c:v>
                </c:pt>
                <c:pt idx="137" formatCode="General">
                  <c:v>-1</c:v>
                </c:pt>
                <c:pt idx="138" formatCode="General">
                  <c:v>-1</c:v>
                </c:pt>
                <c:pt idx="139" formatCode="General">
                  <c:v>-1</c:v>
                </c:pt>
                <c:pt idx="140" formatCode="General">
                  <c:v>-1</c:v>
                </c:pt>
                <c:pt idx="141" formatCode="General">
                  <c:v>-1</c:v>
                </c:pt>
                <c:pt idx="142" formatCode="General">
                  <c:v>-1</c:v>
                </c:pt>
                <c:pt idx="143" formatCode="General">
                  <c:v>-1</c:v>
                </c:pt>
                <c:pt idx="144" formatCode="General">
                  <c:v>-1</c:v>
                </c:pt>
                <c:pt idx="145" formatCode="General">
                  <c:v>-1</c:v>
                </c:pt>
                <c:pt idx="146" formatCode="General">
                  <c:v>-1</c:v>
                </c:pt>
                <c:pt idx="147" formatCode="General">
                  <c:v>-1</c:v>
                </c:pt>
                <c:pt idx="148" formatCode="General">
                  <c:v>-1</c:v>
                </c:pt>
                <c:pt idx="149" formatCode="General">
                  <c:v>-1</c:v>
                </c:pt>
                <c:pt idx="150" formatCode="General">
                  <c:v>-1</c:v>
                </c:pt>
                <c:pt idx="151" formatCode="General">
                  <c:v>-1</c:v>
                </c:pt>
                <c:pt idx="152" formatCode="General">
                  <c:v>-1</c:v>
                </c:pt>
                <c:pt idx="153" formatCode="General">
                  <c:v>-1</c:v>
                </c:pt>
                <c:pt idx="154" formatCode="General">
                  <c:v>-1</c:v>
                </c:pt>
                <c:pt idx="155" formatCode="General">
                  <c:v>-1</c:v>
                </c:pt>
                <c:pt idx="156" formatCode="General">
                  <c:v>-1</c:v>
                </c:pt>
                <c:pt idx="157" formatCode="General">
                  <c:v>-1</c:v>
                </c:pt>
                <c:pt idx="158" formatCode="General">
                  <c:v>-1</c:v>
                </c:pt>
                <c:pt idx="159" formatCode="General">
                  <c:v>-1</c:v>
                </c:pt>
                <c:pt idx="160" formatCode="General">
                  <c:v>-1</c:v>
                </c:pt>
                <c:pt idx="161" formatCode="General">
                  <c:v>-1</c:v>
                </c:pt>
                <c:pt idx="162" formatCode="General">
                  <c:v>-1</c:v>
                </c:pt>
                <c:pt idx="163" formatCode="General">
                  <c:v>-1</c:v>
                </c:pt>
                <c:pt idx="164" formatCode="General">
                  <c:v>-1</c:v>
                </c:pt>
                <c:pt idx="165" formatCode="General">
                  <c:v>-1</c:v>
                </c:pt>
                <c:pt idx="166" formatCode="General">
                  <c:v>-1</c:v>
                </c:pt>
                <c:pt idx="167" formatCode="General">
                  <c:v>-1</c:v>
                </c:pt>
                <c:pt idx="168" formatCode="General">
                  <c:v>-1</c:v>
                </c:pt>
                <c:pt idx="169" formatCode="General">
                  <c:v>-1</c:v>
                </c:pt>
                <c:pt idx="170" formatCode="General">
                  <c:v>-1</c:v>
                </c:pt>
                <c:pt idx="171" formatCode="General">
                  <c:v>-1</c:v>
                </c:pt>
                <c:pt idx="172" formatCode="General">
                  <c:v>-1</c:v>
                </c:pt>
                <c:pt idx="173" formatCode="General">
                  <c:v>-1</c:v>
                </c:pt>
                <c:pt idx="174" formatCode="General">
                  <c:v>-1</c:v>
                </c:pt>
                <c:pt idx="175" formatCode="General">
                  <c:v>-1</c:v>
                </c:pt>
                <c:pt idx="176" formatCode="General">
                  <c:v>-1</c:v>
                </c:pt>
                <c:pt idx="177" formatCode="General">
                  <c:v>-1</c:v>
                </c:pt>
                <c:pt idx="178" formatCode="General">
                  <c:v>-1</c:v>
                </c:pt>
                <c:pt idx="179" formatCode="General">
                  <c:v>-1</c:v>
                </c:pt>
                <c:pt idx="180" formatCode="General">
                  <c:v>-1</c:v>
                </c:pt>
                <c:pt idx="181" formatCode="General">
                  <c:v>-1</c:v>
                </c:pt>
                <c:pt idx="182" formatCode="General">
                  <c:v>-1</c:v>
                </c:pt>
                <c:pt idx="183" formatCode="General">
                  <c:v>-1</c:v>
                </c:pt>
                <c:pt idx="184" formatCode="General">
                  <c:v>-1</c:v>
                </c:pt>
                <c:pt idx="185" formatCode="General">
                  <c:v>-1</c:v>
                </c:pt>
                <c:pt idx="186" formatCode="General">
                  <c:v>-1</c:v>
                </c:pt>
                <c:pt idx="187" formatCode="General">
                  <c:v>-1</c:v>
                </c:pt>
                <c:pt idx="188" formatCode="General">
                  <c:v>-1</c:v>
                </c:pt>
                <c:pt idx="189" formatCode="General">
                  <c:v>-1</c:v>
                </c:pt>
                <c:pt idx="190" formatCode="General">
                  <c:v>-1</c:v>
                </c:pt>
                <c:pt idx="191" formatCode="General">
                  <c:v>-1</c:v>
                </c:pt>
                <c:pt idx="192" formatCode="General">
                  <c:v>-1</c:v>
                </c:pt>
                <c:pt idx="193" formatCode="General">
                  <c:v>-1</c:v>
                </c:pt>
                <c:pt idx="194" formatCode="General">
                  <c:v>-1</c:v>
                </c:pt>
                <c:pt idx="195" formatCode="General">
                  <c:v>-1</c:v>
                </c:pt>
                <c:pt idx="196" formatCode="General">
                  <c:v>-1</c:v>
                </c:pt>
                <c:pt idx="197" formatCode="General">
                  <c:v>-1</c:v>
                </c:pt>
                <c:pt idx="198" formatCode="General">
                  <c:v>-1</c:v>
                </c:pt>
                <c:pt idx="199" formatCode="General">
                  <c:v>-1</c:v>
                </c:pt>
                <c:pt idx="200" formatCode="General">
                  <c:v>-1</c:v>
                </c:pt>
                <c:pt idx="201" formatCode="General">
                  <c:v>-1</c:v>
                </c:pt>
                <c:pt idx="202" formatCode="General">
                  <c:v>-1</c:v>
                </c:pt>
                <c:pt idx="203" formatCode="General">
                  <c:v>-1</c:v>
                </c:pt>
                <c:pt idx="204" formatCode="General">
                  <c:v>-1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E3D-4933-9EE7-475FD3C127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4056016"/>
        <c:axId val="241803504"/>
      </c:lineChart>
      <c:catAx>
        <c:axId val="84056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241803504"/>
        <c:crosses val="autoZero"/>
        <c:auto val="1"/>
        <c:lblAlgn val="ctr"/>
        <c:lblOffset val="100"/>
        <c:noMultiLvlLbl val="0"/>
      </c:catAx>
      <c:valAx>
        <c:axId val="24180350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84056016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uk-UA"/>
        </a:p>
      </c:txPr>
    </c:legend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'Порівняння за закладами'!$Y$5</c:f>
          <c:strCache>
            <c:ptCount val="1"/>
            <c:pt idx="0">
              <c:v>Відсоток задекларованих пацієнтів у порівнянні з рекомендованою кількістю.</c:v>
            </c:pt>
          </c:strCache>
        </c:strRef>
      </c:tx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1400" b="1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uk-UA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'Порівняння за закладами'!$Z$6</c:f>
              <c:strCache>
                <c:ptCount val="1"/>
                <c:pt idx="0">
                  <c:v>Значення індикатору</c:v>
                </c:pt>
              </c:strCache>
            </c:strRef>
          </c:tx>
          <c:spPr>
            <a:ln w="28575" cap="rnd">
              <a:noFill/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/>
              </a:solidFill>
              <a:ln w="76200">
                <a:solidFill>
                  <a:schemeClr val="accent1"/>
                </a:solidFill>
                <a:prstDash val="solid"/>
              </a:ln>
            </c:spPr>
          </c:marker>
          <c:cat>
            <c:strRef>
              <c:f>'Порівняння за закладами'!$Y$7:$Y$210</c:f>
              <c:strCache>
                <c:ptCount val="204"/>
                <c:pt idx="0">
                  <c:v>38208497</c:v>
                </c:pt>
                <c:pt idx="1">
                  <c:v>42830922</c:v>
                </c:pt>
                <c:pt idx="2">
                  <c:v>42138054</c:v>
                </c:pt>
                <c:pt idx="3">
                  <c:v>ФОП, МИСНИК ЛЮДМИЛА ІЛЛІВНА</c:v>
                </c:pt>
                <c:pt idx="4">
                  <c:v>ФОП, Добрянський Олесь Степанович</c:v>
                </c:pt>
                <c:pt idx="5">
                  <c:v>ФОП, БАЛЛА РОКСОЛАНА АНДРІЇВНА</c:v>
                </c:pt>
                <c:pt idx="6">
                  <c:v>ФОП, ЛОМАЄВА ОЛЕКСАНДРА ВАЛЕРІЇВНА</c:v>
                </c:pt>
                <c:pt idx="7">
                  <c:v>ФОП, Турянська Ольга Тарасівна</c:v>
                </c:pt>
                <c:pt idx="8">
                  <c:v>44871599</c:v>
                </c:pt>
                <c:pt idx="9">
                  <c:v>ФОП, КОЗЕНКО ПАВЛО ВОЛОДИМИРОВИЧ</c:v>
                </c:pt>
                <c:pt idx="10">
                  <c:v>44114246</c:v>
                </c:pt>
                <c:pt idx="11">
                  <c:v>39792683</c:v>
                </c:pt>
                <c:pt idx="12">
                  <c:v>20850964</c:v>
                </c:pt>
                <c:pt idx="13">
                  <c:v>ФОП, МЕЛЬНИК ЗОРЯНА СТЕПАНІВНА</c:v>
                </c:pt>
                <c:pt idx="14">
                  <c:v>43288396</c:v>
                </c:pt>
                <c:pt idx="15">
                  <c:v>34327104</c:v>
                </c:pt>
                <c:pt idx="16">
                  <c:v>44976028</c:v>
                </c:pt>
                <c:pt idx="17">
                  <c:v>ФОП, РОНДЯК БОГДАН ЯРОСЛАВОВИЧ</c:v>
                </c:pt>
                <c:pt idx="18">
                  <c:v>35472249</c:v>
                </c:pt>
                <c:pt idx="19">
                  <c:v>01997297</c:v>
                </c:pt>
                <c:pt idx="20">
                  <c:v>ФОП, Жданова Оксана Степанівна</c:v>
                </c:pt>
                <c:pt idx="21">
                  <c:v>22348948</c:v>
                </c:pt>
                <c:pt idx="22">
                  <c:v>32613493</c:v>
                </c:pt>
                <c:pt idx="23">
                  <c:v>ФОП, МИСЛОВИЧ ОЛЕГ ЮРІЙОВИЧ</c:v>
                </c:pt>
                <c:pt idx="24">
                  <c:v>43938699</c:v>
                </c:pt>
                <c:pt idx="25">
                  <c:v>44848931</c:v>
                </c:pt>
                <c:pt idx="26">
                  <c:v>ФОП, КОШЛАТА ЛЕСЯ ВАСИЛІВНА</c:v>
                </c:pt>
                <c:pt idx="27">
                  <c:v>ФОП, ОЩИПКО ІРИНА ГЕОРГІЇВНА</c:v>
                </c:pt>
                <c:pt idx="28">
                  <c:v>43998826</c:v>
                </c:pt>
                <c:pt idx="29">
                  <c:v>ФОП, ПОЛУПАНЕЦЬ ВІРА ВОЛОДИМИРІВНА</c:v>
                </c:pt>
                <c:pt idx="30">
                  <c:v>ФОП, ІВАНІЩАК РОМАНІЯ ІВАНІВНА</c:v>
                </c:pt>
                <c:pt idx="31">
                  <c:v>ФОП, ПОКІНСЬКА МАРІЯ МИХАЙЛІВНА</c:v>
                </c:pt>
                <c:pt idx="32">
                  <c:v>35621067</c:v>
                </c:pt>
                <c:pt idx="33">
                  <c:v>ФОП, ЗАРЕМБА-ФЕДЧИШИН ОЛЕНА ВІТАЛІЇВНА</c:v>
                </c:pt>
                <c:pt idx="34">
                  <c:v>ФОП, ЗАСТАВНИЙ ІГОР ІГОРОВИЧ</c:v>
                </c:pt>
                <c:pt idx="35">
                  <c:v>44635101</c:v>
                </c:pt>
                <c:pt idx="36">
                  <c:v>01998035</c:v>
                </c:pt>
                <c:pt idx="37">
                  <c:v>ФОП, ЯЩИШИН ОКСАНА МИХАЙЛІВНА</c:v>
                </c:pt>
                <c:pt idx="38">
                  <c:v>ФОП, ГОРАЛЬЧУК ОКСАНА МИКОЛАЇВНА</c:v>
                </c:pt>
                <c:pt idx="39">
                  <c:v>ФОП, Карпяк Марта Ігорівна</c:v>
                </c:pt>
                <c:pt idx="40">
                  <c:v>ФОП, КАБАН ВОЛОДИМИР БОГДАНОВИЧ</c:v>
                </c:pt>
                <c:pt idx="41">
                  <c:v>ФОП, ШКУЛЬСЬКИЙ ВОЛОДИМИР ВОЛОДИМИРОВИЧ</c:v>
                </c:pt>
                <c:pt idx="42">
                  <c:v>ФОП, Шабатюк Леся Володимирівна</c:v>
                </c:pt>
                <c:pt idx="43">
                  <c:v>ФОП, СУХОВЕРСЬКИЙ МИРОСЛАВ МИРОНОВИЧ</c:v>
                </c:pt>
                <c:pt idx="44">
                  <c:v>36417058</c:v>
                </c:pt>
                <c:pt idx="45">
                  <c:v>ФОП, РОМАНІВ ЛЕСЯ АНАТОЛІЇВНА</c:v>
                </c:pt>
                <c:pt idx="46">
                  <c:v>ФОП, РИСЕЙ ОЛЬГА ІГОРІВНА</c:v>
                </c:pt>
                <c:pt idx="47">
                  <c:v>ФОП, ГОЙ ОЛЬГА ІВАНІВНА</c:v>
                </c:pt>
                <c:pt idx="48">
                  <c:v>ФОП, ВОРОБЕЦЬ ІРИНА ЙОСИФІВНА</c:v>
                </c:pt>
                <c:pt idx="49">
                  <c:v>37639909</c:v>
                </c:pt>
                <c:pt idx="50">
                  <c:v>37325796</c:v>
                </c:pt>
                <c:pt idx="51">
                  <c:v>ФОП, ВОЗІВ ХРИСТИНА ІВАНІВНА</c:v>
                </c:pt>
                <c:pt idx="52">
                  <c:v>ФОП, САЛДАН ІВАН АНТОНОВИЧ</c:v>
                </c:pt>
                <c:pt idx="53">
                  <c:v>41388815</c:v>
                </c:pt>
                <c:pt idx="54">
                  <c:v>01996869</c:v>
                </c:pt>
                <c:pt idx="55">
                  <c:v>ФОП, ПОЛЯНСЬКА ТЕТЯНА АНАТОЛІЇВНА</c:v>
                </c:pt>
                <c:pt idx="56">
                  <c:v>ФОП, Симулик Марія Сергіївна</c:v>
                </c:pt>
                <c:pt idx="57">
                  <c:v>ФОП, Лялька Наталія Петрівна</c:v>
                </c:pt>
                <c:pt idx="58">
                  <c:v>ФОП, СЕРЕДИЧ ЛІЛІЯ ПЕТРІВНА</c:v>
                </c:pt>
                <c:pt idx="59">
                  <c:v>43923200</c:v>
                </c:pt>
                <c:pt idx="60">
                  <c:v>ФОП, ДЕМКО ОКСАНА ДЕМЯНІВНА</c:v>
                </c:pt>
                <c:pt idx="61">
                  <c:v>ФОП, КМІТЬ ОКСАНА ЗЕНОНІВНА</c:v>
                </c:pt>
                <c:pt idx="62">
                  <c:v>ФОП, ЛАЗАРЕВИЧ ПЕТРО ЯРОСЛАВОВИЧ</c:v>
                </c:pt>
                <c:pt idx="63">
                  <c:v>ФОП, КАРАКЕВИЧ ЮРІЙ МИХАЙЛОВИЧ</c:v>
                </c:pt>
                <c:pt idx="64">
                  <c:v>ФОП, КОТОВИЧ НАТАЛІЯ СТЕПАНІВНА</c:v>
                </c:pt>
                <c:pt idx="65">
                  <c:v>44408760</c:v>
                </c:pt>
                <c:pt idx="66">
                  <c:v>41505308</c:v>
                </c:pt>
                <c:pt idx="67">
                  <c:v>02010793</c:v>
                </c:pt>
                <c:pt idx="68">
                  <c:v>ФОП, БЕРЕЗНЮК ТЕТЯНА ПАВЛІВНА</c:v>
                </c:pt>
                <c:pt idx="69">
                  <c:v>ФОП, АПАРІНА ЛІДІЯ ВОЛОДИМИРІВНА</c:v>
                </c:pt>
                <c:pt idx="70">
                  <c:v>40241161</c:v>
                </c:pt>
                <c:pt idx="71">
                  <c:v>ФОП, ПЕТРИК ЛЮДМИЛА ЯРОСЛАВІВНА</c:v>
                </c:pt>
                <c:pt idx="72">
                  <c:v>42769586</c:v>
                </c:pt>
                <c:pt idx="73">
                  <c:v>ФОП, ПІКУЛИЦЬКА ЯРИНА ВАСИЛІВНА</c:v>
                </c:pt>
                <c:pt idx="74">
                  <c:v>20763929</c:v>
                </c:pt>
                <c:pt idx="75">
                  <c:v>ФОП, Рудько Ольга Олександрівна</c:v>
                </c:pt>
                <c:pt idx="76">
                  <c:v>ФОП, МАРУНКЕВИЧ МАРІЯ ВОЛОДИМИРІВНА</c:v>
                </c:pt>
                <c:pt idx="77">
                  <c:v>ФОП, ІВЧЕНКО АНДРІЙ АНАТОЛІЙОВИЧ</c:v>
                </c:pt>
                <c:pt idx="78">
                  <c:v>ФОП, ПЕТРИК КАТЕРИНА ЮРІЇВНА</c:v>
                </c:pt>
                <c:pt idx="79">
                  <c:v>ФОП, ЯКИМІВ СВІТЛАНА ЯРОСЛАВІВНА</c:v>
                </c:pt>
                <c:pt idx="80">
                  <c:v>ФОП, СКОБИЛКО ІРИНА ВОЛОДИМИРІВНА</c:v>
                </c:pt>
                <c:pt idx="81">
                  <c:v>ФОП, Мазур Руслана Ярославівна</c:v>
                </c:pt>
                <c:pt idx="82">
                  <c:v>ФОП, Столяр Маряна Миколаївна</c:v>
                </c:pt>
                <c:pt idx="83">
                  <c:v>ФОП, ДЮК ОКСАНА  ЯРОСЛАВІВНА</c:v>
                </c:pt>
                <c:pt idx="84">
                  <c:v>ФОП, Савчин Соломія Олегівна</c:v>
                </c:pt>
                <c:pt idx="85">
                  <c:v>ФОП, БУНЬКО ВАСИЛЬ МИХАЙЛОВИЧ</c:v>
                </c:pt>
                <c:pt idx="86">
                  <c:v>38763426</c:v>
                </c:pt>
                <c:pt idx="87">
                  <c:v>20763160</c:v>
                </c:pt>
                <c:pt idx="88">
                  <c:v>41195567</c:v>
                </c:pt>
                <c:pt idx="89">
                  <c:v>ФОП, ДУДА НАДІЯ БОГДАНІВНА</c:v>
                </c:pt>
                <c:pt idx="90">
                  <c:v>42140021</c:v>
                </c:pt>
                <c:pt idx="91">
                  <c:v>ФОП, МАХНО ГАЛИНА ВОЛОДИМИРІВНА</c:v>
                </c:pt>
                <c:pt idx="92">
                  <c:v>ФОП, ОПОКА ІННА ГРИГОРІВНА</c:v>
                </c:pt>
                <c:pt idx="93">
                  <c:v>01997679</c:v>
                </c:pt>
                <c:pt idx="94">
                  <c:v>44925460</c:v>
                </c:pt>
                <c:pt idx="95">
                  <c:v>40238410</c:v>
                </c:pt>
                <c:pt idx="96">
                  <c:v>40221119</c:v>
                </c:pt>
                <c:pt idx="97">
                  <c:v>ФОП, ДІДИК ЛЕСЯ ІВАНІВНА</c:v>
                </c:pt>
                <c:pt idx="98">
                  <c:v>41136480</c:v>
                </c:pt>
                <c:pt idx="99">
                  <c:v>ФОП, ГАДЕВИЧ НАТАЛІЯ ЗІНОВІЇВНА</c:v>
                </c:pt>
                <c:pt idx="100">
                  <c:v>41064034</c:v>
                </c:pt>
                <c:pt idx="101">
                  <c:v>41851009</c:v>
                </c:pt>
                <c:pt idx="102">
                  <c:v>01996606</c:v>
                </c:pt>
                <c:pt idx="103">
                  <c:v>ФОП, ПОШИВАК ТЕТЯНА ПЕТРІВНА</c:v>
                </c:pt>
                <c:pt idx="104">
                  <c:v>20764231</c:v>
                </c:pt>
                <c:pt idx="105">
                  <c:v>41209595</c:v>
                </c:pt>
                <c:pt idx="106">
                  <c:v>ФОП, РОМАНИШИН ІРИНА ВОЛОДИМИРІВНА</c:v>
                </c:pt>
                <c:pt idx="107">
                  <c:v>41160010</c:v>
                </c:pt>
                <c:pt idx="108">
                  <c:v>44070522</c:v>
                </c:pt>
                <c:pt idx="109">
                  <c:v>32418147</c:v>
                </c:pt>
                <c:pt idx="110">
                  <c:v>41850775</c:v>
                </c:pt>
                <c:pt idx="111">
                  <c:v>01998226</c:v>
                </c:pt>
                <c:pt idx="112">
                  <c:v>ФОП, ФЕДЕНКО НАТАЛІЯ РОМАНІВНА</c:v>
                </c:pt>
                <c:pt idx="113">
                  <c:v>01996272</c:v>
                </c:pt>
                <c:pt idx="114">
                  <c:v>ФОП, ГОРОДИСЬКА СТЕФАНІЯ-ОКСАНА МИХАЙЛІВНА</c:v>
                </c:pt>
                <c:pt idx="115">
                  <c:v>45214923</c:v>
                </c:pt>
                <c:pt idx="116">
                  <c:v>42274953</c:v>
                </c:pt>
                <c:pt idx="117">
                  <c:v>44712882</c:v>
                </c:pt>
                <c:pt idx="118">
                  <c:v>20764716</c:v>
                </c:pt>
                <c:pt idx="119">
                  <c:v>42021164</c:v>
                </c:pt>
                <c:pt idx="120">
                  <c:v>ФОП, КОСТИРКО МИКОЛА МИХАЙЛОВИЧ</c:v>
                </c:pt>
                <c:pt idx="121">
                  <c:v>ФОП, Цяпка Лілія Богданівна</c:v>
                </c:pt>
                <c:pt idx="122">
                  <c:v>40236036</c:v>
                </c:pt>
                <c:pt idx="123">
                  <c:v>ФОП, Жук Олег Євгенович</c:v>
                </c:pt>
                <c:pt idx="124">
                  <c:v>20763591</c:v>
                </c:pt>
                <c:pt idx="125">
                  <c:v>41180990</c:v>
                </c:pt>
                <c:pt idx="126">
                  <c:v>41839788</c:v>
                </c:pt>
                <c:pt idx="127">
                  <c:v>42428764</c:v>
                </c:pt>
                <c:pt idx="128">
                  <c:v>20761149</c:v>
                </c:pt>
                <c:pt idx="129">
                  <c:v>ФОП, Кольченко Леся Михайлівна</c:v>
                </c:pt>
                <c:pt idx="130">
                  <c:v>20851349</c:v>
                </c:pt>
                <c:pt idx="131">
                  <c:v>43871190</c:v>
                </c:pt>
                <c:pt idx="132">
                  <c:v>44028360</c:v>
                </c:pt>
                <c:pt idx="133">
                  <c:v>42448068</c:v>
                </c:pt>
                <c:pt idx="134">
                  <c:v>ФОП, НІКОНОРОВ ВАЛЕРІЙ МИКОЛАЙОВИЧ</c:v>
                </c:pt>
                <c:pt idx="135">
                  <c:v>40626575</c:v>
                </c:pt>
                <c:pt idx="136">
                  <c:v>ФОП, САВЕНКО НАТАЛІЯ ЯРОСЛАВІВНА</c:v>
                </c:pt>
                <c:pt idx="137">
                  <c:v>23970286</c:v>
                </c:pt>
                <c:pt idx="138">
                  <c:v>44216151</c:v>
                </c:pt>
                <c:pt idx="139">
                  <c:v>22421239</c:v>
                </c:pt>
                <c:pt idx="140">
                  <c:v>20765006</c:v>
                </c:pt>
                <c:pt idx="141">
                  <c:v>41902533</c:v>
                </c:pt>
                <c:pt idx="142">
                  <c:v>ФОП, Люта Оксана Павлівна</c:v>
                </c:pt>
                <c:pt idx="143">
                  <c:v>01996674</c:v>
                </c:pt>
                <c:pt idx="144">
                  <c:v>45065089</c:v>
                </c:pt>
                <c:pt idx="145">
                  <c:v>36761597</c:v>
                </c:pt>
                <c:pt idx="146">
                  <c:v>01984276</c:v>
                </c:pt>
                <c:pt idx="147">
                  <c:v>42224043</c:v>
                </c:pt>
                <c:pt idx="148">
                  <c:v>42877452</c:v>
                </c:pt>
                <c:pt idx="149">
                  <c:v>43526560</c:v>
                </c:pt>
                <c:pt idx="150">
                  <c:v>43914746</c:v>
                </c:pt>
                <c:pt idx="151">
                  <c:v>01997633</c:v>
                </c:pt>
                <c:pt idx="152">
                  <c:v>43919770</c:v>
                </c:pt>
                <c:pt idx="153">
                  <c:v>41845440</c:v>
                </c:pt>
                <c:pt idx="154">
                  <c:v>01984228</c:v>
                </c:pt>
                <c:pt idx="155">
                  <c:v>45395213</c:v>
                </c:pt>
                <c:pt idx="156">
                  <c:v>44646459</c:v>
                </c:pt>
                <c:pt idx="157">
                  <c:v>01997248</c:v>
                </c:pt>
                <c:pt idx="158">
                  <c:v>44625774</c:v>
                </c:pt>
                <c:pt idx="159">
                  <c:v>22398210</c:v>
                </c:pt>
                <c:pt idx="160">
                  <c:v>ФОП, Столяр Галина Ігорівна</c:v>
                </c:pt>
                <c:pt idx="161">
                  <c:v>20763941</c:v>
                </c:pt>
                <c:pt idx="162">
                  <c:v>44397639</c:v>
                </c:pt>
                <c:pt idx="163">
                  <c:v>41900490</c:v>
                </c:pt>
                <c:pt idx="164">
                  <c:v>20764314</c:v>
                </c:pt>
                <c:pt idx="165">
                  <c:v>ФОП, Ладус Галина Іванівна</c:v>
                </c:pt>
                <c:pt idx="166">
                  <c:v>42108962</c:v>
                </c:pt>
                <c:pt idx="167">
                  <c:v>44119976</c:v>
                </c:pt>
                <c:pt idx="168">
                  <c:v>20764478</c:v>
                </c:pt>
                <c:pt idx="169">
                  <c:v>40393866</c:v>
                </c:pt>
                <c:pt idx="170">
                  <c:v>44246746</c:v>
                </c:pt>
                <c:pt idx="171">
                  <c:v>41833215</c:v>
                </c:pt>
                <c:pt idx="172">
                  <c:v>01996409</c:v>
                </c:pt>
                <c:pt idx="173">
                  <c:v>44056885</c:v>
                </c:pt>
                <c:pt idx="174">
                  <c:v>ФОП, РОНДЯК ОЛЕКСАНДРА ЗІНОВІЇВНА</c:v>
                </c:pt>
                <c:pt idx="175">
                  <c:v>43260585</c:v>
                </c:pt>
                <c:pt idx="176">
                  <c:v>42310851</c:v>
                </c:pt>
                <c:pt idx="177">
                  <c:v>20763272</c:v>
                </c:pt>
                <c:pt idx="178">
                  <c:v>20763295</c:v>
                </c:pt>
                <c:pt idx="179">
                  <c:v>45094345</c:v>
                </c:pt>
                <c:pt idx="180">
                  <c:v>01998101</c:v>
                </c:pt>
                <c:pt idx="181">
                  <c:v>44093644</c:v>
                </c:pt>
                <c:pt idx="182">
                  <c:v>19163609</c:v>
                </c:pt>
                <c:pt idx="183">
                  <c:v>41066560</c:v>
                </c:pt>
                <c:pt idx="184">
                  <c:v>23957835</c:v>
                </c:pt>
                <c:pt idx="185">
                  <c:v>41894875</c:v>
                </c:pt>
                <c:pt idx="186">
                  <c:v>44466230</c:v>
                </c:pt>
                <c:pt idx="187">
                  <c:v>44496574</c:v>
                </c:pt>
                <c:pt idx="188">
                  <c:v>20763852</c:v>
                </c:pt>
                <c:pt idx="189">
                  <c:v>44018588</c:v>
                </c:pt>
                <c:pt idx="190">
                  <c:v>ФОП, Кащук Марія Анатоліївна</c:v>
                </c:pt>
                <c:pt idx="191">
                  <c:v>ФОП, Данилів  Дана  Олександрівна</c:v>
                </c:pt>
                <c:pt idx="192">
                  <c:v>20763711</c:v>
                </c:pt>
                <c:pt idx="193">
                  <c:v>ФОП, КРАВЧУК ГАЛИНА ВАСИЛІВНА</c:v>
                </c:pt>
                <c:pt idx="194">
                  <c:v>42750109</c:v>
                </c:pt>
                <c:pt idx="195">
                  <c:v>41055077</c:v>
                </c:pt>
                <c:pt idx="196">
                  <c:v>36194399</c:v>
                </c:pt>
                <c:pt idx="197">
                  <c:v>ФОП, Левкович  Лідія  Олексіївна</c:v>
                </c:pt>
                <c:pt idx="198">
                  <c:v>ФОП, СЕРЕДЮК ОЛЬГА ІВАНІВНА</c:v>
                </c:pt>
                <c:pt idx="199">
                  <c:v>ФОП, ЗУБРИЦЬКА НАДІЯ СТЕПАНІВНА</c:v>
                </c:pt>
                <c:pt idx="200">
                  <c:v>ФОП, СИВАК ЛЮДМИЛА ЮРІЇВНА</c:v>
                </c:pt>
                <c:pt idx="201">
                  <c:v>ФОП, КРАВЧЕНКО РОМАНА БОГДАНІВНА</c:v>
                </c:pt>
                <c:pt idx="202">
                  <c:v>ФОП, ГРИЦАК РУСЛАН ГЕННАДІЙОВИЧ</c:v>
                </c:pt>
                <c:pt idx="203">
                  <c:v>ФОП, КОЗИЧ РОКСОЛАНА АНДРІЇВНА</c:v>
                </c:pt>
              </c:strCache>
            </c:strRef>
          </c:cat>
          <c:val>
            <c:numRef>
              <c:f>'Порівняння за закладами'!$Z$7:$Z$210</c:f>
              <c:numCache>
                <c:formatCode>0%</c:formatCode>
                <c:ptCount val="204"/>
                <c:pt idx="0">
                  <c:v>8.3333333333333332E-3</c:v>
                </c:pt>
                <c:pt idx="1">
                  <c:v>2.2631578947368423E-2</c:v>
                </c:pt>
                <c:pt idx="2" formatCode="General">
                  <c:v>3.8936170212765957E-2</c:v>
                </c:pt>
                <c:pt idx="3" formatCode="General">
                  <c:v>5.45E-2</c:v>
                </c:pt>
                <c:pt idx="4" formatCode="General">
                  <c:v>5.6842105263157895E-2</c:v>
                </c:pt>
                <c:pt idx="5" formatCode="General">
                  <c:v>7.0357142857142854E-2</c:v>
                </c:pt>
                <c:pt idx="6" formatCode="General">
                  <c:v>7.4999999999999997E-2</c:v>
                </c:pt>
                <c:pt idx="7" formatCode="General">
                  <c:v>8.0833333333333326E-2</c:v>
                </c:pt>
                <c:pt idx="8" formatCode="General">
                  <c:v>8.1034482758620685E-2</c:v>
                </c:pt>
                <c:pt idx="9" formatCode="General">
                  <c:v>8.3000000000000004E-2</c:v>
                </c:pt>
                <c:pt idx="10" formatCode="General">
                  <c:v>8.7368421052631581E-2</c:v>
                </c:pt>
                <c:pt idx="11" formatCode="General">
                  <c:v>9.6750000000000003E-2</c:v>
                </c:pt>
                <c:pt idx="12" formatCode="General">
                  <c:v>0.10148148148148148</c:v>
                </c:pt>
                <c:pt idx="13" formatCode="General">
                  <c:v>0.10327586206896552</c:v>
                </c:pt>
                <c:pt idx="14" formatCode="General">
                  <c:v>0.11026315789473684</c:v>
                </c:pt>
                <c:pt idx="15" formatCode="General">
                  <c:v>0.11536231884057971</c:v>
                </c:pt>
                <c:pt idx="16" formatCode="General">
                  <c:v>0.11833333333333333</c:v>
                </c:pt>
                <c:pt idx="17" formatCode="General">
                  <c:v>0.12055555555555555</c:v>
                </c:pt>
                <c:pt idx="18" formatCode="General">
                  <c:v>0.12063829787234043</c:v>
                </c:pt>
                <c:pt idx="19" formatCode="General">
                  <c:v>0.12244897959183673</c:v>
                </c:pt>
                <c:pt idx="20" formatCode="General">
                  <c:v>0.125</c:v>
                </c:pt>
                <c:pt idx="21" formatCode="General">
                  <c:v>0.12905109489051095</c:v>
                </c:pt>
                <c:pt idx="22" formatCode="General">
                  <c:v>0.13296296296296295</c:v>
                </c:pt>
                <c:pt idx="23" formatCode="General">
                  <c:v>0.13688888888888889</c:v>
                </c:pt>
                <c:pt idx="24" formatCode="General">
                  <c:v>0.14537037037037037</c:v>
                </c:pt>
                <c:pt idx="25" formatCode="General">
                  <c:v>0.16388059701492538</c:v>
                </c:pt>
                <c:pt idx="26" formatCode="General">
                  <c:v>0.17777777777777778</c:v>
                </c:pt>
                <c:pt idx="27" formatCode="General">
                  <c:v>0.18166666666666667</c:v>
                </c:pt>
                <c:pt idx="28" formatCode="General">
                  <c:v>0.18428571428571427</c:v>
                </c:pt>
                <c:pt idx="29" formatCode="General">
                  <c:v>0.18948275862068967</c:v>
                </c:pt>
                <c:pt idx="30" formatCode="General">
                  <c:v>0.1895</c:v>
                </c:pt>
                <c:pt idx="31" formatCode="General">
                  <c:v>0.19074074074074074</c:v>
                </c:pt>
                <c:pt idx="32" formatCode="General">
                  <c:v>0.19333333333333333</c:v>
                </c:pt>
                <c:pt idx="33" formatCode="General">
                  <c:v>0.19542713567839196</c:v>
                </c:pt>
                <c:pt idx="34" formatCode="General">
                  <c:v>0.21210526315789474</c:v>
                </c:pt>
                <c:pt idx="35" formatCode="General">
                  <c:v>0.2196774193548387</c:v>
                </c:pt>
                <c:pt idx="36" formatCode="General">
                  <c:v>0.22021276595744682</c:v>
                </c:pt>
                <c:pt idx="37" formatCode="General">
                  <c:v>0.22472222222222221</c:v>
                </c:pt>
                <c:pt idx="38" formatCode="General">
                  <c:v>0.22555555555555556</c:v>
                </c:pt>
                <c:pt idx="39" formatCode="General">
                  <c:v>0.22775000000000001</c:v>
                </c:pt>
                <c:pt idx="40" formatCode="General">
                  <c:v>0.27305785123966941</c:v>
                </c:pt>
                <c:pt idx="41" formatCode="General">
                  <c:v>0.27535714285714286</c:v>
                </c:pt>
                <c:pt idx="42" formatCode="General">
                  <c:v>0.27710526315789474</c:v>
                </c:pt>
                <c:pt idx="43" formatCode="General">
                  <c:v>0.28026315789473683</c:v>
                </c:pt>
                <c:pt idx="44" formatCode="General">
                  <c:v>0.28420000000000001</c:v>
                </c:pt>
                <c:pt idx="45" formatCode="General">
                  <c:v>0.28722222222222221</c:v>
                </c:pt>
                <c:pt idx="46" formatCode="General">
                  <c:v>0.28891304347826086</c:v>
                </c:pt>
                <c:pt idx="47" formatCode="General">
                  <c:v>0.30486111111111114</c:v>
                </c:pt>
                <c:pt idx="48" formatCode="General">
                  <c:v>0.307</c:v>
                </c:pt>
                <c:pt idx="49" formatCode="General">
                  <c:v>0.30845814977973568</c:v>
                </c:pt>
                <c:pt idx="50" formatCode="General">
                  <c:v>0.3240277777777778</c:v>
                </c:pt>
                <c:pt idx="51" formatCode="General">
                  <c:v>0.32444444444444442</c:v>
                </c:pt>
                <c:pt idx="52" formatCode="General">
                  <c:v>0.32787234042553193</c:v>
                </c:pt>
                <c:pt idx="53" formatCode="General">
                  <c:v>0.33333333333333331</c:v>
                </c:pt>
                <c:pt idx="54" formatCode="General">
                  <c:v>0.3339473684210526</c:v>
                </c:pt>
                <c:pt idx="55" formatCode="General">
                  <c:v>0.34555555555555556</c:v>
                </c:pt>
                <c:pt idx="56" formatCode="General">
                  <c:v>0.3477777777777778</c:v>
                </c:pt>
                <c:pt idx="57" formatCode="General">
                  <c:v>0.35794871794871796</c:v>
                </c:pt>
                <c:pt idx="58" formatCode="General">
                  <c:v>0.37349206349206349</c:v>
                </c:pt>
                <c:pt idx="59" formatCode="General">
                  <c:v>0.37385542168674701</c:v>
                </c:pt>
                <c:pt idx="60" formatCode="General">
                  <c:v>0.3775</c:v>
                </c:pt>
                <c:pt idx="61" formatCode="General">
                  <c:v>0.37888888888888889</c:v>
                </c:pt>
                <c:pt idx="62" formatCode="General">
                  <c:v>0.38</c:v>
                </c:pt>
                <c:pt idx="63" formatCode="General">
                  <c:v>0.39</c:v>
                </c:pt>
                <c:pt idx="64" formatCode="General">
                  <c:v>0.3988888888888889</c:v>
                </c:pt>
                <c:pt idx="65" formatCode="General">
                  <c:v>0.3988888888888889</c:v>
                </c:pt>
                <c:pt idx="66" formatCode="General">
                  <c:v>0.40300000000000002</c:v>
                </c:pt>
                <c:pt idx="67" formatCode="General">
                  <c:v>0.41336734693877553</c:v>
                </c:pt>
                <c:pt idx="68" formatCode="General">
                  <c:v>0.41555555555555557</c:v>
                </c:pt>
                <c:pt idx="69" formatCode="General">
                  <c:v>0.42499999999999999</c:v>
                </c:pt>
                <c:pt idx="70" formatCode="General">
                  <c:v>0.44970149253731345</c:v>
                </c:pt>
                <c:pt idx="71" formatCode="General">
                  <c:v>0.44972222222222225</c:v>
                </c:pt>
                <c:pt idx="72" formatCode="General">
                  <c:v>0.45055555555555554</c:v>
                </c:pt>
                <c:pt idx="73" formatCode="General">
                  <c:v>0.45282608695652171</c:v>
                </c:pt>
                <c:pt idx="74" formatCode="General">
                  <c:v>0.45790909090909093</c:v>
                </c:pt>
                <c:pt idx="75" formatCode="General">
                  <c:v>0.46388888888888891</c:v>
                </c:pt>
                <c:pt idx="76" formatCode="General">
                  <c:v>0.46933333333333332</c:v>
                </c:pt>
                <c:pt idx="77" formatCode="General">
                  <c:v>0.48499999999999999</c:v>
                </c:pt>
                <c:pt idx="78" formatCode="General">
                  <c:v>0.48666666666666669</c:v>
                </c:pt>
                <c:pt idx="79" formatCode="General">
                  <c:v>0.48699999999999999</c:v>
                </c:pt>
                <c:pt idx="80" formatCode="General">
                  <c:v>0.48949999999999999</c:v>
                </c:pt>
                <c:pt idx="81" formatCode="General">
                  <c:v>0.49074074074074076</c:v>
                </c:pt>
                <c:pt idx="82" formatCode="General">
                  <c:v>0.49277777777777776</c:v>
                </c:pt>
                <c:pt idx="83" formatCode="General">
                  <c:v>0.49607142857142855</c:v>
                </c:pt>
                <c:pt idx="84" formatCode="General">
                  <c:v>0.49611111111111111</c:v>
                </c:pt>
                <c:pt idx="85" formatCode="General">
                  <c:v>0.5</c:v>
                </c:pt>
                <c:pt idx="86" formatCode="General">
                  <c:v>0.51607142857142863</c:v>
                </c:pt>
                <c:pt idx="87" formatCode="General">
                  <c:v>0.51747572815533982</c:v>
                </c:pt>
                <c:pt idx="88" formatCode="General">
                  <c:v>0.52111111111111108</c:v>
                </c:pt>
                <c:pt idx="89" formatCode="General">
                  <c:v>0.55444444444444441</c:v>
                </c:pt>
                <c:pt idx="90" formatCode="General">
                  <c:v>0.55548192771084337</c:v>
                </c:pt>
                <c:pt idx="91" formatCode="General">
                  <c:v>0.55888888888888888</c:v>
                </c:pt>
                <c:pt idx="92" formatCode="General">
                  <c:v>0.56000000000000005</c:v>
                </c:pt>
                <c:pt idx="93" formatCode="General">
                  <c:v>0.56470930232558136</c:v>
                </c:pt>
                <c:pt idx="94" formatCode="General">
                  <c:v>0.57326530612244897</c:v>
                </c:pt>
                <c:pt idx="95" formatCode="General">
                  <c:v>0.5788888888888889</c:v>
                </c:pt>
                <c:pt idx="96" formatCode="General">
                  <c:v>0.5848913043478261</c:v>
                </c:pt>
                <c:pt idx="97" formatCode="General">
                  <c:v>0.58736842105263154</c:v>
                </c:pt>
                <c:pt idx="98" formatCode="General">
                  <c:v>0.58977142857142861</c:v>
                </c:pt>
                <c:pt idx="99" formatCode="General">
                  <c:v>0.59888888888888892</c:v>
                </c:pt>
                <c:pt idx="100" formatCode="General">
                  <c:v>0.60030188679245278</c:v>
                </c:pt>
                <c:pt idx="101" formatCode="General">
                  <c:v>0.60155555555555551</c:v>
                </c:pt>
                <c:pt idx="102" formatCode="General">
                  <c:v>0.60833333333333328</c:v>
                </c:pt>
                <c:pt idx="103" formatCode="General">
                  <c:v>0.60842105263157897</c:v>
                </c:pt>
                <c:pt idx="104" formatCode="General">
                  <c:v>0.6101398601398601</c:v>
                </c:pt>
                <c:pt idx="105" formatCode="General">
                  <c:v>0.62250000000000005</c:v>
                </c:pt>
                <c:pt idx="106" formatCode="General">
                  <c:v>0.627</c:v>
                </c:pt>
                <c:pt idx="107" formatCode="General">
                  <c:v>0.63435039370078738</c:v>
                </c:pt>
                <c:pt idx="108" formatCode="General">
                  <c:v>0.63461538461538458</c:v>
                </c:pt>
                <c:pt idx="109" formatCode="General">
                  <c:v>0.64509433962264151</c:v>
                </c:pt>
                <c:pt idx="110" formatCode="General">
                  <c:v>0.64535353535353535</c:v>
                </c:pt>
                <c:pt idx="111" formatCode="General">
                  <c:v>0.64676</c:v>
                </c:pt>
                <c:pt idx="112" formatCode="General">
                  <c:v>0.65065217391304353</c:v>
                </c:pt>
                <c:pt idx="113" formatCode="General">
                  <c:v>0.65120923913043482</c:v>
                </c:pt>
                <c:pt idx="114" formatCode="General">
                  <c:v>0.65549999999999997</c:v>
                </c:pt>
                <c:pt idx="115" formatCode="General">
                  <c:v>0.65875862068965518</c:v>
                </c:pt>
                <c:pt idx="116" formatCode="General">
                  <c:v>0.66391891891891897</c:v>
                </c:pt>
                <c:pt idx="117" formatCode="General">
                  <c:v>0.6657677165354331</c:v>
                </c:pt>
                <c:pt idx="118" formatCode="General">
                  <c:v>0.66597122302158274</c:v>
                </c:pt>
                <c:pt idx="119" formatCode="General">
                  <c:v>0.66635483870967738</c:v>
                </c:pt>
                <c:pt idx="120" formatCode="General">
                  <c:v>0.67263157894736847</c:v>
                </c:pt>
                <c:pt idx="121" formatCode="General">
                  <c:v>0.67277777777777781</c:v>
                </c:pt>
                <c:pt idx="122" formatCode="General">
                  <c:v>0.68181818181818177</c:v>
                </c:pt>
                <c:pt idx="123" formatCode="General">
                  <c:v>0.68888888888888888</c:v>
                </c:pt>
                <c:pt idx="124" formatCode="General">
                  <c:v>0.68971193415637855</c:v>
                </c:pt>
                <c:pt idx="125" formatCode="General">
                  <c:v>0.69224669603524225</c:v>
                </c:pt>
                <c:pt idx="126" formatCode="General">
                  <c:v>0.69425925925925924</c:v>
                </c:pt>
                <c:pt idx="127" formatCode="General">
                  <c:v>0.69847826086956522</c:v>
                </c:pt>
                <c:pt idx="128" formatCode="General">
                  <c:v>0.69883058470764614</c:v>
                </c:pt>
                <c:pt idx="129" formatCode="General">
                  <c:v>0.70277777777777772</c:v>
                </c:pt>
                <c:pt idx="130" formatCode="General">
                  <c:v>0.70653409090909092</c:v>
                </c:pt>
                <c:pt idx="131" formatCode="General">
                  <c:v>0.70944915254237284</c:v>
                </c:pt>
                <c:pt idx="132" formatCode="General">
                  <c:v>0.71499999999999997</c:v>
                </c:pt>
                <c:pt idx="133" formatCode="General">
                  <c:v>0.7154907161803713</c:v>
                </c:pt>
                <c:pt idx="134" formatCode="General">
                  <c:v>0.7185542168674699</c:v>
                </c:pt>
                <c:pt idx="135" formatCode="General">
                  <c:v>0.72274509803921572</c:v>
                </c:pt>
                <c:pt idx="136" formatCode="General">
                  <c:v>0.72650000000000003</c:v>
                </c:pt>
                <c:pt idx="137" formatCode="General">
                  <c:v>0.72902830910482019</c:v>
                </c:pt>
                <c:pt idx="138" formatCode="General">
                  <c:v>0.73817460317460315</c:v>
                </c:pt>
                <c:pt idx="139" formatCode="General">
                  <c:v>0.73844221105527641</c:v>
                </c:pt>
                <c:pt idx="140" formatCode="General">
                  <c:v>0.73950000000000005</c:v>
                </c:pt>
                <c:pt idx="141" formatCode="General">
                  <c:v>0.73977777777777776</c:v>
                </c:pt>
                <c:pt idx="142" formatCode="General">
                  <c:v>0.74027777777777781</c:v>
                </c:pt>
                <c:pt idx="143" formatCode="General">
                  <c:v>0.74247863247863244</c:v>
                </c:pt>
                <c:pt idx="144" formatCode="General">
                  <c:v>0.74889908256880733</c:v>
                </c:pt>
                <c:pt idx="145" formatCode="General">
                  <c:v>0.75029197080291976</c:v>
                </c:pt>
                <c:pt idx="146" formatCode="General">
                  <c:v>0.75267961165048547</c:v>
                </c:pt>
                <c:pt idx="147" formatCode="General">
                  <c:v>0.75482828282828285</c:v>
                </c:pt>
                <c:pt idx="148" formatCode="General">
                  <c:v>0.75516908212560385</c:v>
                </c:pt>
                <c:pt idx="149" formatCode="General">
                  <c:v>0.75558974358974362</c:v>
                </c:pt>
                <c:pt idx="150" formatCode="General">
                  <c:v>0.75814814814814813</c:v>
                </c:pt>
                <c:pt idx="151" formatCode="General">
                  <c:v>0.76435975609756102</c:v>
                </c:pt>
                <c:pt idx="152" formatCode="General">
                  <c:v>0.76526666666666665</c:v>
                </c:pt>
                <c:pt idx="153" formatCode="General">
                  <c:v>0.77066265060240968</c:v>
                </c:pt>
                <c:pt idx="154" formatCode="General">
                  <c:v>0.77117142857142862</c:v>
                </c:pt>
                <c:pt idx="155" formatCode="General">
                  <c:v>0.78249999999999997</c:v>
                </c:pt>
                <c:pt idx="156" formatCode="General">
                  <c:v>0.78504761904761899</c:v>
                </c:pt>
                <c:pt idx="157" formatCode="General">
                  <c:v>0.78853125000000002</c:v>
                </c:pt>
                <c:pt idx="158" formatCode="General">
                  <c:v>0.79053926525109541</c:v>
                </c:pt>
                <c:pt idx="159" formatCode="General">
                  <c:v>0.79559071729957809</c:v>
                </c:pt>
                <c:pt idx="160" formatCode="General">
                  <c:v>0.79777777777777781</c:v>
                </c:pt>
                <c:pt idx="161" formatCode="General">
                  <c:v>0.80710801393728226</c:v>
                </c:pt>
                <c:pt idx="162" formatCode="General">
                  <c:v>0.80982456140350878</c:v>
                </c:pt>
                <c:pt idx="163" formatCode="General">
                  <c:v>0.80998948475289168</c:v>
                </c:pt>
                <c:pt idx="164" formatCode="General">
                  <c:v>0.81182305630026808</c:v>
                </c:pt>
                <c:pt idx="165" formatCode="General">
                  <c:v>0.81916666666666671</c:v>
                </c:pt>
                <c:pt idx="166" formatCode="General">
                  <c:v>0.81967741935483873</c:v>
                </c:pt>
                <c:pt idx="167" formatCode="General">
                  <c:v>0.82185185185185183</c:v>
                </c:pt>
                <c:pt idx="168" formatCode="General">
                  <c:v>0.82361702127659575</c:v>
                </c:pt>
                <c:pt idx="169" formatCode="General">
                  <c:v>0.82894736842105265</c:v>
                </c:pt>
                <c:pt idx="170" formatCode="General">
                  <c:v>0.82963636363636362</c:v>
                </c:pt>
                <c:pt idx="171" formatCode="General">
                  <c:v>0.83246031746031746</c:v>
                </c:pt>
                <c:pt idx="172" formatCode="General">
                  <c:v>0.83397959183673465</c:v>
                </c:pt>
                <c:pt idx="173" formatCode="General">
                  <c:v>0.83508928571428576</c:v>
                </c:pt>
                <c:pt idx="174" formatCode="General">
                  <c:v>0.83533333333333337</c:v>
                </c:pt>
                <c:pt idx="175" formatCode="General">
                  <c:v>0.84</c:v>
                </c:pt>
                <c:pt idx="176" formatCode="General">
                  <c:v>0.84584033613445375</c:v>
                </c:pt>
                <c:pt idx="177" formatCode="General">
                  <c:v>0.84888888888888892</c:v>
                </c:pt>
                <c:pt idx="178" formatCode="General">
                  <c:v>0.85253968253968249</c:v>
                </c:pt>
                <c:pt idx="179" formatCode="General">
                  <c:v>0.85520477815699658</c:v>
                </c:pt>
                <c:pt idx="180" formatCode="General">
                  <c:v>0.85637770897832821</c:v>
                </c:pt>
                <c:pt idx="181" formatCode="General">
                  <c:v>0.85761904761904761</c:v>
                </c:pt>
                <c:pt idx="182" formatCode="General">
                  <c:v>0.86066239316239312</c:v>
                </c:pt>
                <c:pt idx="183" formatCode="General">
                  <c:v>0.87055555555555553</c:v>
                </c:pt>
                <c:pt idx="184" formatCode="General">
                  <c:v>0.8783647798742138</c:v>
                </c:pt>
                <c:pt idx="185" formatCode="General">
                  <c:v>0.88398148148148148</c:v>
                </c:pt>
                <c:pt idx="186" formatCode="General">
                  <c:v>0.89208333333333334</c:v>
                </c:pt>
                <c:pt idx="187" formatCode="General">
                  <c:v>0.89220238095238091</c:v>
                </c:pt>
                <c:pt idx="188" formatCode="General">
                  <c:v>0.89445652173913048</c:v>
                </c:pt>
                <c:pt idx="189" formatCode="General">
                  <c:v>0.90565789473684211</c:v>
                </c:pt>
                <c:pt idx="190" formatCode="General">
                  <c:v>0.91555555555555557</c:v>
                </c:pt>
                <c:pt idx="191" formatCode="General">
                  <c:v>0.92222222222222228</c:v>
                </c:pt>
                <c:pt idx="192" formatCode="General">
                  <c:v>0.93833333333333335</c:v>
                </c:pt>
                <c:pt idx="193" formatCode="General">
                  <c:v>0.94555555555555559</c:v>
                </c:pt>
                <c:pt idx="194" formatCode="General">
                  <c:v>0.98904040404040405</c:v>
                </c:pt>
                <c:pt idx="195" formatCode="General">
                  <c:v>0.99</c:v>
                </c:pt>
                <c:pt idx="196" formatCode="General">
                  <c:v>0.9966666666666667</c:v>
                </c:pt>
                <c:pt idx="197" formatCode="General">
                  <c:v>0.99722222222222223</c:v>
                </c:pt>
                <c:pt idx="198" formatCode="General">
                  <c:v>1.0016666666666667</c:v>
                </c:pt>
                <c:pt idx="199" formatCode="General">
                  <c:v>1.0088888888888889</c:v>
                </c:pt>
                <c:pt idx="200" formatCode="General">
                  <c:v>1.0161111111111112</c:v>
                </c:pt>
                <c:pt idx="201" formatCode="General">
                  <c:v>1.0202222222222221</c:v>
                </c:pt>
                <c:pt idx="202" formatCode="General">
                  <c:v>1.0227777777777778</c:v>
                </c:pt>
                <c:pt idx="203" formatCode="General">
                  <c:v>1.0481481481481481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28-491D-A572-8446568185B3}"/>
            </c:ext>
          </c:extLst>
        </c:ser>
        <c:ser>
          <c:idx val="1"/>
          <c:order val="1"/>
          <c:tx>
            <c:strRef>
              <c:f>'Порівняння за закладами'!$AA$6</c:f>
              <c:strCache>
                <c:ptCount val="1"/>
                <c:pt idx="0">
                  <c:v>01996272</c:v>
                </c:pt>
              </c:strCache>
            </c:strRef>
          </c:tx>
          <c:spPr>
            <a:ln w="28575" cap="rnd">
              <a:noFill/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/>
              </a:solidFill>
              <a:ln w="203200">
                <a:solidFill>
                  <a:schemeClr val="accent2"/>
                </a:solidFill>
                <a:prstDash val="solid"/>
              </a:ln>
            </c:spPr>
          </c:marker>
          <c:cat>
            <c:strRef>
              <c:f>'Порівняння за закладами'!$Y$7:$Y$210</c:f>
              <c:strCache>
                <c:ptCount val="204"/>
                <c:pt idx="0">
                  <c:v>38208497</c:v>
                </c:pt>
                <c:pt idx="1">
                  <c:v>42830922</c:v>
                </c:pt>
                <c:pt idx="2">
                  <c:v>42138054</c:v>
                </c:pt>
                <c:pt idx="3">
                  <c:v>ФОП, МИСНИК ЛЮДМИЛА ІЛЛІВНА</c:v>
                </c:pt>
                <c:pt idx="4">
                  <c:v>ФОП, Добрянський Олесь Степанович</c:v>
                </c:pt>
                <c:pt idx="5">
                  <c:v>ФОП, БАЛЛА РОКСОЛАНА АНДРІЇВНА</c:v>
                </c:pt>
                <c:pt idx="6">
                  <c:v>ФОП, ЛОМАЄВА ОЛЕКСАНДРА ВАЛЕРІЇВНА</c:v>
                </c:pt>
                <c:pt idx="7">
                  <c:v>ФОП, Турянська Ольга Тарасівна</c:v>
                </c:pt>
                <c:pt idx="8">
                  <c:v>44871599</c:v>
                </c:pt>
                <c:pt idx="9">
                  <c:v>ФОП, КОЗЕНКО ПАВЛО ВОЛОДИМИРОВИЧ</c:v>
                </c:pt>
                <c:pt idx="10">
                  <c:v>44114246</c:v>
                </c:pt>
                <c:pt idx="11">
                  <c:v>39792683</c:v>
                </c:pt>
                <c:pt idx="12">
                  <c:v>20850964</c:v>
                </c:pt>
                <c:pt idx="13">
                  <c:v>ФОП, МЕЛЬНИК ЗОРЯНА СТЕПАНІВНА</c:v>
                </c:pt>
                <c:pt idx="14">
                  <c:v>43288396</c:v>
                </c:pt>
                <c:pt idx="15">
                  <c:v>34327104</c:v>
                </c:pt>
                <c:pt idx="16">
                  <c:v>44976028</c:v>
                </c:pt>
                <c:pt idx="17">
                  <c:v>ФОП, РОНДЯК БОГДАН ЯРОСЛАВОВИЧ</c:v>
                </c:pt>
                <c:pt idx="18">
                  <c:v>35472249</c:v>
                </c:pt>
                <c:pt idx="19">
                  <c:v>01997297</c:v>
                </c:pt>
                <c:pt idx="20">
                  <c:v>ФОП, Жданова Оксана Степанівна</c:v>
                </c:pt>
                <c:pt idx="21">
                  <c:v>22348948</c:v>
                </c:pt>
                <c:pt idx="22">
                  <c:v>32613493</c:v>
                </c:pt>
                <c:pt idx="23">
                  <c:v>ФОП, МИСЛОВИЧ ОЛЕГ ЮРІЙОВИЧ</c:v>
                </c:pt>
                <c:pt idx="24">
                  <c:v>43938699</c:v>
                </c:pt>
                <c:pt idx="25">
                  <c:v>44848931</c:v>
                </c:pt>
                <c:pt idx="26">
                  <c:v>ФОП, КОШЛАТА ЛЕСЯ ВАСИЛІВНА</c:v>
                </c:pt>
                <c:pt idx="27">
                  <c:v>ФОП, ОЩИПКО ІРИНА ГЕОРГІЇВНА</c:v>
                </c:pt>
                <c:pt idx="28">
                  <c:v>43998826</c:v>
                </c:pt>
                <c:pt idx="29">
                  <c:v>ФОП, ПОЛУПАНЕЦЬ ВІРА ВОЛОДИМИРІВНА</c:v>
                </c:pt>
                <c:pt idx="30">
                  <c:v>ФОП, ІВАНІЩАК РОМАНІЯ ІВАНІВНА</c:v>
                </c:pt>
                <c:pt idx="31">
                  <c:v>ФОП, ПОКІНСЬКА МАРІЯ МИХАЙЛІВНА</c:v>
                </c:pt>
                <c:pt idx="32">
                  <c:v>35621067</c:v>
                </c:pt>
                <c:pt idx="33">
                  <c:v>ФОП, ЗАРЕМБА-ФЕДЧИШИН ОЛЕНА ВІТАЛІЇВНА</c:v>
                </c:pt>
                <c:pt idx="34">
                  <c:v>ФОП, ЗАСТАВНИЙ ІГОР ІГОРОВИЧ</c:v>
                </c:pt>
                <c:pt idx="35">
                  <c:v>44635101</c:v>
                </c:pt>
                <c:pt idx="36">
                  <c:v>01998035</c:v>
                </c:pt>
                <c:pt idx="37">
                  <c:v>ФОП, ЯЩИШИН ОКСАНА МИХАЙЛІВНА</c:v>
                </c:pt>
                <c:pt idx="38">
                  <c:v>ФОП, ГОРАЛЬЧУК ОКСАНА МИКОЛАЇВНА</c:v>
                </c:pt>
                <c:pt idx="39">
                  <c:v>ФОП, Карпяк Марта Ігорівна</c:v>
                </c:pt>
                <c:pt idx="40">
                  <c:v>ФОП, КАБАН ВОЛОДИМИР БОГДАНОВИЧ</c:v>
                </c:pt>
                <c:pt idx="41">
                  <c:v>ФОП, ШКУЛЬСЬКИЙ ВОЛОДИМИР ВОЛОДИМИРОВИЧ</c:v>
                </c:pt>
                <c:pt idx="42">
                  <c:v>ФОП, Шабатюк Леся Володимирівна</c:v>
                </c:pt>
                <c:pt idx="43">
                  <c:v>ФОП, СУХОВЕРСЬКИЙ МИРОСЛАВ МИРОНОВИЧ</c:v>
                </c:pt>
                <c:pt idx="44">
                  <c:v>36417058</c:v>
                </c:pt>
                <c:pt idx="45">
                  <c:v>ФОП, РОМАНІВ ЛЕСЯ АНАТОЛІЇВНА</c:v>
                </c:pt>
                <c:pt idx="46">
                  <c:v>ФОП, РИСЕЙ ОЛЬГА ІГОРІВНА</c:v>
                </c:pt>
                <c:pt idx="47">
                  <c:v>ФОП, ГОЙ ОЛЬГА ІВАНІВНА</c:v>
                </c:pt>
                <c:pt idx="48">
                  <c:v>ФОП, ВОРОБЕЦЬ ІРИНА ЙОСИФІВНА</c:v>
                </c:pt>
                <c:pt idx="49">
                  <c:v>37639909</c:v>
                </c:pt>
                <c:pt idx="50">
                  <c:v>37325796</c:v>
                </c:pt>
                <c:pt idx="51">
                  <c:v>ФОП, ВОЗІВ ХРИСТИНА ІВАНІВНА</c:v>
                </c:pt>
                <c:pt idx="52">
                  <c:v>ФОП, САЛДАН ІВАН АНТОНОВИЧ</c:v>
                </c:pt>
                <c:pt idx="53">
                  <c:v>41388815</c:v>
                </c:pt>
                <c:pt idx="54">
                  <c:v>01996869</c:v>
                </c:pt>
                <c:pt idx="55">
                  <c:v>ФОП, ПОЛЯНСЬКА ТЕТЯНА АНАТОЛІЇВНА</c:v>
                </c:pt>
                <c:pt idx="56">
                  <c:v>ФОП, Симулик Марія Сергіївна</c:v>
                </c:pt>
                <c:pt idx="57">
                  <c:v>ФОП, Лялька Наталія Петрівна</c:v>
                </c:pt>
                <c:pt idx="58">
                  <c:v>ФОП, СЕРЕДИЧ ЛІЛІЯ ПЕТРІВНА</c:v>
                </c:pt>
                <c:pt idx="59">
                  <c:v>43923200</c:v>
                </c:pt>
                <c:pt idx="60">
                  <c:v>ФОП, ДЕМКО ОКСАНА ДЕМЯНІВНА</c:v>
                </c:pt>
                <c:pt idx="61">
                  <c:v>ФОП, КМІТЬ ОКСАНА ЗЕНОНІВНА</c:v>
                </c:pt>
                <c:pt idx="62">
                  <c:v>ФОП, ЛАЗАРЕВИЧ ПЕТРО ЯРОСЛАВОВИЧ</c:v>
                </c:pt>
                <c:pt idx="63">
                  <c:v>ФОП, КАРАКЕВИЧ ЮРІЙ МИХАЙЛОВИЧ</c:v>
                </c:pt>
                <c:pt idx="64">
                  <c:v>ФОП, КОТОВИЧ НАТАЛІЯ СТЕПАНІВНА</c:v>
                </c:pt>
                <c:pt idx="65">
                  <c:v>44408760</c:v>
                </c:pt>
                <c:pt idx="66">
                  <c:v>41505308</c:v>
                </c:pt>
                <c:pt idx="67">
                  <c:v>02010793</c:v>
                </c:pt>
                <c:pt idx="68">
                  <c:v>ФОП, БЕРЕЗНЮК ТЕТЯНА ПАВЛІВНА</c:v>
                </c:pt>
                <c:pt idx="69">
                  <c:v>ФОП, АПАРІНА ЛІДІЯ ВОЛОДИМИРІВНА</c:v>
                </c:pt>
                <c:pt idx="70">
                  <c:v>40241161</c:v>
                </c:pt>
                <c:pt idx="71">
                  <c:v>ФОП, ПЕТРИК ЛЮДМИЛА ЯРОСЛАВІВНА</c:v>
                </c:pt>
                <c:pt idx="72">
                  <c:v>42769586</c:v>
                </c:pt>
                <c:pt idx="73">
                  <c:v>ФОП, ПІКУЛИЦЬКА ЯРИНА ВАСИЛІВНА</c:v>
                </c:pt>
                <c:pt idx="74">
                  <c:v>20763929</c:v>
                </c:pt>
                <c:pt idx="75">
                  <c:v>ФОП, Рудько Ольга Олександрівна</c:v>
                </c:pt>
                <c:pt idx="76">
                  <c:v>ФОП, МАРУНКЕВИЧ МАРІЯ ВОЛОДИМИРІВНА</c:v>
                </c:pt>
                <c:pt idx="77">
                  <c:v>ФОП, ІВЧЕНКО АНДРІЙ АНАТОЛІЙОВИЧ</c:v>
                </c:pt>
                <c:pt idx="78">
                  <c:v>ФОП, ПЕТРИК КАТЕРИНА ЮРІЇВНА</c:v>
                </c:pt>
                <c:pt idx="79">
                  <c:v>ФОП, ЯКИМІВ СВІТЛАНА ЯРОСЛАВІВНА</c:v>
                </c:pt>
                <c:pt idx="80">
                  <c:v>ФОП, СКОБИЛКО ІРИНА ВОЛОДИМИРІВНА</c:v>
                </c:pt>
                <c:pt idx="81">
                  <c:v>ФОП, Мазур Руслана Ярославівна</c:v>
                </c:pt>
                <c:pt idx="82">
                  <c:v>ФОП, Столяр Маряна Миколаївна</c:v>
                </c:pt>
                <c:pt idx="83">
                  <c:v>ФОП, ДЮК ОКСАНА  ЯРОСЛАВІВНА</c:v>
                </c:pt>
                <c:pt idx="84">
                  <c:v>ФОП, Савчин Соломія Олегівна</c:v>
                </c:pt>
                <c:pt idx="85">
                  <c:v>ФОП, БУНЬКО ВАСИЛЬ МИХАЙЛОВИЧ</c:v>
                </c:pt>
                <c:pt idx="86">
                  <c:v>38763426</c:v>
                </c:pt>
                <c:pt idx="87">
                  <c:v>20763160</c:v>
                </c:pt>
                <c:pt idx="88">
                  <c:v>41195567</c:v>
                </c:pt>
                <c:pt idx="89">
                  <c:v>ФОП, ДУДА НАДІЯ БОГДАНІВНА</c:v>
                </c:pt>
                <c:pt idx="90">
                  <c:v>42140021</c:v>
                </c:pt>
                <c:pt idx="91">
                  <c:v>ФОП, МАХНО ГАЛИНА ВОЛОДИМИРІВНА</c:v>
                </c:pt>
                <c:pt idx="92">
                  <c:v>ФОП, ОПОКА ІННА ГРИГОРІВНА</c:v>
                </c:pt>
                <c:pt idx="93">
                  <c:v>01997679</c:v>
                </c:pt>
                <c:pt idx="94">
                  <c:v>44925460</c:v>
                </c:pt>
                <c:pt idx="95">
                  <c:v>40238410</c:v>
                </c:pt>
                <c:pt idx="96">
                  <c:v>40221119</c:v>
                </c:pt>
                <c:pt idx="97">
                  <c:v>ФОП, ДІДИК ЛЕСЯ ІВАНІВНА</c:v>
                </c:pt>
                <c:pt idx="98">
                  <c:v>41136480</c:v>
                </c:pt>
                <c:pt idx="99">
                  <c:v>ФОП, ГАДЕВИЧ НАТАЛІЯ ЗІНОВІЇВНА</c:v>
                </c:pt>
                <c:pt idx="100">
                  <c:v>41064034</c:v>
                </c:pt>
                <c:pt idx="101">
                  <c:v>41851009</c:v>
                </c:pt>
                <c:pt idx="102">
                  <c:v>01996606</c:v>
                </c:pt>
                <c:pt idx="103">
                  <c:v>ФОП, ПОШИВАК ТЕТЯНА ПЕТРІВНА</c:v>
                </c:pt>
                <c:pt idx="104">
                  <c:v>20764231</c:v>
                </c:pt>
                <c:pt idx="105">
                  <c:v>41209595</c:v>
                </c:pt>
                <c:pt idx="106">
                  <c:v>ФОП, РОМАНИШИН ІРИНА ВОЛОДИМИРІВНА</c:v>
                </c:pt>
                <c:pt idx="107">
                  <c:v>41160010</c:v>
                </c:pt>
                <c:pt idx="108">
                  <c:v>44070522</c:v>
                </c:pt>
                <c:pt idx="109">
                  <c:v>32418147</c:v>
                </c:pt>
                <c:pt idx="110">
                  <c:v>41850775</c:v>
                </c:pt>
                <c:pt idx="111">
                  <c:v>01998226</c:v>
                </c:pt>
                <c:pt idx="112">
                  <c:v>ФОП, ФЕДЕНКО НАТАЛІЯ РОМАНІВНА</c:v>
                </c:pt>
                <c:pt idx="113">
                  <c:v>01996272</c:v>
                </c:pt>
                <c:pt idx="114">
                  <c:v>ФОП, ГОРОДИСЬКА СТЕФАНІЯ-ОКСАНА МИХАЙЛІВНА</c:v>
                </c:pt>
                <c:pt idx="115">
                  <c:v>45214923</c:v>
                </c:pt>
                <c:pt idx="116">
                  <c:v>42274953</c:v>
                </c:pt>
                <c:pt idx="117">
                  <c:v>44712882</c:v>
                </c:pt>
                <c:pt idx="118">
                  <c:v>20764716</c:v>
                </c:pt>
                <c:pt idx="119">
                  <c:v>42021164</c:v>
                </c:pt>
                <c:pt idx="120">
                  <c:v>ФОП, КОСТИРКО МИКОЛА МИХАЙЛОВИЧ</c:v>
                </c:pt>
                <c:pt idx="121">
                  <c:v>ФОП, Цяпка Лілія Богданівна</c:v>
                </c:pt>
                <c:pt idx="122">
                  <c:v>40236036</c:v>
                </c:pt>
                <c:pt idx="123">
                  <c:v>ФОП, Жук Олег Євгенович</c:v>
                </c:pt>
                <c:pt idx="124">
                  <c:v>20763591</c:v>
                </c:pt>
                <c:pt idx="125">
                  <c:v>41180990</c:v>
                </c:pt>
                <c:pt idx="126">
                  <c:v>41839788</c:v>
                </c:pt>
                <c:pt idx="127">
                  <c:v>42428764</c:v>
                </c:pt>
                <c:pt idx="128">
                  <c:v>20761149</c:v>
                </c:pt>
                <c:pt idx="129">
                  <c:v>ФОП, Кольченко Леся Михайлівна</c:v>
                </c:pt>
                <c:pt idx="130">
                  <c:v>20851349</c:v>
                </c:pt>
                <c:pt idx="131">
                  <c:v>43871190</c:v>
                </c:pt>
                <c:pt idx="132">
                  <c:v>44028360</c:v>
                </c:pt>
                <c:pt idx="133">
                  <c:v>42448068</c:v>
                </c:pt>
                <c:pt idx="134">
                  <c:v>ФОП, НІКОНОРОВ ВАЛЕРІЙ МИКОЛАЙОВИЧ</c:v>
                </c:pt>
                <c:pt idx="135">
                  <c:v>40626575</c:v>
                </c:pt>
                <c:pt idx="136">
                  <c:v>ФОП, САВЕНКО НАТАЛІЯ ЯРОСЛАВІВНА</c:v>
                </c:pt>
                <c:pt idx="137">
                  <c:v>23970286</c:v>
                </c:pt>
                <c:pt idx="138">
                  <c:v>44216151</c:v>
                </c:pt>
                <c:pt idx="139">
                  <c:v>22421239</c:v>
                </c:pt>
                <c:pt idx="140">
                  <c:v>20765006</c:v>
                </c:pt>
                <c:pt idx="141">
                  <c:v>41902533</c:v>
                </c:pt>
                <c:pt idx="142">
                  <c:v>ФОП, Люта Оксана Павлівна</c:v>
                </c:pt>
                <c:pt idx="143">
                  <c:v>01996674</c:v>
                </c:pt>
                <c:pt idx="144">
                  <c:v>45065089</c:v>
                </c:pt>
                <c:pt idx="145">
                  <c:v>36761597</c:v>
                </c:pt>
                <c:pt idx="146">
                  <c:v>01984276</c:v>
                </c:pt>
                <c:pt idx="147">
                  <c:v>42224043</c:v>
                </c:pt>
                <c:pt idx="148">
                  <c:v>42877452</c:v>
                </c:pt>
                <c:pt idx="149">
                  <c:v>43526560</c:v>
                </c:pt>
                <c:pt idx="150">
                  <c:v>43914746</c:v>
                </c:pt>
                <c:pt idx="151">
                  <c:v>01997633</c:v>
                </c:pt>
                <c:pt idx="152">
                  <c:v>43919770</c:v>
                </c:pt>
                <c:pt idx="153">
                  <c:v>41845440</c:v>
                </c:pt>
                <c:pt idx="154">
                  <c:v>01984228</c:v>
                </c:pt>
                <c:pt idx="155">
                  <c:v>45395213</c:v>
                </c:pt>
                <c:pt idx="156">
                  <c:v>44646459</c:v>
                </c:pt>
                <c:pt idx="157">
                  <c:v>01997248</c:v>
                </c:pt>
                <c:pt idx="158">
                  <c:v>44625774</c:v>
                </c:pt>
                <c:pt idx="159">
                  <c:v>22398210</c:v>
                </c:pt>
                <c:pt idx="160">
                  <c:v>ФОП, Столяр Галина Ігорівна</c:v>
                </c:pt>
                <c:pt idx="161">
                  <c:v>20763941</c:v>
                </c:pt>
                <c:pt idx="162">
                  <c:v>44397639</c:v>
                </c:pt>
                <c:pt idx="163">
                  <c:v>41900490</c:v>
                </c:pt>
                <c:pt idx="164">
                  <c:v>20764314</c:v>
                </c:pt>
                <c:pt idx="165">
                  <c:v>ФОП, Ладус Галина Іванівна</c:v>
                </c:pt>
                <c:pt idx="166">
                  <c:v>42108962</c:v>
                </c:pt>
                <c:pt idx="167">
                  <c:v>44119976</c:v>
                </c:pt>
                <c:pt idx="168">
                  <c:v>20764478</c:v>
                </c:pt>
                <c:pt idx="169">
                  <c:v>40393866</c:v>
                </c:pt>
                <c:pt idx="170">
                  <c:v>44246746</c:v>
                </c:pt>
                <c:pt idx="171">
                  <c:v>41833215</c:v>
                </c:pt>
                <c:pt idx="172">
                  <c:v>01996409</c:v>
                </c:pt>
                <c:pt idx="173">
                  <c:v>44056885</c:v>
                </c:pt>
                <c:pt idx="174">
                  <c:v>ФОП, РОНДЯК ОЛЕКСАНДРА ЗІНОВІЇВНА</c:v>
                </c:pt>
                <c:pt idx="175">
                  <c:v>43260585</c:v>
                </c:pt>
                <c:pt idx="176">
                  <c:v>42310851</c:v>
                </c:pt>
                <c:pt idx="177">
                  <c:v>20763272</c:v>
                </c:pt>
                <c:pt idx="178">
                  <c:v>20763295</c:v>
                </c:pt>
                <c:pt idx="179">
                  <c:v>45094345</c:v>
                </c:pt>
                <c:pt idx="180">
                  <c:v>01998101</c:v>
                </c:pt>
                <c:pt idx="181">
                  <c:v>44093644</c:v>
                </c:pt>
                <c:pt idx="182">
                  <c:v>19163609</c:v>
                </c:pt>
                <c:pt idx="183">
                  <c:v>41066560</c:v>
                </c:pt>
                <c:pt idx="184">
                  <c:v>23957835</c:v>
                </c:pt>
                <c:pt idx="185">
                  <c:v>41894875</c:v>
                </c:pt>
                <c:pt idx="186">
                  <c:v>44466230</c:v>
                </c:pt>
                <c:pt idx="187">
                  <c:v>44496574</c:v>
                </c:pt>
                <c:pt idx="188">
                  <c:v>20763852</c:v>
                </c:pt>
                <c:pt idx="189">
                  <c:v>44018588</c:v>
                </c:pt>
                <c:pt idx="190">
                  <c:v>ФОП, Кащук Марія Анатоліївна</c:v>
                </c:pt>
                <c:pt idx="191">
                  <c:v>ФОП, Данилів  Дана  Олександрівна</c:v>
                </c:pt>
                <c:pt idx="192">
                  <c:v>20763711</c:v>
                </c:pt>
                <c:pt idx="193">
                  <c:v>ФОП, КРАВЧУК ГАЛИНА ВАСИЛІВНА</c:v>
                </c:pt>
                <c:pt idx="194">
                  <c:v>42750109</c:v>
                </c:pt>
                <c:pt idx="195">
                  <c:v>41055077</c:v>
                </c:pt>
                <c:pt idx="196">
                  <c:v>36194399</c:v>
                </c:pt>
                <c:pt idx="197">
                  <c:v>ФОП, Левкович  Лідія  Олексіївна</c:v>
                </c:pt>
                <c:pt idx="198">
                  <c:v>ФОП, СЕРЕДЮК ОЛЬГА ІВАНІВНА</c:v>
                </c:pt>
                <c:pt idx="199">
                  <c:v>ФОП, ЗУБРИЦЬКА НАДІЯ СТЕПАНІВНА</c:v>
                </c:pt>
                <c:pt idx="200">
                  <c:v>ФОП, СИВАК ЛЮДМИЛА ЮРІЇВНА</c:v>
                </c:pt>
                <c:pt idx="201">
                  <c:v>ФОП, КРАВЧЕНКО РОМАНА БОГДАНІВНА</c:v>
                </c:pt>
                <c:pt idx="202">
                  <c:v>ФОП, ГРИЦАК РУСЛАН ГЕННАДІЙОВИЧ</c:v>
                </c:pt>
                <c:pt idx="203">
                  <c:v>ФОП, КОЗИЧ РОКСОЛАНА АНДРІЇВНА</c:v>
                </c:pt>
              </c:strCache>
            </c:strRef>
          </c:cat>
          <c:val>
            <c:numRef>
              <c:f>'Порівняння за закладами'!$AA$7:$AA$210</c:f>
              <c:numCache>
                <c:formatCode>0%</c:formatCode>
                <c:ptCount val="204"/>
                <c:pt idx="0">
                  <c:v>-1</c:v>
                </c:pt>
                <c:pt idx="1">
                  <c:v>-1</c:v>
                </c:pt>
                <c:pt idx="2" formatCode="General">
                  <c:v>-1</c:v>
                </c:pt>
                <c:pt idx="3" formatCode="General">
                  <c:v>-1</c:v>
                </c:pt>
                <c:pt idx="4" formatCode="General">
                  <c:v>-1</c:v>
                </c:pt>
                <c:pt idx="5" formatCode="General">
                  <c:v>-1</c:v>
                </c:pt>
                <c:pt idx="6" formatCode="General">
                  <c:v>-1</c:v>
                </c:pt>
                <c:pt idx="7" formatCode="General">
                  <c:v>-1</c:v>
                </c:pt>
                <c:pt idx="8" formatCode="General">
                  <c:v>-1</c:v>
                </c:pt>
                <c:pt idx="9" formatCode="General">
                  <c:v>-1</c:v>
                </c:pt>
                <c:pt idx="10" formatCode="General">
                  <c:v>-1</c:v>
                </c:pt>
                <c:pt idx="11" formatCode="General">
                  <c:v>-1</c:v>
                </c:pt>
                <c:pt idx="12" formatCode="General">
                  <c:v>-1</c:v>
                </c:pt>
                <c:pt idx="13" formatCode="General">
                  <c:v>-1</c:v>
                </c:pt>
                <c:pt idx="14" formatCode="General">
                  <c:v>-1</c:v>
                </c:pt>
                <c:pt idx="15" formatCode="General">
                  <c:v>-1</c:v>
                </c:pt>
                <c:pt idx="16" formatCode="General">
                  <c:v>-1</c:v>
                </c:pt>
                <c:pt idx="17" formatCode="General">
                  <c:v>-1</c:v>
                </c:pt>
                <c:pt idx="18" formatCode="General">
                  <c:v>-1</c:v>
                </c:pt>
                <c:pt idx="19" formatCode="General">
                  <c:v>-1</c:v>
                </c:pt>
                <c:pt idx="20" formatCode="General">
                  <c:v>-1</c:v>
                </c:pt>
                <c:pt idx="21" formatCode="General">
                  <c:v>-1</c:v>
                </c:pt>
                <c:pt idx="22" formatCode="General">
                  <c:v>-1</c:v>
                </c:pt>
                <c:pt idx="23" formatCode="General">
                  <c:v>-1</c:v>
                </c:pt>
                <c:pt idx="24" formatCode="General">
                  <c:v>-1</c:v>
                </c:pt>
                <c:pt idx="25" formatCode="General">
                  <c:v>-1</c:v>
                </c:pt>
                <c:pt idx="26" formatCode="General">
                  <c:v>-1</c:v>
                </c:pt>
                <c:pt idx="27" formatCode="General">
                  <c:v>-1</c:v>
                </c:pt>
                <c:pt idx="28" formatCode="General">
                  <c:v>-1</c:v>
                </c:pt>
                <c:pt idx="29" formatCode="General">
                  <c:v>-1</c:v>
                </c:pt>
                <c:pt idx="30" formatCode="General">
                  <c:v>-1</c:v>
                </c:pt>
                <c:pt idx="31" formatCode="General">
                  <c:v>-1</c:v>
                </c:pt>
                <c:pt idx="32" formatCode="General">
                  <c:v>-1</c:v>
                </c:pt>
                <c:pt idx="33" formatCode="General">
                  <c:v>-1</c:v>
                </c:pt>
                <c:pt idx="34" formatCode="General">
                  <c:v>-1</c:v>
                </c:pt>
                <c:pt idx="35" formatCode="General">
                  <c:v>-1</c:v>
                </c:pt>
                <c:pt idx="36" formatCode="General">
                  <c:v>-1</c:v>
                </c:pt>
                <c:pt idx="37" formatCode="General">
                  <c:v>-1</c:v>
                </c:pt>
                <c:pt idx="38" formatCode="General">
                  <c:v>-1</c:v>
                </c:pt>
                <c:pt idx="39" formatCode="General">
                  <c:v>-1</c:v>
                </c:pt>
                <c:pt idx="40" formatCode="General">
                  <c:v>-1</c:v>
                </c:pt>
                <c:pt idx="41" formatCode="General">
                  <c:v>-1</c:v>
                </c:pt>
                <c:pt idx="42" formatCode="General">
                  <c:v>-1</c:v>
                </c:pt>
                <c:pt idx="43" formatCode="General">
                  <c:v>-1</c:v>
                </c:pt>
                <c:pt idx="44" formatCode="General">
                  <c:v>-1</c:v>
                </c:pt>
                <c:pt idx="45" formatCode="General">
                  <c:v>-1</c:v>
                </c:pt>
                <c:pt idx="46" formatCode="General">
                  <c:v>-1</c:v>
                </c:pt>
                <c:pt idx="47" formatCode="General">
                  <c:v>-1</c:v>
                </c:pt>
                <c:pt idx="48" formatCode="General">
                  <c:v>-1</c:v>
                </c:pt>
                <c:pt idx="49" formatCode="General">
                  <c:v>-1</c:v>
                </c:pt>
                <c:pt idx="50" formatCode="General">
                  <c:v>-1</c:v>
                </c:pt>
                <c:pt idx="51" formatCode="General">
                  <c:v>-1</c:v>
                </c:pt>
                <c:pt idx="52" formatCode="General">
                  <c:v>-1</c:v>
                </c:pt>
                <c:pt idx="53" formatCode="General">
                  <c:v>-1</c:v>
                </c:pt>
                <c:pt idx="54" formatCode="General">
                  <c:v>-1</c:v>
                </c:pt>
                <c:pt idx="55" formatCode="General">
                  <c:v>-1</c:v>
                </c:pt>
                <c:pt idx="56" formatCode="General">
                  <c:v>-1</c:v>
                </c:pt>
                <c:pt idx="57" formatCode="General">
                  <c:v>-1</c:v>
                </c:pt>
                <c:pt idx="58" formatCode="General">
                  <c:v>-1</c:v>
                </c:pt>
                <c:pt idx="59" formatCode="General">
                  <c:v>-1</c:v>
                </c:pt>
                <c:pt idx="60" formatCode="General">
                  <c:v>-1</c:v>
                </c:pt>
                <c:pt idx="61" formatCode="General">
                  <c:v>-1</c:v>
                </c:pt>
                <c:pt idx="62" formatCode="General">
                  <c:v>-1</c:v>
                </c:pt>
                <c:pt idx="63" formatCode="General">
                  <c:v>-1</c:v>
                </c:pt>
                <c:pt idx="64" formatCode="General">
                  <c:v>-1</c:v>
                </c:pt>
                <c:pt idx="65" formatCode="General">
                  <c:v>-1</c:v>
                </c:pt>
                <c:pt idx="66" formatCode="General">
                  <c:v>-1</c:v>
                </c:pt>
                <c:pt idx="67" formatCode="General">
                  <c:v>-1</c:v>
                </c:pt>
                <c:pt idx="68" formatCode="General">
                  <c:v>-1</c:v>
                </c:pt>
                <c:pt idx="69" formatCode="General">
                  <c:v>-1</c:v>
                </c:pt>
                <c:pt idx="70" formatCode="General">
                  <c:v>-1</c:v>
                </c:pt>
                <c:pt idx="71" formatCode="General">
                  <c:v>-1</c:v>
                </c:pt>
                <c:pt idx="72" formatCode="General">
                  <c:v>-1</c:v>
                </c:pt>
                <c:pt idx="73" formatCode="General">
                  <c:v>-1</c:v>
                </c:pt>
                <c:pt idx="74" formatCode="General">
                  <c:v>-1</c:v>
                </c:pt>
                <c:pt idx="75" formatCode="General">
                  <c:v>-1</c:v>
                </c:pt>
                <c:pt idx="76" formatCode="General">
                  <c:v>-1</c:v>
                </c:pt>
                <c:pt idx="77" formatCode="General">
                  <c:v>-1</c:v>
                </c:pt>
                <c:pt idx="78" formatCode="General">
                  <c:v>-1</c:v>
                </c:pt>
                <c:pt idx="79" formatCode="General">
                  <c:v>-1</c:v>
                </c:pt>
                <c:pt idx="80" formatCode="General">
                  <c:v>-1</c:v>
                </c:pt>
                <c:pt idx="81" formatCode="General">
                  <c:v>-1</c:v>
                </c:pt>
                <c:pt idx="82" formatCode="General">
                  <c:v>-1</c:v>
                </c:pt>
                <c:pt idx="83" formatCode="General">
                  <c:v>-1</c:v>
                </c:pt>
                <c:pt idx="84" formatCode="General">
                  <c:v>-1</c:v>
                </c:pt>
                <c:pt idx="85" formatCode="General">
                  <c:v>-1</c:v>
                </c:pt>
                <c:pt idx="86" formatCode="General">
                  <c:v>-1</c:v>
                </c:pt>
                <c:pt idx="87" formatCode="General">
                  <c:v>-1</c:v>
                </c:pt>
                <c:pt idx="88" formatCode="General">
                  <c:v>-1</c:v>
                </c:pt>
                <c:pt idx="89" formatCode="General">
                  <c:v>-1</c:v>
                </c:pt>
                <c:pt idx="90" formatCode="General">
                  <c:v>-1</c:v>
                </c:pt>
                <c:pt idx="91" formatCode="General">
                  <c:v>-1</c:v>
                </c:pt>
                <c:pt idx="92" formatCode="General">
                  <c:v>-1</c:v>
                </c:pt>
                <c:pt idx="93" formatCode="General">
                  <c:v>-1</c:v>
                </c:pt>
                <c:pt idx="94" formatCode="General">
                  <c:v>-1</c:v>
                </c:pt>
                <c:pt idx="95" formatCode="General">
                  <c:v>-1</c:v>
                </c:pt>
                <c:pt idx="96" formatCode="General">
                  <c:v>-1</c:v>
                </c:pt>
                <c:pt idx="97" formatCode="General">
                  <c:v>-1</c:v>
                </c:pt>
                <c:pt idx="98" formatCode="General">
                  <c:v>-1</c:v>
                </c:pt>
                <c:pt idx="99" formatCode="General">
                  <c:v>-1</c:v>
                </c:pt>
                <c:pt idx="100" formatCode="General">
                  <c:v>-1</c:v>
                </c:pt>
                <c:pt idx="101" formatCode="General">
                  <c:v>-1</c:v>
                </c:pt>
                <c:pt idx="102" formatCode="General">
                  <c:v>-1</c:v>
                </c:pt>
                <c:pt idx="103" formatCode="General">
                  <c:v>-1</c:v>
                </c:pt>
                <c:pt idx="104" formatCode="General">
                  <c:v>-1</c:v>
                </c:pt>
                <c:pt idx="105" formatCode="General">
                  <c:v>-1</c:v>
                </c:pt>
                <c:pt idx="106" formatCode="General">
                  <c:v>-1</c:v>
                </c:pt>
                <c:pt idx="107" formatCode="General">
                  <c:v>-1</c:v>
                </c:pt>
                <c:pt idx="108" formatCode="General">
                  <c:v>-1</c:v>
                </c:pt>
                <c:pt idx="109" formatCode="General">
                  <c:v>-1</c:v>
                </c:pt>
                <c:pt idx="110" formatCode="General">
                  <c:v>-1</c:v>
                </c:pt>
                <c:pt idx="111" formatCode="General">
                  <c:v>-1</c:v>
                </c:pt>
                <c:pt idx="112" formatCode="General">
                  <c:v>-1</c:v>
                </c:pt>
                <c:pt idx="113" formatCode="General">
                  <c:v>0.65120923913043482</c:v>
                </c:pt>
                <c:pt idx="114" formatCode="General">
                  <c:v>-1</c:v>
                </c:pt>
                <c:pt idx="115" formatCode="General">
                  <c:v>-1</c:v>
                </c:pt>
                <c:pt idx="116" formatCode="General">
                  <c:v>-1</c:v>
                </c:pt>
                <c:pt idx="117" formatCode="General">
                  <c:v>-1</c:v>
                </c:pt>
                <c:pt idx="118" formatCode="General">
                  <c:v>-1</c:v>
                </c:pt>
                <c:pt idx="119" formatCode="General">
                  <c:v>-1</c:v>
                </c:pt>
                <c:pt idx="120" formatCode="General">
                  <c:v>-1</c:v>
                </c:pt>
                <c:pt idx="121" formatCode="General">
                  <c:v>-1</c:v>
                </c:pt>
                <c:pt idx="122" formatCode="General">
                  <c:v>-1</c:v>
                </c:pt>
                <c:pt idx="123" formatCode="General">
                  <c:v>-1</c:v>
                </c:pt>
                <c:pt idx="124" formatCode="General">
                  <c:v>-1</c:v>
                </c:pt>
                <c:pt idx="125" formatCode="General">
                  <c:v>-1</c:v>
                </c:pt>
                <c:pt idx="126" formatCode="General">
                  <c:v>-1</c:v>
                </c:pt>
                <c:pt idx="127" formatCode="General">
                  <c:v>-1</c:v>
                </c:pt>
                <c:pt idx="128" formatCode="General">
                  <c:v>-1</c:v>
                </c:pt>
                <c:pt idx="129" formatCode="General">
                  <c:v>-1</c:v>
                </c:pt>
                <c:pt idx="130" formatCode="General">
                  <c:v>-1</c:v>
                </c:pt>
                <c:pt idx="131" formatCode="General">
                  <c:v>-1</c:v>
                </c:pt>
                <c:pt idx="132" formatCode="General">
                  <c:v>-1</c:v>
                </c:pt>
                <c:pt idx="133" formatCode="General">
                  <c:v>-1</c:v>
                </c:pt>
                <c:pt idx="134" formatCode="General">
                  <c:v>-1</c:v>
                </c:pt>
                <c:pt idx="135" formatCode="General">
                  <c:v>-1</c:v>
                </c:pt>
                <c:pt idx="136" formatCode="General">
                  <c:v>-1</c:v>
                </c:pt>
                <c:pt idx="137" formatCode="General">
                  <c:v>-1</c:v>
                </c:pt>
                <c:pt idx="138" formatCode="General">
                  <c:v>-1</c:v>
                </c:pt>
                <c:pt idx="139" formatCode="General">
                  <c:v>-1</c:v>
                </c:pt>
                <c:pt idx="140" formatCode="General">
                  <c:v>-1</c:v>
                </c:pt>
                <c:pt idx="141" formatCode="General">
                  <c:v>-1</c:v>
                </c:pt>
                <c:pt idx="142" formatCode="General">
                  <c:v>-1</c:v>
                </c:pt>
                <c:pt idx="143" formatCode="General">
                  <c:v>-1</c:v>
                </c:pt>
                <c:pt idx="144" formatCode="General">
                  <c:v>-1</c:v>
                </c:pt>
                <c:pt idx="145" formatCode="General">
                  <c:v>-1</c:v>
                </c:pt>
                <c:pt idx="146" formatCode="General">
                  <c:v>-1</c:v>
                </c:pt>
                <c:pt idx="147" formatCode="General">
                  <c:v>-1</c:v>
                </c:pt>
                <c:pt idx="148" formatCode="General">
                  <c:v>-1</c:v>
                </c:pt>
                <c:pt idx="149" formatCode="General">
                  <c:v>-1</c:v>
                </c:pt>
                <c:pt idx="150" formatCode="General">
                  <c:v>-1</c:v>
                </c:pt>
                <c:pt idx="151" formatCode="General">
                  <c:v>-1</c:v>
                </c:pt>
                <c:pt idx="152" formatCode="General">
                  <c:v>-1</c:v>
                </c:pt>
                <c:pt idx="153" formatCode="General">
                  <c:v>-1</c:v>
                </c:pt>
                <c:pt idx="154" formatCode="General">
                  <c:v>-1</c:v>
                </c:pt>
                <c:pt idx="155" formatCode="General">
                  <c:v>-1</c:v>
                </c:pt>
                <c:pt idx="156" formatCode="General">
                  <c:v>-1</c:v>
                </c:pt>
                <c:pt idx="157" formatCode="General">
                  <c:v>-1</c:v>
                </c:pt>
                <c:pt idx="158" formatCode="General">
                  <c:v>-1</c:v>
                </c:pt>
                <c:pt idx="159" formatCode="General">
                  <c:v>-1</c:v>
                </c:pt>
                <c:pt idx="160" formatCode="General">
                  <c:v>-1</c:v>
                </c:pt>
                <c:pt idx="161" formatCode="General">
                  <c:v>-1</c:v>
                </c:pt>
                <c:pt idx="162" formatCode="General">
                  <c:v>-1</c:v>
                </c:pt>
                <c:pt idx="163" formatCode="General">
                  <c:v>-1</c:v>
                </c:pt>
                <c:pt idx="164" formatCode="General">
                  <c:v>-1</c:v>
                </c:pt>
                <c:pt idx="165" formatCode="General">
                  <c:v>-1</c:v>
                </c:pt>
                <c:pt idx="166" formatCode="General">
                  <c:v>-1</c:v>
                </c:pt>
                <c:pt idx="167" formatCode="General">
                  <c:v>-1</c:v>
                </c:pt>
                <c:pt idx="168" formatCode="General">
                  <c:v>-1</c:v>
                </c:pt>
                <c:pt idx="169" formatCode="General">
                  <c:v>-1</c:v>
                </c:pt>
                <c:pt idx="170" formatCode="General">
                  <c:v>-1</c:v>
                </c:pt>
                <c:pt idx="171" formatCode="General">
                  <c:v>-1</c:v>
                </c:pt>
                <c:pt idx="172" formatCode="General">
                  <c:v>-1</c:v>
                </c:pt>
                <c:pt idx="173" formatCode="General">
                  <c:v>-1</c:v>
                </c:pt>
                <c:pt idx="174" formatCode="General">
                  <c:v>-1</c:v>
                </c:pt>
                <c:pt idx="175" formatCode="General">
                  <c:v>-1</c:v>
                </c:pt>
                <c:pt idx="176" formatCode="General">
                  <c:v>-1</c:v>
                </c:pt>
                <c:pt idx="177" formatCode="General">
                  <c:v>-1</c:v>
                </c:pt>
                <c:pt idx="178" formatCode="General">
                  <c:v>-1</c:v>
                </c:pt>
                <c:pt idx="179" formatCode="General">
                  <c:v>-1</c:v>
                </c:pt>
                <c:pt idx="180" formatCode="General">
                  <c:v>-1</c:v>
                </c:pt>
                <c:pt idx="181" formatCode="General">
                  <c:v>-1</c:v>
                </c:pt>
                <c:pt idx="182" formatCode="General">
                  <c:v>-1</c:v>
                </c:pt>
                <c:pt idx="183" formatCode="General">
                  <c:v>-1</c:v>
                </c:pt>
                <c:pt idx="184" formatCode="General">
                  <c:v>-1</c:v>
                </c:pt>
                <c:pt idx="185" formatCode="General">
                  <c:v>-1</c:v>
                </c:pt>
                <c:pt idx="186" formatCode="General">
                  <c:v>-1</c:v>
                </c:pt>
                <c:pt idx="187" formatCode="General">
                  <c:v>-1</c:v>
                </c:pt>
                <c:pt idx="188" formatCode="General">
                  <c:v>-1</c:v>
                </c:pt>
                <c:pt idx="189" formatCode="General">
                  <c:v>-1</c:v>
                </c:pt>
                <c:pt idx="190" formatCode="General">
                  <c:v>-1</c:v>
                </c:pt>
                <c:pt idx="191" formatCode="General">
                  <c:v>-1</c:v>
                </c:pt>
                <c:pt idx="192" formatCode="General">
                  <c:v>-1</c:v>
                </c:pt>
                <c:pt idx="193" formatCode="General">
                  <c:v>-1</c:v>
                </c:pt>
                <c:pt idx="194" formatCode="General">
                  <c:v>-1</c:v>
                </c:pt>
                <c:pt idx="195" formatCode="General">
                  <c:v>-1</c:v>
                </c:pt>
                <c:pt idx="196" formatCode="General">
                  <c:v>-1</c:v>
                </c:pt>
                <c:pt idx="197" formatCode="General">
                  <c:v>-1</c:v>
                </c:pt>
                <c:pt idx="198" formatCode="General">
                  <c:v>-1</c:v>
                </c:pt>
                <c:pt idx="199" formatCode="General">
                  <c:v>-1</c:v>
                </c:pt>
                <c:pt idx="200" formatCode="General">
                  <c:v>-1</c:v>
                </c:pt>
                <c:pt idx="201" formatCode="General">
                  <c:v>-1</c:v>
                </c:pt>
                <c:pt idx="202" formatCode="General">
                  <c:v>-1</c:v>
                </c:pt>
                <c:pt idx="203" formatCode="General">
                  <c:v>-1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828-491D-A572-8446568185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4056016"/>
        <c:axId val="241803504"/>
      </c:lineChart>
      <c:catAx>
        <c:axId val="84056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241803504"/>
        <c:crosses val="autoZero"/>
        <c:auto val="1"/>
        <c:lblAlgn val="ctr"/>
        <c:lblOffset val="100"/>
        <c:noMultiLvlLbl val="0"/>
      </c:catAx>
      <c:valAx>
        <c:axId val="24180350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84056016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uk-UA"/>
        </a:p>
      </c:txPr>
    </c:legend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'Порівняння за закладами'!$AB$5</c:f>
          <c:strCache>
            <c:ptCount val="1"/>
            <c:pt idx="0">
              <c:v>Загальне використання послуг ПМД.</c:v>
            </c:pt>
          </c:strCache>
        </c:strRef>
      </c:tx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1400" b="1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uk-UA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'Порівняння за закладами'!$AC$6</c:f>
              <c:strCache>
                <c:ptCount val="1"/>
                <c:pt idx="0">
                  <c:v>Значення індикатору</c:v>
                </c:pt>
              </c:strCache>
            </c:strRef>
          </c:tx>
          <c:spPr>
            <a:ln w="28575" cap="rnd">
              <a:noFill/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/>
              </a:solidFill>
              <a:ln w="76200">
                <a:solidFill>
                  <a:schemeClr val="accent1"/>
                </a:solidFill>
                <a:prstDash val="solid"/>
              </a:ln>
            </c:spPr>
          </c:marker>
          <c:cat>
            <c:strRef>
              <c:f>'Порівняння за закладами'!$AB$7:$AB$210</c:f>
              <c:strCache>
                <c:ptCount val="204"/>
                <c:pt idx="0">
                  <c:v>ФОП, Рудько Ольга Олександрівна</c:v>
                </c:pt>
                <c:pt idx="1">
                  <c:v>22421239</c:v>
                </c:pt>
                <c:pt idx="2">
                  <c:v>ФОП, СУХОВЕРСЬКИЙ МИРОСЛАВ МИРОНОВИЧ</c:v>
                </c:pt>
                <c:pt idx="3">
                  <c:v>44925460</c:v>
                </c:pt>
                <c:pt idx="4">
                  <c:v>44625774</c:v>
                </c:pt>
                <c:pt idx="5">
                  <c:v>34327104</c:v>
                </c:pt>
                <c:pt idx="6">
                  <c:v>45094345</c:v>
                </c:pt>
                <c:pt idx="7">
                  <c:v>40236036</c:v>
                </c:pt>
                <c:pt idx="8">
                  <c:v>41845440</c:v>
                </c:pt>
                <c:pt idx="9">
                  <c:v>45214923</c:v>
                </c:pt>
                <c:pt idx="10">
                  <c:v>42310851</c:v>
                </c:pt>
                <c:pt idx="11">
                  <c:v>44056885</c:v>
                </c:pt>
                <c:pt idx="12">
                  <c:v>ФОП, РОНДЯК БОГДАН ЯРОСЛАВОВИЧ</c:v>
                </c:pt>
                <c:pt idx="13">
                  <c:v>44246746</c:v>
                </c:pt>
                <c:pt idx="14">
                  <c:v>ФОП, ОЩИПКО ІРИНА ГЕОРГІЇВНА</c:v>
                </c:pt>
                <c:pt idx="15">
                  <c:v>ФОП, ПОЛУПАНЕЦЬ ВІРА ВОЛОДИМИРІВНА</c:v>
                </c:pt>
                <c:pt idx="16">
                  <c:v>42108962</c:v>
                </c:pt>
                <c:pt idx="17">
                  <c:v>45395213</c:v>
                </c:pt>
                <c:pt idx="18">
                  <c:v>ФОП, ЛОМАЄВА ОЛЕКСАНДРА ВАЛЕРІЇВНА</c:v>
                </c:pt>
                <c:pt idx="19">
                  <c:v>35621067</c:v>
                </c:pt>
                <c:pt idx="20">
                  <c:v>ФОП, ПОШИВАК ТЕТЯНА ПЕТРІВНА</c:v>
                </c:pt>
                <c:pt idx="21">
                  <c:v>45065089</c:v>
                </c:pt>
                <c:pt idx="22">
                  <c:v>ФОП, Карпяк Марта Ігорівна</c:v>
                </c:pt>
                <c:pt idx="23">
                  <c:v>ФОП, ВОРОБЕЦЬ ІРИНА ЙОСИФІВНА</c:v>
                </c:pt>
                <c:pt idx="24">
                  <c:v>ФОП, КРАВЧУК ГАЛИНА ВАСИЛІВНА</c:v>
                </c:pt>
                <c:pt idx="25">
                  <c:v>ФОП, БЕРЕЗНЮК ТЕТЯНА ПАВЛІВНА</c:v>
                </c:pt>
                <c:pt idx="26">
                  <c:v>ФОП, РОМАНИШИН ІРИНА ВОЛОДИМИРІВНА</c:v>
                </c:pt>
                <c:pt idx="27">
                  <c:v>42877452</c:v>
                </c:pt>
                <c:pt idx="28">
                  <c:v>02010793</c:v>
                </c:pt>
                <c:pt idx="29">
                  <c:v>01997679</c:v>
                </c:pt>
                <c:pt idx="30">
                  <c:v>ФОП, КАРАКЕВИЧ ЮРІЙ МИХАЙЛОВИЧ</c:v>
                </c:pt>
                <c:pt idx="31">
                  <c:v>ФОП, Кольченко Леся Михайлівна</c:v>
                </c:pt>
                <c:pt idx="32">
                  <c:v>ФОП, ГРИЦАК РУСЛАН ГЕННАДІЙОВИЧ</c:v>
                </c:pt>
                <c:pt idx="33">
                  <c:v>44114246</c:v>
                </c:pt>
                <c:pt idx="34">
                  <c:v>40238410</c:v>
                </c:pt>
                <c:pt idx="35">
                  <c:v>ФОП, КОТОВИЧ НАТАЛІЯ СТЕПАНІВНА</c:v>
                </c:pt>
                <c:pt idx="36">
                  <c:v>ФОП, Кащук Марія Анатоліївна</c:v>
                </c:pt>
                <c:pt idx="37">
                  <c:v>ФОП, ГОРОДИСЬКА СТЕФАНІЯ-ОКСАНА МИХАЙЛІВНА</c:v>
                </c:pt>
                <c:pt idx="38">
                  <c:v>44466230</c:v>
                </c:pt>
                <c:pt idx="39">
                  <c:v>40393866</c:v>
                </c:pt>
                <c:pt idx="40">
                  <c:v>ФОП, МАХНО ГАЛИНА ВОЛОДИМИРІВНА</c:v>
                </c:pt>
                <c:pt idx="41">
                  <c:v>42140021</c:v>
                </c:pt>
                <c:pt idx="42">
                  <c:v>ФОП, РИСЕЙ ОЛЬГА ІГОРІВНА</c:v>
                </c:pt>
                <c:pt idx="43">
                  <c:v>41902533</c:v>
                </c:pt>
                <c:pt idx="44">
                  <c:v>41180990</c:v>
                </c:pt>
                <c:pt idx="45">
                  <c:v>44018588</c:v>
                </c:pt>
                <c:pt idx="46">
                  <c:v>40241161</c:v>
                </c:pt>
                <c:pt idx="47">
                  <c:v>36761597</c:v>
                </c:pt>
                <c:pt idx="48">
                  <c:v>ФОП, ЗАСТАВНИЙ ІГОР ІГОРОВИЧ</c:v>
                </c:pt>
                <c:pt idx="49">
                  <c:v>41055077</c:v>
                </c:pt>
                <c:pt idx="50">
                  <c:v>ФОП, СКОБИЛКО ІРИНА ВОЛОДИМИРІВНА</c:v>
                </c:pt>
                <c:pt idx="51">
                  <c:v>ФОП, ПЕТРИК КАТЕРИНА ЮРІЇВНА</c:v>
                </c:pt>
                <c:pt idx="52">
                  <c:v>ФОП, ГОРАЛЬЧУК ОКСАНА МИКОЛАЇВНА</c:v>
                </c:pt>
                <c:pt idx="53">
                  <c:v>42428764</c:v>
                </c:pt>
                <c:pt idx="54">
                  <c:v>ФОП, ЛАЗАРЕВИЧ ПЕТРО ЯРОСЛАВОВИЧ</c:v>
                </c:pt>
                <c:pt idx="55">
                  <c:v>43998826</c:v>
                </c:pt>
                <c:pt idx="56">
                  <c:v>41851009</c:v>
                </c:pt>
                <c:pt idx="57">
                  <c:v>20763295</c:v>
                </c:pt>
                <c:pt idx="58">
                  <c:v>41505308</c:v>
                </c:pt>
                <c:pt idx="59">
                  <c:v>01997248</c:v>
                </c:pt>
                <c:pt idx="60">
                  <c:v>32613493</c:v>
                </c:pt>
                <c:pt idx="61">
                  <c:v>ФОП, КОЗИЧ РОКСОЛАНА АНДРІЇВНА</c:v>
                </c:pt>
                <c:pt idx="62">
                  <c:v>20763160</c:v>
                </c:pt>
                <c:pt idx="63">
                  <c:v>ФОП, ІВЧЕНКО АНДРІЙ АНАТОЛІЙОВИЧ</c:v>
                </c:pt>
                <c:pt idx="64">
                  <c:v>ФОП, МИСЛОВИЧ ОЛЕГ ЮРІЙОВИЧ</c:v>
                </c:pt>
                <c:pt idx="65">
                  <c:v>44976028</c:v>
                </c:pt>
                <c:pt idx="66">
                  <c:v>41833215</c:v>
                </c:pt>
                <c:pt idx="67">
                  <c:v>44216151</c:v>
                </c:pt>
                <c:pt idx="68">
                  <c:v>20764716</c:v>
                </c:pt>
                <c:pt idx="69">
                  <c:v>40626575</c:v>
                </c:pt>
                <c:pt idx="70">
                  <c:v>36194399</c:v>
                </c:pt>
                <c:pt idx="71">
                  <c:v>20765006</c:v>
                </c:pt>
                <c:pt idx="72">
                  <c:v>ФОП, РОНДЯК ОЛЕКСАНДРА ЗІНОВІЇВНА</c:v>
                </c:pt>
                <c:pt idx="73">
                  <c:v>41209595</c:v>
                </c:pt>
                <c:pt idx="74">
                  <c:v>41160010</c:v>
                </c:pt>
                <c:pt idx="75">
                  <c:v>ФОП, ДЕМКО ОКСАНА ДЕМЯНІВНА</c:v>
                </c:pt>
                <c:pt idx="76">
                  <c:v>ФОП, Данилів  Дана  Олександрівна</c:v>
                </c:pt>
                <c:pt idx="77">
                  <c:v>20763272</c:v>
                </c:pt>
                <c:pt idx="78">
                  <c:v>41064034</c:v>
                </c:pt>
                <c:pt idx="79">
                  <c:v>20763591</c:v>
                </c:pt>
                <c:pt idx="80">
                  <c:v>ФОП, Жук Олег Євгенович</c:v>
                </c:pt>
                <c:pt idx="81">
                  <c:v>ФОП, Левкович  Лідія  Олексіївна</c:v>
                </c:pt>
                <c:pt idx="82">
                  <c:v>ФОП, ОПОКА ІННА ГРИГОРІВНА</c:v>
                </c:pt>
                <c:pt idx="83">
                  <c:v>ФОП, ФЕДЕНКО НАТАЛІЯ РОМАНІВНА</c:v>
                </c:pt>
                <c:pt idx="84">
                  <c:v>01996606</c:v>
                </c:pt>
                <c:pt idx="85">
                  <c:v>42021164</c:v>
                </c:pt>
                <c:pt idx="86">
                  <c:v>ФОП, ДУДА НАДІЯ БОГДАНІВНА</c:v>
                </c:pt>
                <c:pt idx="87">
                  <c:v>01996272</c:v>
                </c:pt>
                <c:pt idx="88">
                  <c:v>ФОП, КОСТИРКО МИКОЛА МИХАЙЛОВИЧ</c:v>
                </c:pt>
                <c:pt idx="89">
                  <c:v>44408760</c:v>
                </c:pt>
                <c:pt idx="90">
                  <c:v>20764314</c:v>
                </c:pt>
                <c:pt idx="91">
                  <c:v>20764478</c:v>
                </c:pt>
                <c:pt idx="92">
                  <c:v>38763426</c:v>
                </c:pt>
                <c:pt idx="93">
                  <c:v>ФОП, СИВАК ЛЮДМИЛА ЮРІЇВНА</c:v>
                </c:pt>
                <c:pt idx="94">
                  <c:v>37325796</c:v>
                </c:pt>
                <c:pt idx="95">
                  <c:v>22398210</c:v>
                </c:pt>
                <c:pt idx="96">
                  <c:v>ФОП, Цяпка Лілія Богданівна</c:v>
                </c:pt>
                <c:pt idx="97">
                  <c:v>41894875</c:v>
                </c:pt>
                <c:pt idx="98">
                  <c:v>42750109</c:v>
                </c:pt>
                <c:pt idx="99">
                  <c:v>20763941</c:v>
                </c:pt>
                <c:pt idx="100">
                  <c:v>44496574</c:v>
                </c:pt>
                <c:pt idx="101">
                  <c:v>ФОП, САЛДАН ІВАН АНТОНОВИЧ</c:v>
                </c:pt>
                <c:pt idx="102">
                  <c:v>19163609</c:v>
                </c:pt>
                <c:pt idx="103">
                  <c:v>43526560</c:v>
                </c:pt>
                <c:pt idx="104">
                  <c:v>ФОП, ДЮК ОКСАНА  ЯРОСЛАВІВНА</c:v>
                </c:pt>
                <c:pt idx="105">
                  <c:v>ФОП, Жданова Оксана Степанівна</c:v>
                </c:pt>
                <c:pt idx="106">
                  <c:v>ФОП, ПЕТРИК ЛЮДМИЛА ЯРОСЛАВІВНА</c:v>
                </c:pt>
                <c:pt idx="107">
                  <c:v>ФОП, РОМАНІВ ЛЕСЯ АНАТОЛІЇВНА</c:v>
                </c:pt>
                <c:pt idx="108">
                  <c:v>42448068</c:v>
                </c:pt>
                <c:pt idx="109">
                  <c:v>01998226</c:v>
                </c:pt>
                <c:pt idx="110">
                  <c:v>40221119</c:v>
                </c:pt>
                <c:pt idx="111">
                  <c:v>ФОП, Ладус Галина Іванівна</c:v>
                </c:pt>
                <c:pt idx="112">
                  <c:v>ФОП, Мазур Руслана Ярославівна</c:v>
                </c:pt>
                <c:pt idx="113">
                  <c:v>ФОП, ГОЙ ОЛЬГА ІВАНІВНА</c:v>
                </c:pt>
                <c:pt idx="114">
                  <c:v>43923200</c:v>
                </c:pt>
                <c:pt idx="115">
                  <c:v>ФОП, БАЛЛА РОКСОЛАНА АНДРІЇВНА</c:v>
                </c:pt>
                <c:pt idx="116">
                  <c:v>01996674</c:v>
                </c:pt>
                <c:pt idx="117">
                  <c:v>01997297</c:v>
                </c:pt>
                <c:pt idx="118">
                  <c:v>ФОП, Лялька Наталія Петрівна</c:v>
                </c:pt>
                <c:pt idx="119">
                  <c:v>42274953</c:v>
                </c:pt>
                <c:pt idx="120">
                  <c:v>ФОП, ПОКІНСЬКА МАРІЯ МИХАЙЛІВНА</c:v>
                </c:pt>
                <c:pt idx="121">
                  <c:v>44119976</c:v>
                </c:pt>
                <c:pt idx="122">
                  <c:v>43914746</c:v>
                </c:pt>
                <c:pt idx="123">
                  <c:v>01997633</c:v>
                </c:pt>
                <c:pt idx="124">
                  <c:v>37639909</c:v>
                </c:pt>
                <c:pt idx="125">
                  <c:v>20763852</c:v>
                </c:pt>
                <c:pt idx="126">
                  <c:v>41136480</c:v>
                </c:pt>
                <c:pt idx="127">
                  <c:v>01998101</c:v>
                </c:pt>
                <c:pt idx="128">
                  <c:v>43871190</c:v>
                </c:pt>
                <c:pt idx="129">
                  <c:v>20850964</c:v>
                </c:pt>
                <c:pt idx="130">
                  <c:v>ФОП, Столяр Галина Ігорівна</c:v>
                </c:pt>
                <c:pt idx="131">
                  <c:v>41900490</c:v>
                </c:pt>
                <c:pt idx="132">
                  <c:v>ФОП, ІВАНІЩАК РОМАНІЯ ІВАНІВНА</c:v>
                </c:pt>
                <c:pt idx="133">
                  <c:v>43919770</c:v>
                </c:pt>
                <c:pt idx="134">
                  <c:v>44028360</c:v>
                </c:pt>
                <c:pt idx="135">
                  <c:v>01984276</c:v>
                </c:pt>
                <c:pt idx="136">
                  <c:v>ФОП, МАРУНКЕВИЧ МАРІЯ ВОЛОДИМИРІВНА</c:v>
                </c:pt>
                <c:pt idx="137">
                  <c:v>32418147</c:v>
                </c:pt>
                <c:pt idx="138">
                  <c:v>ФОП, Добрянський Олесь Степанович</c:v>
                </c:pt>
                <c:pt idx="139">
                  <c:v>ФОП, НІКОНОРОВ ВАЛЕРІЙ МИКОЛАЙОВИЧ</c:v>
                </c:pt>
                <c:pt idx="140">
                  <c:v>ФОП, ЗУБРИЦЬКА НАДІЯ СТЕПАНІВНА</c:v>
                </c:pt>
                <c:pt idx="141">
                  <c:v>20761149</c:v>
                </c:pt>
                <c:pt idx="142">
                  <c:v>ФОП, КАБАН ВОЛОДИМИР БОГДАНОВИЧ</c:v>
                </c:pt>
                <c:pt idx="143">
                  <c:v>44848931</c:v>
                </c:pt>
                <c:pt idx="144">
                  <c:v>41850775</c:v>
                </c:pt>
                <c:pt idx="145">
                  <c:v>20763711</c:v>
                </c:pt>
                <c:pt idx="146">
                  <c:v>20764231</c:v>
                </c:pt>
                <c:pt idx="147">
                  <c:v>41066560</c:v>
                </c:pt>
                <c:pt idx="148">
                  <c:v>ФОП, КОШЛАТА ЛЕСЯ ВАСИЛІВНА</c:v>
                </c:pt>
                <c:pt idx="149">
                  <c:v>44646459</c:v>
                </c:pt>
                <c:pt idx="150">
                  <c:v>ФОП, ДІДИК ЛЕСЯ ІВАНІВНА</c:v>
                </c:pt>
                <c:pt idx="151">
                  <c:v>ФОП, СЕРЕДЮК ОЛЬГА ІВАНІВНА</c:v>
                </c:pt>
                <c:pt idx="152">
                  <c:v>ФОП, ГАДЕВИЧ НАТАЛІЯ ЗІНОВІЇВНА</c:v>
                </c:pt>
                <c:pt idx="153">
                  <c:v>23957835</c:v>
                </c:pt>
                <c:pt idx="154">
                  <c:v>44635101</c:v>
                </c:pt>
                <c:pt idx="155">
                  <c:v>41195567</c:v>
                </c:pt>
                <c:pt idx="156">
                  <c:v>ФОП, САВЕНКО НАТАЛІЯ ЯРОСЛАВІВНА</c:v>
                </c:pt>
                <c:pt idx="157">
                  <c:v>44070522</c:v>
                </c:pt>
                <c:pt idx="158">
                  <c:v>38208497</c:v>
                </c:pt>
                <c:pt idx="159">
                  <c:v>20851349</c:v>
                </c:pt>
                <c:pt idx="160">
                  <c:v>ФОП, ПОЛЯНСЬКА ТЕТЯНА АНАТОЛІЇВНА</c:v>
                </c:pt>
                <c:pt idx="161">
                  <c:v>44093644</c:v>
                </c:pt>
                <c:pt idx="162">
                  <c:v>41839788</c:v>
                </c:pt>
                <c:pt idx="163">
                  <c:v>ФОП, Савчин Соломія Олегівна</c:v>
                </c:pt>
                <c:pt idx="164">
                  <c:v>ФОП, ШКУЛЬСЬКИЙ ВОЛОДИМИР ВОЛОДИМИРОВИЧ</c:v>
                </c:pt>
                <c:pt idx="165">
                  <c:v>ФОП, АПАРІНА ЛІДІЯ ВОЛОДИМИРІВНА</c:v>
                </c:pt>
                <c:pt idx="166">
                  <c:v>ФОП, ЗАРЕМБА-ФЕДЧИШИН ОЛЕНА ВІТАЛІЇВНА</c:v>
                </c:pt>
                <c:pt idx="167">
                  <c:v>44397639</c:v>
                </c:pt>
                <c:pt idx="168">
                  <c:v>01996409</c:v>
                </c:pt>
                <c:pt idx="169">
                  <c:v>ФОП, Шабатюк Леся Володимирівна</c:v>
                </c:pt>
                <c:pt idx="170">
                  <c:v>44712882</c:v>
                </c:pt>
                <c:pt idx="171">
                  <c:v>42769586</c:v>
                </c:pt>
                <c:pt idx="172">
                  <c:v>ФОП, СЕРЕДИЧ ЛІЛІЯ ПЕТРІВНА</c:v>
                </c:pt>
                <c:pt idx="173">
                  <c:v>ФОП, КРАВЧЕНКО РОМАНА БОГДАНІВНА</c:v>
                </c:pt>
                <c:pt idx="174">
                  <c:v>ФОП, ЯКИМІВ СВІТЛАНА ЯРОСЛАВІВНА</c:v>
                </c:pt>
                <c:pt idx="175">
                  <c:v>42224043</c:v>
                </c:pt>
                <c:pt idx="176">
                  <c:v>44871599</c:v>
                </c:pt>
                <c:pt idx="177">
                  <c:v>01984228</c:v>
                </c:pt>
                <c:pt idx="178">
                  <c:v>20763929</c:v>
                </c:pt>
                <c:pt idx="179">
                  <c:v>ФОП, ЯЩИШИН ОКСАНА МИХАЙЛІВНА</c:v>
                </c:pt>
                <c:pt idx="180">
                  <c:v>35472249</c:v>
                </c:pt>
                <c:pt idx="181">
                  <c:v>ФОП, Люта Оксана Павлівна</c:v>
                </c:pt>
                <c:pt idx="182">
                  <c:v>23970286</c:v>
                </c:pt>
                <c:pt idx="183">
                  <c:v>ФОП, КМІТЬ ОКСАНА ЗЕНОНІВНА</c:v>
                </c:pt>
                <c:pt idx="184">
                  <c:v>42830922</c:v>
                </c:pt>
                <c:pt idx="185">
                  <c:v>43260585</c:v>
                </c:pt>
                <c:pt idx="186">
                  <c:v>ФОП, Симулик Марія Сергіївна</c:v>
                </c:pt>
                <c:pt idx="187">
                  <c:v>ФОП, БУНЬКО ВАСИЛЬ МИХАЙЛОВИЧ</c:v>
                </c:pt>
                <c:pt idx="188">
                  <c:v>36417058</c:v>
                </c:pt>
                <c:pt idx="189">
                  <c:v>22348948</c:v>
                </c:pt>
                <c:pt idx="190">
                  <c:v>ФОП, ВОЗІВ ХРИСТИНА ІВАНІВНА</c:v>
                </c:pt>
                <c:pt idx="191">
                  <c:v>ФОП, Столяр Маряна Миколаївна</c:v>
                </c:pt>
                <c:pt idx="192">
                  <c:v>ФОП, МИСНИК ЛЮДМИЛА ІЛЛІВНА</c:v>
                </c:pt>
                <c:pt idx="193">
                  <c:v>41388815</c:v>
                </c:pt>
                <c:pt idx="194">
                  <c:v>39792683</c:v>
                </c:pt>
                <c:pt idx="195">
                  <c:v>43288396</c:v>
                </c:pt>
                <c:pt idx="196">
                  <c:v>ФОП, МЕЛЬНИК ЗОРЯНА СТЕПАНІВНА</c:v>
                </c:pt>
                <c:pt idx="197">
                  <c:v>ФОП, Турянська Ольга Тарасівна</c:v>
                </c:pt>
                <c:pt idx="198">
                  <c:v>ФОП, ПІКУЛИЦЬКА ЯРИНА ВАСИЛІВНА</c:v>
                </c:pt>
                <c:pt idx="199">
                  <c:v>01996869</c:v>
                </c:pt>
                <c:pt idx="200">
                  <c:v>01998035</c:v>
                </c:pt>
                <c:pt idx="201">
                  <c:v>ФОП, КОЗЕНКО ПАВЛО ВОЛОДИМИРОВИЧ</c:v>
                </c:pt>
                <c:pt idx="202">
                  <c:v>42138054</c:v>
                </c:pt>
                <c:pt idx="203">
                  <c:v>43938699</c:v>
                </c:pt>
              </c:strCache>
            </c:strRef>
          </c:cat>
          <c:val>
            <c:numRef>
              <c:f>'Порівняння за закладами'!$AC$7:$AC$210</c:f>
              <c:numCache>
                <c:formatCode>0%</c:formatCode>
                <c:ptCount val="204"/>
                <c:pt idx="0">
                  <c:v>2.5179856115107913E-2</c:v>
                </c:pt>
                <c:pt idx="1">
                  <c:v>3.8599700771771814E-2</c:v>
                </c:pt>
                <c:pt idx="2" formatCode="General">
                  <c:v>5.3521126760563378E-2</c:v>
                </c:pt>
                <c:pt idx="3" formatCode="General">
                  <c:v>8.6091188524590162E-2</c:v>
                </c:pt>
                <c:pt idx="4" formatCode="General">
                  <c:v>0.14758402486747524</c:v>
                </c:pt>
                <c:pt idx="5" formatCode="General">
                  <c:v>0.18341708542713567</c:v>
                </c:pt>
                <c:pt idx="6" formatCode="General">
                  <c:v>0.20840512923261872</c:v>
                </c:pt>
                <c:pt idx="7" formatCode="General">
                  <c:v>0.21042001566299823</c:v>
                </c:pt>
                <c:pt idx="8" formatCode="General">
                  <c:v>0.21978165142395581</c:v>
                </c:pt>
                <c:pt idx="9" formatCode="General">
                  <c:v>0.22281522767904091</c:v>
                </c:pt>
                <c:pt idx="10" formatCode="General">
                  <c:v>0.22350158548630245</c:v>
                </c:pt>
                <c:pt idx="11" formatCode="General">
                  <c:v>0.25635525045586183</c:v>
                </c:pt>
                <c:pt idx="12" formatCode="General">
                  <c:v>0.26728110599078342</c:v>
                </c:pt>
                <c:pt idx="13" formatCode="General">
                  <c:v>0.30572800749677875</c:v>
                </c:pt>
                <c:pt idx="14" formatCode="General">
                  <c:v>0.31804281345565749</c:v>
                </c:pt>
                <c:pt idx="15" formatCode="General">
                  <c:v>0.3221110100090992</c:v>
                </c:pt>
                <c:pt idx="16" formatCode="General">
                  <c:v>0.3254237288135593</c:v>
                </c:pt>
                <c:pt idx="17" formatCode="General">
                  <c:v>0.33456892695085322</c:v>
                </c:pt>
                <c:pt idx="18" formatCode="General">
                  <c:v>0.33582089552238809</c:v>
                </c:pt>
                <c:pt idx="19" formatCode="General">
                  <c:v>0.33620689655172414</c:v>
                </c:pt>
                <c:pt idx="20" formatCode="General">
                  <c:v>0.33737024221453288</c:v>
                </c:pt>
                <c:pt idx="21" formatCode="General">
                  <c:v>0.3784119106699752</c:v>
                </c:pt>
                <c:pt idx="22" formatCode="General">
                  <c:v>0.38419319429198684</c:v>
                </c:pt>
                <c:pt idx="23" formatCode="General">
                  <c:v>0.41042345276872966</c:v>
                </c:pt>
                <c:pt idx="24" formatCode="General">
                  <c:v>0.41891891891891891</c:v>
                </c:pt>
                <c:pt idx="25" formatCode="General">
                  <c:v>0.4197860962566845</c:v>
                </c:pt>
                <c:pt idx="26" formatCode="General">
                  <c:v>0.42902711323763953</c:v>
                </c:pt>
                <c:pt idx="27" formatCode="General">
                  <c:v>0.42905145929339478</c:v>
                </c:pt>
                <c:pt idx="28" formatCode="General">
                  <c:v>0.43922924901185773</c:v>
                </c:pt>
                <c:pt idx="29" formatCode="General">
                  <c:v>0.44527952228971479</c:v>
                </c:pt>
                <c:pt idx="30" formatCode="General">
                  <c:v>0.45256410256410257</c:v>
                </c:pt>
                <c:pt idx="31" formatCode="General">
                  <c:v>0.45569620253164556</c:v>
                </c:pt>
                <c:pt idx="32" formatCode="General">
                  <c:v>0.46413043478260868</c:v>
                </c:pt>
                <c:pt idx="33" formatCode="General">
                  <c:v>0.46525679758308158</c:v>
                </c:pt>
                <c:pt idx="34" formatCode="General">
                  <c:v>0.46705054382597566</c:v>
                </c:pt>
                <c:pt idx="35" formatCode="General">
                  <c:v>0.47910863509749302</c:v>
                </c:pt>
                <c:pt idx="36" formatCode="General">
                  <c:v>0.48058252427184467</c:v>
                </c:pt>
                <c:pt idx="37" formatCode="General">
                  <c:v>0.49733028222730741</c:v>
                </c:pt>
                <c:pt idx="38" formatCode="General">
                  <c:v>0.50443717888836992</c:v>
                </c:pt>
                <c:pt idx="39" formatCode="General">
                  <c:v>0.50888888888888884</c:v>
                </c:pt>
                <c:pt idx="40" formatCode="General">
                  <c:v>0.51491053677932408</c:v>
                </c:pt>
                <c:pt idx="41" formatCode="General">
                  <c:v>0.5162445083256495</c:v>
                </c:pt>
                <c:pt idx="42" formatCode="General">
                  <c:v>0.52088821979676325</c:v>
                </c:pt>
                <c:pt idx="43" formatCode="General">
                  <c:v>0.53500600961538458</c:v>
                </c:pt>
                <c:pt idx="44" formatCode="General">
                  <c:v>0.53640992998090387</c:v>
                </c:pt>
                <c:pt idx="45" formatCode="General">
                  <c:v>0.54824179017727404</c:v>
                </c:pt>
                <c:pt idx="46" formatCode="General">
                  <c:v>0.55293727182210417</c:v>
                </c:pt>
                <c:pt idx="47" formatCode="General">
                  <c:v>0.55546905410665626</c:v>
                </c:pt>
                <c:pt idx="48" formatCode="General">
                  <c:v>0.56451612903225812</c:v>
                </c:pt>
                <c:pt idx="49" formatCode="General">
                  <c:v>0.5650953984287318</c:v>
                </c:pt>
                <c:pt idx="50" formatCode="General">
                  <c:v>0.56748466257668717</c:v>
                </c:pt>
                <c:pt idx="51" formatCode="General">
                  <c:v>0.56849315068493156</c:v>
                </c:pt>
                <c:pt idx="52" formatCode="General">
                  <c:v>0.5714285714285714</c:v>
                </c:pt>
                <c:pt idx="53" formatCode="General">
                  <c:v>0.57261453847351218</c:v>
                </c:pt>
                <c:pt idx="54" formatCode="General">
                  <c:v>0.57309941520467833</c:v>
                </c:pt>
                <c:pt idx="55" formatCode="General">
                  <c:v>0.57461240310077522</c:v>
                </c:pt>
                <c:pt idx="56" formatCode="General">
                  <c:v>0.57880635624538068</c:v>
                </c:pt>
                <c:pt idx="57" formatCode="General">
                  <c:v>0.57932960893854746</c:v>
                </c:pt>
                <c:pt idx="58" formatCode="General">
                  <c:v>0.58053559764859564</c:v>
                </c:pt>
                <c:pt idx="59" formatCode="General">
                  <c:v>0.58705432348336206</c:v>
                </c:pt>
                <c:pt idx="60" formatCode="General">
                  <c:v>0.59107806691449816</c:v>
                </c:pt>
                <c:pt idx="61" formatCode="General">
                  <c:v>0.5934959349593496</c:v>
                </c:pt>
                <c:pt idx="62" formatCode="General">
                  <c:v>0.59380863039399623</c:v>
                </c:pt>
                <c:pt idx="63" formatCode="General">
                  <c:v>0.59484536082474226</c:v>
                </c:pt>
                <c:pt idx="64" formatCode="General">
                  <c:v>0.59577922077922074</c:v>
                </c:pt>
                <c:pt idx="65" formatCode="General">
                  <c:v>0.60093896713615025</c:v>
                </c:pt>
                <c:pt idx="66" formatCode="General">
                  <c:v>0.60099179858859431</c:v>
                </c:pt>
                <c:pt idx="67" formatCode="General">
                  <c:v>0.60522636842671251</c:v>
                </c:pt>
                <c:pt idx="68" formatCode="General">
                  <c:v>0.60553633217993075</c:v>
                </c:pt>
                <c:pt idx="69" formatCode="General">
                  <c:v>0.605655883505683</c:v>
                </c:pt>
                <c:pt idx="70" formatCode="General">
                  <c:v>0.6064659977703456</c:v>
                </c:pt>
                <c:pt idx="71" formatCode="General">
                  <c:v>0.60745020899926239</c:v>
                </c:pt>
                <c:pt idx="72" formatCode="General">
                  <c:v>0.61576846307385225</c:v>
                </c:pt>
                <c:pt idx="73" formatCode="General">
                  <c:v>0.62162937464142287</c:v>
                </c:pt>
                <c:pt idx="74" formatCode="General">
                  <c:v>0.6232464307883302</c:v>
                </c:pt>
                <c:pt idx="75" formatCode="General">
                  <c:v>0.62466843501326264</c:v>
                </c:pt>
                <c:pt idx="76" formatCode="General">
                  <c:v>0.62567811934900541</c:v>
                </c:pt>
                <c:pt idx="77" formatCode="General">
                  <c:v>0.62660137789671466</c:v>
                </c:pt>
                <c:pt idx="78" formatCode="General">
                  <c:v>0.62969948447126867</c:v>
                </c:pt>
                <c:pt idx="79" formatCode="General">
                  <c:v>0.62974787408623001</c:v>
                </c:pt>
                <c:pt idx="80" formatCode="General">
                  <c:v>0.63115415657788543</c:v>
                </c:pt>
                <c:pt idx="81" formatCode="General">
                  <c:v>0.63149078726968177</c:v>
                </c:pt>
                <c:pt idx="82" formatCode="General">
                  <c:v>0.63181411974977664</c:v>
                </c:pt>
                <c:pt idx="83" formatCode="General">
                  <c:v>0.63431339792849983</c:v>
                </c:pt>
                <c:pt idx="84" formatCode="General">
                  <c:v>0.63515981735159821</c:v>
                </c:pt>
                <c:pt idx="85" formatCode="General">
                  <c:v>0.6352588001743088</c:v>
                </c:pt>
                <c:pt idx="86" formatCode="General">
                  <c:v>0.63727454909819636</c:v>
                </c:pt>
                <c:pt idx="87" formatCode="General">
                  <c:v>0.63949411470072626</c:v>
                </c:pt>
                <c:pt idx="88" formatCode="General">
                  <c:v>0.63992172211350296</c:v>
                </c:pt>
                <c:pt idx="89" formatCode="General">
                  <c:v>0.63998407009159697</c:v>
                </c:pt>
                <c:pt idx="90" formatCode="General">
                  <c:v>0.64427047203778942</c:v>
                </c:pt>
                <c:pt idx="91" formatCode="General">
                  <c:v>0.6454404546628778</c:v>
                </c:pt>
                <c:pt idx="92" formatCode="General">
                  <c:v>0.64636678200692044</c:v>
                </c:pt>
                <c:pt idx="93" formatCode="General">
                  <c:v>0.64715536105032823</c:v>
                </c:pt>
                <c:pt idx="94" formatCode="General">
                  <c:v>0.64857908847184986</c:v>
                </c:pt>
                <c:pt idx="95" formatCode="General">
                  <c:v>0.64955972841077869</c:v>
                </c:pt>
                <c:pt idx="96" formatCode="General">
                  <c:v>0.64987613542526834</c:v>
                </c:pt>
                <c:pt idx="97" formatCode="General">
                  <c:v>0.6591242405195894</c:v>
                </c:pt>
                <c:pt idx="98" formatCode="General">
                  <c:v>0.66012971758337169</c:v>
                </c:pt>
                <c:pt idx="99" formatCode="General">
                  <c:v>0.66436344791846602</c:v>
                </c:pt>
                <c:pt idx="100" formatCode="General">
                  <c:v>0.66442129015131401</c:v>
                </c:pt>
                <c:pt idx="101" formatCode="General">
                  <c:v>0.67164179104477617</c:v>
                </c:pt>
                <c:pt idx="102" formatCode="General">
                  <c:v>0.67223843526855009</c:v>
                </c:pt>
                <c:pt idx="103" formatCode="General">
                  <c:v>0.67257177764202813</c:v>
                </c:pt>
                <c:pt idx="104" formatCode="General">
                  <c:v>0.67314614830813535</c:v>
                </c:pt>
                <c:pt idx="105" formatCode="General">
                  <c:v>0.68</c:v>
                </c:pt>
                <c:pt idx="106" formatCode="General">
                  <c:v>0.68108776266996296</c:v>
                </c:pt>
                <c:pt idx="107" formatCode="General">
                  <c:v>0.68278529980657643</c:v>
                </c:pt>
                <c:pt idx="108" formatCode="General">
                  <c:v>0.68303174132304956</c:v>
                </c:pt>
                <c:pt idx="109" formatCode="General">
                  <c:v>0.68367662522422223</c:v>
                </c:pt>
                <c:pt idx="110" formatCode="General">
                  <c:v>0.68370191414235271</c:v>
                </c:pt>
                <c:pt idx="111" formatCode="General">
                  <c:v>0.6899592944369064</c:v>
                </c:pt>
                <c:pt idx="112" formatCode="General">
                  <c:v>0.69018867924528304</c:v>
                </c:pt>
                <c:pt idx="113" formatCode="General">
                  <c:v>0.69220246238030092</c:v>
                </c:pt>
                <c:pt idx="114" formatCode="General">
                  <c:v>0.70351272961650013</c:v>
                </c:pt>
                <c:pt idx="115" formatCode="General">
                  <c:v>0.70558375634517767</c:v>
                </c:pt>
                <c:pt idx="116" formatCode="General">
                  <c:v>0.70944556832946826</c:v>
                </c:pt>
                <c:pt idx="117" formatCode="General">
                  <c:v>0.71333333333333337</c:v>
                </c:pt>
                <c:pt idx="118" formatCode="General">
                  <c:v>0.71454154727793695</c:v>
                </c:pt>
                <c:pt idx="119" formatCode="General">
                  <c:v>0.71533292608430055</c:v>
                </c:pt>
                <c:pt idx="120" formatCode="General">
                  <c:v>0.71553398058252426</c:v>
                </c:pt>
                <c:pt idx="121" formatCode="General">
                  <c:v>0.718214607754734</c:v>
                </c:pt>
                <c:pt idx="122" formatCode="General">
                  <c:v>0.72391888590276077</c:v>
                </c:pt>
                <c:pt idx="123" formatCode="General">
                  <c:v>0.72515856236786469</c:v>
                </c:pt>
                <c:pt idx="124" formatCode="General">
                  <c:v>0.725310847506074</c:v>
                </c:pt>
                <c:pt idx="125" formatCode="General">
                  <c:v>0.72642197374817696</c:v>
                </c:pt>
                <c:pt idx="126" formatCode="General">
                  <c:v>0.73359821688148075</c:v>
                </c:pt>
                <c:pt idx="127" formatCode="General">
                  <c:v>0.73671270518475662</c:v>
                </c:pt>
                <c:pt idx="128" formatCode="General">
                  <c:v>0.74165123364597652</c:v>
                </c:pt>
                <c:pt idx="129" formatCode="General">
                  <c:v>0.74223034734917737</c:v>
                </c:pt>
                <c:pt idx="130" formatCode="General">
                  <c:v>0.74373259052924789</c:v>
                </c:pt>
                <c:pt idx="131" formatCode="General">
                  <c:v>0.75062004129280235</c:v>
                </c:pt>
                <c:pt idx="132" formatCode="General">
                  <c:v>0.75197889182058042</c:v>
                </c:pt>
                <c:pt idx="133" formatCode="General">
                  <c:v>0.75263570619499864</c:v>
                </c:pt>
                <c:pt idx="134" formatCode="General">
                  <c:v>0.75322455322455317</c:v>
                </c:pt>
                <c:pt idx="135" formatCode="General">
                  <c:v>0.75542482648295795</c:v>
                </c:pt>
                <c:pt idx="136" formatCode="General">
                  <c:v>0.75556608242539081</c:v>
                </c:pt>
                <c:pt idx="137" formatCode="General">
                  <c:v>0.75641150658215506</c:v>
                </c:pt>
                <c:pt idx="138" formatCode="General">
                  <c:v>0.7592592592592593</c:v>
                </c:pt>
                <c:pt idx="139" formatCode="General">
                  <c:v>0.76253563642461852</c:v>
                </c:pt>
                <c:pt idx="140" formatCode="General">
                  <c:v>0.763215859030837</c:v>
                </c:pt>
                <c:pt idx="141" formatCode="General">
                  <c:v>0.76342413286270638</c:v>
                </c:pt>
                <c:pt idx="142" formatCode="General">
                  <c:v>0.77468201090248334</c:v>
                </c:pt>
                <c:pt idx="143" formatCode="General">
                  <c:v>0.77575205104831357</c:v>
                </c:pt>
                <c:pt idx="144" formatCode="General">
                  <c:v>0.77880400751408896</c:v>
                </c:pt>
                <c:pt idx="145" formatCode="General">
                  <c:v>0.79100059206631146</c:v>
                </c:pt>
                <c:pt idx="146" formatCode="General">
                  <c:v>0.80144445718216206</c:v>
                </c:pt>
                <c:pt idx="147" formatCode="General">
                  <c:v>0.80599872367581371</c:v>
                </c:pt>
                <c:pt idx="148" formatCode="General">
                  <c:v>0.8125</c:v>
                </c:pt>
                <c:pt idx="149" formatCode="General">
                  <c:v>0.81485076437757831</c:v>
                </c:pt>
                <c:pt idx="150" formatCode="General">
                  <c:v>0.81532944867772295</c:v>
                </c:pt>
                <c:pt idx="151" formatCode="General">
                  <c:v>0.8186356073211315</c:v>
                </c:pt>
                <c:pt idx="152" formatCode="General">
                  <c:v>0.81987000928505105</c:v>
                </c:pt>
                <c:pt idx="153" formatCode="General">
                  <c:v>0.82866419184262985</c:v>
                </c:pt>
                <c:pt idx="154" formatCode="General">
                  <c:v>0.83764705882352941</c:v>
                </c:pt>
                <c:pt idx="155" formatCode="General">
                  <c:v>0.86194029850746268</c:v>
                </c:pt>
                <c:pt idx="156" formatCode="General">
                  <c:v>0.86441844459738471</c:v>
                </c:pt>
                <c:pt idx="157" formatCode="General">
                  <c:v>0.86484848484848487</c:v>
                </c:pt>
                <c:pt idx="158" formatCode="General">
                  <c:v>0.8666666666666667</c:v>
                </c:pt>
                <c:pt idx="159" formatCode="General">
                  <c:v>0.87028099528099523</c:v>
                </c:pt>
                <c:pt idx="160" formatCode="General">
                  <c:v>0.87781350482315113</c:v>
                </c:pt>
                <c:pt idx="161" formatCode="General">
                  <c:v>0.87840256774273195</c:v>
                </c:pt>
                <c:pt idx="162" formatCode="General">
                  <c:v>0.8908896892090169</c:v>
                </c:pt>
                <c:pt idx="163" formatCode="General">
                  <c:v>0.89137737961926089</c:v>
                </c:pt>
                <c:pt idx="164" formatCode="General">
                  <c:v>0.89227774172615182</c:v>
                </c:pt>
                <c:pt idx="165" formatCode="General">
                  <c:v>0.89281045751633992</c:v>
                </c:pt>
                <c:pt idx="166" formatCode="General">
                  <c:v>0.89303162766778088</c:v>
                </c:pt>
                <c:pt idx="167" formatCode="General">
                  <c:v>0.8976164680390033</c:v>
                </c:pt>
                <c:pt idx="168" formatCode="General">
                  <c:v>0.89842870429291688</c:v>
                </c:pt>
                <c:pt idx="169" formatCode="General">
                  <c:v>0.89923954372623571</c:v>
                </c:pt>
                <c:pt idx="170" formatCode="General">
                  <c:v>0.90341850011828717</c:v>
                </c:pt>
                <c:pt idx="171" formatCode="General">
                  <c:v>0.90937114673242914</c:v>
                </c:pt>
                <c:pt idx="172" formatCode="General">
                  <c:v>0.91021276595744682</c:v>
                </c:pt>
                <c:pt idx="173" formatCode="General">
                  <c:v>0.91416122004357303</c:v>
                </c:pt>
                <c:pt idx="174" formatCode="General">
                  <c:v>0.92505133470225875</c:v>
                </c:pt>
                <c:pt idx="175" formatCode="General">
                  <c:v>0.92547780930456658</c:v>
                </c:pt>
                <c:pt idx="176" formatCode="General">
                  <c:v>0.92978723404255315</c:v>
                </c:pt>
                <c:pt idx="177" formatCode="General">
                  <c:v>0.93588555757328684</c:v>
                </c:pt>
                <c:pt idx="178" formatCode="General">
                  <c:v>0.94042891183478949</c:v>
                </c:pt>
                <c:pt idx="179" formatCode="General">
                  <c:v>0.94540942928039706</c:v>
                </c:pt>
                <c:pt idx="180" formatCode="General">
                  <c:v>0.95229681978798586</c:v>
                </c:pt>
                <c:pt idx="181" formatCode="General">
                  <c:v>0.95609756097560972</c:v>
                </c:pt>
                <c:pt idx="182" formatCode="General">
                  <c:v>0.9570684804971239</c:v>
                </c:pt>
                <c:pt idx="183" formatCode="General">
                  <c:v>0.97551420176297743</c:v>
                </c:pt>
                <c:pt idx="184" formatCode="General">
                  <c:v>0.97674418604651159</c:v>
                </c:pt>
                <c:pt idx="185" formatCode="General">
                  <c:v>0.98082010582010581</c:v>
                </c:pt>
                <c:pt idx="186" formatCode="General">
                  <c:v>0.98641087130295768</c:v>
                </c:pt>
                <c:pt idx="187" formatCode="General">
                  <c:v>0.98888888888888893</c:v>
                </c:pt>
                <c:pt idx="188" formatCode="General">
                  <c:v>0.99120131393711874</c:v>
                </c:pt>
                <c:pt idx="189" formatCode="General">
                  <c:v>1.0226500566251415</c:v>
                </c:pt>
                <c:pt idx="190" formatCode="General">
                  <c:v>1.0240549828178693</c:v>
                </c:pt>
                <c:pt idx="191" formatCode="General">
                  <c:v>1.0349492671927847</c:v>
                </c:pt>
                <c:pt idx="192" formatCode="General">
                  <c:v>1.073394495412844</c:v>
                </c:pt>
                <c:pt idx="193" formatCode="General">
                  <c:v>1.095</c:v>
                </c:pt>
                <c:pt idx="194" formatCode="General">
                  <c:v>1.0956072351421189</c:v>
                </c:pt>
                <c:pt idx="195" formatCode="General">
                  <c:v>1.1026252983293556</c:v>
                </c:pt>
                <c:pt idx="196" formatCode="General">
                  <c:v>1.1068447412353923</c:v>
                </c:pt>
                <c:pt idx="197" formatCode="General">
                  <c:v>1.2426850258175559</c:v>
                </c:pt>
                <c:pt idx="198" formatCode="General">
                  <c:v>1.2882861257801248</c:v>
                </c:pt>
                <c:pt idx="199" formatCode="General">
                  <c:v>1.3617021276595744</c:v>
                </c:pt>
                <c:pt idx="200" formatCode="General">
                  <c:v>1.4067632850241547</c:v>
                </c:pt>
                <c:pt idx="201" formatCode="General">
                  <c:v>1.4759036144578312</c:v>
                </c:pt>
                <c:pt idx="202" formatCode="General">
                  <c:v>1.9834254143646408</c:v>
                </c:pt>
                <c:pt idx="203" formatCode="General">
                  <c:v>2.8191082802547771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6E-45CA-92DC-5C94F7ABE58C}"/>
            </c:ext>
          </c:extLst>
        </c:ser>
        <c:ser>
          <c:idx val="1"/>
          <c:order val="1"/>
          <c:tx>
            <c:strRef>
              <c:f>'Порівняння за закладами'!$AD$6</c:f>
              <c:strCache>
                <c:ptCount val="1"/>
                <c:pt idx="0">
                  <c:v>01996272</c:v>
                </c:pt>
              </c:strCache>
            </c:strRef>
          </c:tx>
          <c:spPr>
            <a:ln w="28575" cap="rnd">
              <a:noFill/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/>
              </a:solidFill>
              <a:ln w="203200">
                <a:solidFill>
                  <a:schemeClr val="accent2"/>
                </a:solidFill>
                <a:prstDash val="solid"/>
              </a:ln>
            </c:spPr>
          </c:marker>
          <c:cat>
            <c:strRef>
              <c:f>'Порівняння за закладами'!$AB$7:$AB$210</c:f>
              <c:strCache>
                <c:ptCount val="204"/>
                <c:pt idx="0">
                  <c:v>ФОП, Рудько Ольга Олександрівна</c:v>
                </c:pt>
                <c:pt idx="1">
                  <c:v>22421239</c:v>
                </c:pt>
                <c:pt idx="2">
                  <c:v>ФОП, СУХОВЕРСЬКИЙ МИРОСЛАВ МИРОНОВИЧ</c:v>
                </c:pt>
                <c:pt idx="3">
                  <c:v>44925460</c:v>
                </c:pt>
                <c:pt idx="4">
                  <c:v>44625774</c:v>
                </c:pt>
                <c:pt idx="5">
                  <c:v>34327104</c:v>
                </c:pt>
                <c:pt idx="6">
                  <c:v>45094345</c:v>
                </c:pt>
                <c:pt idx="7">
                  <c:v>40236036</c:v>
                </c:pt>
                <c:pt idx="8">
                  <c:v>41845440</c:v>
                </c:pt>
                <c:pt idx="9">
                  <c:v>45214923</c:v>
                </c:pt>
                <c:pt idx="10">
                  <c:v>42310851</c:v>
                </c:pt>
                <c:pt idx="11">
                  <c:v>44056885</c:v>
                </c:pt>
                <c:pt idx="12">
                  <c:v>ФОП, РОНДЯК БОГДАН ЯРОСЛАВОВИЧ</c:v>
                </c:pt>
                <c:pt idx="13">
                  <c:v>44246746</c:v>
                </c:pt>
                <c:pt idx="14">
                  <c:v>ФОП, ОЩИПКО ІРИНА ГЕОРГІЇВНА</c:v>
                </c:pt>
                <c:pt idx="15">
                  <c:v>ФОП, ПОЛУПАНЕЦЬ ВІРА ВОЛОДИМИРІВНА</c:v>
                </c:pt>
                <c:pt idx="16">
                  <c:v>42108962</c:v>
                </c:pt>
                <c:pt idx="17">
                  <c:v>45395213</c:v>
                </c:pt>
                <c:pt idx="18">
                  <c:v>ФОП, ЛОМАЄВА ОЛЕКСАНДРА ВАЛЕРІЇВНА</c:v>
                </c:pt>
                <c:pt idx="19">
                  <c:v>35621067</c:v>
                </c:pt>
                <c:pt idx="20">
                  <c:v>ФОП, ПОШИВАК ТЕТЯНА ПЕТРІВНА</c:v>
                </c:pt>
                <c:pt idx="21">
                  <c:v>45065089</c:v>
                </c:pt>
                <c:pt idx="22">
                  <c:v>ФОП, Карпяк Марта Ігорівна</c:v>
                </c:pt>
                <c:pt idx="23">
                  <c:v>ФОП, ВОРОБЕЦЬ ІРИНА ЙОСИФІВНА</c:v>
                </c:pt>
                <c:pt idx="24">
                  <c:v>ФОП, КРАВЧУК ГАЛИНА ВАСИЛІВНА</c:v>
                </c:pt>
                <c:pt idx="25">
                  <c:v>ФОП, БЕРЕЗНЮК ТЕТЯНА ПАВЛІВНА</c:v>
                </c:pt>
                <c:pt idx="26">
                  <c:v>ФОП, РОМАНИШИН ІРИНА ВОЛОДИМИРІВНА</c:v>
                </c:pt>
                <c:pt idx="27">
                  <c:v>42877452</c:v>
                </c:pt>
                <c:pt idx="28">
                  <c:v>02010793</c:v>
                </c:pt>
                <c:pt idx="29">
                  <c:v>01997679</c:v>
                </c:pt>
                <c:pt idx="30">
                  <c:v>ФОП, КАРАКЕВИЧ ЮРІЙ МИХАЙЛОВИЧ</c:v>
                </c:pt>
                <c:pt idx="31">
                  <c:v>ФОП, Кольченко Леся Михайлівна</c:v>
                </c:pt>
                <c:pt idx="32">
                  <c:v>ФОП, ГРИЦАК РУСЛАН ГЕННАДІЙОВИЧ</c:v>
                </c:pt>
                <c:pt idx="33">
                  <c:v>44114246</c:v>
                </c:pt>
                <c:pt idx="34">
                  <c:v>40238410</c:v>
                </c:pt>
                <c:pt idx="35">
                  <c:v>ФОП, КОТОВИЧ НАТАЛІЯ СТЕПАНІВНА</c:v>
                </c:pt>
                <c:pt idx="36">
                  <c:v>ФОП, Кащук Марія Анатоліївна</c:v>
                </c:pt>
                <c:pt idx="37">
                  <c:v>ФОП, ГОРОДИСЬКА СТЕФАНІЯ-ОКСАНА МИХАЙЛІВНА</c:v>
                </c:pt>
                <c:pt idx="38">
                  <c:v>44466230</c:v>
                </c:pt>
                <c:pt idx="39">
                  <c:v>40393866</c:v>
                </c:pt>
                <c:pt idx="40">
                  <c:v>ФОП, МАХНО ГАЛИНА ВОЛОДИМИРІВНА</c:v>
                </c:pt>
                <c:pt idx="41">
                  <c:v>42140021</c:v>
                </c:pt>
                <c:pt idx="42">
                  <c:v>ФОП, РИСЕЙ ОЛЬГА ІГОРІВНА</c:v>
                </c:pt>
                <c:pt idx="43">
                  <c:v>41902533</c:v>
                </c:pt>
                <c:pt idx="44">
                  <c:v>41180990</c:v>
                </c:pt>
                <c:pt idx="45">
                  <c:v>44018588</c:v>
                </c:pt>
                <c:pt idx="46">
                  <c:v>40241161</c:v>
                </c:pt>
                <c:pt idx="47">
                  <c:v>36761597</c:v>
                </c:pt>
                <c:pt idx="48">
                  <c:v>ФОП, ЗАСТАВНИЙ ІГОР ІГОРОВИЧ</c:v>
                </c:pt>
                <c:pt idx="49">
                  <c:v>41055077</c:v>
                </c:pt>
                <c:pt idx="50">
                  <c:v>ФОП, СКОБИЛКО ІРИНА ВОЛОДИМИРІВНА</c:v>
                </c:pt>
                <c:pt idx="51">
                  <c:v>ФОП, ПЕТРИК КАТЕРИНА ЮРІЇВНА</c:v>
                </c:pt>
                <c:pt idx="52">
                  <c:v>ФОП, ГОРАЛЬЧУК ОКСАНА МИКОЛАЇВНА</c:v>
                </c:pt>
                <c:pt idx="53">
                  <c:v>42428764</c:v>
                </c:pt>
                <c:pt idx="54">
                  <c:v>ФОП, ЛАЗАРЕВИЧ ПЕТРО ЯРОСЛАВОВИЧ</c:v>
                </c:pt>
                <c:pt idx="55">
                  <c:v>43998826</c:v>
                </c:pt>
                <c:pt idx="56">
                  <c:v>41851009</c:v>
                </c:pt>
                <c:pt idx="57">
                  <c:v>20763295</c:v>
                </c:pt>
                <c:pt idx="58">
                  <c:v>41505308</c:v>
                </c:pt>
                <c:pt idx="59">
                  <c:v>01997248</c:v>
                </c:pt>
                <c:pt idx="60">
                  <c:v>32613493</c:v>
                </c:pt>
                <c:pt idx="61">
                  <c:v>ФОП, КОЗИЧ РОКСОЛАНА АНДРІЇВНА</c:v>
                </c:pt>
                <c:pt idx="62">
                  <c:v>20763160</c:v>
                </c:pt>
                <c:pt idx="63">
                  <c:v>ФОП, ІВЧЕНКО АНДРІЙ АНАТОЛІЙОВИЧ</c:v>
                </c:pt>
                <c:pt idx="64">
                  <c:v>ФОП, МИСЛОВИЧ ОЛЕГ ЮРІЙОВИЧ</c:v>
                </c:pt>
                <c:pt idx="65">
                  <c:v>44976028</c:v>
                </c:pt>
                <c:pt idx="66">
                  <c:v>41833215</c:v>
                </c:pt>
                <c:pt idx="67">
                  <c:v>44216151</c:v>
                </c:pt>
                <c:pt idx="68">
                  <c:v>20764716</c:v>
                </c:pt>
                <c:pt idx="69">
                  <c:v>40626575</c:v>
                </c:pt>
                <c:pt idx="70">
                  <c:v>36194399</c:v>
                </c:pt>
                <c:pt idx="71">
                  <c:v>20765006</c:v>
                </c:pt>
                <c:pt idx="72">
                  <c:v>ФОП, РОНДЯК ОЛЕКСАНДРА ЗІНОВІЇВНА</c:v>
                </c:pt>
                <c:pt idx="73">
                  <c:v>41209595</c:v>
                </c:pt>
                <c:pt idx="74">
                  <c:v>41160010</c:v>
                </c:pt>
                <c:pt idx="75">
                  <c:v>ФОП, ДЕМКО ОКСАНА ДЕМЯНІВНА</c:v>
                </c:pt>
                <c:pt idx="76">
                  <c:v>ФОП, Данилів  Дана  Олександрівна</c:v>
                </c:pt>
                <c:pt idx="77">
                  <c:v>20763272</c:v>
                </c:pt>
                <c:pt idx="78">
                  <c:v>41064034</c:v>
                </c:pt>
                <c:pt idx="79">
                  <c:v>20763591</c:v>
                </c:pt>
                <c:pt idx="80">
                  <c:v>ФОП, Жук Олег Євгенович</c:v>
                </c:pt>
                <c:pt idx="81">
                  <c:v>ФОП, Левкович  Лідія  Олексіївна</c:v>
                </c:pt>
                <c:pt idx="82">
                  <c:v>ФОП, ОПОКА ІННА ГРИГОРІВНА</c:v>
                </c:pt>
                <c:pt idx="83">
                  <c:v>ФОП, ФЕДЕНКО НАТАЛІЯ РОМАНІВНА</c:v>
                </c:pt>
                <c:pt idx="84">
                  <c:v>01996606</c:v>
                </c:pt>
                <c:pt idx="85">
                  <c:v>42021164</c:v>
                </c:pt>
                <c:pt idx="86">
                  <c:v>ФОП, ДУДА НАДІЯ БОГДАНІВНА</c:v>
                </c:pt>
                <c:pt idx="87">
                  <c:v>01996272</c:v>
                </c:pt>
                <c:pt idx="88">
                  <c:v>ФОП, КОСТИРКО МИКОЛА МИХАЙЛОВИЧ</c:v>
                </c:pt>
                <c:pt idx="89">
                  <c:v>44408760</c:v>
                </c:pt>
                <c:pt idx="90">
                  <c:v>20764314</c:v>
                </c:pt>
                <c:pt idx="91">
                  <c:v>20764478</c:v>
                </c:pt>
                <c:pt idx="92">
                  <c:v>38763426</c:v>
                </c:pt>
                <c:pt idx="93">
                  <c:v>ФОП, СИВАК ЛЮДМИЛА ЮРІЇВНА</c:v>
                </c:pt>
                <c:pt idx="94">
                  <c:v>37325796</c:v>
                </c:pt>
                <c:pt idx="95">
                  <c:v>22398210</c:v>
                </c:pt>
                <c:pt idx="96">
                  <c:v>ФОП, Цяпка Лілія Богданівна</c:v>
                </c:pt>
                <c:pt idx="97">
                  <c:v>41894875</c:v>
                </c:pt>
                <c:pt idx="98">
                  <c:v>42750109</c:v>
                </c:pt>
                <c:pt idx="99">
                  <c:v>20763941</c:v>
                </c:pt>
                <c:pt idx="100">
                  <c:v>44496574</c:v>
                </c:pt>
                <c:pt idx="101">
                  <c:v>ФОП, САЛДАН ІВАН АНТОНОВИЧ</c:v>
                </c:pt>
                <c:pt idx="102">
                  <c:v>19163609</c:v>
                </c:pt>
                <c:pt idx="103">
                  <c:v>43526560</c:v>
                </c:pt>
                <c:pt idx="104">
                  <c:v>ФОП, ДЮК ОКСАНА  ЯРОСЛАВІВНА</c:v>
                </c:pt>
                <c:pt idx="105">
                  <c:v>ФОП, Жданова Оксана Степанівна</c:v>
                </c:pt>
                <c:pt idx="106">
                  <c:v>ФОП, ПЕТРИК ЛЮДМИЛА ЯРОСЛАВІВНА</c:v>
                </c:pt>
                <c:pt idx="107">
                  <c:v>ФОП, РОМАНІВ ЛЕСЯ АНАТОЛІЇВНА</c:v>
                </c:pt>
                <c:pt idx="108">
                  <c:v>42448068</c:v>
                </c:pt>
                <c:pt idx="109">
                  <c:v>01998226</c:v>
                </c:pt>
                <c:pt idx="110">
                  <c:v>40221119</c:v>
                </c:pt>
                <c:pt idx="111">
                  <c:v>ФОП, Ладус Галина Іванівна</c:v>
                </c:pt>
                <c:pt idx="112">
                  <c:v>ФОП, Мазур Руслана Ярославівна</c:v>
                </c:pt>
                <c:pt idx="113">
                  <c:v>ФОП, ГОЙ ОЛЬГА ІВАНІВНА</c:v>
                </c:pt>
                <c:pt idx="114">
                  <c:v>43923200</c:v>
                </c:pt>
                <c:pt idx="115">
                  <c:v>ФОП, БАЛЛА РОКСОЛАНА АНДРІЇВНА</c:v>
                </c:pt>
                <c:pt idx="116">
                  <c:v>01996674</c:v>
                </c:pt>
                <c:pt idx="117">
                  <c:v>01997297</c:v>
                </c:pt>
                <c:pt idx="118">
                  <c:v>ФОП, Лялька Наталія Петрівна</c:v>
                </c:pt>
                <c:pt idx="119">
                  <c:v>42274953</c:v>
                </c:pt>
                <c:pt idx="120">
                  <c:v>ФОП, ПОКІНСЬКА МАРІЯ МИХАЙЛІВНА</c:v>
                </c:pt>
                <c:pt idx="121">
                  <c:v>44119976</c:v>
                </c:pt>
                <c:pt idx="122">
                  <c:v>43914746</c:v>
                </c:pt>
                <c:pt idx="123">
                  <c:v>01997633</c:v>
                </c:pt>
                <c:pt idx="124">
                  <c:v>37639909</c:v>
                </c:pt>
                <c:pt idx="125">
                  <c:v>20763852</c:v>
                </c:pt>
                <c:pt idx="126">
                  <c:v>41136480</c:v>
                </c:pt>
                <c:pt idx="127">
                  <c:v>01998101</c:v>
                </c:pt>
                <c:pt idx="128">
                  <c:v>43871190</c:v>
                </c:pt>
                <c:pt idx="129">
                  <c:v>20850964</c:v>
                </c:pt>
                <c:pt idx="130">
                  <c:v>ФОП, Столяр Галина Ігорівна</c:v>
                </c:pt>
                <c:pt idx="131">
                  <c:v>41900490</c:v>
                </c:pt>
                <c:pt idx="132">
                  <c:v>ФОП, ІВАНІЩАК РОМАНІЯ ІВАНІВНА</c:v>
                </c:pt>
                <c:pt idx="133">
                  <c:v>43919770</c:v>
                </c:pt>
                <c:pt idx="134">
                  <c:v>44028360</c:v>
                </c:pt>
                <c:pt idx="135">
                  <c:v>01984276</c:v>
                </c:pt>
                <c:pt idx="136">
                  <c:v>ФОП, МАРУНКЕВИЧ МАРІЯ ВОЛОДИМИРІВНА</c:v>
                </c:pt>
                <c:pt idx="137">
                  <c:v>32418147</c:v>
                </c:pt>
                <c:pt idx="138">
                  <c:v>ФОП, Добрянський Олесь Степанович</c:v>
                </c:pt>
                <c:pt idx="139">
                  <c:v>ФОП, НІКОНОРОВ ВАЛЕРІЙ МИКОЛАЙОВИЧ</c:v>
                </c:pt>
                <c:pt idx="140">
                  <c:v>ФОП, ЗУБРИЦЬКА НАДІЯ СТЕПАНІВНА</c:v>
                </c:pt>
                <c:pt idx="141">
                  <c:v>20761149</c:v>
                </c:pt>
                <c:pt idx="142">
                  <c:v>ФОП, КАБАН ВОЛОДИМИР БОГДАНОВИЧ</c:v>
                </c:pt>
                <c:pt idx="143">
                  <c:v>44848931</c:v>
                </c:pt>
                <c:pt idx="144">
                  <c:v>41850775</c:v>
                </c:pt>
                <c:pt idx="145">
                  <c:v>20763711</c:v>
                </c:pt>
                <c:pt idx="146">
                  <c:v>20764231</c:v>
                </c:pt>
                <c:pt idx="147">
                  <c:v>41066560</c:v>
                </c:pt>
                <c:pt idx="148">
                  <c:v>ФОП, КОШЛАТА ЛЕСЯ ВАСИЛІВНА</c:v>
                </c:pt>
                <c:pt idx="149">
                  <c:v>44646459</c:v>
                </c:pt>
                <c:pt idx="150">
                  <c:v>ФОП, ДІДИК ЛЕСЯ ІВАНІВНА</c:v>
                </c:pt>
                <c:pt idx="151">
                  <c:v>ФОП, СЕРЕДЮК ОЛЬГА ІВАНІВНА</c:v>
                </c:pt>
                <c:pt idx="152">
                  <c:v>ФОП, ГАДЕВИЧ НАТАЛІЯ ЗІНОВІЇВНА</c:v>
                </c:pt>
                <c:pt idx="153">
                  <c:v>23957835</c:v>
                </c:pt>
                <c:pt idx="154">
                  <c:v>44635101</c:v>
                </c:pt>
                <c:pt idx="155">
                  <c:v>41195567</c:v>
                </c:pt>
                <c:pt idx="156">
                  <c:v>ФОП, САВЕНКО НАТАЛІЯ ЯРОСЛАВІВНА</c:v>
                </c:pt>
                <c:pt idx="157">
                  <c:v>44070522</c:v>
                </c:pt>
                <c:pt idx="158">
                  <c:v>38208497</c:v>
                </c:pt>
                <c:pt idx="159">
                  <c:v>20851349</c:v>
                </c:pt>
                <c:pt idx="160">
                  <c:v>ФОП, ПОЛЯНСЬКА ТЕТЯНА АНАТОЛІЇВНА</c:v>
                </c:pt>
                <c:pt idx="161">
                  <c:v>44093644</c:v>
                </c:pt>
                <c:pt idx="162">
                  <c:v>41839788</c:v>
                </c:pt>
                <c:pt idx="163">
                  <c:v>ФОП, Савчин Соломія Олегівна</c:v>
                </c:pt>
                <c:pt idx="164">
                  <c:v>ФОП, ШКУЛЬСЬКИЙ ВОЛОДИМИР ВОЛОДИМИРОВИЧ</c:v>
                </c:pt>
                <c:pt idx="165">
                  <c:v>ФОП, АПАРІНА ЛІДІЯ ВОЛОДИМИРІВНА</c:v>
                </c:pt>
                <c:pt idx="166">
                  <c:v>ФОП, ЗАРЕМБА-ФЕДЧИШИН ОЛЕНА ВІТАЛІЇВНА</c:v>
                </c:pt>
                <c:pt idx="167">
                  <c:v>44397639</c:v>
                </c:pt>
                <c:pt idx="168">
                  <c:v>01996409</c:v>
                </c:pt>
                <c:pt idx="169">
                  <c:v>ФОП, Шабатюк Леся Володимирівна</c:v>
                </c:pt>
                <c:pt idx="170">
                  <c:v>44712882</c:v>
                </c:pt>
                <c:pt idx="171">
                  <c:v>42769586</c:v>
                </c:pt>
                <c:pt idx="172">
                  <c:v>ФОП, СЕРЕДИЧ ЛІЛІЯ ПЕТРІВНА</c:v>
                </c:pt>
                <c:pt idx="173">
                  <c:v>ФОП, КРАВЧЕНКО РОМАНА БОГДАНІВНА</c:v>
                </c:pt>
                <c:pt idx="174">
                  <c:v>ФОП, ЯКИМІВ СВІТЛАНА ЯРОСЛАВІВНА</c:v>
                </c:pt>
                <c:pt idx="175">
                  <c:v>42224043</c:v>
                </c:pt>
                <c:pt idx="176">
                  <c:v>44871599</c:v>
                </c:pt>
                <c:pt idx="177">
                  <c:v>01984228</c:v>
                </c:pt>
                <c:pt idx="178">
                  <c:v>20763929</c:v>
                </c:pt>
                <c:pt idx="179">
                  <c:v>ФОП, ЯЩИШИН ОКСАНА МИХАЙЛІВНА</c:v>
                </c:pt>
                <c:pt idx="180">
                  <c:v>35472249</c:v>
                </c:pt>
                <c:pt idx="181">
                  <c:v>ФОП, Люта Оксана Павлівна</c:v>
                </c:pt>
                <c:pt idx="182">
                  <c:v>23970286</c:v>
                </c:pt>
                <c:pt idx="183">
                  <c:v>ФОП, КМІТЬ ОКСАНА ЗЕНОНІВНА</c:v>
                </c:pt>
                <c:pt idx="184">
                  <c:v>42830922</c:v>
                </c:pt>
                <c:pt idx="185">
                  <c:v>43260585</c:v>
                </c:pt>
                <c:pt idx="186">
                  <c:v>ФОП, Симулик Марія Сергіївна</c:v>
                </c:pt>
                <c:pt idx="187">
                  <c:v>ФОП, БУНЬКО ВАСИЛЬ МИХАЙЛОВИЧ</c:v>
                </c:pt>
                <c:pt idx="188">
                  <c:v>36417058</c:v>
                </c:pt>
                <c:pt idx="189">
                  <c:v>22348948</c:v>
                </c:pt>
                <c:pt idx="190">
                  <c:v>ФОП, ВОЗІВ ХРИСТИНА ІВАНІВНА</c:v>
                </c:pt>
                <c:pt idx="191">
                  <c:v>ФОП, Столяр Маряна Миколаївна</c:v>
                </c:pt>
                <c:pt idx="192">
                  <c:v>ФОП, МИСНИК ЛЮДМИЛА ІЛЛІВНА</c:v>
                </c:pt>
                <c:pt idx="193">
                  <c:v>41388815</c:v>
                </c:pt>
                <c:pt idx="194">
                  <c:v>39792683</c:v>
                </c:pt>
                <c:pt idx="195">
                  <c:v>43288396</c:v>
                </c:pt>
                <c:pt idx="196">
                  <c:v>ФОП, МЕЛЬНИК ЗОРЯНА СТЕПАНІВНА</c:v>
                </c:pt>
                <c:pt idx="197">
                  <c:v>ФОП, Турянська Ольга Тарасівна</c:v>
                </c:pt>
                <c:pt idx="198">
                  <c:v>ФОП, ПІКУЛИЦЬКА ЯРИНА ВАСИЛІВНА</c:v>
                </c:pt>
                <c:pt idx="199">
                  <c:v>01996869</c:v>
                </c:pt>
                <c:pt idx="200">
                  <c:v>01998035</c:v>
                </c:pt>
                <c:pt idx="201">
                  <c:v>ФОП, КОЗЕНКО ПАВЛО ВОЛОДИМИРОВИЧ</c:v>
                </c:pt>
                <c:pt idx="202">
                  <c:v>42138054</c:v>
                </c:pt>
                <c:pt idx="203">
                  <c:v>43938699</c:v>
                </c:pt>
              </c:strCache>
            </c:strRef>
          </c:cat>
          <c:val>
            <c:numRef>
              <c:f>'Порівняння за закладами'!$AD$7:$AD$210</c:f>
              <c:numCache>
                <c:formatCode>0%</c:formatCode>
                <c:ptCount val="204"/>
                <c:pt idx="0">
                  <c:v>-1</c:v>
                </c:pt>
                <c:pt idx="1">
                  <c:v>-1</c:v>
                </c:pt>
                <c:pt idx="2" formatCode="General">
                  <c:v>-1</c:v>
                </c:pt>
                <c:pt idx="3" formatCode="General">
                  <c:v>-1</c:v>
                </c:pt>
                <c:pt idx="4" formatCode="General">
                  <c:v>-1</c:v>
                </c:pt>
                <c:pt idx="5" formatCode="General">
                  <c:v>-1</c:v>
                </c:pt>
                <c:pt idx="6" formatCode="General">
                  <c:v>-1</c:v>
                </c:pt>
                <c:pt idx="7" formatCode="General">
                  <c:v>-1</c:v>
                </c:pt>
                <c:pt idx="8" formatCode="General">
                  <c:v>-1</c:v>
                </c:pt>
                <c:pt idx="9" formatCode="General">
                  <c:v>-1</c:v>
                </c:pt>
                <c:pt idx="10" formatCode="General">
                  <c:v>-1</c:v>
                </c:pt>
                <c:pt idx="11" formatCode="General">
                  <c:v>-1</c:v>
                </c:pt>
                <c:pt idx="12" formatCode="General">
                  <c:v>-1</c:v>
                </c:pt>
                <c:pt idx="13" formatCode="General">
                  <c:v>-1</c:v>
                </c:pt>
                <c:pt idx="14" formatCode="General">
                  <c:v>-1</c:v>
                </c:pt>
                <c:pt idx="15" formatCode="General">
                  <c:v>-1</c:v>
                </c:pt>
                <c:pt idx="16" formatCode="General">
                  <c:v>-1</c:v>
                </c:pt>
                <c:pt idx="17" formatCode="General">
                  <c:v>-1</c:v>
                </c:pt>
                <c:pt idx="18" formatCode="General">
                  <c:v>-1</c:v>
                </c:pt>
                <c:pt idx="19" formatCode="General">
                  <c:v>-1</c:v>
                </c:pt>
                <c:pt idx="20" formatCode="General">
                  <c:v>-1</c:v>
                </c:pt>
                <c:pt idx="21" formatCode="General">
                  <c:v>-1</c:v>
                </c:pt>
                <c:pt idx="22" formatCode="General">
                  <c:v>-1</c:v>
                </c:pt>
                <c:pt idx="23" formatCode="General">
                  <c:v>-1</c:v>
                </c:pt>
                <c:pt idx="24" formatCode="General">
                  <c:v>-1</c:v>
                </c:pt>
                <c:pt idx="25" formatCode="General">
                  <c:v>-1</c:v>
                </c:pt>
                <c:pt idx="26" formatCode="General">
                  <c:v>-1</c:v>
                </c:pt>
                <c:pt idx="27" formatCode="General">
                  <c:v>-1</c:v>
                </c:pt>
                <c:pt idx="28" formatCode="General">
                  <c:v>-1</c:v>
                </c:pt>
                <c:pt idx="29" formatCode="General">
                  <c:v>-1</c:v>
                </c:pt>
                <c:pt idx="30" formatCode="General">
                  <c:v>-1</c:v>
                </c:pt>
                <c:pt idx="31" formatCode="General">
                  <c:v>-1</c:v>
                </c:pt>
                <c:pt idx="32" formatCode="General">
                  <c:v>-1</c:v>
                </c:pt>
                <c:pt idx="33" formatCode="General">
                  <c:v>-1</c:v>
                </c:pt>
                <c:pt idx="34" formatCode="General">
                  <c:v>-1</c:v>
                </c:pt>
                <c:pt idx="35" formatCode="General">
                  <c:v>-1</c:v>
                </c:pt>
                <c:pt idx="36" formatCode="General">
                  <c:v>-1</c:v>
                </c:pt>
                <c:pt idx="37" formatCode="General">
                  <c:v>-1</c:v>
                </c:pt>
                <c:pt idx="38" formatCode="General">
                  <c:v>-1</c:v>
                </c:pt>
                <c:pt idx="39" formatCode="General">
                  <c:v>-1</c:v>
                </c:pt>
                <c:pt idx="40" formatCode="General">
                  <c:v>-1</c:v>
                </c:pt>
                <c:pt idx="41" formatCode="General">
                  <c:v>-1</c:v>
                </c:pt>
                <c:pt idx="42" formatCode="General">
                  <c:v>-1</c:v>
                </c:pt>
                <c:pt idx="43" formatCode="General">
                  <c:v>-1</c:v>
                </c:pt>
                <c:pt idx="44" formatCode="General">
                  <c:v>-1</c:v>
                </c:pt>
                <c:pt idx="45" formatCode="General">
                  <c:v>-1</c:v>
                </c:pt>
                <c:pt idx="46" formatCode="General">
                  <c:v>-1</c:v>
                </c:pt>
                <c:pt idx="47" formatCode="General">
                  <c:v>-1</c:v>
                </c:pt>
                <c:pt idx="48" formatCode="General">
                  <c:v>-1</c:v>
                </c:pt>
                <c:pt idx="49" formatCode="General">
                  <c:v>-1</c:v>
                </c:pt>
                <c:pt idx="50" formatCode="General">
                  <c:v>-1</c:v>
                </c:pt>
                <c:pt idx="51" formatCode="General">
                  <c:v>-1</c:v>
                </c:pt>
                <c:pt idx="52" formatCode="General">
                  <c:v>-1</c:v>
                </c:pt>
                <c:pt idx="53" formatCode="General">
                  <c:v>-1</c:v>
                </c:pt>
                <c:pt idx="54" formatCode="General">
                  <c:v>-1</c:v>
                </c:pt>
                <c:pt idx="55" formatCode="General">
                  <c:v>-1</c:v>
                </c:pt>
                <c:pt idx="56" formatCode="General">
                  <c:v>-1</c:v>
                </c:pt>
                <c:pt idx="57" formatCode="General">
                  <c:v>-1</c:v>
                </c:pt>
                <c:pt idx="58" formatCode="General">
                  <c:v>-1</c:v>
                </c:pt>
                <c:pt idx="59" formatCode="General">
                  <c:v>-1</c:v>
                </c:pt>
                <c:pt idx="60" formatCode="General">
                  <c:v>-1</c:v>
                </c:pt>
                <c:pt idx="61" formatCode="General">
                  <c:v>-1</c:v>
                </c:pt>
                <c:pt idx="62" formatCode="General">
                  <c:v>-1</c:v>
                </c:pt>
                <c:pt idx="63" formatCode="General">
                  <c:v>-1</c:v>
                </c:pt>
                <c:pt idx="64" formatCode="General">
                  <c:v>-1</c:v>
                </c:pt>
                <c:pt idx="65" formatCode="General">
                  <c:v>-1</c:v>
                </c:pt>
                <c:pt idx="66" formatCode="General">
                  <c:v>-1</c:v>
                </c:pt>
                <c:pt idx="67" formatCode="General">
                  <c:v>-1</c:v>
                </c:pt>
                <c:pt idx="68" formatCode="General">
                  <c:v>-1</c:v>
                </c:pt>
                <c:pt idx="69" formatCode="General">
                  <c:v>-1</c:v>
                </c:pt>
                <c:pt idx="70" formatCode="General">
                  <c:v>-1</c:v>
                </c:pt>
                <c:pt idx="71" formatCode="General">
                  <c:v>-1</c:v>
                </c:pt>
                <c:pt idx="72" formatCode="General">
                  <c:v>-1</c:v>
                </c:pt>
                <c:pt idx="73" formatCode="General">
                  <c:v>-1</c:v>
                </c:pt>
                <c:pt idx="74" formatCode="General">
                  <c:v>-1</c:v>
                </c:pt>
                <c:pt idx="75" formatCode="General">
                  <c:v>-1</c:v>
                </c:pt>
                <c:pt idx="76" formatCode="General">
                  <c:v>-1</c:v>
                </c:pt>
                <c:pt idx="77" formatCode="General">
                  <c:v>-1</c:v>
                </c:pt>
                <c:pt idx="78" formatCode="General">
                  <c:v>-1</c:v>
                </c:pt>
                <c:pt idx="79" formatCode="General">
                  <c:v>-1</c:v>
                </c:pt>
                <c:pt idx="80" formatCode="General">
                  <c:v>-1</c:v>
                </c:pt>
                <c:pt idx="81" formatCode="General">
                  <c:v>-1</c:v>
                </c:pt>
                <c:pt idx="82" formatCode="General">
                  <c:v>-1</c:v>
                </c:pt>
                <c:pt idx="83" formatCode="General">
                  <c:v>-1</c:v>
                </c:pt>
                <c:pt idx="84" formatCode="General">
                  <c:v>-1</c:v>
                </c:pt>
                <c:pt idx="85" formatCode="General">
                  <c:v>-1</c:v>
                </c:pt>
                <c:pt idx="86" formatCode="General">
                  <c:v>-1</c:v>
                </c:pt>
                <c:pt idx="87" formatCode="General">
                  <c:v>0.63949411470072626</c:v>
                </c:pt>
                <c:pt idx="88" formatCode="General">
                  <c:v>-1</c:v>
                </c:pt>
                <c:pt idx="89" formatCode="General">
                  <c:v>-1</c:v>
                </c:pt>
                <c:pt idx="90" formatCode="General">
                  <c:v>-1</c:v>
                </c:pt>
                <c:pt idx="91" formatCode="General">
                  <c:v>-1</c:v>
                </c:pt>
                <c:pt idx="92" formatCode="General">
                  <c:v>-1</c:v>
                </c:pt>
                <c:pt idx="93" formatCode="General">
                  <c:v>-1</c:v>
                </c:pt>
                <c:pt idx="94" formatCode="General">
                  <c:v>-1</c:v>
                </c:pt>
                <c:pt idx="95" formatCode="General">
                  <c:v>-1</c:v>
                </c:pt>
                <c:pt idx="96" formatCode="General">
                  <c:v>-1</c:v>
                </c:pt>
                <c:pt idx="97" formatCode="General">
                  <c:v>-1</c:v>
                </c:pt>
                <c:pt idx="98" formatCode="General">
                  <c:v>-1</c:v>
                </c:pt>
                <c:pt idx="99" formatCode="General">
                  <c:v>-1</c:v>
                </c:pt>
                <c:pt idx="100" formatCode="General">
                  <c:v>-1</c:v>
                </c:pt>
                <c:pt idx="101" formatCode="General">
                  <c:v>-1</c:v>
                </c:pt>
                <c:pt idx="102" formatCode="General">
                  <c:v>-1</c:v>
                </c:pt>
                <c:pt idx="103" formatCode="General">
                  <c:v>-1</c:v>
                </c:pt>
                <c:pt idx="104" formatCode="General">
                  <c:v>-1</c:v>
                </c:pt>
                <c:pt idx="105" formatCode="General">
                  <c:v>-1</c:v>
                </c:pt>
                <c:pt idx="106" formatCode="General">
                  <c:v>-1</c:v>
                </c:pt>
                <c:pt idx="107" formatCode="General">
                  <c:v>-1</c:v>
                </c:pt>
                <c:pt idx="108" formatCode="General">
                  <c:v>-1</c:v>
                </c:pt>
                <c:pt idx="109" formatCode="General">
                  <c:v>-1</c:v>
                </c:pt>
                <c:pt idx="110" formatCode="General">
                  <c:v>-1</c:v>
                </c:pt>
                <c:pt idx="111" formatCode="General">
                  <c:v>-1</c:v>
                </c:pt>
                <c:pt idx="112" formatCode="General">
                  <c:v>-1</c:v>
                </c:pt>
                <c:pt idx="113" formatCode="General">
                  <c:v>-1</c:v>
                </c:pt>
                <c:pt idx="114" formatCode="General">
                  <c:v>-1</c:v>
                </c:pt>
                <c:pt idx="115" formatCode="General">
                  <c:v>-1</c:v>
                </c:pt>
                <c:pt idx="116" formatCode="General">
                  <c:v>-1</c:v>
                </c:pt>
                <c:pt idx="117" formatCode="General">
                  <c:v>-1</c:v>
                </c:pt>
                <c:pt idx="118" formatCode="General">
                  <c:v>-1</c:v>
                </c:pt>
                <c:pt idx="119" formatCode="General">
                  <c:v>-1</c:v>
                </c:pt>
                <c:pt idx="120" formatCode="General">
                  <c:v>-1</c:v>
                </c:pt>
                <c:pt idx="121" formatCode="General">
                  <c:v>-1</c:v>
                </c:pt>
                <c:pt idx="122" formatCode="General">
                  <c:v>-1</c:v>
                </c:pt>
                <c:pt idx="123" formatCode="General">
                  <c:v>-1</c:v>
                </c:pt>
                <c:pt idx="124" formatCode="General">
                  <c:v>-1</c:v>
                </c:pt>
                <c:pt idx="125" formatCode="General">
                  <c:v>-1</c:v>
                </c:pt>
                <c:pt idx="126" formatCode="General">
                  <c:v>-1</c:v>
                </c:pt>
                <c:pt idx="127" formatCode="General">
                  <c:v>-1</c:v>
                </c:pt>
                <c:pt idx="128" formatCode="General">
                  <c:v>-1</c:v>
                </c:pt>
                <c:pt idx="129" formatCode="General">
                  <c:v>-1</c:v>
                </c:pt>
                <c:pt idx="130" formatCode="General">
                  <c:v>-1</c:v>
                </c:pt>
                <c:pt idx="131" formatCode="General">
                  <c:v>-1</c:v>
                </c:pt>
                <c:pt idx="132" formatCode="General">
                  <c:v>-1</c:v>
                </c:pt>
                <c:pt idx="133" formatCode="General">
                  <c:v>-1</c:v>
                </c:pt>
                <c:pt idx="134" formatCode="General">
                  <c:v>-1</c:v>
                </c:pt>
                <c:pt idx="135" formatCode="General">
                  <c:v>-1</c:v>
                </c:pt>
                <c:pt idx="136" formatCode="General">
                  <c:v>-1</c:v>
                </c:pt>
                <c:pt idx="137" formatCode="General">
                  <c:v>-1</c:v>
                </c:pt>
                <c:pt idx="138" formatCode="General">
                  <c:v>-1</c:v>
                </c:pt>
                <c:pt idx="139" formatCode="General">
                  <c:v>-1</c:v>
                </c:pt>
                <c:pt idx="140" formatCode="General">
                  <c:v>-1</c:v>
                </c:pt>
                <c:pt idx="141" formatCode="General">
                  <c:v>-1</c:v>
                </c:pt>
                <c:pt idx="142" formatCode="General">
                  <c:v>-1</c:v>
                </c:pt>
                <c:pt idx="143" formatCode="General">
                  <c:v>-1</c:v>
                </c:pt>
                <c:pt idx="144" formatCode="General">
                  <c:v>-1</c:v>
                </c:pt>
                <c:pt idx="145" formatCode="General">
                  <c:v>-1</c:v>
                </c:pt>
                <c:pt idx="146" formatCode="General">
                  <c:v>-1</c:v>
                </c:pt>
                <c:pt idx="147" formatCode="General">
                  <c:v>-1</c:v>
                </c:pt>
                <c:pt idx="148" formatCode="General">
                  <c:v>-1</c:v>
                </c:pt>
                <c:pt idx="149" formatCode="General">
                  <c:v>-1</c:v>
                </c:pt>
                <c:pt idx="150" formatCode="General">
                  <c:v>-1</c:v>
                </c:pt>
                <c:pt idx="151" formatCode="General">
                  <c:v>-1</c:v>
                </c:pt>
                <c:pt idx="152" formatCode="General">
                  <c:v>-1</c:v>
                </c:pt>
                <c:pt idx="153" formatCode="General">
                  <c:v>-1</c:v>
                </c:pt>
                <c:pt idx="154" formatCode="General">
                  <c:v>-1</c:v>
                </c:pt>
                <c:pt idx="155" formatCode="General">
                  <c:v>-1</c:v>
                </c:pt>
                <c:pt idx="156" formatCode="General">
                  <c:v>-1</c:v>
                </c:pt>
                <c:pt idx="157" formatCode="General">
                  <c:v>-1</c:v>
                </c:pt>
                <c:pt idx="158" formatCode="General">
                  <c:v>-1</c:v>
                </c:pt>
                <c:pt idx="159" formatCode="General">
                  <c:v>-1</c:v>
                </c:pt>
                <c:pt idx="160" formatCode="General">
                  <c:v>-1</c:v>
                </c:pt>
                <c:pt idx="161" formatCode="General">
                  <c:v>-1</c:v>
                </c:pt>
                <c:pt idx="162" formatCode="General">
                  <c:v>-1</c:v>
                </c:pt>
                <c:pt idx="163" formatCode="General">
                  <c:v>-1</c:v>
                </c:pt>
                <c:pt idx="164" formatCode="General">
                  <c:v>-1</c:v>
                </c:pt>
                <c:pt idx="165" formatCode="General">
                  <c:v>-1</c:v>
                </c:pt>
                <c:pt idx="166" formatCode="General">
                  <c:v>-1</c:v>
                </c:pt>
                <c:pt idx="167" formatCode="General">
                  <c:v>-1</c:v>
                </c:pt>
                <c:pt idx="168" formatCode="General">
                  <c:v>-1</c:v>
                </c:pt>
                <c:pt idx="169" formatCode="General">
                  <c:v>-1</c:v>
                </c:pt>
                <c:pt idx="170" formatCode="General">
                  <c:v>-1</c:v>
                </c:pt>
                <c:pt idx="171" formatCode="General">
                  <c:v>-1</c:v>
                </c:pt>
                <c:pt idx="172" formatCode="General">
                  <c:v>-1</c:v>
                </c:pt>
                <c:pt idx="173" formatCode="General">
                  <c:v>-1</c:v>
                </c:pt>
                <c:pt idx="174" formatCode="General">
                  <c:v>-1</c:v>
                </c:pt>
                <c:pt idx="175" formatCode="General">
                  <c:v>-1</c:v>
                </c:pt>
                <c:pt idx="176" formatCode="General">
                  <c:v>-1</c:v>
                </c:pt>
                <c:pt idx="177" formatCode="General">
                  <c:v>-1</c:v>
                </c:pt>
                <c:pt idx="178" formatCode="General">
                  <c:v>-1</c:v>
                </c:pt>
                <c:pt idx="179" formatCode="General">
                  <c:v>-1</c:v>
                </c:pt>
                <c:pt idx="180" formatCode="General">
                  <c:v>-1</c:v>
                </c:pt>
                <c:pt idx="181" formatCode="General">
                  <c:v>-1</c:v>
                </c:pt>
                <c:pt idx="182" formatCode="General">
                  <c:v>-1</c:v>
                </c:pt>
                <c:pt idx="183" formatCode="General">
                  <c:v>-1</c:v>
                </c:pt>
                <c:pt idx="184" formatCode="General">
                  <c:v>-1</c:v>
                </c:pt>
                <c:pt idx="185" formatCode="General">
                  <c:v>-1</c:v>
                </c:pt>
                <c:pt idx="186" formatCode="General">
                  <c:v>-1</c:v>
                </c:pt>
                <c:pt idx="187" formatCode="General">
                  <c:v>-1</c:v>
                </c:pt>
                <c:pt idx="188" formatCode="General">
                  <c:v>-1</c:v>
                </c:pt>
                <c:pt idx="189" formatCode="General">
                  <c:v>-1</c:v>
                </c:pt>
                <c:pt idx="190" formatCode="General">
                  <c:v>-1</c:v>
                </c:pt>
                <c:pt idx="191" formatCode="General">
                  <c:v>-1</c:v>
                </c:pt>
                <c:pt idx="192" formatCode="General">
                  <c:v>-1</c:v>
                </c:pt>
                <c:pt idx="193" formatCode="General">
                  <c:v>-1</c:v>
                </c:pt>
                <c:pt idx="194" formatCode="General">
                  <c:v>-1</c:v>
                </c:pt>
                <c:pt idx="195" formatCode="General">
                  <c:v>-1</c:v>
                </c:pt>
                <c:pt idx="196" formatCode="General">
                  <c:v>-1</c:v>
                </c:pt>
                <c:pt idx="197" formatCode="General">
                  <c:v>-1</c:v>
                </c:pt>
                <c:pt idx="198" formatCode="General">
                  <c:v>-1</c:v>
                </c:pt>
                <c:pt idx="199" formatCode="General">
                  <c:v>-1</c:v>
                </c:pt>
                <c:pt idx="200" formatCode="General">
                  <c:v>-1</c:v>
                </c:pt>
                <c:pt idx="201" formatCode="General">
                  <c:v>-1</c:v>
                </c:pt>
                <c:pt idx="202" formatCode="General">
                  <c:v>-1</c:v>
                </c:pt>
                <c:pt idx="203" formatCode="General">
                  <c:v>-1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6E-45CA-92DC-5C94F7ABE5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4056016"/>
        <c:axId val="241803504"/>
      </c:lineChart>
      <c:catAx>
        <c:axId val="84056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241803504"/>
        <c:crosses val="autoZero"/>
        <c:auto val="1"/>
        <c:lblAlgn val="ctr"/>
        <c:lblOffset val="100"/>
        <c:noMultiLvlLbl val="0"/>
      </c:catAx>
      <c:valAx>
        <c:axId val="24180350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84056016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uk-UA"/>
        </a:p>
      </c:txPr>
    </c:legend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'Порівняння за закладами'!$AE$5</c:f>
          <c:strCache>
            <c:ptCount val="1"/>
            <c:pt idx="0">
              <c:v>Частка консультацій з лікарями ПМД без перескерувань.</c:v>
            </c:pt>
          </c:strCache>
        </c:strRef>
      </c:tx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1400" b="1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uk-UA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'Порівняння за закладами'!$AF$6</c:f>
              <c:strCache>
                <c:ptCount val="1"/>
                <c:pt idx="0">
                  <c:v>Значення індикатору</c:v>
                </c:pt>
              </c:strCache>
            </c:strRef>
          </c:tx>
          <c:spPr>
            <a:ln w="28575" cap="rnd">
              <a:noFill/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/>
              </a:solidFill>
              <a:ln w="76200">
                <a:solidFill>
                  <a:schemeClr val="accent1"/>
                </a:solidFill>
                <a:prstDash val="solid"/>
              </a:ln>
            </c:spPr>
          </c:marker>
          <c:cat>
            <c:strRef>
              <c:f>'Порівняння за закладами'!$AE$7:$AE$210</c:f>
              <c:strCache>
                <c:ptCount val="204"/>
                <c:pt idx="0">
                  <c:v>ФОП, Жук Олег Євгенович</c:v>
                </c:pt>
                <c:pt idx="1">
                  <c:v>ФОП, КОШЛАТА ЛЕСЯ ВАСИЛІВНА</c:v>
                </c:pt>
                <c:pt idx="2">
                  <c:v>ФОП, БУНЬКО ВАСИЛЬ МИХАЙЛОВИЧ</c:v>
                </c:pt>
                <c:pt idx="3">
                  <c:v>01997297</c:v>
                </c:pt>
                <c:pt idx="4">
                  <c:v>43260585</c:v>
                </c:pt>
                <c:pt idx="5">
                  <c:v>ФОП, ДЮК ОКСАНА  ЯРОСЛАВІВНА</c:v>
                </c:pt>
                <c:pt idx="6">
                  <c:v>ФОП, КРАВЧУК ГАЛИНА ВАСИЛІВНА</c:v>
                </c:pt>
                <c:pt idx="7">
                  <c:v>ФОП, Жданова Оксана Степанівна</c:v>
                </c:pt>
                <c:pt idx="8">
                  <c:v>ФОП, КАРАКЕВИЧ ЮРІЙ МИХАЙЛОВИЧ</c:v>
                </c:pt>
                <c:pt idx="9">
                  <c:v>ФОП, ВОРОБЕЦЬ ІРИНА ЙОСИФІВНА</c:v>
                </c:pt>
                <c:pt idx="10">
                  <c:v>ФОП, Кащук Марія Анатоліївна</c:v>
                </c:pt>
                <c:pt idx="11">
                  <c:v>ФОП, ЛАЗАРЕВИЧ ПЕТРО ЯРОСЛАВОВИЧ</c:v>
                </c:pt>
                <c:pt idx="12">
                  <c:v>ФОП, БЕРЕЗНЮК ТЕТЯНА ПАВЛІВНА</c:v>
                </c:pt>
                <c:pt idx="13">
                  <c:v>38763426</c:v>
                </c:pt>
                <c:pt idx="14">
                  <c:v>01998035</c:v>
                </c:pt>
                <c:pt idx="15">
                  <c:v>ФОП, ПІКУЛИЦЬКА ЯРИНА ВАСИЛІВНА</c:v>
                </c:pt>
                <c:pt idx="16">
                  <c:v>ФОП, МИСЛОВИЧ ОЛЕГ ЮРІЙОВИЧ</c:v>
                </c:pt>
                <c:pt idx="17">
                  <c:v>01996869</c:v>
                </c:pt>
                <c:pt idx="18">
                  <c:v>ФОП, ЯЩИШИН ОКСАНА МИХАЙЛІВНА</c:v>
                </c:pt>
                <c:pt idx="19">
                  <c:v>20763295</c:v>
                </c:pt>
                <c:pt idx="20">
                  <c:v>41136480</c:v>
                </c:pt>
                <c:pt idx="21">
                  <c:v>01997679</c:v>
                </c:pt>
                <c:pt idx="22">
                  <c:v>ФОП, ГОЙ ОЛЬГА ІВАНІВНА</c:v>
                </c:pt>
                <c:pt idx="23">
                  <c:v>ФОП, Кольченко Леся Михайлівна</c:v>
                </c:pt>
                <c:pt idx="24">
                  <c:v>41851009</c:v>
                </c:pt>
                <c:pt idx="25">
                  <c:v>ФОП, АПАРІНА ЛІДІЯ ВОЛОДИМИРІВНА</c:v>
                </c:pt>
                <c:pt idx="26">
                  <c:v>39792683</c:v>
                </c:pt>
                <c:pt idx="27">
                  <c:v>ФОП, ВОЗІВ ХРИСТИНА ІВАНІВНА</c:v>
                </c:pt>
                <c:pt idx="28">
                  <c:v>32613493</c:v>
                </c:pt>
                <c:pt idx="29">
                  <c:v>ФОП, ПОШИВАК ТЕТЯНА ПЕТРІВНА</c:v>
                </c:pt>
                <c:pt idx="30">
                  <c:v>44114246</c:v>
                </c:pt>
                <c:pt idx="31">
                  <c:v>ФОП, БАЛЛА РОКСОЛАНА АНДРІЇВНА</c:v>
                </c:pt>
                <c:pt idx="32">
                  <c:v>44466230</c:v>
                </c:pt>
                <c:pt idx="33">
                  <c:v>42140021</c:v>
                </c:pt>
                <c:pt idx="34">
                  <c:v>01996606</c:v>
                </c:pt>
                <c:pt idx="35">
                  <c:v>ФОП, СУХОВЕРСЬКИЙ МИРОСЛАВ МИРОНОВИЧ</c:v>
                </c:pt>
                <c:pt idx="36">
                  <c:v>22398210</c:v>
                </c:pt>
                <c:pt idx="37">
                  <c:v>ФОП, РОМАНІВ ЛЕСЯ АНАТОЛІЇВНА</c:v>
                </c:pt>
                <c:pt idx="38">
                  <c:v>42021164</c:v>
                </c:pt>
                <c:pt idx="39">
                  <c:v>ФОП, ДУДА НАДІЯ БОГДАНІВНА</c:v>
                </c:pt>
                <c:pt idx="40">
                  <c:v>20763272</c:v>
                </c:pt>
                <c:pt idx="41">
                  <c:v>22348948</c:v>
                </c:pt>
                <c:pt idx="42">
                  <c:v>ФОП, Мазур Руслана Ярославівна</c:v>
                </c:pt>
                <c:pt idx="43">
                  <c:v>ФОП, ПОЛУПАНЕЦЬ ВІРА ВОЛОДИМИРІВНА</c:v>
                </c:pt>
                <c:pt idx="44">
                  <c:v>ФОП, РОНДЯК БОГДАН ЯРОСЛАВОВИЧ</c:v>
                </c:pt>
                <c:pt idx="45">
                  <c:v>44093644</c:v>
                </c:pt>
                <c:pt idx="46">
                  <c:v>44496574</c:v>
                </c:pt>
                <c:pt idx="47">
                  <c:v>ФОП, ПОКІНСЬКА МАРІЯ МИХАЙЛІВНА</c:v>
                </c:pt>
                <c:pt idx="48">
                  <c:v>40626575</c:v>
                </c:pt>
                <c:pt idx="49">
                  <c:v>41902533</c:v>
                </c:pt>
                <c:pt idx="50">
                  <c:v>ФОП, РОНДЯК ОЛЕКСАНДРА ЗІНОВІЇВНА</c:v>
                </c:pt>
                <c:pt idx="51">
                  <c:v>ФОП, Рудько Ольга Олександрівна</c:v>
                </c:pt>
                <c:pt idx="52">
                  <c:v>44056885</c:v>
                </c:pt>
                <c:pt idx="53">
                  <c:v>43923200</c:v>
                </c:pt>
                <c:pt idx="54">
                  <c:v>41833215</c:v>
                </c:pt>
                <c:pt idx="55">
                  <c:v>ФОП, Ладус Галина Іванівна</c:v>
                </c:pt>
                <c:pt idx="56">
                  <c:v>ФОП, КОСТИРКО МИКОЛА МИХАЙЛОВИЧ</c:v>
                </c:pt>
                <c:pt idx="57">
                  <c:v>ФОП, ГАДЕВИЧ НАТАЛІЯ ЗІНОВІЇВНА</c:v>
                </c:pt>
                <c:pt idx="58">
                  <c:v>ФОП, РИСЕЙ ОЛЬГА ІГОРІВНА</c:v>
                </c:pt>
                <c:pt idx="59">
                  <c:v>42108962</c:v>
                </c:pt>
                <c:pt idx="60">
                  <c:v>ФОП, Левкович  Лідія  Олексіївна</c:v>
                </c:pt>
                <c:pt idx="61">
                  <c:v>01998101</c:v>
                </c:pt>
                <c:pt idx="62">
                  <c:v>01998226</c:v>
                </c:pt>
                <c:pt idx="63">
                  <c:v>ФОП, МАРУНКЕВИЧ МАРІЯ ВОЛОДИМИРІВНА</c:v>
                </c:pt>
                <c:pt idx="64">
                  <c:v>ФОП, ЯКИМІВ СВІТЛАНА ЯРОСЛАВІВНА</c:v>
                </c:pt>
                <c:pt idx="65">
                  <c:v>20763591</c:v>
                </c:pt>
                <c:pt idx="66">
                  <c:v>43871190</c:v>
                </c:pt>
                <c:pt idx="67">
                  <c:v>41064034</c:v>
                </c:pt>
                <c:pt idx="68">
                  <c:v>ФОП, КОЗИЧ РОКСОЛАНА АНДРІЇВНА</c:v>
                </c:pt>
                <c:pt idx="69">
                  <c:v>ФОП, Карпяк Марта Ігорівна</c:v>
                </c:pt>
                <c:pt idx="70">
                  <c:v>ФОП, ПЕТРИК КАТЕРИНА ЮРІЇВНА</c:v>
                </c:pt>
                <c:pt idx="71">
                  <c:v>42310851</c:v>
                </c:pt>
                <c:pt idx="72">
                  <c:v>ФОП, ФЕДЕНКО НАТАЛІЯ РОМАНІВНА</c:v>
                </c:pt>
                <c:pt idx="73">
                  <c:v>41505308</c:v>
                </c:pt>
                <c:pt idx="74">
                  <c:v>44635101</c:v>
                </c:pt>
                <c:pt idx="75">
                  <c:v>42274953</c:v>
                </c:pt>
                <c:pt idx="76">
                  <c:v>43919770</c:v>
                </c:pt>
                <c:pt idx="77">
                  <c:v>19163609</c:v>
                </c:pt>
                <c:pt idx="78">
                  <c:v>43288396</c:v>
                </c:pt>
                <c:pt idx="79">
                  <c:v>35621067</c:v>
                </c:pt>
                <c:pt idx="80">
                  <c:v>32418147</c:v>
                </c:pt>
                <c:pt idx="81">
                  <c:v>37325796</c:v>
                </c:pt>
                <c:pt idx="82">
                  <c:v>ФОП, ІВЧЕНКО АНДРІЙ АНАТОЛІЙОВИЧ</c:v>
                </c:pt>
                <c:pt idx="83">
                  <c:v>ФОП, КОТОВИЧ НАТАЛІЯ СТЕПАНІВНА</c:v>
                </c:pt>
                <c:pt idx="84">
                  <c:v>45094345</c:v>
                </c:pt>
                <c:pt idx="85">
                  <c:v>ФОП, ГОРОДИСЬКА СТЕФАНІЯ-ОКСАНА МИХАЙЛІВНА</c:v>
                </c:pt>
                <c:pt idx="86">
                  <c:v>20850964</c:v>
                </c:pt>
                <c:pt idx="87">
                  <c:v>41900490</c:v>
                </c:pt>
                <c:pt idx="88">
                  <c:v>ФОП, ЗАСТАВНИЙ ІГОР ІГОРОВИЧ</c:v>
                </c:pt>
                <c:pt idx="89">
                  <c:v>43526560</c:v>
                </c:pt>
                <c:pt idx="90">
                  <c:v>42877452</c:v>
                </c:pt>
                <c:pt idx="91">
                  <c:v>ФОП, Савчин Соломія Олегівна</c:v>
                </c:pt>
                <c:pt idx="92">
                  <c:v>ФОП, ІВАНІЩАК РОМАНІЯ ІВАНІВНА</c:v>
                </c:pt>
                <c:pt idx="93">
                  <c:v>41160010</c:v>
                </c:pt>
                <c:pt idx="94">
                  <c:v>44119976</c:v>
                </c:pt>
                <c:pt idx="95">
                  <c:v>23970286</c:v>
                </c:pt>
                <c:pt idx="96">
                  <c:v>ФОП, ДІДИК ЛЕСЯ ІВАНІВНА</c:v>
                </c:pt>
                <c:pt idx="97">
                  <c:v>01996272</c:v>
                </c:pt>
                <c:pt idx="98">
                  <c:v>01997633</c:v>
                </c:pt>
                <c:pt idx="99">
                  <c:v>42769586</c:v>
                </c:pt>
                <c:pt idx="100">
                  <c:v>ФОП, НІКОНОРОВ ВАЛЕРІЙ МИКОЛАЙОВИЧ</c:v>
                </c:pt>
                <c:pt idx="101">
                  <c:v>34327104</c:v>
                </c:pt>
                <c:pt idx="102">
                  <c:v>20764478</c:v>
                </c:pt>
                <c:pt idx="103">
                  <c:v>44712882</c:v>
                </c:pt>
                <c:pt idx="104">
                  <c:v>40393866</c:v>
                </c:pt>
                <c:pt idx="105">
                  <c:v>43998826</c:v>
                </c:pt>
                <c:pt idx="106">
                  <c:v>40236036</c:v>
                </c:pt>
                <c:pt idx="107">
                  <c:v>41180990</c:v>
                </c:pt>
                <c:pt idx="108">
                  <c:v>23957835</c:v>
                </c:pt>
                <c:pt idx="109">
                  <c:v>22421239</c:v>
                </c:pt>
                <c:pt idx="110">
                  <c:v>01996674</c:v>
                </c:pt>
                <c:pt idx="111">
                  <c:v>ФОП, Данилів  Дана  Олександрівна</c:v>
                </c:pt>
                <c:pt idx="112">
                  <c:v>44216151</c:v>
                </c:pt>
                <c:pt idx="113">
                  <c:v>20763929</c:v>
                </c:pt>
                <c:pt idx="114">
                  <c:v>42750109</c:v>
                </c:pt>
                <c:pt idx="115">
                  <c:v>42428764</c:v>
                </c:pt>
                <c:pt idx="116">
                  <c:v>ФОП, ГРИЦАК РУСЛАН ГЕННАДІЙОВИЧ</c:v>
                </c:pt>
                <c:pt idx="117">
                  <c:v>ФОП, Люта Оксана Павлівна</c:v>
                </c:pt>
                <c:pt idx="118">
                  <c:v>01984276</c:v>
                </c:pt>
                <c:pt idx="119">
                  <c:v>42448068</c:v>
                </c:pt>
                <c:pt idx="120">
                  <c:v>41195567</c:v>
                </c:pt>
                <c:pt idx="121">
                  <c:v>37639909</c:v>
                </c:pt>
                <c:pt idx="122">
                  <c:v>20764716</c:v>
                </c:pt>
                <c:pt idx="123">
                  <c:v>02010793</c:v>
                </c:pt>
                <c:pt idx="124">
                  <c:v>01996409</c:v>
                </c:pt>
                <c:pt idx="125">
                  <c:v>20765006</c:v>
                </c:pt>
                <c:pt idx="126">
                  <c:v>36761597</c:v>
                </c:pt>
                <c:pt idx="127">
                  <c:v>40221119</c:v>
                </c:pt>
                <c:pt idx="128">
                  <c:v>ФОП, КАБАН ВОЛОДИМИР БОГДАНОВИЧ</c:v>
                </c:pt>
                <c:pt idx="129">
                  <c:v>41209595</c:v>
                </c:pt>
                <c:pt idx="130">
                  <c:v>42224043</c:v>
                </c:pt>
                <c:pt idx="131">
                  <c:v>ФОП, Столяр Галина Ігорівна</c:v>
                </c:pt>
                <c:pt idx="132">
                  <c:v>20761149</c:v>
                </c:pt>
                <c:pt idx="133">
                  <c:v>ФОП, КРАВЧЕНКО РОМАНА БОГДАНІВНА</c:v>
                </c:pt>
                <c:pt idx="134">
                  <c:v>36194399</c:v>
                </c:pt>
                <c:pt idx="135">
                  <c:v>44625774</c:v>
                </c:pt>
                <c:pt idx="136">
                  <c:v>ФОП, МИСНИК ЛЮДМИЛА ІЛЛІВНА</c:v>
                </c:pt>
                <c:pt idx="137">
                  <c:v>20764314</c:v>
                </c:pt>
                <c:pt idx="138">
                  <c:v>44028360</c:v>
                </c:pt>
                <c:pt idx="139">
                  <c:v>44925460</c:v>
                </c:pt>
                <c:pt idx="140">
                  <c:v>01997248</c:v>
                </c:pt>
                <c:pt idx="141">
                  <c:v>ФОП, ОЩИПКО ІРИНА ГЕОРГІЇВНА</c:v>
                </c:pt>
                <c:pt idx="142">
                  <c:v>ФОП, САЛДАН ІВАН АНТОНОВИЧ</c:v>
                </c:pt>
                <c:pt idx="143">
                  <c:v>43914746</c:v>
                </c:pt>
                <c:pt idx="144">
                  <c:v>ФОП, Лялька Наталія Петрівна</c:v>
                </c:pt>
                <c:pt idx="145">
                  <c:v>41839788</c:v>
                </c:pt>
                <c:pt idx="146">
                  <c:v>41850775</c:v>
                </c:pt>
                <c:pt idx="147">
                  <c:v>20763941</c:v>
                </c:pt>
                <c:pt idx="148">
                  <c:v>ФОП, Цяпка Лілія Богданівна</c:v>
                </c:pt>
                <c:pt idx="149">
                  <c:v>20764231</c:v>
                </c:pt>
                <c:pt idx="150">
                  <c:v>41845440</c:v>
                </c:pt>
                <c:pt idx="151">
                  <c:v>41066560</c:v>
                </c:pt>
                <c:pt idx="152">
                  <c:v>20763852</c:v>
                </c:pt>
                <c:pt idx="153">
                  <c:v>ФОП, ЗАРЕМБА-ФЕДЧИШИН ОЛЕНА ВІТАЛІЇВНА</c:v>
                </c:pt>
                <c:pt idx="154">
                  <c:v>ФОП, ПОЛЯНСЬКА ТЕТЯНА АНАТОЛІЇВНА</c:v>
                </c:pt>
                <c:pt idx="155">
                  <c:v>ФОП, Шабатюк Леся Володимирівна</c:v>
                </c:pt>
                <c:pt idx="156">
                  <c:v>44018588</c:v>
                </c:pt>
                <c:pt idx="157">
                  <c:v>44848931</c:v>
                </c:pt>
                <c:pt idx="158">
                  <c:v>ФОП, СКОБИЛКО ІРИНА ВОЛОДИМИРІВНА</c:v>
                </c:pt>
                <c:pt idx="159">
                  <c:v>ФОП, СЕРЕДИЧ ЛІЛІЯ ПЕТРІВНА</c:v>
                </c:pt>
                <c:pt idx="160">
                  <c:v>41055077</c:v>
                </c:pt>
                <c:pt idx="161">
                  <c:v>20851349</c:v>
                </c:pt>
                <c:pt idx="162">
                  <c:v>45065089</c:v>
                </c:pt>
                <c:pt idx="163">
                  <c:v>40238410</c:v>
                </c:pt>
                <c:pt idx="164">
                  <c:v>41894875</c:v>
                </c:pt>
                <c:pt idx="165">
                  <c:v>ФОП, ПЕТРИК ЛЮДМИЛА ЯРОСЛАВІВНА</c:v>
                </c:pt>
                <c:pt idx="166">
                  <c:v>ФОП, ШКУЛЬСЬКИЙ ВОЛОДИМИР ВОЛОДИМИРОВИЧ</c:v>
                </c:pt>
                <c:pt idx="167">
                  <c:v>ФОП, ЗУБРИЦЬКА НАДІЯ СТЕПАНІВНА</c:v>
                </c:pt>
                <c:pt idx="168">
                  <c:v>01984228</c:v>
                </c:pt>
                <c:pt idx="169">
                  <c:v>ФОП, МЕЛЬНИК ЗОРЯНА СТЕПАНІВНА</c:v>
                </c:pt>
                <c:pt idx="170">
                  <c:v>35472249</c:v>
                </c:pt>
                <c:pt idx="171">
                  <c:v>ФОП, МАХНО ГАЛИНА ВОЛОДИМИРІВНА</c:v>
                </c:pt>
                <c:pt idx="172">
                  <c:v>ФОП, Симулик Марія Сергіївна</c:v>
                </c:pt>
                <c:pt idx="173">
                  <c:v>44976028</c:v>
                </c:pt>
                <c:pt idx="174">
                  <c:v>44408760</c:v>
                </c:pt>
                <c:pt idx="175">
                  <c:v>44871599</c:v>
                </c:pt>
                <c:pt idx="176">
                  <c:v>ФОП, Турянська Ольга Тарасівна</c:v>
                </c:pt>
                <c:pt idx="177">
                  <c:v>45214923</c:v>
                </c:pt>
                <c:pt idx="178">
                  <c:v>44397639</c:v>
                </c:pt>
                <c:pt idx="179">
                  <c:v>40241161</c:v>
                </c:pt>
                <c:pt idx="180">
                  <c:v>ФОП, РОМАНИШИН ІРИНА ВОЛОДИМИРІВНА</c:v>
                </c:pt>
                <c:pt idx="181">
                  <c:v>44646459</c:v>
                </c:pt>
                <c:pt idx="182">
                  <c:v>20763711</c:v>
                </c:pt>
                <c:pt idx="183">
                  <c:v>45395213</c:v>
                </c:pt>
                <c:pt idx="184">
                  <c:v>44246746</c:v>
                </c:pt>
                <c:pt idx="185">
                  <c:v>20763160</c:v>
                </c:pt>
                <c:pt idx="186">
                  <c:v>ФОП, ОПОКА ІННА ГРИГОРІВНА</c:v>
                </c:pt>
                <c:pt idx="187">
                  <c:v>ФОП, Столяр Маряна Миколаївна</c:v>
                </c:pt>
                <c:pt idx="188">
                  <c:v>ФОП, СИВАК ЛЮДМИЛА ЮРІЇВНА</c:v>
                </c:pt>
                <c:pt idx="189">
                  <c:v>ФОП, Добрянський Олесь Степанович</c:v>
                </c:pt>
                <c:pt idx="190">
                  <c:v>42138054</c:v>
                </c:pt>
                <c:pt idx="191">
                  <c:v>36417058</c:v>
                </c:pt>
                <c:pt idx="192">
                  <c:v>43938699</c:v>
                </c:pt>
                <c:pt idx="193">
                  <c:v>ФОП, КМІТЬ ОКСАНА ЗЕНОНІВНА</c:v>
                </c:pt>
                <c:pt idx="194">
                  <c:v>42830922</c:v>
                </c:pt>
                <c:pt idx="195">
                  <c:v>ФОП, ДЕМКО ОКСАНА ДЕМЯНІВНА</c:v>
                </c:pt>
                <c:pt idx="196">
                  <c:v>44070522</c:v>
                </c:pt>
                <c:pt idx="197">
                  <c:v>ФОП, ЛОМАЄВА ОЛЕКСАНДРА ВАЛЕРІЇВНА</c:v>
                </c:pt>
                <c:pt idx="198">
                  <c:v>ФОП, САВЕНКО НАТАЛІЯ ЯРОСЛАВІВНА</c:v>
                </c:pt>
                <c:pt idx="199">
                  <c:v>ФОП, КОЗЕНКО ПАВЛО ВОЛОДИМИРОВИЧ</c:v>
                </c:pt>
                <c:pt idx="200">
                  <c:v>37398906</c:v>
                </c:pt>
                <c:pt idx="201">
                  <c:v>ФОП, ГОРАЛЬЧУК ОКСАНА МИКОЛАЇВНА</c:v>
                </c:pt>
                <c:pt idx="202">
                  <c:v>38208497</c:v>
                </c:pt>
                <c:pt idx="203">
                  <c:v>41388815</c:v>
                </c:pt>
              </c:strCache>
            </c:strRef>
          </c:cat>
          <c:val>
            <c:numRef>
              <c:f>'Порівняння за закладами'!$AF$7:$AF$210</c:f>
              <c:numCache>
                <c:formatCode>0%</c:formatCode>
                <c:ptCount val="204"/>
                <c:pt idx="0">
                  <c:v>0.29230769230769199</c:v>
                </c:pt>
                <c:pt idx="1">
                  <c:v>0.375</c:v>
                </c:pt>
                <c:pt idx="2" formatCode="#\ ##0.0">
                  <c:v>0.52777777777777801</c:v>
                </c:pt>
                <c:pt idx="3" formatCode="#\ ##0.0">
                  <c:v>0.54285714285714304</c:v>
                </c:pt>
                <c:pt idx="4" formatCode="#\ ##0.0">
                  <c:v>0.55128205128205099</c:v>
                </c:pt>
                <c:pt idx="5" formatCode="#\ ##0.0">
                  <c:v>0.56214689265536699</c:v>
                </c:pt>
                <c:pt idx="6" formatCode="#\ ##0.0">
                  <c:v>0.58156028368794299</c:v>
                </c:pt>
                <c:pt idx="7" formatCode="#\ ##0.0">
                  <c:v>0.58333333333333304</c:v>
                </c:pt>
                <c:pt idx="8" formatCode="#\ ##0.0">
                  <c:v>0.60493827160493796</c:v>
                </c:pt>
                <c:pt idx="9" formatCode="#\ ##0.0">
                  <c:v>0.60655737704918</c:v>
                </c:pt>
                <c:pt idx="10" formatCode="#\ ##0.0">
                  <c:v>0.60655737704918</c:v>
                </c:pt>
                <c:pt idx="11" formatCode="#\ ##0.0">
                  <c:v>0.61111111111111105</c:v>
                </c:pt>
                <c:pt idx="12" formatCode="#\ ##0.0">
                  <c:v>0.61111111111111105</c:v>
                </c:pt>
                <c:pt idx="13" formatCode="#\ ##0.0">
                  <c:v>0.61320754716981096</c:v>
                </c:pt>
                <c:pt idx="14" formatCode="#\ ##0.0">
                  <c:v>0.621428571428571</c:v>
                </c:pt>
                <c:pt idx="15" formatCode="#\ ##0.0">
                  <c:v>0.63604240282685498</c:v>
                </c:pt>
                <c:pt idx="16" formatCode="#\ ##0.0">
                  <c:v>0.64516129032258096</c:v>
                </c:pt>
                <c:pt idx="17" formatCode="#\ ##0.0">
                  <c:v>0.67229729729729704</c:v>
                </c:pt>
                <c:pt idx="18" formatCode="#\ ##0.0">
                  <c:v>0.67808219178082196</c:v>
                </c:pt>
                <c:pt idx="19" formatCode="#\ ##0.0">
                  <c:v>0.68020304568527901</c:v>
                </c:pt>
                <c:pt idx="20" formatCode="#\ ##0.0">
                  <c:v>0.68630451415455196</c:v>
                </c:pt>
                <c:pt idx="21" formatCode="#\ ##0.0">
                  <c:v>0.68704156479217604</c:v>
                </c:pt>
                <c:pt idx="22" formatCode="#\ ##0.0">
                  <c:v>0.69230769230769196</c:v>
                </c:pt>
                <c:pt idx="23" formatCode="#\ ##0.0">
                  <c:v>0.69406392694063901</c:v>
                </c:pt>
                <c:pt idx="24" formatCode="#\ ##0.0">
                  <c:v>0.69634489222118101</c:v>
                </c:pt>
                <c:pt idx="25" formatCode="#\ ##0.0">
                  <c:v>0.69655172413793098</c:v>
                </c:pt>
                <c:pt idx="26" formatCode="#\ ##0.0">
                  <c:v>0.70270270270270296</c:v>
                </c:pt>
                <c:pt idx="27" formatCode="#\ ##0.0">
                  <c:v>0.70370370370370405</c:v>
                </c:pt>
                <c:pt idx="28" formatCode="#\ ##0.0">
                  <c:v>0.70769230769230795</c:v>
                </c:pt>
                <c:pt idx="29" formatCode="#\ ##0.0">
                  <c:v>0.71198156682027602</c:v>
                </c:pt>
                <c:pt idx="30" formatCode="#\ ##0.0">
                  <c:v>0.71428571428571397</c:v>
                </c:pt>
                <c:pt idx="31" formatCode="#\ ##0.0">
                  <c:v>0.71739130434782605</c:v>
                </c:pt>
                <c:pt idx="32" formatCode="#\ ##0.0">
                  <c:v>0.71920529801324495</c:v>
                </c:pt>
                <c:pt idx="33" formatCode="#\ ##0.0">
                  <c:v>0.71984179301252504</c:v>
                </c:pt>
                <c:pt idx="34" formatCode="#\ ##0.0">
                  <c:v>0.72727272727272696</c:v>
                </c:pt>
                <c:pt idx="35" formatCode="#\ ##0.0">
                  <c:v>0.72972972972973005</c:v>
                </c:pt>
                <c:pt idx="36" formatCode="#\ ##0.0">
                  <c:v>0.72981946461921599</c:v>
                </c:pt>
                <c:pt idx="37" formatCode="#\ ##0.0">
                  <c:v>0.73333333333333295</c:v>
                </c:pt>
                <c:pt idx="38" formatCode="#\ ##0.0">
                  <c:v>0.73490042442050296</c:v>
                </c:pt>
                <c:pt idx="39" formatCode="#\ ##0.0">
                  <c:v>0.73913043478260898</c:v>
                </c:pt>
                <c:pt idx="40" formatCode="#\ ##0.0">
                  <c:v>0.73986636971046804</c:v>
                </c:pt>
                <c:pt idx="41" formatCode="#\ ##0.0">
                  <c:v>0.74131274131274105</c:v>
                </c:pt>
                <c:pt idx="42" formatCode="#\ ##0.0">
                  <c:v>0.74750830564784099</c:v>
                </c:pt>
                <c:pt idx="43" formatCode="#\ ##0.0">
                  <c:v>0.75</c:v>
                </c:pt>
                <c:pt idx="44" formatCode="#\ ##0.0">
                  <c:v>0.75</c:v>
                </c:pt>
                <c:pt idx="45" formatCode="#\ ##0.0">
                  <c:v>0.75298664792691505</c:v>
                </c:pt>
                <c:pt idx="46" formatCode="#\ ##0.0">
                  <c:v>0.75348605577689198</c:v>
                </c:pt>
                <c:pt idx="47" formatCode="#\ ##0.0">
                  <c:v>0.75418994413407803</c:v>
                </c:pt>
                <c:pt idx="48" formatCode="#\ ##0.0">
                  <c:v>0.75455746367239096</c:v>
                </c:pt>
                <c:pt idx="49" formatCode="#\ ##0.0">
                  <c:v>0.75963020030816597</c:v>
                </c:pt>
                <c:pt idx="50" formatCode="#\ ##0.0">
                  <c:v>0.76175548589341702</c:v>
                </c:pt>
                <c:pt idx="51" formatCode="#\ ##0.0">
                  <c:v>0.76190476190476197</c:v>
                </c:pt>
                <c:pt idx="52" formatCode="#\ ##0.0">
                  <c:v>0.76342857142857101</c:v>
                </c:pt>
                <c:pt idx="53" formatCode="#\ ##0.0">
                  <c:v>0.76409185803757795</c:v>
                </c:pt>
                <c:pt idx="54" formatCode="#\ ##0.0">
                  <c:v>0.76435304198800302</c:v>
                </c:pt>
                <c:pt idx="55" formatCode="#\ ##0.0">
                  <c:v>0.76738609112709799</c:v>
                </c:pt>
                <c:pt idx="56" formatCode="#\ ##0.0">
                  <c:v>0.76772616136919303</c:v>
                </c:pt>
                <c:pt idx="57" formatCode="#\ ##0.0">
                  <c:v>0.76785714285714302</c:v>
                </c:pt>
                <c:pt idx="58" formatCode="#\ ##0.0">
                  <c:v>0.76845637583892601</c:v>
                </c:pt>
                <c:pt idx="59" formatCode="#\ ##0.0">
                  <c:v>0.770943175161101</c:v>
                </c:pt>
                <c:pt idx="60" formatCode="#\ ##0.0">
                  <c:v>0.77114427860696499</c:v>
                </c:pt>
                <c:pt idx="61" formatCode="#\ ##0.0">
                  <c:v>0.77132998745294901</c:v>
                </c:pt>
                <c:pt idx="62" formatCode="#\ ##0.0">
                  <c:v>0.772592446114297</c:v>
                </c:pt>
                <c:pt idx="63" formatCode="#\ ##0.0">
                  <c:v>0.77333333333333298</c:v>
                </c:pt>
                <c:pt idx="64" formatCode="#\ ##0.0">
                  <c:v>0.77419354838709697</c:v>
                </c:pt>
                <c:pt idx="65" formatCode="#\ ##0.0">
                  <c:v>0.77435332966428205</c:v>
                </c:pt>
                <c:pt idx="66" formatCode="#\ ##0.0">
                  <c:v>0.77464136973623299</c:v>
                </c:pt>
                <c:pt idx="67" formatCode="#\ ##0.0">
                  <c:v>0.77481137550783497</c:v>
                </c:pt>
                <c:pt idx="68" formatCode="#\ ##0.0">
                  <c:v>0.77631578947368396</c:v>
                </c:pt>
                <c:pt idx="69" formatCode="#\ ##0.0">
                  <c:v>0.78070175438596501</c:v>
                </c:pt>
                <c:pt idx="70" formatCode="#\ ##0.0">
                  <c:v>0.78181818181818197</c:v>
                </c:pt>
                <c:pt idx="71" formatCode="#\ ##0.0">
                  <c:v>0.78185907046476799</c:v>
                </c:pt>
                <c:pt idx="72" formatCode="#\ ##0.0">
                  <c:v>0.78193832599118895</c:v>
                </c:pt>
                <c:pt idx="73" formatCode="#\ ##0.0">
                  <c:v>0.78286852589641398</c:v>
                </c:pt>
                <c:pt idx="74" formatCode="#\ ##0.0">
                  <c:v>0.78463855421686701</c:v>
                </c:pt>
                <c:pt idx="75" formatCode="#\ ##0.0">
                  <c:v>0.78518518518518499</c:v>
                </c:pt>
                <c:pt idx="76" formatCode="#\ ##0.0">
                  <c:v>0.78602620087336195</c:v>
                </c:pt>
                <c:pt idx="77" formatCode="#\ ##0.0">
                  <c:v>0.788900067069081</c:v>
                </c:pt>
                <c:pt idx="78" formatCode="#\ ##0.0">
                  <c:v>0.79104477611940305</c:v>
                </c:pt>
                <c:pt idx="79" formatCode="#\ ##0.0">
                  <c:v>0.79166666666666696</c:v>
                </c:pt>
                <c:pt idx="80" formatCode="#\ ##0.0">
                  <c:v>0.79366065879428205</c:v>
                </c:pt>
                <c:pt idx="81" formatCode="#\ ##0.0">
                  <c:v>0.79460745440126901</c:v>
                </c:pt>
                <c:pt idx="82" formatCode="#\ ##0.0">
                  <c:v>0.79487179487179505</c:v>
                </c:pt>
                <c:pt idx="83" formatCode="#\ ##0.0">
                  <c:v>0.79624664879356599</c:v>
                </c:pt>
                <c:pt idx="84" formatCode="#\ ##0.0">
                  <c:v>0.79649787032654995</c:v>
                </c:pt>
                <c:pt idx="85" formatCode="#\ ##0.0">
                  <c:v>0.79716981132075504</c:v>
                </c:pt>
                <c:pt idx="86" formatCode="#\ ##0.0">
                  <c:v>0.79831932773109204</c:v>
                </c:pt>
                <c:pt idx="87" formatCode="#\ ##0.0">
                  <c:v>0.79902412078806895</c:v>
                </c:pt>
                <c:pt idx="88" formatCode="#\ ##0.0">
                  <c:v>0.8</c:v>
                </c:pt>
                <c:pt idx="89" formatCode="#\ ##0.0">
                  <c:v>0.80088495575221197</c:v>
                </c:pt>
                <c:pt idx="90" formatCode="#\ ##0.0">
                  <c:v>0.80195080576760003</c:v>
                </c:pt>
                <c:pt idx="91" formatCode="#\ ##0.0">
                  <c:v>0.80257510729613701</c:v>
                </c:pt>
                <c:pt idx="92" formatCode="#\ ##0.0">
                  <c:v>0.80327868852458995</c:v>
                </c:pt>
                <c:pt idx="93" formatCode="#\ ##0.0">
                  <c:v>0.80339968687094598</c:v>
                </c:pt>
                <c:pt idx="94" formatCode="#\ ##0.0">
                  <c:v>0.80466830466830497</c:v>
                </c:pt>
                <c:pt idx="95" formatCode="#\ ##0.0">
                  <c:v>0.806344105219306</c:v>
                </c:pt>
                <c:pt idx="96" formatCode="#\ ##0.0">
                  <c:v>0.80674846625766905</c:v>
                </c:pt>
                <c:pt idx="97" formatCode="#\ ##0.0">
                  <c:v>0.80767050821840203</c:v>
                </c:pt>
                <c:pt idx="98" formatCode="#\ ##0.0">
                  <c:v>0.80839002267573701</c:v>
                </c:pt>
                <c:pt idx="99" formatCode="#\ ##0.0">
                  <c:v>0.80995475113122195</c:v>
                </c:pt>
                <c:pt idx="100" formatCode="#\ ##0.0">
                  <c:v>0.81081081081081097</c:v>
                </c:pt>
                <c:pt idx="101" formatCode="#\ ##0.0">
                  <c:v>0.81111111111111101</c:v>
                </c:pt>
                <c:pt idx="102" formatCode="#\ ##0.0">
                  <c:v>0.81164021164021205</c:v>
                </c:pt>
                <c:pt idx="103" formatCode="#\ ##0.0">
                  <c:v>0.81208309510196297</c:v>
                </c:pt>
                <c:pt idx="104" formatCode="#\ ##0.0">
                  <c:v>0.81345565749235504</c:v>
                </c:pt>
                <c:pt idx="105" formatCode="#\ ##0.0">
                  <c:v>0.81355932203389802</c:v>
                </c:pt>
                <c:pt idx="106" formatCode="#\ ##0.0">
                  <c:v>0.81411530815109301</c:v>
                </c:pt>
                <c:pt idx="107" formatCode="#\ ##0.0">
                  <c:v>0.81417910447761199</c:v>
                </c:pt>
                <c:pt idx="108" formatCode="#\ ##0.0">
                  <c:v>0.81427469135802499</c:v>
                </c:pt>
                <c:pt idx="109" formatCode="#\ ##0.0">
                  <c:v>0.817167798254122</c:v>
                </c:pt>
                <c:pt idx="110" formatCode="#\ ##0.0">
                  <c:v>0.817647778729654</c:v>
                </c:pt>
                <c:pt idx="111" formatCode="#\ ##0.0">
                  <c:v>0.81773399014778303</c:v>
                </c:pt>
                <c:pt idx="112" formatCode="#\ ##0.0">
                  <c:v>0.81889081455805901</c:v>
                </c:pt>
                <c:pt idx="113" formatCode="#\ ##0.0">
                  <c:v>0.81994047619047605</c:v>
                </c:pt>
                <c:pt idx="114" formatCode="#\ ##0.0">
                  <c:v>0.82022873481057901</c:v>
                </c:pt>
                <c:pt idx="115" formatCode="#\ ##0.0">
                  <c:v>0.82102272727272696</c:v>
                </c:pt>
                <c:pt idx="116" formatCode="#\ ##0.0">
                  <c:v>0.82165605095541405</c:v>
                </c:pt>
                <c:pt idx="117" formatCode="#\ ##0.0">
                  <c:v>0.82195121951219496</c:v>
                </c:pt>
                <c:pt idx="118" formatCode="#\ ##0.0">
                  <c:v>0.82201405152224805</c:v>
                </c:pt>
                <c:pt idx="119" formatCode="#\ ##0.0">
                  <c:v>0.82286269430051795</c:v>
                </c:pt>
                <c:pt idx="120" formatCode="#\ ##0.0">
                  <c:v>0.82436260623229496</c:v>
                </c:pt>
                <c:pt idx="121" formatCode="#\ ##0.0">
                  <c:v>0.82481751824817495</c:v>
                </c:pt>
                <c:pt idx="122" formatCode="#\ ##0.0">
                  <c:v>0.82530120481927705</c:v>
                </c:pt>
                <c:pt idx="123" formatCode="#\ ##0.0">
                  <c:v>0.82532504239683402</c:v>
                </c:pt>
                <c:pt idx="124" formatCode="#\ ##0.0">
                  <c:v>0.82578490313961295</c:v>
                </c:pt>
                <c:pt idx="125" formatCode="#\ ##0.0">
                  <c:v>0.82617483577564399</c:v>
                </c:pt>
                <c:pt idx="126" formatCode="#\ ##0.0">
                  <c:v>0.82712511938873001</c:v>
                </c:pt>
                <c:pt idx="127" formatCode="#\ ##0.0">
                  <c:v>0.82733050847457601</c:v>
                </c:pt>
                <c:pt idx="128" formatCode="#\ ##0.0">
                  <c:v>0.82954545454545503</c:v>
                </c:pt>
                <c:pt idx="129" formatCode="#\ ##0.0">
                  <c:v>0.83200707338638402</c:v>
                </c:pt>
                <c:pt idx="130" formatCode="#\ ##0.0">
                  <c:v>0.83229481929855798</c:v>
                </c:pt>
                <c:pt idx="131" formatCode="#\ ##0.0">
                  <c:v>0.83410138248847898</c:v>
                </c:pt>
                <c:pt idx="132" formatCode="#\ ##0.0">
                  <c:v>0.83697679623964805</c:v>
                </c:pt>
                <c:pt idx="133" formatCode="#\ ##0.0">
                  <c:v>0.84107327141382904</c:v>
                </c:pt>
                <c:pt idx="134" formatCode="#\ ##0.0">
                  <c:v>0.84169884169884202</c:v>
                </c:pt>
                <c:pt idx="135" formatCode="#\ ##0.0">
                  <c:v>0.84298614583639697</c:v>
                </c:pt>
                <c:pt idx="136" formatCode="#\ ##0.0">
                  <c:v>0.84375</c:v>
                </c:pt>
                <c:pt idx="137" formatCode="#\ ##0.0">
                  <c:v>0.84380733944954101</c:v>
                </c:pt>
                <c:pt idx="138" formatCode="#\ ##0.0">
                  <c:v>0.84440039643211096</c:v>
                </c:pt>
                <c:pt idx="139" formatCode="#\ ##0.0">
                  <c:v>0.84469472436277404</c:v>
                </c:pt>
                <c:pt idx="140" formatCode="#\ ##0.0">
                  <c:v>0.84614025790496405</c:v>
                </c:pt>
                <c:pt idx="141" formatCode="#\ ##0.0">
                  <c:v>0.84615384615384603</c:v>
                </c:pt>
                <c:pt idx="142" formatCode="#\ ##0.0">
                  <c:v>0.84659090909090895</c:v>
                </c:pt>
                <c:pt idx="143" formatCode="#\ ##0.0">
                  <c:v>0.84685714285714297</c:v>
                </c:pt>
                <c:pt idx="144" formatCode="#\ ##0.0">
                  <c:v>0.84840425531914898</c:v>
                </c:pt>
                <c:pt idx="145" formatCode="#\ ##0.0">
                  <c:v>0.85073670723894901</c:v>
                </c:pt>
                <c:pt idx="146" formatCode="#\ ##0.0">
                  <c:v>0.85344827586206895</c:v>
                </c:pt>
                <c:pt idx="147" formatCode="#\ ##0.0">
                  <c:v>0.85345405767940996</c:v>
                </c:pt>
                <c:pt idx="148" formatCode="#\ ##0.0">
                  <c:v>0.85465116279069797</c:v>
                </c:pt>
                <c:pt idx="149" formatCode="#\ ##0.0">
                  <c:v>0.86005830903790104</c:v>
                </c:pt>
                <c:pt idx="150" formatCode="#\ ##0.0">
                  <c:v>0.86014492753623195</c:v>
                </c:pt>
                <c:pt idx="151" formatCode="#\ ##0.0">
                  <c:v>0.860869565217391</c:v>
                </c:pt>
                <c:pt idx="152" formatCode="#\ ##0.0">
                  <c:v>0.86156888595912995</c:v>
                </c:pt>
                <c:pt idx="153" formatCode="#\ ##0.0">
                  <c:v>0.86230248306997703</c:v>
                </c:pt>
                <c:pt idx="154" formatCode="#\ ##0.0">
                  <c:v>0.86363636363636398</c:v>
                </c:pt>
                <c:pt idx="155" formatCode="#\ ##0.0">
                  <c:v>0.86538461538461497</c:v>
                </c:pt>
                <c:pt idx="156" formatCode="#\ ##0.0">
                  <c:v>0.86590038314176199</c:v>
                </c:pt>
                <c:pt idx="157" formatCode="#\ ##0.0">
                  <c:v>0.86899563318777295</c:v>
                </c:pt>
                <c:pt idx="158" formatCode="#\ ##0.0">
                  <c:v>0.872</c:v>
                </c:pt>
                <c:pt idx="159" formatCode="#\ ##0.0">
                  <c:v>0.87297297297297305</c:v>
                </c:pt>
                <c:pt idx="160" formatCode="#\ ##0.0">
                  <c:v>0.87378640776699001</c:v>
                </c:pt>
                <c:pt idx="161" formatCode="#\ ##0.0">
                  <c:v>0.87437774524158096</c:v>
                </c:pt>
                <c:pt idx="162" formatCode="#\ ##0.0">
                  <c:v>0.87614138438880695</c:v>
                </c:pt>
                <c:pt idx="163" formatCode="#\ ##0.0">
                  <c:v>0.87704918032786905</c:v>
                </c:pt>
                <c:pt idx="164" formatCode="#\ ##0.0">
                  <c:v>0.88239247311827995</c:v>
                </c:pt>
                <c:pt idx="165" formatCode="#\ ##0.0">
                  <c:v>0.88265306122449005</c:v>
                </c:pt>
                <c:pt idx="166" formatCode="#\ ##0.0">
                  <c:v>0.88278388278388298</c:v>
                </c:pt>
                <c:pt idx="167" formatCode="#\ ##0.0">
                  <c:v>0.88549618320610701</c:v>
                </c:pt>
                <c:pt idx="168" formatCode="#\ ##0.0">
                  <c:v>0.88575689783743505</c:v>
                </c:pt>
                <c:pt idx="169" formatCode="#\ ##0.0">
                  <c:v>0.88775510204081598</c:v>
                </c:pt>
                <c:pt idx="170" formatCode="#\ ##0.0">
                  <c:v>0.88888888888888895</c:v>
                </c:pt>
                <c:pt idx="171" formatCode="#\ ##0.0">
                  <c:v>0.89156626506024095</c:v>
                </c:pt>
                <c:pt idx="172" formatCode="#\ ##0.0">
                  <c:v>0.89312977099236601</c:v>
                </c:pt>
                <c:pt idx="173" formatCode="#\ ##0.0">
                  <c:v>0.89655172413793105</c:v>
                </c:pt>
                <c:pt idx="174" formatCode="#\ ##0.0">
                  <c:v>0.89779874213836497</c:v>
                </c:pt>
                <c:pt idx="175" formatCode="#\ ##0.0">
                  <c:v>0.90090090090090102</c:v>
                </c:pt>
                <c:pt idx="176" formatCode="#\ ##0.0">
                  <c:v>0.90510948905109501</c:v>
                </c:pt>
                <c:pt idx="177" formatCode="#\ ##0.0">
                  <c:v>0.90552284833193197</c:v>
                </c:pt>
                <c:pt idx="178" formatCode="#\ ##0.0">
                  <c:v>0.90919282511210797</c:v>
                </c:pt>
                <c:pt idx="179" formatCode="#\ ##0.0">
                  <c:v>0.909407665505226</c:v>
                </c:pt>
                <c:pt idx="180" formatCode="#\ ##0.0">
                  <c:v>0.90990990990991005</c:v>
                </c:pt>
                <c:pt idx="181" formatCode="#\ ##0.0">
                  <c:v>0.91027607361963203</c:v>
                </c:pt>
                <c:pt idx="182" formatCode="#\ ##0.0">
                  <c:v>0.91200000000000003</c:v>
                </c:pt>
                <c:pt idx="183" formatCode="#\ ##0.0">
                  <c:v>0.91717791411042904</c:v>
                </c:pt>
                <c:pt idx="184" formatCode="#\ ##0.0">
                  <c:v>0.91787790697674398</c:v>
                </c:pt>
                <c:pt idx="185" formatCode="#\ ##0.0">
                  <c:v>0.91823899371069195</c:v>
                </c:pt>
                <c:pt idx="186" formatCode="#\ ##0.0">
                  <c:v>0.92</c:v>
                </c:pt>
                <c:pt idx="187" formatCode="#\ ##0.0">
                  <c:v>0.92223950233281504</c:v>
                </c:pt>
                <c:pt idx="188" formatCode="#\ ##0.0">
                  <c:v>0.92307692307692302</c:v>
                </c:pt>
                <c:pt idx="189" formatCode="#\ ##0.0">
                  <c:v>0.92307692307692302</c:v>
                </c:pt>
                <c:pt idx="190" formatCode="#\ ##0.0">
                  <c:v>0.92727272727272703</c:v>
                </c:pt>
                <c:pt idx="191" formatCode="#\ ##0.0">
                  <c:v>0.92746913580246904</c:v>
                </c:pt>
                <c:pt idx="192" formatCode="#\ ##0.0">
                  <c:v>0.92800000000000005</c:v>
                </c:pt>
                <c:pt idx="193" formatCode="#\ ##0.0">
                  <c:v>0.93292682926829296</c:v>
                </c:pt>
                <c:pt idx="194" formatCode="#\ ##0.0">
                  <c:v>0.9375</c:v>
                </c:pt>
                <c:pt idx="195" formatCode="#\ ##0.0">
                  <c:v>0.93798449612403101</c:v>
                </c:pt>
                <c:pt idx="196" formatCode="#\ ##0.0">
                  <c:v>0.93853658536585405</c:v>
                </c:pt>
                <c:pt idx="197" formatCode="#\ ##0.0">
                  <c:v>0.95454545454545503</c:v>
                </c:pt>
                <c:pt idx="198" formatCode="#\ ##0.0">
                  <c:v>0.97173913043478299</c:v>
                </c:pt>
                <c:pt idx="199" formatCode="#\ ##0.0">
                  <c:v>0.98360655737704905</c:v>
                </c:pt>
                <c:pt idx="200" formatCode="#\ ##0.0">
                  <c:v>1</c:v>
                </c:pt>
                <c:pt idx="201" formatCode="#\ ##0.0">
                  <c:v>1</c:v>
                </c:pt>
                <c:pt idx="202" formatCode="#\ ##0.0">
                  <c:v>1</c:v>
                </c:pt>
                <c:pt idx="203" formatCode="#\ ##0.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95E-44C7-B3EF-AD5ADCD9DA02}"/>
            </c:ext>
          </c:extLst>
        </c:ser>
        <c:ser>
          <c:idx val="1"/>
          <c:order val="1"/>
          <c:tx>
            <c:strRef>
              <c:f>'Порівняння за закладами'!$AG$6</c:f>
              <c:strCache>
                <c:ptCount val="1"/>
                <c:pt idx="0">
                  <c:v>01996272</c:v>
                </c:pt>
              </c:strCache>
            </c:strRef>
          </c:tx>
          <c:spPr>
            <a:ln w="28575" cap="rnd">
              <a:noFill/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/>
              </a:solidFill>
              <a:ln w="203200">
                <a:solidFill>
                  <a:schemeClr val="accent2"/>
                </a:solidFill>
                <a:prstDash val="solid"/>
              </a:ln>
            </c:spPr>
          </c:marker>
          <c:cat>
            <c:strRef>
              <c:f>'Порівняння за закладами'!$AE$7:$AE$210</c:f>
              <c:strCache>
                <c:ptCount val="204"/>
                <c:pt idx="0">
                  <c:v>ФОП, Жук Олег Євгенович</c:v>
                </c:pt>
                <c:pt idx="1">
                  <c:v>ФОП, КОШЛАТА ЛЕСЯ ВАСИЛІВНА</c:v>
                </c:pt>
                <c:pt idx="2">
                  <c:v>ФОП, БУНЬКО ВАСИЛЬ МИХАЙЛОВИЧ</c:v>
                </c:pt>
                <c:pt idx="3">
                  <c:v>01997297</c:v>
                </c:pt>
                <c:pt idx="4">
                  <c:v>43260585</c:v>
                </c:pt>
                <c:pt idx="5">
                  <c:v>ФОП, ДЮК ОКСАНА  ЯРОСЛАВІВНА</c:v>
                </c:pt>
                <c:pt idx="6">
                  <c:v>ФОП, КРАВЧУК ГАЛИНА ВАСИЛІВНА</c:v>
                </c:pt>
                <c:pt idx="7">
                  <c:v>ФОП, Жданова Оксана Степанівна</c:v>
                </c:pt>
                <c:pt idx="8">
                  <c:v>ФОП, КАРАКЕВИЧ ЮРІЙ МИХАЙЛОВИЧ</c:v>
                </c:pt>
                <c:pt idx="9">
                  <c:v>ФОП, ВОРОБЕЦЬ ІРИНА ЙОСИФІВНА</c:v>
                </c:pt>
                <c:pt idx="10">
                  <c:v>ФОП, Кащук Марія Анатоліївна</c:v>
                </c:pt>
                <c:pt idx="11">
                  <c:v>ФОП, ЛАЗАРЕВИЧ ПЕТРО ЯРОСЛАВОВИЧ</c:v>
                </c:pt>
                <c:pt idx="12">
                  <c:v>ФОП, БЕРЕЗНЮК ТЕТЯНА ПАВЛІВНА</c:v>
                </c:pt>
                <c:pt idx="13">
                  <c:v>38763426</c:v>
                </c:pt>
                <c:pt idx="14">
                  <c:v>01998035</c:v>
                </c:pt>
                <c:pt idx="15">
                  <c:v>ФОП, ПІКУЛИЦЬКА ЯРИНА ВАСИЛІВНА</c:v>
                </c:pt>
                <c:pt idx="16">
                  <c:v>ФОП, МИСЛОВИЧ ОЛЕГ ЮРІЙОВИЧ</c:v>
                </c:pt>
                <c:pt idx="17">
                  <c:v>01996869</c:v>
                </c:pt>
                <c:pt idx="18">
                  <c:v>ФОП, ЯЩИШИН ОКСАНА МИХАЙЛІВНА</c:v>
                </c:pt>
                <c:pt idx="19">
                  <c:v>20763295</c:v>
                </c:pt>
                <c:pt idx="20">
                  <c:v>41136480</c:v>
                </c:pt>
                <c:pt idx="21">
                  <c:v>01997679</c:v>
                </c:pt>
                <c:pt idx="22">
                  <c:v>ФОП, ГОЙ ОЛЬГА ІВАНІВНА</c:v>
                </c:pt>
                <c:pt idx="23">
                  <c:v>ФОП, Кольченко Леся Михайлівна</c:v>
                </c:pt>
                <c:pt idx="24">
                  <c:v>41851009</c:v>
                </c:pt>
                <c:pt idx="25">
                  <c:v>ФОП, АПАРІНА ЛІДІЯ ВОЛОДИМИРІВНА</c:v>
                </c:pt>
                <c:pt idx="26">
                  <c:v>39792683</c:v>
                </c:pt>
                <c:pt idx="27">
                  <c:v>ФОП, ВОЗІВ ХРИСТИНА ІВАНІВНА</c:v>
                </c:pt>
                <c:pt idx="28">
                  <c:v>32613493</c:v>
                </c:pt>
                <c:pt idx="29">
                  <c:v>ФОП, ПОШИВАК ТЕТЯНА ПЕТРІВНА</c:v>
                </c:pt>
                <c:pt idx="30">
                  <c:v>44114246</c:v>
                </c:pt>
                <c:pt idx="31">
                  <c:v>ФОП, БАЛЛА РОКСОЛАНА АНДРІЇВНА</c:v>
                </c:pt>
                <c:pt idx="32">
                  <c:v>44466230</c:v>
                </c:pt>
                <c:pt idx="33">
                  <c:v>42140021</c:v>
                </c:pt>
                <c:pt idx="34">
                  <c:v>01996606</c:v>
                </c:pt>
                <c:pt idx="35">
                  <c:v>ФОП, СУХОВЕРСЬКИЙ МИРОСЛАВ МИРОНОВИЧ</c:v>
                </c:pt>
                <c:pt idx="36">
                  <c:v>22398210</c:v>
                </c:pt>
                <c:pt idx="37">
                  <c:v>ФОП, РОМАНІВ ЛЕСЯ АНАТОЛІЇВНА</c:v>
                </c:pt>
                <c:pt idx="38">
                  <c:v>42021164</c:v>
                </c:pt>
                <c:pt idx="39">
                  <c:v>ФОП, ДУДА НАДІЯ БОГДАНІВНА</c:v>
                </c:pt>
                <c:pt idx="40">
                  <c:v>20763272</c:v>
                </c:pt>
                <c:pt idx="41">
                  <c:v>22348948</c:v>
                </c:pt>
                <c:pt idx="42">
                  <c:v>ФОП, Мазур Руслана Ярославівна</c:v>
                </c:pt>
                <c:pt idx="43">
                  <c:v>ФОП, ПОЛУПАНЕЦЬ ВІРА ВОЛОДИМИРІВНА</c:v>
                </c:pt>
                <c:pt idx="44">
                  <c:v>ФОП, РОНДЯК БОГДАН ЯРОСЛАВОВИЧ</c:v>
                </c:pt>
                <c:pt idx="45">
                  <c:v>44093644</c:v>
                </c:pt>
                <c:pt idx="46">
                  <c:v>44496574</c:v>
                </c:pt>
                <c:pt idx="47">
                  <c:v>ФОП, ПОКІНСЬКА МАРІЯ МИХАЙЛІВНА</c:v>
                </c:pt>
                <c:pt idx="48">
                  <c:v>40626575</c:v>
                </c:pt>
                <c:pt idx="49">
                  <c:v>41902533</c:v>
                </c:pt>
                <c:pt idx="50">
                  <c:v>ФОП, РОНДЯК ОЛЕКСАНДРА ЗІНОВІЇВНА</c:v>
                </c:pt>
                <c:pt idx="51">
                  <c:v>ФОП, Рудько Ольга Олександрівна</c:v>
                </c:pt>
                <c:pt idx="52">
                  <c:v>44056885</c:v>
                </c:pt>
                <c:pt idx="53">
                  <c:v>43923200</c:v>
                </c:pt>
                <c:pt idx="54">
                  <c:v>41833215</c:v>
                </c:pt>
                <c:pt idx="55">
                  <c:v>ФОП, Ладус Галина Іванівна</c:v>
                </c:pt>
                <c:pt idx="56">
                  <c:v>ФОП, КОСТИРКО МИКОЛА МИХАЙЛОВИЧ</c:v>
                </c:pt>
                <c:pt idx="57">
                  <c:v>ФОП, ГАДЕВИЧ НАТАЛІЯ ЗІНОВІЇВНА</c:v>
                </c:pt>
                <c:pt idx="58">
                  <c:v>ФОП, РИСЕЙ ОЛЬГА ІГОРІВНА</c:v>
                </c:pt>
                <c:pt idx="59">
                  <c:v>42108962</c:v>
                </c:pt>
                <c:pt idx="60">
                  <c:v>ФОП, Левкович  Лідія  Олексіївна</c:v>
                </c:pt>
                <c:pt idx="61">
                  <c:v>01998101</c:v>
                </c:pt>
                <c:pt idx="62">
                  <c:v>01998226</c:v>
                </c:pt>
                <c:pt idx="63">
                  <c:v>ФОП, МАРУНКЕВИЧ МАРІЯ ВОЛОДИМИРІВНА</c:v>
                </c:pt>
                <c:pt idx="64">
                  <c:v>ФОП, ЯКИМІВ СВІТЛАНА ЯРОСЛАВІВНА</c:v>
                </c:pt>
                <c:pt idx="65">
                  <c:v>20763591</c:v>
                </c:pt>
                <c:pt idx="66">
                  <c:v>43871190</c:v>
                </c:pt>
                <c:pt idx="67">
                  <c:v>41064034</c:v>
                </c:pt>
                <c:pt idx="68">
                  <c:v>ФОП, КОЗИЧ РОКСОЛАНА АНДРІЇВНА</c:v>
                </c:pt>
                <c:pt idx="69">
                  <c:v>ФОП, Карпяк Марта Ігорівна</c:v>
                </c:pt>
                <c:pt idx="70">
                  <c:v>ФОП, ПЕТРИК КАТЕРИНА ЮРІЇВНА</c:v>
                </c:pt>
                <c:pt idx="71">
                  <c:v>42310851</c:v>
                </c:pt>
                <c:pt idx="72">
                  <c:v>ФОП, ФЕДЕНКО НАТАЛІЯ РОМАНІВНА</c:v>
                </c:pt>
                <c:pt idx="73">
                  <c:v>41505308</c:v>
                </c:pt>
                <c:pt idx="74">
                  <c:v>44635101</c:v>
                </c:pt>
                <c:pt idx="75">
                  <c:v>42274953</c:v>
                </c:pt>
                <c:pt idx="76">
                  <c:v>43919770</c:v>
                </c:pt>
                <c:pt idx="77">
                  <c:v>19163609</c:v>
                </c:pt>
                <c:pt idx="78">
                  <c:v>43288396</c:v>
                </c:pt>
                <c:pt idx="79">
                  <c:v>35621067</c:v>
                </c:pt>
                <c:pt idx="80">
                  <c:v>32418147</c:v>
                </c:pt>
                <c:pt idx="81">
                  <c:v>37325796</c:v>
                </c:pt>
                <c:pt idx="82">
                  <c:v>ФОП, ІВЧЕНКО АНДРІЙ АНАТОЛІЙОВИЧ</c:v>
                </c:pt>
                <c:pt idx="83">
                  <c:v>ФОП, КОТОВИЧ НАТАЛІЯ СТЕПАНІВНА</c:v>
                </c:pt>
                <c:pt idx="84">
                  <c:v>45094345</c:v>
                </c:pt>
                <c:pt idx="85">
                  <c:v>ФОП, ГОРОДИСЬКА СТЕФАНІЯ-ОКСАНА МИХАЙЛІВНА</c:v>
                </c:pt>
                <c:pt idx="86">
                  <c:v>20850964</c:v>
                </c:pt>
                <c:pt idx="87">
                  <c:v>41900490</c:v>
                </c:pt>
                <c:pt idx="88">
                  <c:v>ФОП, ЗАСТАВНИЙ ІГОР ІГОРОВИЧ</c:v>
                </c:pt>
                <c:pt idx="89">
                  <c:v>43526560</c:v>
                </c:pt>
                <c:pt idx="90">
                  <c:v>42877452</c:v>
                </c:pt>
                <c:pt idx="91">
                  <c:v>ФОП, Савчин Соломія Олегівна</c:v>
                </c:pt>
                <c:pt idx="92">
                  <c:v>ФОП, ІВАНІЩАК РОМАНІЯ ІВАНІВНА</c:v>
                </c:pt>
                <c:pt idx="93">
                  <c:v>41160010</c:v>
                </c:pt>
                <c:pt idx="94">
                  <c:v>44119976</c:v>
                </c:pt>
                <c:pt idx="95">
                  <c:v>23970286</c:v>
                </c:pt>
                <c:pt idx="96">
                  <c:v>ФОП, ДІДИК ЛЕСЯ ІВАНІВНА</c:v>
                </c:pt>
                <c:pt idx="97">
                  <c:v>01996272</c:v>
                </c:pt>
                <c:pt idx="98">
                  <c:v>01997633</c:v>
                </c:pt>
                <c:pt idx="99">
                  <c:v>42769586</c:v>
                </c:pt>
                <c:pt idx="100">
                  <c:v>ФОП, НІКОНОРОВ ВАЛЕРІЙ МИКОЛАЙОВИЧ</c:v>
                </c:pt>
                <c:pt idx="101">
                  <c:v>34327104</c:v>
                </c:pt>
                <c:pt idx="102">
                  <c:v>20764478</c:v>
                </c:pt>
                <c:pt idx="103">
                  <c:v>44712882</c:v>
                </c:pt>
                <c:pt idx="104">
                  <c:v>40393866</c:v>
                </c:pt>
                <c:pt idx="105">
                  <c:v>43998826</c:v>
                </c:pt>
                <c:pt idx="106">
                  <c:v>40236036</c:v>
                </c:pt>
                <c:pt idx="107">
                  <c:v>41180990</c:v>
                </c:pt>
                <c:pt idx="108">
                  <c:v>23957835</c:v>
                </c:pt>
                <c:pt idx="109">
                  <c:v>22421239</c:v>
                </c:pt>
                <c:pt idx="110">
                  <c:v>01996674</c:v>
                </c:pt>
                <c:pt idx="111">
                  <c:v>ФОП, Данилів  Дана  Олександрівна</c:v>
                </c:pt>
                <c:pt idx="112">
                  <c:v>44216151</c:v>
                </c:pt>
                <c:pt idx="113">
                  <c:v>20763929</c:v>
                </c:pt>
                <c:pt idx="114">
                  <c:v>42750109</c:v>
                </c:pt>
                <c:pt idx="115">
                  <c:v>42428764</c:v>
                </c:pt>
                <c:pt idx="116">
                  <c:v>ФОП, ГРИЦАК РУСЛАН ГЕННАДІЙОВИЧ</c:v>
                </c:pt>
                <c:pt idx="117">
                  <c:v>ФОП, Люта Оксана Павлівна</c:v>
                </c:pt>
                <c:pt idx="118">
                  <c:v>01984276</c:v>
                </c:pt>
                <c:pt idx="119">
                  <c:v>42448068</c:v>
                </c:pt>
                <c:pt idx="120">
                  <c:v>41195567</c:v>
                </c:pt>
                <c:pt idx="121">
                  <c:v>37639909</c:v>
                </c:pt>
                <c:pt idx="122">
                  <c:v>20764716</c:v>
                </c:pt>
                <c:pt idx="123">
                  <c:v>02010793</c:v>
                </c:pt>
                <c:pt idx="124">
                  <c:v>01996409</c:v>
                </c:pt>
                <c:pt idx="125">
                  <c:v>20765006</c:v>
                </c:pt>
                <c:pt idx="126">
                  <c:v>36761597</c:v>
                </c:pt>
                <c:pt idx="127">
                  <c:v>40221119</c:v>
                </c:pt>
                <c:pt idx="128">
                  <c:v>ФОП, КАБАН ВОЛОДИМИР БОГДАНОВИЧ</c:v>
                </c:pt>
                <c:pt idx="129">
                  <c:v>41209595</c:v>
                </c:pt>
                <c:pt idx="130">
                  <c:v>42224043</c:v>
                </c:pt>
                <c:pt idx="131">
                  <c:v>ФОП, Столяр Галина Ігорівна</c:v>
                </c:pt>
                <c:pt idx="132">
                  <c:v>20761149</c:v>
                </c:pt>
                <c:pt idx="133">
                  <c:v>ФОП, КРАВЧЕНКО РОМАНА БОГДАНІВНА</c:v>
                </c:pt>
                <c:pt idx="134">
                  <c:v>36194399</c:v>
                </c:pt>
                <c:pt idx="135">
                  <c:v>44625774</c:v>
                </c:pt>
                <c:pt idx="136">
                  <c:v>ФОП, МИСНИК ЛЮДМИЛА ІЛЛІВНА</c:v>
                </c:pt>
                <c:pt idx="137">
                  <c:v>20764314</c:v>
                </c:pt>
                <c:pt idx="138">
                  <c:v>44028360</c:v>
                </c:pt>
                <c:pt idx="139">
                  <c:v>44925460</c:v>
                </c:pt>
                <c:pt idx="140">
                  <c:v>01997248</c:v>
                </c:pt>
                <c:pt idx="141">
                  <c:v>ФОП, ОЩИПКО ІРИНА ГЕОРГІЇВНА</c:v>
                </c:pt>
                <c:pt idx="142">
                  <c:v>ФОП, САЛДАН ІВАН АНТОНОВИЧ</c:v>
                </c:pt>
                <c:pt idx="143">
                  <c:v>43914746</c:v>
                </c:pt>
                <c:pt idx="144">
                  <c:v>ФОП, Лялька Наталія Петрівна</c:v>
                </c:pt>
                <c:pt idx="145">
                  <c:v>41839788</c:v>
                </c:pt>
                <c:pt idx="146">
                  <c:v>41850775</c:v>
                </c:pt>
                <c:pt idx="147">
                  <c:v>20763941</c:v>
                </c:pt>
                <c:pt idx="148">
                  <c:v>ФОП, Цяпка Лілія Богданівна</c:v>
                </c:pt>
                <c:pt idx="149">
                  <c:v>20764231</c:v>
                </c:pt>
                <c:pt idx="150">
                  <c:v>41845440</c:v>
                </c:pt>
                <c:pt idx="151">
                  <c:v>41066560</c:v>
                </c:pt>
                <c:pt idx="152">
                  <c:v>20763852</c:v>
                </c:pt>
                <c:pt idx="153">
                  <c:v>ФОП, ЗАРЕМБА-ФЕДЧИШИН ОЛЕНА ВІТАЛІЇВНА</c:v>
                </c:pt>
                <c:pt idx="154">
                  <c:v>ФОП, ПОЛЯНСЬКА ТЕТЯНА АНАТОЛІЇВНА</c:v>
                </c:pt>
                <c:pt idx="155">
                  <c:v>ФОП, Шабатюк Леся Володимирівна</c:v>
                </c:pt>
                <c:pt idx="156">
                  <c:v>44018588</c:v>
                </c:pt>
                <c:pt idx="157">
                  <c:v>44848931</c:v>
                </c:pt>
                <c:pt idx="158">
                  <c:v>ФОП, СКОБИЛКО ІРИНА ВОЛОДИМИРІВНА</c:v>
                </c:pt>
                <c:pt idx="159">
                  <c:v>ФОП, СЕРЕДИЧ ЛІЛІЯ ПЕТРІВНА</c:v>
                </c:pt>
                <c:pt idx="160">
                  <c:v>41055077</c:v>
                </c:pt>
                <c:pt idx="161">
                  <c:v>20851349</c:v>
                </c:pt>
                <c:pt idx="162">
                  <c:v>45065089</c:v>
                </c:pt>
                <c:pt idx="163">
                  <c:v>40238410</c:v>
                </c:pt>
                <c:pt idx="164">
                  <c:v>41894875</c:v>
                </c:pt>
                <c:pt idx="165">
                  <c:v>ФОП, ПЕТРИК ЛЮДМИЛА ЯРОСЛАВІВНА</c:v>
                </c:pt>
                <c:pt idx="166">
                  <c:v>ФОП, ШКУЛЬСЬКИЙ ВОЛОДИМИР ВОЛОДИМИРОВИЧ</c:v>
                </c:pt>
                <c:pt idx="167">
                  <c:v>ФОП, ЗУБРИЦЬКА НАДІЯ СТЕПАНІВНА</c:v>
                </c:pt>
                <c:pt idx="168">
                  <c:v>01984228</c:v>
                </c:pt>
                <c:pt idx="169">
                  <c:v>ФОП, МЕЛЬНИК ЗОРЯНА СТЕПАНІВНА</c:v>
                </c:pt>
                <c:pt idx="170">
                  <c:v>35472249</c:v>
                </c:pt>
                <c:pt idx="171">
                  <c:v>ФОП, МАХНО ГАЛИНА ВОЛОДИМИРІВНА</c:v>
                </c:pt>
                <c:pt idx="172">
                  <c:v>ФОП, Симулик Марія Сергіївна</c:v>
                </c:pt>
                <c:pt idx="173">
                  <c:v>44976028</c:v>
                </c:pt>
                <c:pt idx="174">
                  <c:v>44408760</c:v>
                </c:pt>
                <c:pt idx="175">
                  <c:v>44871599</c:v>
                </c:pt>
                <c:pt idx="176">
                  <c:v>ФОП, Турянська Ольга Тарасівна</c:v>
                </c:pt>
                <c:pt idx="177">
                  <c:v>45214923</c:v>
                </c:pt>
                <c:pt idx="178">
                  <c:v>44397639</c:v>
                </c:pt>
                <c:pt idx="179">
                  <c:v>40241161</c:v>
                </c:pt>
                <c:pt idx="180">
                  <c:v>ФОП, РОМАНИШИН ІРИНА ВОЛОДИМИРІВНА</c:v>
                </c:pt>
                <c:pt idx="181">
                  <c:v>44646459</c:v>
                </c:pt>
                <c:pt idx="182">
                  <c:v>20763711</c:v>
                </c:pt>
                <c:pt idx="183">
                  <c:v>45395213</c:v>
                </c:pt>
                <c:pt idx="184">
                  <c:v>44246746</c:v>
                </c:pt>
                <c:pt idx="185">
                  <c:v>20763160</c:v>
                </c:pt>
                <c:pt idx="186">
                  <c:v>ФОП, ОПОКА ІННА ГРИГОРІВНА</c:v>
                </c:pt>
                <c:pt idx="187">
                  <c:v>ФОП, Столяр Маряна Миколаївна</c:v>
                </c:pt>
                <c:pt idx="188">
                  <c:v>ФОП, СИВАК ЛЮДМИЛА ЮРІЇВНА</c:v>
                </c:pt>
                <c:pt idx="189">
                  <c:v>ФОП, Добрянський Олесь Степанович</c:v>
                </c:pt>
                <c:pt idx="190">
                  <c:v>42138054</c:v>
                </c:pt>
                <c:pt idx="191">
                  <c:v>36417058</c:v>
                </c:pt>
                <c:pt idx="192">
                  <c:v>43938699</c:v>
                </c:pt>
                <c:pt idx="193">
                  <c:v>ФОП, КМІТЬ ОКСАНА ЗЕНОНІВНА</c:v>
                </c:pt>
                <c:pt idx="194">
                  <c:v>42830922</c:v>
                </c:pt>
                <c:pt idx="195">
                  <c:v>ФОП, ДЕМКО ОКСАНА ДЕМЯНІВНА</c:v>
                </c:pt>
                <c:pt idx="196">
                  <c:v>44070522</c:v>
                </c:pt>
                <c:pt idx="197">
                  <c:v>ФОП, ЛОМАЄВА ОЛЕКСАНДРА ВАЛЕРІЇВНА</c:v>
                </c:pt>
                <c:pt idx="198">
                  <c:v>ФОП, САВЕНКО НАТАЛІЯ ЯРОСЛАВІВНА</c:v>
                </c:pt>
                <c:pt idx="199">
                  <c:v>ФОП, КОЗЕНКО ПАВЛО ВОЛОДИМИРОВИЧ</c:v>
                </c:pt>
                <c:pt idx="200">
                  <c:v>37398906</c:v>
                </c:pt>
                <c:pt idx="201">
                  <c:v>ФОП, ГОРАЛЬЧУК ОКСАНА МИКОЛАЇВНА</c:v>
                </c:pt>
                <c:pt idx="202">
                  <c:v>38208497</c:v>
                </c:pt>
                <c:pt idx="203">
                  <c:v>41388815</c:v>
                </c:pt>
              </c:strCache>
            </c:strRef>
          </c:cat>
          <c:val>
            <c:numRef>
              <c:f>'Порівняння за закладами'!$AG$7:$AG$210</c:f>
              <c:numCache>
                <c:formatCode>0%</c:formatCode>
                <c:ptCount val="204"/>
                <c:pt idx="0">
                  <c:v>-1</c:v>
                </c:pt>
                <c:pt idx="1">
                  <c:v>-1</c:v>
                </c:pt>
                <c:pt idx="2" formatCode="#\ ##0.0">
                  <c:v>-1</c:v>
                </c:pt>
                <c:pt idx="3" formatCode="#\ ##0.0">
                  <c:v>-1</c:v>
                </c:pt>
                <c:pt idx="4" formatCode="#\ ##0.0">
                  <c:v>-1</c:v>
                </c:pt>
                <c:pt idx="5" formatCode="#\ ##0.0">
                  <c:v>-1</c:v>
                </c:pt>
                <c:pt idx="6" formatCode="#\ ##0.0">
                  <c:v>-1</c:v>
                </c:pt>
                <c:pt idx="7" formatCode="#\ ##0.0">
                  <c:v>-1</c:v>
                </c:pt>
                <c:pt idx="8" formatCode="#\ ##0.0">
                  <c:v>-1</c:v>
                </c:pt>
                <c:pt idx="9" formatCode="#\ ##0.0">
                  <c:v>-1</c:v>
                </c:pt>
                <c:pt idx="10" formatCode="#\ ##0.0">
                  <c:v>-1</c:v>
                </c:pt>
                <c:pt idx="11" formatCode="#\ ##0.0">
                  <c:v>-1</c:v>
                </c:pt>
                <c:pt idx="12" formatCode="#\ ##0.0">
                  <c:v>-1</c:v>
                </c:pt>
                <c:pt idx="13" formatCode="#\ ##0.0">
                  <c:v>-1</c:v>
                </c:pt>
                <c:pt idx="14" formatCode="#\ ##0.0">
                  <c:v>-1</c:v>
                </c:pt>
                <c:pt idx="15" formatCode="#\ ##0.0">
                  <c:v>-1</c:v>
                </c:pt>
                <c:pt idx="16" formatCode="#\ ##0.0">
                  <c:v>-1</c:v>
                </c:pt>
                <c:pt idx="17" formatCode="#\ ##0.0">
                  <c:v>-1</c:v>
                </c:pt>
                <c:pt idx="18" formatCode="#\ ##0.0">
                  <c:v>-1</c:v>
                </c:pt>
                <c:pt idx="19" formatCode="#\ ##0.0">
                  <c:v>-1</c:v>
                </c:pt>
                <c:pt idx="20" formatCode="#\ ##0.0">
                  <c:v>-1</c:v>
                </c:pt>
                <c:pt idx="21" formatCode="#\ ##0.0">
                  <c:v>-1</c:v>
                </c:pt>
                <c:pt idx="22" formatCode="#\ ##0.0">
                  <c:v>-1</c:v>
                </c:pt>
                <c:pt idx="23" formatCode="#\ ##0.0">
                  <c:v>-1</c:v>
                </c:pt>
                <c:pt idx="24" formatCode="#\ ##0.0">
                  <c:v>-1</c:v>
                </c:pt>
                <c:pt idx="25" formatCode="#\ ##0.0">
                  <c:v>-1</c:v>
                </c:pt>
                <c:pt idx="26" formatCode="#\ ##0.0">
                  <c:v>-1</c:v>
                </c:pt>
                <c:pt idx="27" formatCode="#\ ##0.0">
                  <c:v>-1</c:v>
                </c:pt>
                <c:pt idx="28" formatCode="#\ ##0.0">
                  <c:v>-1</c:v>
                </c:pt>
                <c:pt idx="29" formatCode="#\ ##0.0">
                  <c:v>-1</c:v>
                </c:pt>
                <c:pt idx="30" formatCode="#\ ##0.0">
                  <c:v>-1</c:v>
                </c:pt>
                <c:pt idx="31" formatCode="#\ ##0.0">
                  <c:v>-1</c:v>
                </c:pt>
                <c:pt idx="32" formatCode="#\ ##0.0">
                  <c:v>-1</c:v>
                </c:pt>
                <c:pt idx="33" formatCode="#\ ##0.0">
                  <c:v>-1</c:v>
                </c:pt>
                <c:pt idx="34" formatCode="#\ ##0.0">
                  <c:v>-1</c:v>
                </c:pt>
                <c:pt idx="35" formatCode="#\ ##0.0">
                  <c:v>-1</c:v>
                </c:pt>
                <c:pt idx="36" formatCode="#\ ##0.0">
                  <c:v>-1</c:v>
                </c:pt>
                <c:pt idx="37" formatCode="#\ ##0.0">
                  <c:v>-1</c:v>
                </c:pt>
                <c:pt idx="38" formatCode="#\ ##0.0">
                  <c:v>-1</c:v>
                </c:pt>
                <c:pt idx="39" formatCode="#\ ##0.0">
                  <c:v>-1</c:v>
                </c:pt>
                <c:pt idx="40" formatCode="#\ ##0.0">
                  <c:v>-1</c:v>
                </c:pt>
                <c:pt idx="41" formatCode="#\ ##0.0">
                  <c:v>-1</c:v>
                </c:pt>
                <c:pt idx="42" formatCode="#\ ##0.0">
                  <c:v>-1</c:v>
                </c:pt>
                <c:pt idx="43" formatCode="#\ ##0.0">
                  <c:v>-1</c:v>
                </c:pt>
                <c:pt idx="44" formatCode="#\ ##0.0">
                  <c:v>-1</c:v>
                </c:pt>
                <c:pt idx="45" formatCode="#\ ##0.0">
                  <c:v>-1</c:v>
                </c:pt>
                <c:pt idx="46" formatCode="#\ ##0.0">
                  <c:v>-1</c:v>
                </c:pt>
                <c:pt idx="47" formatCode="#\ ##0.0">
                  <c:v>-1</c:v>
                </c:pt>
                <c:pt idx="48" formatCode="#\ ##0.0">
                  <c:v>-1</c:v>
                </c:pt>
                <c:pt idx="49" formatCode="#\ ##0.0">
                  <c:v>-1</c:v>
                </c:pt>
                <c:pt idx="50" formatCode="#\ ##0.0">
                  <c:v>-1</c:v>
                </c:pt>
                <c:pt idx="51" formatCode="#\ ##0.0">
                  <c:v>-1</c:v>
                </c:pt>
                <c:pt idx="52" formatCode="#\ ##0.0">
                  <c:v>-1</c:v>
                </c:pt>
                <c:pt idx="53" formatCode="#\ ##0.0">
                  <c:v>-1</c:v>
                </c:pt>
                <c:pt idx="54" formatCode="#\ ##0.0">
                  <c:v>-1</c:v>
                </c:pt>
                <c:pt idx="55" formatCode="#\ ##0.0">
                  <c:v>-1</c:v>
                </c:pt>
                <c:pt idx="56" formatCode="#\ ##0.0">
                  <c:v>-1</c:v>
                </c:pt>
                <c:pt idx="57" formatCode="#\ ##0.0">
                  <c:v>-1</c:v>
                </c:pt>
                <c:pt idx="58" formatCode="#\ ##0.0">
                  <c:v>-1</c:v>
                </c:pt>
                <c:pt idx="59" formatCode="#\ ##0.0">
                  <c:v>-1</c:v>
                </c:pt>
                <c:pt idx="60" formatCode="#\ ##0.0">
                  <c:v>-1</c:v>
                </c:pt>
                <c:pt idx="61" formatCode="#\ ##0.0">
                  <c:v>-1</c:v>
                </c:pt>
                <c:pt idx="62" formatCode="#\ ##0.0">
                  <c:v>-1</c:v>
                </c:pt>
                <c:pt idx="63" formatCode="#\ ##0.0">
                  <c:v>-1</c:v>
                </c:pt>
                <c:pt idx="64" formatCode="#\ ##0.0">
                  <c:v>-1</c:v>
                </c:pt>
                <c:pt idx="65" formatCode="#\ ##0.0">
                  <c:v>-1</c:v>
                </c:pt>
                <c:pt idx="66" formatCode="#\ ##0.0">
                  <c:v>-1</c:v>
                </c:pt>
                <c:pt idx="67" formatCode="#\ ##0.0">
                  <c:v>-1</c:v>
                </c:pt>
                <c:pt idx="68" formatCode="#\ ##0.0">
                  <c:v>-1</c:v>
                </c:pt>
                <c:pt idx="69" formatCode="#\ ##0.0">
                  <c:v>-1</c:v>
                </c:pt>
                <c:pt idx="70" formatCode="#\ ##0.0">
                  <c:v>-1</c:v>
                </c:pt>
                <c:pt idx="71" formatCode="#\ ##0.0">
                  <c:v>-1</c:v>
                </c:pt>
                <c:pt idx="72" formatCode="#\ ##0.0">
                  <c:v>-1</c:v>
                </c:pt>
                <c:pt idx="73" formatCode="#\ ##0.0">
                  <c:v>-1</c:v>
                </c:pt>
                <c:pt idx="74" formatCode="#\ ##0.0">
                  <c:v>-1</c:v>
                </c:pt>
                <c:pt idx="75" formatCode="#\ ##0.0">
                  <c:v>-1</c:v>
                </c:pt>
                <c:pt idx="76" formatCode="#\ ##0.0">
                  <c:v>-1</c:v>
                </c:pt>
                <c:pt idx="77" formatCode="#\ ##0.0">
                  <c:v>-1</c:v>
                </c:pt>
                <c:pt idx="78" formatCode="#\ ##0.0">
                  <c:v>-1</c:v>
                </c:pt>
                <c:pt idx="79" formatCode="#\ ##0.0">
                  <c:v>-1</c:v>
                </c:pt>
                <c:pt idx="80" formatCode="#\ ##0.0">
                  <c:v>-1</c:v>
                </c:pt>
                <c:pt idx="81" formatCode="#\ ##0.0">
                  <c:v>-1</c:v>
                </c:pt>
                <c:pt idx="82" formatCode="#\ ##0.0">
                  <c:v>-1</c:v>
                </c:pt>
                <c:pt idx="83" formatCode="#\ ##0.0">
                  <c:v>-1</c:v>
                </c:pt>
                <c:pt idx="84" formatCode="#\ ##0.0">
                  <c:v>-1</c:v>
                </c:pt>
                <c:pt idx="85" formatCode="#\ ##0.0">
                  <c:v>-1</c:v>
                </c:pt>
                <c:pt idx="86" formatCode="#\ ##0.0">
                  <c:v>-1</c:v>
                </c:pt>
                <c:pt idx="87" formatCode="#\ ##0.0">
                  <c:v>-1</c:v>
                </c:pt>
                <c:pt idx="88" formatCode="#\ ##0.0">
                  <c:v>-1</c:v>
                </c:pt>
                <c:pt idx="89" formatCode="#\ ##0.0">
                  <c:v>-1</c:v>
                </c:pt>
                <c:pt idx="90" formatCode="#\ ##0.0">
                  <c:v>-1</c:v>
                </c:pt>
                <c:pt idx="91" formatCode="#\ ##0.0">
                  <c:v>-1</c:v>
                </c:pt>
                <c:pt idx="92" formatCode="#\ ##0.0">
                  <c:v>-1</c:v>
                </c:pt>
                <c:pt idx="93" formatCode="#\ ##0.0">
                  <c:v>-1</c:v>
                </c:pt>
                <c:pt idx="94" formatCode="#\ ##0.0">
                  <c:v>-1</c:v>
                </c:pt>
                <c:pt idx="95" formatCode="#\ ##0.0">
                  <c:v>-1</c:v>
                </c:pt>
                <c:pt idx="96" formatCode="#\ ##0.0">
                  <c:v>-1</c:v>
                </c:pt>
                <c:pt idx="97" formatCode="#\ ##0.0">
                  <c:v>0.80767050821840203</c:v>
                </c:pt>
                <c:pt idx="98" formatCode="#\ ##0.0">
                  <c:v>-1</c:v>
                </c:pt>
                <c:pt idx="99" formatCode="#\ ##0.0">
                  <c:v>-1</c:v>
                </c:pt>
                <c:pt idx="100" formatCode="#\ ##0.0">
                  <c:v>-1</c:v>
                </c:pt>
                <c:pt idx="101" formatCode="#\ ##0.0">
                  <c:v>-1</c:v>
                </c:pt>
                <c:pt idx="102" formatCode="#\ ##0.0">
                  <c:v>-1</c:v>
                </c:pt>
                <c:pt idx="103" formatCode="#\ ##0.0">
                  <c:v>-1</c:v>
                </c:pt>
                <c:pt idx="104" formatCode="#\ ##0.0">
                  <c:v>-1</c:v>
                </c:pt>
                <c:pt idx="105" formatCode="#\ ##0.0">
                  <c:v>-1</c:v>
                </c:pt>
                <c:pt idx="106" formatCode="#\ ##0.0">
                  <c:v>-1</c:v>
                </c:pt>
                <c:pt idx="107" formatCode="#\ ##0.0">
                  <c:v>-1</c:v>
                </c:pt>
                <c:pt idx="108" formatCode="#\ ##0.0">
                  <c:v>-1</c:v>
                </c:pt>
                <c:pt idx="109" formatCode="#\ ##0.0">
                  <c:v>-1</c:v>
                </c:pt>
                <c:pt idx="110" formatCode="#\ ##0.0">
                  <c:v>-1</c:v>
                </c:pt>
                <c:pt idx="111" formatCode="#\ ##0.0">
                  <c:v>-1</c:v>
                </c:pt>
                <c:pt idx="112" formatCode="#\ ##0.0">
                  <c:v>-1</c:v>
                </c:pt>
                <c:pt idx="113" formatCode="#\ ##0.0">
                  <c:v>-1</c:v>
                </c:pt>
                <c:pt idx="114" formatCode="#\ ##0.0">
                  <c:v>-1</c:v>
                </c:pt>
                <c:pt idx="115" formatCode="#\ ##0.0">
                  <c:v>-1</c:v>
                </c:pt>
                <c:pt idx="116" formatCode="#\ ##0.0">
                  <c:v>-1</c:v>
                </c:pt>
                <c:pt idx="117" formatCode="#\ ##0.0">
                  <c:v>-1</c:v>
                </c:pt>
                <c:pt idx="118" formatCode="#\ ##0.0">
                  <c:v>-1</c:v>
                </c:pt>
                <c:pt idx="119" formatCode="#\ ##0.0">
                  <c:v>-1</c:v>
                </c:pt>
                <c:pt idx="120" formatCode="#\ ##0.0">
                  <c:v>-1</c:v>
                </c:pt>
                <c:pt idx="121" formatCode="#\ ##0.0">
                  <c:v>-1</c:v>
                </c:pt>
                <c:pt idx="122" formatCode="#\ ##0.0">
                  <c:v>-1</c:v>
                </c:pt>
                <c:pt idx="123" formatCode="#\ ##0.0">
                  <c:v>-1</c:v>
                </c:pt>
                <c:pt idx="124" formatCode="#\ ##0.0">
                  <c:v>-1</c:v>
                </c:pt>
                <c:pt idx="125" formatCode="#\ ##0.0">
                  <c:v>-1</c:v>
                </c:pt>
                <c:pt idx="126" formatCode="#\ ##0.0">
                  <c:v>-1</c:v>
                </c:pt>
                <c:pt idx="127" formatCode="#\ ##0.0">
                  <c:v>-1</c:v>
                </c:pt>
                <c:pt idx="128" formatCode="#\ ##0.0">
                  <c:v>-1</c:v>
                </c:pt>
                <c:pt idx="129" formatCode="#\ ##0.0">
                  <c:v>-1</c:v>
                </c:pt>
                <c:pt idx="130" formatCode="#\ ##0.0">
                  <c:v>-1</c:v>
                </c:pt>
                <c:pt idx="131" formatCode="#\ ##0.0">
                  <c:v>-1</c:v>
                </c:pt>
                <c:pt idx="132" formatCode="#\ ##0.0">
                  <c:v>-1</c:v>
                </c:pt>
                <c:pt idx="133" formatCode="#\ ##0.0">
                  <c:v>-1</c:v>
                </c:pt>
                <c:pt idx="134" formatCode="#\ ##0.0">
                  <c:v>-1</c:v>
                </c:pt>
                <c:pt idx="135" formatCode="#\ ##0.0">
                  <c:v>-1</c:v>
                </c:pt>
                <c:pt idx="136" formatCode="#\ ##0.0">
                  <c:v>-1</c:v>
                </c:pt>
                <c:pt idx="137" formatCode="#\ ##0.0">
                  <c:v>-1</c:v>
                </c:pt>
                <c:pt idx="138" formatCode="#\ ##0.0">
                  <c:v>-1</c:v>
                </c:pt>
                <c:pt idx="139" formatCode="#\ ##0.0">
                  <c:v>-1</c:v>
                </c:pt>
                <c:pt idx="140" formatCode="#\ ##0.0">
                  <c:v>-1</c:v>
                </c:pt>
                <c:pt idx="141" formatCode="#\ ##0.0">
                  <c:v>-1</c:v>
                </c:pt>
                <c:pt idx="142" formatCode="#\ ##0.0">
                  <c:v>-1</c:v>
                </c:pt>
                <c:pt idx="143" formatCode="#\ ##0.0">
                  <c:v>-1</c:v>
                </c:pt>
                <c:pt idx="144" formatCode="#\ ##0.0">
                  <c:v>-1</c:v>
                </c:pt>
                <c:pt idx="145" formatCode="#\ ##0.0">
                  <c:v>-1</c:v>
                </c:pt>
                <c:pt idx="146" formatCode="#\ ##0.0">
                  <c:v>-1</c:v>
                </c:pt>
                <c:pt idx="147" formatCode="#\ ##0.0">
                  <c:v>-1</c:v>
                </c:pt>
                <c:pt idx="148" formatCode="#\ ##0.0">
                  <c:v>-1</c:v>
                </c:pt>
                <c:pt idx="149" formatCode="#\ ##0.0">
                  <c:v>-1</c:v>
                </c:pt>
                <c:pt idx="150" formatCode="#\ ##0.0">
                  <c:v>-1</c:v>
                </c:pt>
                <c:pt idx="151" formatCode="#\ ##0.0">
                  <c:v>-1</c:v>
                </c:pt>
                <c:pt idx="152" formatCode="#\ ##0.0">
                  <c:v>-1</c:v>
                </c:pt>
                <c:pt idx="153" formatCode="#\ ##0.0">
                  <c:v>-1</c:v>
                </c:pt>
                <c:pt idx="154" formatCode="#\ ##0.0">
                  <c:v>-1</c:v>
                </c:pt>
                <c:pt idx="155" formatCode="#\ ##0.0">
                  <c:v>-1</c:v>
                </c:pt>
                <c:pt idx="156" formatCode="#\ ##0.0">
                  <c:v>-1</c:v>
                </c:pt>
                <c:pt idx="157" formatCode="#\ ##0.0">
                  <c:v>-1</c:v>
                </c:pt>
                <c:pt idx="158" formatCode="#\ ##0.0">
                  <c:v>-1</c:v>
                </c:pt>
                <c:pt idx="159" formatCode="#\ ##0.0">
                  <c:v>-1</c:v>
                </c:pt>
                <c:pt idx="160" formatCode="#\ ##0.0">
                  <c:v>-1</c:v>
                </c:pt>
                <c:pt idx="161" formatCode="#\ ##0.0">
                  <c:v>-1</c:v>
                </c:pt>
                <c:pt idx="162" formatCode="#\ ##0.0">
                  <c:v>-1</c:v>
                </c:pt>
                <c:pt idx="163" formatCode="#\ ##0.0">
                  <c:v>-1</c:v>
                </c:pt>
                <c:pt idx="164" formatCode="#\ ##0.0">
                  <c:v>-1</c:v>
                </c:pt>
                <c:pt idx="165" formatCode="#\ ##0.0">
                  <c:v>-1</c:v>
                </c:pt>
                <c:pt idx="166" formatCode="#\ ##0.0">
                  <c:v>-1</c:v>
                </c:pt>
                <c:pt idx="167" formatCode="#\ ##0.0">
                  <c:v>-1</c:v>
                </c:pt>
                <c:pt idx="168" formatCode="#\ ##0.0">
                  <c:v>-1</c:v>
                </c:pt>
                <c:pt idx="169" formatCode="#\ ##0.0">
                  <c:v>-1</c:v>
                </c:pt>
                <c:pt idx="170" formatCode="#\ ##0.0">
                  <c:v>-1</c:v>
                </c:pt>
                <c:pt idx="171" formatCode="#\ ##0.0">
                  <c:v>-1</c:v>
                </c:pt>
                <c:pt idx="172" formatCode="#\ ##0.0">
                  <c:v>-1</c:v>
                </c:pt>
                <c:pt idx="173" formatCode="#\ ##0.0">
                  <c:v>-1</c:v>
                </c:pt>
                <c:pt idx="174" formatCode="#\ ##0.0">
                  <c:v>-1</c:v>
                </c:pt>
                <c:pt idx="175" formatCode="#\ ##0.0">
                  <c:v>-1</c:v>
                </c:pt>
                <c:pt idx="176" formatCode="#\ ##0.0">
                  <c:v>-1</c:v>
                </c:pt>
                <c:pt idx="177" formatCode="#\ ##0.0">
                  <c:v>-1</c:v>
                </c:pt>
                <c:pt idx="178" formatCode="#\ ##0.0">
                  <c:v>-1</c:v>
                </c:pt>
                <c:pt idx="179" formatCode="#\ ##0.0">
                  <c:v>-1</c:v>
                </c:pt>
                <c:pt idx="180" formatCode="#\ ##0.0">
                  <c:v>-1</c:v>
                </c:pt>
                <c:pt idx="181" formatCode="#\ ##0.0">
                  <c:v>-1</c:v>
                </c:pt>
                <c:pt idx="182" formatCode="#\ ##0.0">
                  <c:v>-1</c:v>
                </c:pt>
                <c:pt idx="183" formatCode="#\ ##0.0">
                  <c:v>-1</c:v>
                </c:pt>
                <c:pt idx="184" formatCode="#\ ##0.0">
                  <c:v>-1</c:v>
                </c:pt>
                <c:pt idx="185" formatCode="#\ ##0.0">
                  <c:v>-1</c:v>
                </c:pt>
                <c:pt idx="186" formatCode="#\ ##0.0">
                  <c:v>-1</c:v>
                </c:pt>
                <c:pt idx="187" formatCode="#\ ##0.0">
                  <c:v>-1</c:v>
                </c:pt>
                <c:pt idx="188" formatCode="#\ ##0.0">
                  <c:v>-1</c:v>
                </c:pt>
                <c:pt idx="189" formatCode="#\ ##0.0">
                  <c:v>-1</c:v>
                </c:pt>
                <c:pt idx="190" formatCode="#\ ##0.0">
                  <c:v>-1</c:v>
                </c:pt>
                <c:pt idx="191" formatCode="#\ ##0.0">
                  <c:v>-1</c:v>
                </c:pt>
                <c:pt idx="192" formatCode="#\ ##0.0">
                  <c:v>-1</c:v>
                </c:pt>
                <c:pt idx="193" formatCode="#\ ##0.0">
                  <c:v>-1</c:v>
                </c:pt>
                <c:pt idx="194" formatCode="#\ ##0.0">
                  <c:v>-1</c:v>
                </c:pt>
                <c:pt idx="195" formatCode="#\ ##0.0">
                  <c:v>-1</c:v>
                </c:pt>
                <c:pt idx="196" formatCode="#\ ##0.0">
                  <c:v>-1</c:v>
                </c:pt>
                <c:pt idx="197" formatCode="#\ ##0.0">
                  <c:v>-1</c:v>
                </c:pt>
                <c:pt idx="198" formatCode="#\ ##0.0">
                  <c:v>-1</c:v>
                </c:pt>
                <c:pt idx="199" formatCode="#\ ##0.0">
                  <c:v>-1</c:v>
                </c:pt>
                <c:pt idx="200" formatCode="#\ ##0.0">
                  <c:v>-1</c:v>
                </c:pt>
                <c:pt idx="201" formatCode="#\ ##0.0">
                  <c:v>-1</c:v>
                </c:pt>
                <c:pt idx="202" formatCode="#\ ##0.0">
                  <c:v>-1</c:v>
                </c:pt>
                <c:pt idx="203" formatCode="#\ ##0.0">
                  <c:v>-1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95E-44C7-B3EF-AD5ADCD9DA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4056016"/>
        <c:axId val="241803504"/>
      </c:lineChart>
      <c:catAx>
        <c:axId val="84056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241803504"/>
        <c:crosses val="autoZero"/>
        <c:auto val="1"/>
        <c:lblAlgn val="ctr"/>
        <c:lblOffset val="100"/>
        <c:noMultiLvlLbl val="0"/>
      </c:catAx>
      <c:valAx>
        <c:axId val="24180350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84056016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uk-UA"/>
        </a:p>
      </c:txPr>
    </c:legend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'Порівняння за закладами'!$AH$5</c:f>
          <c:strCache>
            <c:ptCount val="1"/>
            <c:pt idx="0">
              <c:v>Завантаженість лікаря, який надає послуги ПМД.</c:v>
            </c:pt>
          </c:strCache>
        </c:strRef>
      </c:tx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1400" b="1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uk-UA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'Порівняння за закладами'!$AI$6</c:f>
              <c:strCache>
                <c:ptCount val="1"/>
                <c:pt idx="0">
                  <c:v>Значення індикатору</c:v>
                </c:pt>
              </c:strCache>
            </c:strRef>
          </c:tx>
          <c:spPr>
            <a:ln w="28575" cap="rnd">
              <a:noFill/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/>
              </a:solidFill>
              <a:ln w="76200">
                <a:solidFill>
                  <a:schemeClr val="accent1"/>
                </a:solidFill>
                <a:prstDash val="solid"/>
              </a:ln>
            </c:spPr>
          </c:marker>
          <c:cat>
            <c:strRef>
              <c:f>'Порівняння за закладами'!$AH$7:$AH$210</c:f>
              <c:strCache>
                <c:ptCount val="204"/>
                <c:pt idx="0">
                  <c:v>38208497</c:v>
                </c:pt>
                <c:pt idx="1">
                  <c:v>42830922</c:v>
                </c:pt>
                <c:pt idx="2">
                  <c:v>ФОП, РОНДЯК БОГДАН ЯРОСЛАВОВИЧ</c:v>
                </c:pt>
                <c:pt idx="3">
                  <c:v>ФОП, ЛОМАЄВА ОЛЕКСАНДРА ВАЛЕРІЇВНА</c:v>
                </c:pt>
                <c:pt idx="4">
                  <c:v>ФОП, МИСНИК ЛЮДМИЛА ІЛЛІВНА</c:v>
                </c:pt>
                <c:pt idx="5">
                  <c:v>37398906</c:v>
                </c:pt>
                <c:pt idx="6">
                  <c:v>ФОП, СУХОВЕРСЬКИЙ МИРОСЛАВ МИРОНОВИЧ</c:v>
                </c:pt>
                <c:pt idx="7">
                  <c:v>44871599</c:v>
                </c:pt>
                <c:pt idx="8">
                  <c:v>44114246</c:v>
                </c:pt>
                <c:pt idx="9">
                  <c:v>39792683</c:v>
                </c:pt>
                <c:pt idx="10">
                  <c:v>35472249</c:v>
                </c:pt>
                <c:pt idx="11">
                  <c:v>ФОП, ЗАСТАВНИЙ ІГОР ІГОРОВИЧ</c:v>
                </c:pt>
                <c:pt idx="12">
                  <c:v>ФОП, ОЩИПКО ІРИНА ГЕОРГІЇВНА</c:v>
                </c:pt>
                <c:pt idx="13">
                  <c:v>ФОП, Рудько Ольга Олександрівна</c:v>
                </c:pt>
                <c:pt idx="14">
                  <c:v>ФОП, ВОЗІВ ХРИСТИНА ІВАНІВНА</c:v>
                </c:pt>
                <c:pt idx="15">
                  <c:v>ФОП, ПОЛУПАНЕЦЬ ВІРА ВОЛОДИМИРІВНА</c:v>
                </c:pt>
                <c:pt idx="16">
                  <c:v>ФОП, Добрянський Олесь Степанович</c:v>
                </c:pt>
                <c:pt idx="17">
                  <c:v>ФОП, ЛАЗАРЕВИЧ ПЕТРО ЯРОСЛАВОВИЧ</c:v>
                </c:pt>
                <c:pt idx="18">
                  <c:v>ФОП, МИСЛОВИЧ ОЛЕГ ЮРІЙОВИЧ</c:v>
                </c:pt>
                <c:pt idx="19">
                  <c:v>ФОП, Жданова Оксана Степанівна</c:v>
                </c:pt>
                <c:pt idx="20">
                  <c:v>35621067</c:v>
                </c:pt>
                <c:pt idx="21">
                  <c:v>ФОП, БАЛЛА РОКСОЛАНА АНДРІЇВНА</c:v>
                </c:pt>
                <c:pt idx="22">
                  <c:v>01997297</c:v>
                </c:pt>
                <c:pt idx="23">
                  <c:v>34327104</c:v>
                </c:pt>
                <c:pt idx="24">
                  <c:v>42138054</c:v>
                </c:pt>
                <c:pt idx="25">
                  <c:v>44976028</c:v>
                </c:pt>
                <c:pt idx="26">
                  <c:v>ФОП, ПЕТРИК КАТЕРИНА ЮРІЇВНА</c:v>
                </c:pt>
                <c:pt idx="27">
                  <c:v>22348948</c:v>
                </c:pt>
                <c:pt idx="28">
                  <c:v>ФОП, БУНЬКО ВАСИЛЬ МИХАЙЛОВИЧ</c:v>
                </c:pt>
                <c:pt idx="29">
                  <c:v>43288396</c:v>
                </c:pt>
                <c:pt idx="30">
                  <c:v>43998826</c:v>
                </c:pt>
                <c:pt idx="31">
                  <c:v>ФОП, КОШЛАТА ЛЕСЯ ВАСИЛІВНА</c:v>
                </c:pt>
                <c:pt idx="32">
                  <c:v>ФОП, БЕРЕЗНЮК ТЕТЯНА ПАВЛІВНА</c:v>
                </c:pt>
                <c:pt idx="33">
                  <c:v>37325796</c:v>
                </c:pt>
                <c:pt idx="34">
                  <c:v>ФОП, ІВАНІЩАК РОМАНІЯ ІВАНІВНА</c:v>
                </c:pt>
                <c:pt idx="35">
                  <c:v>ФОП, КОЗЕНКО ПАВЛО ВОЛОДИМИРОВИЧ</c:v>
                </c:pt>
                <c:pt idx="36">
                  <c:v>ФОП, ЗАРЕМБА-ФЕДЧИШИН ОЛЕНА ВІТАЛІЇВНА</c:v>
                </c:pt>
                <c:pt idx="37">
                  <c:v>ФОП, ВОРОБЕЦЬ ІРИНА ЙОСИФІВНА</c:v>
                </c:pt>
                <c:pt idx="38">
                  <c:v>ФОП, РОМАНІВ ЛЕСЯ АНАТОЛІЇВНА</c:v>
                </c:pt>
                <c:pt idx="39">
                  <c:v>43938699</c:v>
                </c:pt>
                <c:pt idx="40">
                  <c:v>ФОП, Турянська Ольга Тарасівна</c:v>
                </c:pt>
                <c:pt idx="41">
                  <c:v>ФОП, Жук Олег Євгенович</c:v>
                </c:pt>
                <c:pt idx="42">
                  <c:v>ФОП, КАРАКЕВИЧ ЮРІЙ МИХАЙЛОВИЧ</c:v>
                </c:pt>
                <c:pt idx="43">
                  <c:v>ФОП, МЕЛЬНИК ЗОРЯНА СТЕПАНІВНА</c:v>
                </c:pt>
                <c:pt idx="44">
                  <c:v>ФОП, ГОРАЛЬЧУК ОКСАНА МИКОЛАЇВНА</c:v>
                </c:pt>
                <c:pt idx="45">
                  <c:v>ФОП, ПОЛЯНСЬКА ТЕТЯНА АНАТОЛІЇВНА</c:v>
                </c:pt>
                <c:pt idx="46">
                  <c:v>ФОП, КАБАН ВОЛОДИМИР БОГДАНОВИЧ</c:v>
                </c:pt>
                <c:pt idx="47">
                  <c:v>ФОП, ПОКІНСЬКА МАРІЯ МИХАЙЛІВНА</c:v>
                </c:pt>
                <c:pt idx="48">
                  <c:v>ФОП, ЯЩИШИН ОКСАНА МИХАЙЛІВНА</c:v>
                </c:pt>
                <c:pt idx="49">
                  <c:v>ФОП, МАХНО ГАЛИНА ВОЛОДИМИРІВНА</c:v>
                </c:pt>
                <c:pt idx="50">
                  <c:v>32613493</c:v>
                </c:pt>
                <c:pt idx="51">
                  <c:v>44635101</c:v>
                </c:pt>
                <c:pt idx="52">
                  <c:v>ФОП, САЛДАН ІВАН АНТОНОВИЧ</c:v>
                </c:pt>
                <c:pt idx="53">
                  <c:v>ФОП, ДУДА НАДІЯ БОГДАНІВНА</c:v>
                </c:pt>
                <c:pt idx="54">
                  <c:v>20850964</c:v>
                </c:pt>
                <c:pt idx="55">
                  <c:v>ФОП, СЕРЕДИЧ ЛІЛІЯ ПЕТРІВНА</c:v>
                </c:pt>
                <c:pt idx="56">
                  <c:v>37639909</c:v>
                </c:pt>
                <c:pt idx="57">
                  <c:v>ФОП, ПІКУЛИЦЬКА ЯРИНА ВАСИЛІВНА</c:v>
                </c:pt>
                <c:pt idx="58">
                  <c:v>40238410</c:v>
                </c:pt>
                <c:pt idx="59">
                  <c:v>ФОП, МАРУНКЕВИЧ МАРІЯ ВОЛОДИМИРІВНА</c:v>
                </c:pt>
                <c:pt idx="60">
                  <c:v>ФОП, ІВЧЕНКО АНДРІЙ АНАТОЛІЙОВИЧ</c:v>
                </c:pt>
                <c:pt idx="61">
                  <c:v>36417058</c:v>
                </c:pt>
                <c:pt idx="62">
                  <c:v>01997679</c:v>
                </c:pt>
                <c:pt idx="63">
                  <c:v>ФОП, РОМАНИШИН ІРИНА ВОЛОДИМИРІВНА</c:v>
                </c:pt>
                <c:pt idx="64">
                  <c:v>42140021</c:v>
                </c:pt>
                <c:pt idx="65">
                  <c:v>ФОП, Лялька Наталія Петрівна</c:v>
                </c:pt>
                <c:pt idx="66">
                  <c:v>ФОП, ДЕМКО ОКСАНА ДЕМЯНІВНА</c:v>
                </c:pt>
                <c:pt idx="67">
                  <c:v>42274953</c:v>
                </c:pt>
                <c:pt idx="68">
                  <c:v>42310851</c:v>
                </c:pt>
                <c:pt idx="69">
                  <c:v>ФОП, АПАРІНА ЛІДІЯ ВОЛОДИМИРІВНА</c:v>
                </c:pt>
                <c:pt idx="70">
                  <c:v>ФОП, ГОЙ ОЛЬГА ІВАНІВНА</c:v>
                </c:pt>
                <c:pt idx="71">
                  <c:v>40241161</c:v>
                </c:pt>
                <c:pt idx="72">
                  <c:v>ФОП, Кольченко Леся Михайлівна</c:v>
                </c:pt>
                <c:pt idx="73">
                  <c:v>ФОП, СКОБИЛКО ІРИНА ВОЛОДИМИРІВНА</c:v>
                </c:pt>
                <c:pt idx="74">
                  <c:v>44056885</c:v>
                </c:pt>
                <c:pt idx="75">
                  <c:v>ФОП, КРАВЧУК ГАЛИНА ВАСИЛІВНА</c:v>
                </c:pt>
                <c:pt idx="76">
                  <c:v>01996869</c:v>
                </c:pt>
                <c:pt idx="77">
                  <c:v>20763160</c:v>
                </c:pt>
                <c:pt idx="78">
                  <c:v>01998035</c:v>
                </c:pt>
                <c:pt idx="79">
                  <c:v>ФОП, ГАДЕВИЧ НАТАЛІЯ ЗІНОВІЇВНА</c:v>
                </c:pt>
                <c:pt idx="80">
                  <c:v>ФОП, ГРИЦАК РУСЛАН ГЕННАДІЙОВИЧ</c:v>
                </c:pt>
                <c:pt idx="81">
                  <c:v>ФОП, ПЕТРИК ЛЮДМИЛА ЯРОСЛАВІВНА</c:v>
                </c:pt>
                <c:pt idx="82">
                  <c:v>ФОП, РИСЕЙ ОЛЬГА ІГОРІВНА</c:v>
                </c:pt>
                <c:pt idx="83">
                  <c:v>ФОП, ДІДИК ЛЕСЯ ІВАНІВНА</c:v>
                </c:pt>
                <c:pt idx="84">
                  <c:v>40393866</c:v>
                </c:pt>
                <c:pt idx="85">
                  <c:v>01996606</c:v>
                </c:pt>
                <c:pt idx="86">
                  <c:v>ФОП, КОЗИЧ РОКСОЛАНА АНДРІЇВНА</c:v>
                </c:pt>
                <c:pt idx="87">
                  <c:v>ФОП, ОПОКА ІННА ГРИГОРІВНА</c:v>
                </c:pt>
                <c:pt idx="88">
                  <c:v>41180990</c:v>
                </c:pt>
                <c:pt idx="89">
                  <c:v>ФОП, ШКУЛЬСЬКИЙ ВОЛОДИМИР ВОЛОДИМИРОВИЧ</c:v>
                </c:pt>
                <c:pt idx="90">
                  <c:v>41064034</c:v>
                </c:pt>
                <c:pt idx="91">
                  <c:v>41851009</c:v>
                </c:pt>
                <c:pt idx="92">
                  <c:v>44848931</c:v>
                </c:pt>
                <c:pt idx="93">
                  <c:v>ФОП, КМІТЬ ОКСАНА ЗЕНОНІВНА</c:v>
                </c:pt>
                <c:pt idx="94">
                  <c:v>41902533</c:v>
                </c:pt>
                <c:pt idx="95">
                  <c:v>42769586</c:v>
                </c:pt>
                <c:pt idx="96">
                  <c:v>43923200</c:v>
                </c:pt>
                <c:pt idx="97">
                  <c:v>40236036</c:v>
                </c:pt>
                <c:pt idx="98">
                  <c:v>ФОП, Цяпка Лілія Богданівна</c:v>
                </c:pt>
                <c:pt idx="99">
                  <c:v>41845440</c:v>
                </c:pt>
                <c:pt idx="100">
                  <c:v>ФОП, ГОРОДИСЬКА СТЕФАНІЯ-ОКСАНА МИХАЙЛІВНА</c:v>
                </c:pt>
                <c:pt idx="101">
                  <c:v>20763591</c:v>
                </c:pt>
                <c:pt idx="102">
                  <c:v>41505308</c:v>
                </c:pt>
                <c:pt idx="103">
                  <c:v>ФОП, Мазур Руслана Ярославівна</c:v>
                </c:pt>
                <c:pt idx="104">
                  <c:v>38763426</c:v>
                </c:pt>
                <c:pt idx="105">
                  <c:v>20763929</c:v>
                </c:pt>
                <c:pt idx="106">
                  <c:v>20764716</c:v>
                </c:pt>
                <c:pt idx="107">
                  <c:v>ФОП, ФЕДЕНКО НАТАЛІЯ РОМАНІВНА</c:v>
                </c:pt>
                <c:pt idx="108">
                  <c:v>ФОП, Шабатюк Леся Володимирівна</c:v>
                </c:pt>
                <c:pt idx="109">
                  <c:v>44119976</c:v>
                </c:pt>
                <c:pt idx="110">
                  <c:v>01996272</c:v>
                </c:pt>
                <c:pt idx="111">
                  <c:v>41136480</c:v>
                </c:pt>
                <c:pt idx="112">
                  <c:v>ФОП, Кащук Марія Анатоліївна</c:v>
                </c:pt>
                <c:pt idx="113">
                  <c:v>41160010</c:v>
                </c:pt>
                <c:pt idx="114">
                  <c:v>ФОП, КОСТИРКО МИКОЛА МИХАЙЛОВИЧ</c:v>
                </c:pt>
                <c:pt idx="115">
                  <c:v>42428764</c:v>
                </c:pt>
                <c:pt idx="116">
                  <c:v>ФОП, Левкович  Лідія  Олексіївна</c:v>
                </c:pt>
                <c:pt idx="117">
                  <c:v>41833215</c:v>
                </c:pt>
                <c:pt idx="118">
                  <c:v>41209595</c:v>
                </c:pt>
                <c:pt idx="119">
                  <c:v>44712882</c:v>
                </c:pt>
                <c:pt idx="120">
                  <c:v>22421239</c:v>
                </c:pt>
                <c:pt idx="121">
                  <c:v>ФОП, Данилів  Дана  Олександрівна</c:v>
                </c:pt>
                <c:pt idx="122">
                  <c:v>22398210</c:v>
                </c:pt>
                <c:pt idx="123">
                  <c:v>40626575</c:v>
                </c:pt>
                <c:pt idx="124">
                  <c:v>01997248</c:v>
                </c:pt>
                <c:pt idx="125">
                  <c:v>ФОП, Карпяк Марта Ігорівна</c:v>
                </c:pt>
                <c:pt idx="126">
                  <c:v>41195567</c:v>
                </c:pt>
                <c:pt idx="127">
                  <c:v>44925460</c:v>
                </c:pt>
                <c:pt idx="128">
                  <c:v>36761597</c:v>
                </c:pt>
                <c:pt idx="129">
                  <c:v>ФОП, КОТОВИЧ НАТАЛІЯ СТЕПАНІВНА</c:v>
                </c:pt>
                <c:pt idx="130">
                  <c:v>ФОП, ПОШИВАК ТЕТЯНА ПЕТРІВНА</c:v>
                </c:pt>
                <c:pt idx="131">
                  <c:v>ФОП, ЯКИМІВ СВІТЛАНА ЯРОСЛАВІВНА</c:v>
                </c:pt>
                <c:pt idx="132">
                  <c:v>ФОП, Столяр Галина Ігорівна</c:v>
                </c:pt>
                <c:pt idx="133">
                  <c:v>20764478</c:v>
                </c:pt>
                <c:pt idx="134">
                  <c:v>20763295</c:v>
                </c:pt>
                <c:pt idx="135">
                  <c:v>44466230</c:v>
                </c:pt>
                <c:pt idx="136">
                  <c:v>43871190</c:v>
                </c:pt>
                <c:pt idx="137">
                  <c:v>44246746</c:v>
                </c:pt>
                <c:pt idx="138">
                  <c:v>41066560</c:v>
                </c:pt>
                <c:pt idx="139">
                  <c:v>41388815</c:v>
                </c:pt>
                <c:pt idx="140">
                  <c:v>ФОП, Савчин Соломія Олегівна</c:v>
                </c:pt>
                <c:pt idx="141">
                  <c:v>42108962</c:v>
                </c:pt>
                <c:pt idx="142">
                  <c:v>ФОП, НІКОНОРОВ ВАЛЕРІЙ МИКОЛАЙОВИЧ</c:v>
                </c:pt>
                <c:pt idx="143">
                  <c:v>44216151</c:v>
                </c:pt>
                <c:pt idx="144">
                  <c:v>ФОП, Симулик Марія Сергіївна</c:v>
                </c:pt>
                <c:pt idx="145">
                  <c:v>41850775</c:v>
                </c:pt>
                <c:pt idx="146">
                  <c:v>20763272</c:v>
                </c:pt>
                <c:pt idx="147">
                  <c:v>20763941</c:v>
                </c:pt>
                <c:pt idx="148">
                  <c:v>ФОП, Ладус Галина Іванівна</c:v>
                </c:pt>
                <c:pt idx="149">
                  <c:v>ФОП, КРАВЧЕНКО РОМАНА БОГДАНІВНА</c:v>
                </c:pt>
                <c:pt idx="150">
                  <c:v>36194399</c:v>
                </c:pt>
                <c:pt idx="151">
                  <c:v>43526560</c:v>
                </c:pt>
                <c:pt idx="152">
                  <c:v>20765006</c:v>
                </c:pt>
                <c:pt idx="153">
                  <c:v>43914746</c:v>
                </c:pt>
                <c:pt idx="154">
                  <c:v>42750109</c:v>
                </c:pt>
                <c:pt idx="155">
                  <c:v>44646459</c:v>
                </c:pt>
                <c:pt idx="156">
                  <c:v>45214923</c:v>
                </c:pt>
                <c:pt idx="157">
                  <c:v>32418147</c:v>
                </c:pt>
                <c:pt idx="158">
                  <c:v>44070522</c:v>
                </c:pt>
                <c:pt idx="159">
                  <c:v>42021164</c:v>
                </c:pt>
                <c:pt idx="160">
                  <c:v>42448068</c:v>
                </c:pt>
                <c:pt idx="161">
                  <c:v>42224043</c:v>
                </c:pt>
                <c:pt idx="162">
                  <c:v>41055077</c:v>
                </c:pt>
                <c:pt idx="163">
                  <c:v>44018588</c:v>
                </c:pt>
                <c:pt idx="164">
                  <c:v>41900490</c:v>
                </c:pt>
                <c:pt idx="165">
                  <c:v>44028360</c:v>
                </c:pt>
                <c:pt idx="166">
                  <c:v>01998101</c:v>
                </c:pt>
                <c:pt idx="167">
                  <c:v>ФОП, Люта Оксана Павлівна</c:v>
                </c:pt>
                <c:pt idx="168">
                  <c:v>20761149</c:v>
                </c:pt>
                <c:pt idx="169">
                  <c:v>01996409</c:v>
                </c:pt>
                <c:pt idx="170">
                  <c:v>45065089</c:v>
                </c:pt>
                <c:pt idx="171">
                  <c:v>01998226</c:v>
                </c:pt>
                <c:pt idx="172">
                  <c:v>ФОП, РОНДЯК ОЛЕКСАНДРА ЗІНОВІЇВНА</c:v>
                </c:pt>
                <c:pt idx="173">
                  <c:v>44397639</c:v>
                </c:pt>
                <c:pt idx="174">
                  <c:v>44093644</c:v>
                </c:pt>
                <c:pt idx="175">
                  <c:v>42877452</c:v>
                </c:pt>
                <c:pt idx="176">
                  <c:v>43260585</c:v>
                </c:pt>
                <c:pt idx="177">
                  <c:v>44408760</c:v>
                </c:pt>
                <c:pt idx="178">
                  <c:v>44496574</c:v>
                </c:pt>
                <c:pt idx="179">
                  <c:v>41894875</c:v>
                </c:pt>
                <c:pt idx="180">
                  <c:v>44625774</c:v>
                </c:pt>
                <c:pt idx="181">
                  <c:v>45395213</c:v>
                </c:pt>
                <c:pt idx="182">
                  <c:v>19163609</c:v>
                </c:pt>
                <c:pt idx="183">
                  <c:v>01984276</c:v>
                </c:pt>
                <c:pt idx="184">
                  <c:v>40221119</c:v>
                </c:pt>
                <c:pt idx="185">
                  <c:v>01996674</c:v>
                </c:pt>
                <c:pt idx="186">
                  <c:v>ФОП, СИВАК ЛЮДМИЛА ЮРІЇВНА</c:v>
                </c:pt>
                <c:pt idx="187">
                  <c:v>45094345</c:v>
                </c:pt>
                <c:pt idx="188">
                  <c:v>20851349</c:v>
                </c:pt>
                <c:pt idx="189">
                  <c:v>23957835</c:v>
                </c:pt>
                <c:pt idx="190">
                  <c:v>ФОП, ДЮК ОКСАНА  ЯРОСЛАВІВНА</c:v>
                </c:pt>
                <c:pt idx="191">
                  <c:v>43919770</c:v>
                </c:pt>
                <c:pt idx="192">
                  <c:v>20764314</c:v>
                </c:pt>
                <c:pt idx="193">
                  <c:v>20763852</c:v>
                </c:pt>
                <c:pt idx="194">
                  <c:v>23970286</c:v>
                </c:pt>
                <c:pt idx="195">
                  <c:v>20763711</c:v>
                </c:pt>
                <c:pt idx="196">
                  <c:v>ФОП, ЗУБРИЦЬКА НАДІЯ СТЕПАНІВНА</c:v>
                </c:pt>
                <c:pt idx="197">
                  <c:v>41839788</c:v>
                </c:pt>
                <c:pt idx="198">
                  <c:v>02010793</c:v>
                </c:pt>
                <c:pt idx="199">
                  <c:v>01997633</c:v>
                </c:pt>
                <c:pt idx="200">
                  <c:v>20764231</c:v>
                </c:pt>
                <c:pt idx="201">
                  <c:v>01984228</c:v>
                </c:pt>
                <c:pt idx="202">
                  <c:v>ФОП, САВЕНКО НАТАЛІЯ ЯРОСЛАВІВНА</c:v>
                </c:pt>
                <c:pt idx="203">
                  <c:v>ФОП, Столяр Маряна Миколаївна</c:v>
                </c:pt>
              </c:strCache>
            </c:strRef>
          </c:cat>
          <c:val>
            <c:numRef>
              <c:f>'Порівняння за закладами'!$AI$7:$AI$210</c:f>
              <c:numCache>
                <c:formatCode>#,##0</c:formatCode>
                <c:ptCount val="204"/>
                <c:pt idx="0">
                  <c:v>1</c:v>
                </c:pt>
                <c:pt idx="1">
                  <c:v>1</c:v>
                </c:pt>
                <c:pt idx="2" formatCode="General">
                  <c:v>1</c:v>
                </c:pt>
                <c:pt idx="3" formatCode="General">
                  <c:v>1.375</c:v>
                </c:pt>
                <c:pt idx="4" formatCode="General">
                  <c:v>1.4545454545454499</c:v>
                </c:pt>
                <c:pt idx="5" formatCode="General">
                  <c:v>1.5</c:v>
                </c:pt>
                <c:pt idx="6" formatCode="General">
                  <c:v>1.5416666666666701</c:v>
                </c:pt>
                <c:pt idx="7" formatCode="General">
                  <c:v>1.7076923076923101</c:v>
                </c:pt>
                <c:pt idx="8" formatCode="General">
                  <c:v>1.75</c:v>
                </c:pt>
                <c:pt idx="9" formatCode="General">
                  <c:v>1.7619047619047601</c:v>
                </c:pt>
                <c:pt idx="10" formatCode="General">
                  <c:v>1.7692307692307701</c:v>
                </c:pt>
                <c:pt idx="11" formatCode="General">
                  <c:v>1.8333333333333299</c:v>
                </c:pt>
                <c:pt idx="12" formatCode="General">
                  <c:v>1.8571428571428601</c:v>
                </c:pt>
                <c:pt idx="13" formatCode="General">
                  <c:v>1.9090909090909101</c:v>
                </c:pt>
                <c:pt idx="14" formatCode="General">
                  <c:v>1.9285714285714299</c:v>
                </c:pt>
                <c:pt idx="15" formatCode="General">
                  <c:v>1.9411764705882399</c:v>
                </c:pt>
                <c:pt idx="16" formatCode="General">
                  <c:v>1.95</c:v>
                </c:pt>
                <c:pt idx="17" formatCode="General">
                  <c:v>1.96428571428571</c:v>
                </c:pt>
                <c:pt idx="18" formatCode="General">
                  <c:v>2</c:v>
                </c:pt>
                <c:pt idx="19" formatCode="General">
                  <c:v>2</c:v>
                </c:pt>
                <c:pt idx="20" formatCode="General">
                  <c:v>2</c:v>
                </c:pt>
                <c:pt idx="21" formatCode="General">
                  <c:v>2.0434782608695699</c:v>
                </c:pt>
                <c:pt idx="22" formatCode="General">
                  <c:v>2.0588235294117601</c:v>
                </c:pt>
                <c:pt idx="23" formatCode="General">
                  <c:v>2.1162790697674398</c:v>
                </c:pt>
                <c:pt idx="24" formatCode="General">
                  <c:v>2.1428571428571401</c:v>
                </c:pt>
                <c:pt idx="25" formatCode="General">
                  <c:v>2.2307692307692299</c:v>
                </c:pt>
                <c:pt idx="26" formatCode="General">
                  <c:v>2.2916666666666701</c:v>
                </c:pt>
                <c:pt idx="27" formatCode="General">
                  <c:v>2.3684210526315801</c:v>
                </c:pt>
                <c:pt idx="28" formatCode="General">
                  <c:v>2.4</c:v>
                </c:pt>
                <c:pt idx="29" formatCode="General">
                  <c:v>2.5925925925925899</c:v>
                </c:pt>
                <c:pt idx="30" formatCode="General">
                  <c:v>2.6444444444444399</c:v>
                </c:pt>
                <c:pt idx="31" formatCode="General">
                  <c:v>2.6666666666666701</c:v>
                </c:pt>
                <c:pt idx="32" formatCode="General">
                  <c:v>2.7</c:v>
                </c:pt>
                <c:pt idx="33" formatCode="General">
                  <c:v>2.7725321888412</c:v>
                </c:pt>
                <c:pt idx="34" formatCode="General">
                  <c:v>2.7727272727272698</c:v>
                </c:pt>
                <c:pt idx="35" formatCode="General">
                  <c:v>2.7727272727272698</c:v>
                </c:pt>
                <c:pt idx="36" formatCode="General">
                  <c:v>2.8343949044586001</c:v>
                </c:pt>
                <c:pt idx="37" formatCode="General">
                  <c:v>2.8372093023255802</c:v>
                </c:pt>
                <c:pt idx="38" formatCode="General">
                  <c:v>2.8571428571428599</c:v>
                </c:pt>
                <c:pt idx="39" formatCode="General">
                  <c:v>2.9090909090909101</c:v>
                </c:pt>
                <c:pt idx="40" formatCode="General">
                  <c:v>2.9375</c:v>
                </c:pt>
                <c:pt idx="41" formatCode="General">
                  <c:v>2.9545454545454501</c:v>
                </c:pt>
                <c:pt idx="42" formatCode="General">
                  <c:v>3.1153846153846199</c:v>
                </c:pt>
                <c:pt idx="43" formatCode="General">
                  <c:v>3.19354838709677</c:v>
                </c:pt>
                <c:pt idx="44" formatCode="General">
                  <c:v>3.2</c:v>
                </c:pt>
                <c:pt idx="45" formatCode="General">
                  <c:v>3.3</c:v>
                </c:pt>
                <c:pt idx="46" formatCode="General">
                  <c:v>3.3088235294117601</c:v>
                </c:pt>
                <c:pt idx="47" formatCode="General">
                  <c:v>3.4909090909090899</c:v>
                </c:pt>
                <c:pt idx="48" formatCode="General">
                  <c:v>3.5238095238095202</c:v>
                </c:pt>
                <c:pt idx="49" formatCode="General">
                  <c:v>3.60869565217391</c:v>
                </c:pt>
                <c:pt idx="50" formatCode="General">
                  <c:v>3.6388888888888902</c:v>
                </c:pt>
                <c:pt idx="51" formatCode="General">
                  <c:v>3.70165745856354</c:v>
                </c:pt>
                <c:pt idx="52" formatCode="General">
                  <c:v>3.7446808510638299</c:v>
                </c:pt>
                <c:pt idx="53" formatCode="General">
                  <c:v>3.8333333333333299</c:v>
                </c:pt>
                <c:pt idx="54" formatCode="General">
                  <c:v>4.0625</c:v>
                </c:pt>
                <c:pt idx="55" formatCode="General">
                  <c:v>4.0869565217391299</c:v>
                </c:pt>
                <c:pt idx="56" formatCode="General">
                  <c:v>4.1531100478468899</c:v>
                </c:pt>
                <c:pt idx="57" formatCode="General">
                  <c:v>4.1764705882352899</c:v>
                </c:pt>
                <c:pt idx="58" formatCode="General">
                  <c:v>4.2068965517241397</c:v>
                </c:pt>
                <c:pt idx="59" formatCode="General">
                  <c:v>4.2696629213483099</c:v>
                </c:pt>
                <c:pt idx="60" formatCode="General">
                  <c:v>4.3333333333333304</c:v>
                </c:pt>
                <c:pt idx="61" formatCode="General">
                  <c:v>4.4495614035087696</c:v>
                </c:pt>
                <c:pt idx="62" formatCode="General">
                  <c:v>4.5531914893616996</c:v>
                </c:pt>
                <c:pt idx="63" formatCode="General">
                  <c:v>4.625</c:v>
                </c:pt>
                <c:pt idx="64" formatCode="General">
                  <c:v>4.87025316455696</c:v>
                </c:pt>
                <c:pt idx="65" formatCode="General">
                  <c:v>4.8734177215189902</c:v>
                </c:pt>
                <c:pt idx="66" formatCode="General">
                  <c:v>4.9615384615384599</c:v>
                </c:pt>
                <c:pt idx="67" formatCode="General">
                  <c:v>4.98780487804878</c:v>
                </c:pt>
                <c:pt idx="68" formatCode="General">
                  <c:v>5.13584905660377</c:v>
                </c:pt>
                <c:pt idx="69" formatCode="General">
                  <c:v>5.21428571428571</c:v>
                </c:pt>
                <c:pt idx="70" formatCode="General">
                  <c:v>5.2173913043478297</c:v>
                </c:pt>
                <c:pt idx="71" formatCode="General">
                  <c:v>5.2727272727272698</c:v>
                </c:pt>
                <c:pt idx="72" formatCode="General">
                  <c:v>5.3414634146341502</c:v>
                </c:pt>
                <c:pt idx="73" formatCode="General">
                  <c:v>5.4347826086956497</c:v>
                </c:pt>
                <c:pt idx="74" formatCode="General">
                  <c:v>5.46060606060606</c:v>
                </c:pt>
                <c:pt idx="75" formatCode="General">
                  <c:v>5.64</c:v>
                </c:pt>
                <c:pt idx="76" formatCode="General">
                  <c:v>5.6603773584905701</c:v>
                </c:pt>
                <c:pt idx="77" formatCode="General">
                  <c:v>5.8017241379310303</c:v>
                </c:pt>
                <c:pt idx="78" formatCode="General">
                  <c:v>5.8333333333333304</c:v>
                </c:pt>
                <c:pt idx="79" formatCode="General">
                  <c:v>6</c:v>
                </c:pt>
                <c:pt idx="80" formatCode="General">
                  <c:v>6.0384615384615401</c:v>
                </c:pt>
                <c:pt idx="81" formatCode="General">
                  <c:v>6.125</c:v>
                </c:pt>
                <c:pt idx="82" formatCode="General">
                  <c:v>6.1764705882352899</c:v>
                </c:pt>
                <c:pt idx="83" formatCode="General">
                  <c:v>6.2363636363636399</c:v>
                </c:pt>
                <c:pt idx="84" formatCode="General">
                  <c:v>6.4230769230769198</c:v>
                </c:pt>
                <c:pt idx="85" formatCode="General">
                  <c:v>6.45</c:v>
                </c:pt>
                <c:pt idx="86" formatCode="General">
                  <c:v>6.4680851063829801</c:v>
                </c:pt>
                <c:pt idx="87" formatCode="General">
                  <c:v>6.5217391304347796</c:v>
                </c:pt>
                <c:pt idx="88" formatCode="General">
                  <c:v>6.5592417061611403</c:v>
                </c:pt>
                <c:pt idx="89" formatCode="General">
                  <c:v>6.6666666666666696</c:v>
                </c:pt>
                <c:pt idx="90" formatCode="General">
                  <c:v>6.6962962962962997</c:v>
                </c:pt>
                <c:pt idx="91" formatCode="General">
                  <c:v>6.7804878048780504</c:v>
                </c:pt>
                <c:pt idx="92" formatCode="General">
                  <c:v>6.7941176470588198</c:v>
                </c:pt>
                <c:pt idx="93" formatCode="General">
                  <c:v>6.87755102040816</c:v>
                </c:pt>
                <c:pt idx="94" formatCode="General">
                  <c:v>6.9166666666666696</c:v>
                </c:pt>
                <c:pt idx="95" formatCode="General">
                  <c:v>6.9705882352941204</c:v>
                </c:pt>
                <c:pt idx="96" formatCode="General">
                  <c:v>7.0441176470588198</c:v>
                </c:pt>
                <c:pt idx="97" formatCode="General">
                  <c:v>7.1655172413793098</c:v>
                </c:pt>
                <c:pt idx="98" formatCode="General">
                  <c:v>7.1666666666666696</c:v>
                </c:pt>
                <c:pt idx="99" formatCode="General">
                  <c:v>7.3076923076923102</c:v>
                </c:pt>
                <c:pt idx="100" formatCode="General">
                  <c:v>7.31034482758621</c:v>
                </c:pt>
                <c:pt idx="101" formatCode="General">
                  <c:v>7.337890625</c:v>
                </c:pt>
                <c:pt idx="102" formatCode="General">
                  <c:v>7.4965986394557804</c:v>
                </c:pt>
                <c:pt idx="103" formatCode="General">
                  <c:v>7.5238095238095202</c:v>
                </c:pt>
                <c:pt idx="104" formatCode="General">
                  <c:v>7.5573770491803298</c:v>
                </c:pt>
                <c:pt idx="105" formatCode="General">
                  <c:v>7.6320754716981103</c:v>
                </c:pt>
                <c:pt idx="106" formatCode="General">
                  <c:v>7.6346153846153904</c:v>
                </c:pt>
                <c:pt idx="107" formatCode="General">
                  <c:v>7.7804878048780504</c:v>
                </c:pt>
                <c:pt idx="108" formatCode="General">
                  <c:v>8.1153846153846096</c:v>
                </c:pt>
                <c:pt idx="109" formatCode="General">
                  <c:v>8.1844660194174796</c:v>
                </c:pt>
                <c:pt idx="110" formatCode="General">
                  <c:v>8.2808320950965797</c:v>
                </c:pt>
                <c:pt idx="111" formatCode="General">
                  <c:v>8.2891566265060206</c:v>
                </c:pt>
                <c:pt idx="112" formatCode="General">
                  <c:v>8.4347826086956506</c:v>
                </c:pt>
                <c:pt idx="113" formatCode="General">
                  <c:v>8.5128676470588207</c:v>
                </c:pt>
                <c:pt idx="114" formatCode="General">
                  <c:v>8.5208333333333304</c:v>
                </c:pt>
                <c:pt idx="115" formatCode="General">
                  <c:v>8.7103174603174605</c:v>
                </c:pt>
                <c:pt idx="116" formatCode="General">
                  <c:v>8.7391304347826093</c:v>
                </c:pt>
                <c:pt idx="117" formatCode="General">
                  <c:v>8.7714285714285705</c:v>
                </c:pt>
                <c:pt idx="118" formatCode="General">
                  <c:v>8.7841726618704996</c:v>
                </c:pt>
                <c:pt idx="119" formatCode="General">
                  <c:v>8.7879282218597101</c:v>
                </c:pt>
                <c:pt idx="120" formatCode="General">
                  <c:v>8.7890295358649801</c:v>
                </c:pt>
                <c:pt idx="121" formatCode="General">
                  <c:v>8.8260869565217401</c:v>
                </c:pt>
                <c:pt idx="122" formatCode="General">
                  <c:v>8.8366247755834806</c:v>
                </c:pt>
                <c:pt idx="123" formatCode="General">
                  <c:v>8.8418708240534496</c:v>
                </c:pt>
                <c:pt idx="124" formatCode="General">
                  <c:v>8.8781954887218006</c:v>
                </c:pt>
                <c:pt idx="125" formatCode="General">
                  <c:v>8.8846153846153904</c:v>
                </c:pt>
                <c:pt idx="126" formatCode="General">
                  <c:v>8.9268292682926802</c:v>
                </c:pt>
                <c:pt idx="127" formatCode="General">
                  <c:v>8.9554973821989492</c:v>
                </c:pt>
                <c:pt idx="128" formatCode="General">
                  <c:v>9.0166666666666693</c:v>
                </c:pt>
                <c:pt idx="129" formatCode="General">
                  <c:v>9.3658536585365795</c:v>
                </c:pt>
                <c:pt idx="130" formatCode="General">
                  <c:v>9.4347826086956506</c:v>
                </c:pt>
                <c:pt idx="131" formatCode="General">
                  <c:v>9.4347826086956506</c:v>
                </c:pt>
                <c:pt idx="132" formatCode="General">
                  <c:v>9.4347826086956506</c:v>
                </c:pt>
                <c:pt idx="133" formatCode="General">
                  <c:v>9.4607843137254903</c:v>
                </c:pt>
                <c:pt idx="134" formatCode="General">
                  <c:v>9.4769230769230806</c:v>
                </c:pt>
                <c:pt idx="135" formatCode="General">
                  <c:v>9.5176470588235293</c:v>
                </c:pt>
                <c:pt idx="136" formatCode="General">
                  <c:v>9.5463917525773194</c:v>
                </c:pt>
                <c:pt idx="137" formatCode="General">
                  <c:v>9.5512820512820493</c:v>
                </c:pt>
                <c:pt idx="138" formatCode="General">
                  <c:v>9.5833333333333304</c:v>
                </c:pt>
                <c:pt idx="139" formatCode="General">
                  <c:v>9.6071428571428594</c:v>
                </c:pt>
                <c:pt idx="140" formatCode="General">
                  <c:v>9.7083333333333304</c:v>
                </c:pt>
                <c:pt idx="141" formatCode="General">
                  <c:v>9.7486033519553104</c:v>
                </c:pt>
                <c:pt idx="142" formatCode="General">
                  <c:v>10.008771929824601</c:v>
                </c:pt>
                <c:pt idx="143" formatCode="General">
                  <c:v>10.048780487804899</c:v>
                </c:pt>
                <c:pt idx="144" formatCode="General">
                  <c:v>10.0769230769231</c:v>
                </c:pt>
                <c:pt idx="145" formatCode="General">
                  <c:v>10.1267605633803</c:v>
                </c:pt>
                <c:pt idx="146" formatCode="General">
                  <c:v>10.2145922746781</c:v>
                </c:pt>
                <c:pt idx="147" formatCode="General">
                  <c:v>10.2450980392157</c:v>
                </c:pt>
                <c:pt idx="148" formatCode="General">
                  <c:v>10.3095238095238</c:v>
                </c:pt>
                <c:pt idx="149" formatCode="General">
                  <c:v>10.34375</c:v>
                </c:pt>
                <c:pt idx="150" formatCode="General">
                  <c:v>10.36</c:v>
                </c:pt>
                <c:pt idx="151" formatCode="General">
                  <c:v>10.4237288135593</c:v>
                </c:pt>
                <c:pt idx="152" formatCode="General">
                  <c:v>10.5270935960591</c:v>
                </c:pt>
                <c:pt idx="153" formatCode="General">
                  <c:v>10.5810276679842</c:v>
                </c:pt>
                <c:pt idx="154" formatCode="General">
                  <c:v>10.680412371134</c:v>
                </c:pt>
                <c:pt idx="155" formatCode="General">
                  <c:v>10.6944444444444</c:v>
                </c:pt>
                <c:pt idx="156" formatCode="General">
                  <c:v>10.733918128655001</c:v>
                </c:pt>
                <c:pt idx="157" formatCode="General">
                  <c:v>10.7483870967742</c:v>
                </c:pt>
                <c:pt idx="158" formatCode="General">
                  <c:v>10.8484848484848</c:v>
                </c:pt>
                <c:pt idx="159" formatCode="General">
                  <c:v>10.9197324414716</c:v>
                </c:pt>
                <c:pt idx="160" formatCode="General">
                  <c:v>10.9362416107383</c:v>
                </c:pt>
                <c:pt idx="161" formatCode="General">
                  <c:v>11.011450381679399</c:v>
                </c:pt>
                <c:pt idx="162" formatCode="General">
                  <c:v>11.0212765957447</c:v>
                </c:pt>
                <c:pt idx="163" formatCode="General">
                  <c:v>11.1081081081081</c:v>
                </c:pt>
                <c:pt idx="164" formatCode="General">
                  <c:v>11.148292682926799</c:v>
                </c:pt>
                <c:pt idx="165" formatCode="General">
                  <c:v>11.2065217391304</c:v>
                </c:pt>
                <c:pt idx="166" formatCode="General">
                  <c:v>11.3003412969283</c:v>
                </c:pt>
                <c:pt idx="167" formatCode="General">
                  <c:v>11.342105263157899</c:v>
                </c:pt>
                <c:pt idx="168" formatCode="General">
                  <c:v>11.375306623058099</c:v>
                </c:pt>
                <c:pt idx="169" formatCode="General">
                  <c:v>11.3973799126638</c:v>
                </c:pt>
                <c:pt idx="170" formatCode="General">
                  <c:v>11.4214743589744</c:v>
                </c:pt>
                <c:pt idx="171" formatCode="General">
                  <c:v>11.4808510638298</c:v>
                </c:pt>
                <c:pt idx="172" formatCode="General">
                  <c:v>11.483333333333301</c:v>
                </c:pt>
                <c:pt idx="173" formatCode="General">
                  <c:v>11.5031847133758</c:v>
                </c:pt>
                <c:pt idx="174" formatCode="General">
                  <c:v>11.6215139442231</c:v>
                </c:pt>
                <c:pt idx="175" formatCode="General">
                  <c:v>11.636363636363599</c:v>
                </c:pt>
                <c:pt idx="176" formatCode="General">
                  <c:v>11.7</c:v>
                </c:pt>
                <c:pt idx="177" formatCode="General">
                  <c:v>11.796296296296299</c:v>
                </c:pt>
                <c:pt idx="178" formatCode="General">
                  <c:v>11.873320537428</c:v>
                </c:pt>
                <c:pt idx="179" formatCode="General">
                  <c:v>12.157480314960599</c:v>
                </c:pt>
                <c:pt idx="180" formatCode="General">
                  <c:v>12.2288781163435</c:v>
                </c:pt>
                <c:pt idx="181" formatCode="General">
                  <c:v>12.4146341463415</c:v>
                </c:pt>
                <c:pt idx="182" formatCode="General">
                  <c:v>12.607429718875499</c:v>
                </c:pt>
                <c:pt idx="183" formatCode="General">
                  <c:v>12.7396963123644</c:v>
                </c:pt>
                <c:pt idx="184" formatCode="General">
                  <c:v>12.76</c:v>
                </c:pt>
                <c:pt idx="185" formatCode="General">
                  <c:v>12.8413173652695</c:v>
                </c:pt>
                <c:pt idx="186" formatCode="General">
                  <c:v>13</c:v>
                </c:pt>
                <c:pt idx="187" formatCode="General">
                  <c:v>13.0329531051965</c:v>
                </c:pt>
                <c:pt idx="188" formatCode="General">
                  <c:v>13.1669758812616</c:v>
                </c:pt>
                <c:pt idx="189" formatCode="General">
                  <c:v>13.5</c:v>
                </c:pt>
                <c:pt idx="190" formatCode="General">
                  <c:v>13.653846153846199</c:v>
                </c:pt>
                <c:pt idx="191" formatCode="General">
                  <c:v>13.785714285714301</c:v>
                </c:pt>
                <c:pt idx="192" formatCode="General">
                  <c:v>13.9121212121212</c:v>
                </c:pt>
                <c:pt idx="193" formatCode="General">
                  <c:v>14.099099099099099</c:v>
                </c:pt>
                <c:pt idx="194" formatCode="General">
                  <c:v>14.6910299003322</c:v>
                </c:pt>
                <c:pt idx="195" formatCode="General">
                  <c:v>15</c:v>
                </c:pt>
                <c:pt idx="196" formatCode="General">
                  <c:v>15.115384615384601</c:v>
                </c:pt>
                <c:pt idx="197" formatCode="General">
                  <c:v>15.650943396226401</c:v>
                </c:pt>
                <c:pt idx="198" formatCode="General">
                  <c:v>15.719298245614</c:v>
                </c:pt>
                <c:pt idx="199" formatCode="General">
                  <c:v>15.7257383966245</c:v>
                </c:pt>
                <c:pt idx="200" formatCode="General">
                  <c:v>15.728070175438599</c:v>
                </c:pt>
                <c:pt idx="201" formatCode="General">
                  <c:v>15.7995495495495</c:v>
                </c:pt>
                <c:pt idx="202" formatCode="General">
                  <c:v>20</c:v>
                </c:pt>
                <c:pt idx="203" formatCode="General">
                  <c:v>27.956521739130402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78A-449E-B179-B2C3425E179E}"/>
            </c:ext>
          </c:extLst>
        </c:ser>
        <c:ser>
          <c:idx val="1"/>
          <c:order val="1"/>
          <c:tx>
            <c:strRef>
              <c:f>'Порівняння за закладами'!$AJ$6</c:f>
              <c:strCache>
                <c:ptCount val="1"/>
                <c:pt idx="0">
                  <c:v>01996272</c:v>
                </c:pt>
              </c:strCache>
            </c:strRef>
          </c:tx>
          <c:spPr>
            <a:ln w="28575" cap="rnd">
              <a:noFill/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/>
              </a:solidFill>
              <a:ln w="203200">
                <a:solidFill>
                  <a:schemeClr val="accent2"/>
                </a:solidFill>
                <a:prstDash val="solid"/>
              </a:ln>
            </c:spPr>
          </c:marker>
          <c:cat>
            <c:strRef>
              <c:f>'Порівняння за закладами'!$AH$7:$AH$210</c:f>
              <c:strCache>
                <c:ptCount val="204"/>
                <c:pt idx="0">
                  <c:v>38208497</c:v>
                </c:pt>
                <c:pt idx="1">
                  <c:v>42830922</c:v>
                </c:pt>
                <c:pt idx="2">
                  <c:v>ФОП, РОНДЯК БОГДАН ЯРОСЛАВОВИЧ</c:v>
                </c:pt>
                <c:pt idx="3">
                  <c:v>ФОП, ЛОМАЄВА ОЛЕКСАНДРА ВАЛЕРІЇВНА</c:v>
                </c:pt>
                <c:pt idx="4">
                  <c:v>ФОП, МИСНИК ЛЮДМИЛА ІЛЛІВНА</c:v>
                </c:pt>
                <c:pt idx="5">
                  <c:v>37398906</c:v>
                </c:pt>
                <c:pt idx="6">
                  <c:v>ФОП, СУХОВЕРСЬКИЙ МИРОСЛАВ МИРОНОВИЧ</c:v>
                </c:pt>
                <c:pt idx="7">
                  <c:v>44871599</c:v>
                </c:pt>
                <c:pt idx="8">
                  <c:v>44114246</c:v>
                </c:pt>
                <c:pt idx="9">
                  <c:v>39792683</c:v>
                </c:pt>
                <c:pt idx="10">
                  <c:v>35472249</c:v>
                </c:pt>
                <c:pt idx="11">
                  <c:v>ФОП, ЗАСТАВНИЙ ІГОР ІГОРОВИЧ</c:v>
                </c:pt>
                <c:pt idx="12">
                  <c:v>ФОП, ОЩИПКО ІРИНА ГЕОРГІЇВНА</c:v>
                </c:pt>
                <c:pt idx="13">
                  <c:v>ФОП, Рудько Ольга Олександрівна</c:v>
                </c:pt>
                <c:pt idx="14">
                  <c:v>ФОП, ВОЗІВ ХРИСТИНА ІВАНІВНА</c:v>
                </c:pt>
                <c:pt idx="15">
                  <c:v>ФОП, ПОЛУПАНЕЦЬ ВІРА ВОЛОДИМИРІВНА</c:v>
                </c:pt>
                <c:pt idx="16">
                  <c:v>ФОП, Добрянський Олесь Степанович</c:v>
                </c:pt>
                <c:pt idx="17">
                  <c:v>ФОП, ЛАЗАРЕВИЧ ПЕТРО ЯРОСЛАВОВИЧ</c:v>
                </c:pt>
                <c:pt idx="18">
                  <c:v>ФОП, МИСЛОВИЧ ОЛЕГ ЮРІЙОВИЧ</c:v>
                </c:pt>
                <c:pt idx="19">
                  <c:v>ФОП, Жданова Оксана Степанівна</c:v>
                </c:pt>
                <c:pt idx="20">
                  <c:v>35621067</c:v>
                </c:pt>
                <c:pt idx="21">
                  <c:v>ФОП, БАЛЛА РОКСОЛАНА АНДРІЇВНА</c:v>
                </c:pt>
                <c:pt idx="22">
                  <c:v>01997297</c:v>
                </c:pt>
                <c:pt idx="23">
                  <c:v>34327104</c:v>
                </c:pt>
                <c:pt idx="24">
                  <c:v>42138054</c:v>
                </c:pt>
                <c:pt idx="25">
                  <c:v>44976028</c:v>
                </c:pt>
                <c:pt idx="26">
                  <c:v>ФОП, ПЕТРИК КАТЕРИНА ЮРІЇВНА</c:v>
                </c:pt>
                <c:pt idx="27">
                  <c:v>22348948</c:v>
                </c:pt>
                <c:pt idx="28">
                  <c:v>ФОП, БУНЬКО ВАСИЛЬ МИХАЙЛОВИЧ</c:v>
                </c:pt>
                <c:pt idx="29">
                  <c:v>43288396</c:v>
                </c:pt>
                <c:pt idx="30">
                  <c:v>43998826</c:v>
                </c:pt>
                <c:pt idx="31">
                  <c:v>ФОП, КОШЛАТА ЛЕСЯ ВАСИЛІВНА</c:v>
                </c:pt>
                <c:pt idx="32">
                  <c:v>ФОП, БЕРЕЗНЮК ТЕТЯНА ПАВЛІВНА</c:v>
                </c:pt>
                <c:pt idx="33">
                  <c:v>37325796</c:v>
                </c:pt>
                <c:pt idx="34">
                  <c:v>ФОП, ІВАНІЩАК РОМАНІЯ ІВАНІВНА</c:v>
                </c:pt>
                <c:pt idx="35">
                  <c:v>ФОП, КОЗЕНКО ПАВЛО ВОЛОДИМИРОВИЧ</c:v>
                </c:pt>
                <c:pt idx="36">
                  <c:v>ФОП, ЗАРЕМБА-ФЕДЧИШИН ОЛЕНА ВІТАЛІЇВНА</c:v>
                </c:pt>
                <c:pt idx="37">
                  <c:v>ФОП, ВОРОБЕЦЬ ІРИНА ЙОСИФІВНА</c:v>
                </c:pt>
                <c:pt idx="38">
                  <c:v>ФОП, РОМАНІВ ЛЕСЯ АНАТОЛІЇВНА</c:v>
                </c:pt>
                <c:pt idx="39">
                  <c:v>43938699</c:v>
                </c:pt>
                <c:pt idx="40">
                  <c:v>ФОП, Турянська Ольга Тарасівна</c:v>
                </c:pt>
                <c:pt idx="41">
                  <c:v>ФОП, Жук Олег Євгенович</c:v>
                </c:pt>
                <c:pt idx="42">
                  <c:v>ФОП, КАРАКЕВИЧ ЮРІЙ МИХАЙЛОВИЧ</c:v>
                </c:pt>
                <c:pt idx="43">
                  <c:v>ФОП, МЕЛЬНИК ЗОРЯНА СТЕПАНІВНА</c:v>
                </c:pt>
                <c:pt idx="44">
                  <c:v>ФОП, ГОРАЛЬЧУК ОКСАНА МИКОЛАЇВНА</c:v>
                </c:pt>
                <c:pt idx="45">
                  <c:v>ФОП, ПОЛЯНСЬКА ТЕТЯНА АНАТОЛІЇВНА</c:v>
                </c:pt>
                <c:pt idx="46">
                  <c:v>ФОП, КАБАН ВОЛОДИМИР БОГДАНОВИЧ</c:v>
                </c:pt>
                <c:pt idx="47">
                  <c:v>ФОП, ПОКІНСЬКА МАРІЯ МИХАЙЛІВНА</c:v>
                </c:pt>
                <c:pt idx="48">
                  <c:v>ФОП, ЯЩИШИН ОКСАНА МИХАЙЛІВНА</c:v>
                </c:pt>
                <c:pt idx="49">
                  <c:v>ФОП, МАХНО ГАЛИНА ВОЛОДИМИРІВНА</c:v>
                </c:pt>
                <c:pt idx="50">
                  <c:v>32613493</c:v>
                </c:pt>
                <c:pt idx="51">
                  <c:v>44635101</c:v>
                </c:pt>
                <c:pt idx="52">
                  <c:v>ФОП, САЛДАН ІВАН АНТОНОВИЧ</c:v>
                </c:pt>
                <c:pt idx="53">
                  <c:v>ФОП, ДУДА НАДІЯ БОГДАНІВНА</c:v>
                </c:pt>
                <c:pt idx="54">
                  <c:v>20850964</c:v>
                </c:pt>
                <c:pt idx="55">
                  <c:v>ФОП, СЕРЕДИЧ ЛІЛІЯ ПЕТРІВНА</c:v>
                </c:pt>
                <c:pt idx="56">
                  <c:v>37639909</c:v>
                </c:pt>
                <c:pt idx="57">
                  <c:v>ФОП, ПІКУЛИЦЬКА ЯРИНА ВАСИЛІВНА</c:v>
                </c:pt>
                <c:pt idx="58">
                  <c:v>40238410</c:v>
                </c:pt>
                <c:pt idx="59">
                  <c:v>ФОП, МАРУНКЕВИЧ МАРІЯ ВОЛОДИМИРІВНА</c:v>
                </c:pt>
                <c:pt idx="60">
                  <c:v>ФОП, ІВЧЕНКО АНДРІЙ АНАТОЛІЙОВИЧ</c:v>
                </c:pt>
                <c:pt idx="61">
                  <c:v>36417058</c:v>
                </c:pt>
                <c:pt idx="62">
                  <c:v>01997679</c:v>
                </c:pt>
                <c:pt idx="63">
                  <c:v>ФОП, РОМАНИШИН ІРИНА ВОЛОДИМИРІВНА</c:v>
                </c:pt>
                <c:pt idx="64">
                  <c:v>42140021</c:v>
                </c:pt>
                <c:pt idx="65">
                  <c:v>ФОП, Лялька Наталія Петрівна</c:v>
                </c:pt>
                <c:pt idx="66">
                  <c:v>ФОП, ДЕМКО ОКСАНА ДЕМЯНІВНА</c:v>
                </c:pt>
                <c:pt idx="67">
                  <c:v>42274953</c:v>
                </c:pt>
                <c:pt idx="68">
                  <c:v>42310851</c:v>
                </c:pt>
                <c:pt idx="69">
                  <c:v>ФОП, АПАРІНА ЛІДІЯ ВОЛОДИМИРІВНА</c:v>
                </c:pt>
                <c:pt idx="70">
                  <c:v>ФОП, ГОЙ ОЛЬГА ІВАНІВНА</c:v>
                </c:pt>
                <c:pt idx="71">
                  <c:v>40241161</c:v>
                </c:pt>
                <c:pt idx="72">
                  <c:v>ФОП, Кольченко Леся Михайлівна</c:v>
                </c:pt>
                <c:pt idx="73">
                  <c:v>ФОП, СКОБИЛКО ІРИНА ВОЛОДИМИРІВНА</c:v>
                </c:pt>
                <c:pt idx="74">
                  <c:v>44056885</c:v>
                </c:pt>
                <c:pt idx="75">
                  <c:v>ФОП, КРАВЧУК ГАЛИНА ВАСИЛІВНА</c:v>
                </c:pt>
                <c:pt idx="76">
                  <c:v>01996869</c:v>
                </c:pt>
                <c:pt idx="77">
                  <c:v>20763160</c:v>
                </c:pt>
                <c:pt idx="78">
                  <c:v>01998035</c:v>
                </c:pt>
                <c:pt idx="79">
                  <c:v>ФОП, ГАДЕВИЧ НАТАЛІЯ ЗІНОВІЇВНА</c:v>
                </c:pt>
                <c:pt idx="80">
                  <c:v>ФОП, ГРИЦАК РУСЛАН ГЕННАДІЙОВИЧ</c:v>
                </c:pt>
                <c:pt idx="81">
                  <c:v>ФОП, ПЕТРИК ЛЮДМИЛА ЯРОСЛАВІВНА</c:v>
                </c:pt>
                <c:pt idx="82">
                  <c:v>ФОП, РИСЕЙ ОЛЬГА ІГОРІВНА</c:v>
                </c:pt>
                <c:pt idx="83">
                  <c:v>ФОП, ДІДИК ЛЕСЯ ІВАНІВНА</c:v>
                </c:pt>
                <c:pt idx="84">
                  <c:v>40393866</c:v>
                </c:pt>
                <c:pt idx="85">
                  <c:v>01996606</c:v>
                </c:pt>
                <c:pt idx="86">
                  <c:v>ФОП, КОЗИЧ РОКСОЛАНА АНДРІЇВНА</c:v>
                </c:pt>
                <c:pt idx="87">
                  <c:v>ФОП, ОПОКА ІННА ГРИГОРІВНА</c:v>
                </c:pt>
                <c:pt idx="88">
                  <c:v>41180990</c:v>
                </c:pt>
                <c:pt idx="89">
                  <c:v>ФОП, ШКУЛЬСЬКИЙ ВОЛОДИМИР ВОЛОДИМИРОВИЧ</c:v>
                </c:pt>
                <c:pt idx="90">
                  <c:v>41064034</c:v>
                </c:pt>
                <c:pt idx="91">
                  <c:v>41851009</c:v>
                </c:pt>
                <c:pt idx="92">
                  <c:v>44848931</c:v>
                </c:pt>
                <c:pt idx="93">
                  <c:v>ФОП, КМІТЬ ОКСАНА ЗЕНОНІВНА</c:v>
                </c:pt>
                <c:pt idx="94">
                  <c:v>41902533</c:v>
                </c:pt>
                <c:pt idx="95">
                  <c:v>42769586</c:v>
                </c:pt>
                <c:pt idx="96">
                  <c:v>43923200</c:v>
                </c:pt>
                <c:pt idx="97">
                  <c:v>40236036</c:v>
                </c:pt>
                <c:pt idx="98">
                  <c:v>ФОП, Цяпка Лілія Богданівна</c:v>
                </c:pt>
                <c:pt idx="99">
                  <c:v>41845440</c:v>
                </c:pt>
                <c:pt idx="100">
                  <c:v>ФОП, ГОРОДИСЬКА СТЕФАНІЯ-ОКСАНА МИХАЙЛІВНА</c:v>
                </c:pt>
                <c:pt idx="101">
                  <c:v>20763591</c:v>
                </c:pt>
                <c:pt idx="102">
                  <c:v>41505308</c:v>
                </c:pt>
                <c:pt idx="103">
                  <c:v>ФОП, Мазур Руслана Ярославівна</c:v>
                </c:pt>
                <c:pt idx="104">
                  <c:v>38763426</c:v>
                </c:pt>
                <c:pt idx="105">
                  <c:v>20763929</c:v>
                </c:pt>
                <c:pt idx="106">
                  <c:v>20764716</c:v>
                </c:pt>
                <c:pt idx="107">
                  <c:v>ФОП, ФЕДЕНКО НАТАЛІЯ РОМАНІВНА</c:v>
                </c:pt>
                <c:pt idx="108">
                  <c:v>ФОП, Шабатюк Леся Володимирівна</c:v>
                </c:pt>
                <c:pt idx="109">
                  <c:v>44119976</c:v>
                </c:pt>
                <c:pt idx="110">
                  <c:v>01996272</c:v>
                </c:pt>
                <c:pt idx="111">
                  <c:v>41136480</c:v>
                </c:pt>
                <c:pt idx="112">
                  <c:v>ФОП, Кащук Марія Анатоліївна</c:v>
                </c:pt>
                <c:pt idx="113">
                  <c:v>41160010</c:v>
                </c:pt>
                <c:pt idx="114">
                  <c:v>ФОП, КОСТИРКО МИКОЛА МИХАЙЛОВИЧ</c:v>
                </c:pt>
                <c:pt idx="115">
                  <c:v>42428764</c:v>
                </c:pt>
                <c:pt idx="116">
                  <c:v>ФОП, Левкович  Лідія  Олексіївна</c:v>
                </c:pt>
                <c:pt idx="117">
                  <c:v>41833215</c:v>
                </c:pt>
                <c:pt idx="118">
                  <c:v>41209595</c:v>
                </c:pt>
                <c:pt idx="119">
                  <c:v>44712882</c:v>
                </c:pt>
                <c:pt idx="120">
                  <c:v>22421239</c:v>
                </c:pt>
                <c:pt idx="121">
                  <c:v>ФОП, Данилів  Дана  Олександрівна</c:v>
                </c:pt>
                <c:pt idx="122">
                  <c:v>22398210</c:v>
                </c:pt>
                <c:pt idx="123">
                  <c:v>40626575</c:v>
                </c:pt>
                <c:pt idx="124">
                  <c:v>01997248</c:v>
                </c:pt>
                <c:pt idx="125">
                  <c:v>ФОП, Карпяк Марта Ігорівна</c:v>
                </c:pt>
                <c:pt idx="126">
                  <c:v>41195567</c:v>
                </c:pt>
                <c:pt idx="127">
                  <c:v>44925460</c:v>
                </c:pt>
                <c:pt idx="128">
                  <c:v>36761597</c:v>
                </c:pt>
                <c:pt idx="129">
                  <c:v>ФОП, КОТОВИЧ НАТАЛІЯ СТЕПАНІВНА</c:v>
                </c:pt>
                <c:pt idx="130">
                  <c:v>ФОП, ПОШИВАК ТЕТЯНА ПЕТРІВНА</c:v>
                </c:pt>
                <c:pt idx="131">
                  <c:v>ФОП, ЯКИМІВ СВІТЛАНА ЯРОСЛАВІВНА</c:v>
                </c:pt>
                <c:pt idx="132">
                  <c:v>ФОП, Столяр Галина Ігорівна</c:v>
                </c:pt>
                <c:pt idx="133">
                  <c:v>20764478</c:v>
                </c:pt>
                <c:pt idx="134">
                  <c:v>20763295</c:v>
                </c:pt>
                <c:pt idx="135">
                  <c:v>44466230</c:v>
                </c:pt>
                <c:pt idx="136">
                  <c:v>43871190</c:v>
                </c:pt>
                <c:pt idx="137">
                  <c:v>44246746</c:v>
                </c:pt>
                <c:pt idx="138">
                  <c:v>41066560</c:v>
                </c:pt>
                <c:pt idx="139">
                  <c:v>41388815</c:v>
                </c:pt>
                <c:pt idx="140">
                  <c:v>ФОП, Савчин Соломія Олегівна</c:v>
                </c:pt>
                <c:pt idx="141">
                  <c:v>42108962</c:v>
                </c:pt>
                <c:pt idx="142">
                  <c:v>ФОП, НІКОНОРОВ ВАЛЕРІЙ МИКОЛАЙОВИЧ</c:v>
                </c:pt>
                <c:pt idx="143">
                  <c:v>44216151</c:v>
                </c:pt>
                <c:pt idx="144">
                  <c:v>ФОП, Симулик Марія Сергіївна</c:v>
                </c:pt>
                <c:pt idx="145">
                  <c:v>41850775</c:v>
                </c:pt>
                <c:pt idx="146">
                  <c:v>20763272</c:v>
                </c:pt>
                <c:pt idx="147">
                  <c:v>20763941</c:v>
                </c:pt>
                <c:pt idx="148">
                  <c:v>ФОП, Ладус Галина Іванівна</c:v>
                </c:pt>
                <c:pt idx="149">
                  <c:v>ФОП, КРАВЧЕНКО РОМАНА БОГДАНІВНА</c:v>
                </c:pt>
                <c:pt idx="150">
                  <c:v>36194399</c:v>
                </c:pt>
                <c:pt idx="151">
                  <c:v>43526560</c:v>
                </c:pt>
                <c:pt idx="152">
                  <c:v>20765006</c:v>
                </c:pt>
                <c:pt idx="153">
                  <c:v>43914746</c:v>
                </c:pt>
                <c:pt idx="154">
                  <c:v>42750109</c:v>
                </c:pt>
                <c:pt idx="155">
                  <c:v>44646459</c:v>
                </c:pt>
                <c:pt idx="156">
                  <c:v>45214923</c:v>
                </c:pt>
                <c:pt idx="157">
                  <c:v>32418147</c:v>
                </c:pt>
                <c:pt idx="158">
                  <c:v>44070522</c:v>
                </c:pt>
                <c:pt idx="159">
                  <c:v>42021164</c:v>
                </c:pt>
                <c:pt idx="160">
                  <c:v>42448068</c:v>
                </c:pt>
                <c:pt idx="161">
                  <c:v>42224043</c:v>
                </c:pt>
                <c:pt idx="162">
                  <c:v>41055077</c:v>
                </c:pt>
                <c:pt idx="163">
                  <c:v>44018588</c:v>
                </c:pt>
                <c:pt idx="164">
                  <c:v>41900490</c:v>
                </c:pt>
                <c:pt idx="165">
                  <c:v>44028360</c:v>
                </c:pt>
                <c:pt idx="166">
                  <c:v>01998101</c:v>
                </c:pt>
                <c:pt idx="167">
                  <c:v>ФОП, Люта Оксана Павлівна</c:v>
                </c:pt>
                <c:pt idx="168">
                  <c:v>20761149</c:v>
                </c:pt>
                <c:pt idx="169">
                  <c:v>01996409</c:v>
                </c:pt>
                <c:pt idx="170">
                  <c:v>45065089</c:v>
                </c:pt>
                <c:pt idx="171">
                  <c:v>01998226</c:v>
                </c:pt>
                <c:pt idx="172">
                  <c:v>ФОП, РОНДЯК ОЛЕКСАНДРА ЗІНОВІЇВНА</c:v>
                </c:pt>
                <c:pt idx="173">
                  <c:v>44397639</c:v>
                </c:pt>
                <c:pt idx="174">
                  <c:v>44093644</c:v>
                </c:pt>
                <c:pt idx="175">
                  <c:v>42877452</c:v>
                </c:pt>
                <c:pt idx="176">
                  <c:v>43260585</c:v>
                </c:pt>
                <c:pt idx="177">
                  <c:v>44408760</c:v>
                </c:pt>
                <c:pt idx="178">
                  <c:v>44496574</c:v>
                </c:pt>
                <c:pt idx="179">
                  <c:v>41894875</c:v>
                </c:pt>
                <c:pt idx="180">
                  <c:v>44625774</c:v>
                </c:pt>
                <c:pt idx="181">
                  <c:v>45395213</c:v>
                </c:pt>
                <c:pt idx="182">
                  <c:v>19163609</c:v>
                </c:pt>
                <c:pt idx="183">
                  <c:v>01984276</c:v>
                </c:pt>
                <c:pt idx="184">
                  <c:v>40221119</c:v>
                </c:pt>
                <c:pt idx="185">
                  <c:v>01996674</c:v>
                </c:pt>
                <c:pt idx="186">
                  <c:v>ФОП, СИВАК ЛЮДМИЛА ЮРІЇВНА</c:v>
                </c:pt>
                <c:pt idx="187">
                  <c:v>45094345</c:v>
                </c:pt>
                <c:pt idx="188">
                  <c:v>20851349</c:v>
                </c:pt>
                <c:pt idx="189">
                  <c:v>23957835</c:v>
                </c:pt>
                <c:pt idx="190">
                  <c:v>ФОП, ДЮК ОКСАНА  ЯРОСЛАВІВНА</c:v>
                </c:pt>
                <c:pt idx="191">
                  <c:v>43919770</c:v>
                </c:pt>
                <c:pt idx="192">
                  <c:v>20764314</c:v>
                </c:pt>
                <c:pt idx="193">
                  <c:v>20763852</c:v>
                </c:pt>
                <c:pt idx="194">
                  <c:v>23970286</c:v>
                </c:pt>
                <c:pt idx="195">
                  <c:v>20763711</c:v>
                </c:pt>
                <c:pt idx="196">
                  <c:v>ФОП, ЗУБРИЦЬКА НАДІЯ СТЕПАНІВНА</c:v>
                </c:pt>
                <c:pt idx="197">
                  <c:v>41839788</c:v>
                </c:pt>
                <c:pt idx="198">
                  <c:v>02010793</c:v>
                </c:pt>
                <c:pt idx="199">
                  <c:v>01997633</c:v>
                </c:pt>
                <c:pt idx="200">
                  <c:v>20764231</c:v>
                </c:pt>
                <c:pt idx="201">
                  <c:v>01984228</c:v>
                </c:pt>
                <c:pt idx="202">
                  <c:v>ФОП, САВЕНКО НАТАЛІЯ ЯРОСЛАВІВНА</c:v>
                </c:pt>
                <c:pt idx="203">
                  <c:v>ФОП, Столяр Маряна Миколаївна</c:v>
                </c:pt>
              </c:strCache>
            </c:strRef>
          </c:cat>
          <c:val>
            <c:numRef>
              <c:f>'Порівняння за закладами'!$AJ$7:$AJ$210</c:f>
              <c:numCache>
                <c:formatCode>#,##0</c:formatCode>
                <c:ptCount val="204"/>
                <c:pt idx="0" formatCode="0%">
                  <c:v>-1</c:v>
                </c:pt>
                <c:pt idx="1">
                  <c:v>-1</c:v>
                </c:pt>
                <c:pt idx="2" formatCode="General">
                  <c:v>-1</c:v>
                </c:pt>
                <c:pt idx="3" formatCode="General">
                  <c:v>-1</c:v>
                </c:pt>
                <c:pt idx="4" formatCode="General">
                  <c:v>-1</c:v>
                </c:pt>
                <c:pt idx="5" formatCode="General">
                  <c:v>-1</c:v>
                </c:pt>
                <c:pt idx="6" formatCode="General">
                  <c:v>-1</c:v>
                </c:pt>
                <c:pt idx="7" formatCode="General">
                  <c:v>-1</c:v>
                </c:pt>
                <c:pt idx="8" formatCode="General">
                  <c:v>-1</c:v>
                </c:pt>
                <c:pt idx="9" formatCode="General">
                  <c:v>-1</c:v>
                </c:pt>
                <c:pt idx="10" formatCode="General">
                  <c:v>-1</c:v>
                </c:pt>
                <c:pt idx="11" formatCode="General">
                  <c:v>-1</c:v>
                </c:pt>
                <c:pt idx="12" formatCode="General">
                  <c:v>-1</c:v>
                </c:pt>
                <c:pt idx="13" formatCode="General">
                  <c:v>-1</c:v>
                </c:pt>
                <c:pt idx="14" formatCode="General">
                  <c:v>-1</c:v>
                </c:pt>
                <c:pt idx="15" formatCode="General">
                  <c:v>-1</c:v>
                </c:pt>
                <c:pt idx="16" formatCode="General">
                  <c:v>-1</c:v>
                </c:pt>
                <c:pt idx="17" formatCode="General">
                  <c:v>-1</c:v>
                </c:pt>
                <c:pt idx="18" formatCode="General">
                  <c:v>-1</c:v>
                </c:pt>
                <c:pt idx="19" formatCode="General">
                  <c:v>-1</c:v>
                </c:pt>
                <c:pt idx="20" formatCode="General">
                  <c:v>-1</c:v>
                </c:pt>
                <c:pt idx="21" formatCode="General">
                  <c:v>-1</c:v>
                </c:pt>
                <c:pt idx="22" formatCode="General">
                  <c:v>-1</c:v>
                </c:pt>
                <c:pt idx="23" formatCode="General">
                  <c:v>-1</c:v>
                </c:pt>
                <c:pt idx="24" formatCode="General">
                  <c:v>-1</c:v>
                </c:pt>
                <c:pt idx="25" formatCode="General">
                  <c:v>-1</c:v>
                </c:pt>
                <c:pt idx="26" formatCode="General">
                  <c:v>-1</c:v>
                </c:pt>
                <c:pt idx="27" formatCode="General">
                  <c:v>-1</c:v>
                </c:pt>
                <c:pt idx="28" formatCode="General">
                  <c:v>-1</c:v>
                </c:pt>
                <c:pt idx="29" formatCode="General">
                  <c:v>-1</c:v>
                </c:pt>
                <c:pt idx="30" formatCode="General">
                  <c:v>-1</c:v>
                </c:pt>
                <c:pt idx="31" formatCode="General">
                  <c:v>-1</c:v>
                </c:pt>
                <c:pt idx="32" formatCode="General">
                  <c:v>-1</c:v>
                </c:pt>
                <c:pt idx="33" formatCode="General">
                  <c:v>-1</c:v>
                </c:pt>
                <c:pt idx="34" formatCode="General">
                  <c:v>-1</c:v>
                </c:pt>
                <c:pt idx="35" formatCode="General">
                  <c:v>-1</c:v>
                </c:pt>
                <c:pt idx="36" formatCode="General">
                  <c:v>-1</c:v>
                </c:pt>
                <c:pt idx="37" formatCode="General">
                  <c:v>-1</c:v>
                </c:pt>
                <c:pt idx="38" formatCode="General">
                  <c:v>-1</c:v>
                </c:pt>
                <c:pt idx="39" formatCode="General">
                  <c:v>-1</c:v>
                </c:pt>
                <c:pt idx="40" formatCode="General">
                  <c:v>-1</c:v>
                </c:pt>
                <c:pt idx="41" formatCode="General">
                  <c:v>-1</c:v>
                </c:pt>
                <c:pt idx="42" formatCode="General">
                  <c:v>-1</c:v>
                </c:pt>
                <c:pt idx="43" formatCode="General">
                  <c:v>-1</c:v>
                </c:pt>
                <c:pt idx="44" formatCode="General">
                  <c:v>-1</c:v>
                </c:pt>
                <c:pt idx="45" formatCode="General">
                  <c:v>-1</c:v>
                </c:pt>
                <c:pt idx="46" formatCode="General">
                  <c:v>-1</c:v>
                </c:pt>
                <c:pt idx="47" formatCode="General">
                  <c:v>-1</c:v>
                </c:pt>
                <c:pt idx="48" formatCode="General">
                  <c:v>-1</c:v>
                </c:pt>
                <c:pt idx="49" formatCode="General">
                  <c:v>-1</c:v>
                </c:pt>
                <c:pt idx="50" formatCode="General">
                  <c:v>-1</c:v>
                </c:pt>
                <c:pt idx="51" formatCode="General">
                  <c:v>-1</c:v>
                </c:pt>
                <c:pt idx="52" formatCode="General">
                  <c:v>-1</c:v>
                </c:pt>
                <c:pt idx="53" formatCode="General">
                  <c:v>-1</c:v>
                </c:pt>
                <c:pt idx="54" formatCode="General">
                  <c:v>-1</c:v>
                </c:pt>
                <c:pt idx="55" formatCode="General">
                  <c:v>-1</c:v>
                </c:pt>
                <c:pt idx="56" formatCode="General">
                  <c:v>-1</c:v>
                </c:pt>
                <c:pt idx="57" formatCode="General">
                  <c:v>-1</c:v>
                </c:pt>
                <c:pt idx="58" formatCode="General">
                  <c:v>-1</c:v>
                </c:pt>
                <c:pt idx="59" formatCode="General">
                  <c:v>-1</c:v>
                </c:pt>
                <c:pt idx="60" formatCode="General">
                  <c:v>-1</c:v>
                </c:pt>
                <c:pt idx="61" formatCode="General">
                  <c:v>-1</c:v>
                </c:pt>
                <c:pt idx="62" formatCode="General">
                  <c:v>-1</c:v>
                </c:pt>
                <c:pt idx="63" formatCode="General">
                  <c:v>-1</c:v>
                </c:pt>
                <c:pt idx="64" formatCode="General">
                  <c:v>-1</c:v>
                </c:pt>
                <c:pt idx="65" formatCode="General">
                  <c:v>-1</c:v>
                </c:pt>
                <c:pt idx="66" formatCode="General">
                  <c:v>-1</c:v>
                </c:pt>
                <c:pt idx="67" formatCode="General">
                  <c:v>-1</c:v>
                </c:pt>
                <c:pt idx="68" formatCode="General">
                  <c:v>-1</c:v>
                </c:pt>
                <c:pt idx="69" formatCode="General">
                  <c:v>-1</c:v>
                </c:pt>
                <c:pt idx="70" formatCode="General">
                  <c:v>-1</c:v>
                </c:pt>
                <c:pt idx="71" formatCode="General">
                  <c:v>-1</c:v>
                </c:pt>
                <c:pt idx="72" formatCode="General">
                  <c:v>-1</c:v>
                </c:pt>
                <c:pt idx="73" formatCode="General">
                  <c:v>-1</c:v>
                </c:pt>
                <c:pt idx="74" formatCode="General">
                  <c:v>-1</c:v>
                </c:pt>
                <c:pt idx="75" formatCode="General">
                  <c:v>-1</c:v>
                </c:pt>
                <c:pt idx="76" formatCode="General">
                  <c:v>-1</c:v>
                </c:pt>
                <c:pt idx="77" formatCode="General">
                  <c:v>-1</c:v>
                </c:pt>
                <c:pt idx="78" formatCode="General">
                  <c:v>-1</c:v>
                </c:pt>
                <c:pt idx="79" formatCode="General">
                  <c:v>-1</c:v>
                </c:pt>
                <c:pt idx="80" formatCode="General">
                  <c:v>-1</c:v>
                </c:pt>
                <c:pt idx="81" formatCode="General">
                  <c:v>-1</c:v>
                </c:pt>
                <c:pt idx="82" formatCode="General">
                  <c:v>-1</c:v>
                </c:pt>
                <c:pt idx="83" formatCode="General">
                  <c:v>-1</c:v>
                </c:pt>
                <c:pt idx="84" formatCode="General">
                  <c:v>-1</c:v>
                </c:pt>
                <c:pt idx="85" formatCode="General">
                  <c:v>-1</c:v>
                </c:pt>
                <c:pt idx="86" formatCode="General">
                  <c:v>-1</c:v>
                </c:pt>
                <c:pt idx="87" formatCode="General">
                  <c:v>-1</c:v>
                </c:pt>
                <c:pt idx="88" formatCode="General">
                  <c:v>-1</c:v>
                </c:pt>
                <c:pt idx="89" formatCode="General">
                  <c:v>-1</c:v>
                </c:pt>
                <c:pt idx="90" formatCode="General">
                  <c:v>-1</c:v>
                </c:pt>
                <c:pt idx="91" formatCode="General">
                  <c:v>-1</c:v>
                </c:pt>
                <c:pt idx="92" formatCode="General">
                  <c:v>-1</c:v>
                </c:pt>
                <c:pt idx="93" formatCode="General">
                  <c:v>-1</c:v>
                </c:pt>
                <c:pt idx="94" formatCode="General">
                  <c:v>-1</c:v>
                </c:pt>
                <c:pt idx="95" formatCode="General">
                  <c:v>-1</c:v>
                </c:pt>
                <c:pt idx="96" formatCode="General">
                  <c:v>-1</c:v>
                </c:pt>
                <c:pt idx="97" formatCode="General">
                  <c:v>-1</c:v>
                </c:pt>
                <c:pt idx="98" formatCode="General">
                  <c:v>-1</c:v>
                </c:pt>
                <c:pt idx="99" formatCode="General">
                  <c:v>-1</c:v>
                </c:pt>
                <c:pt idx="100" formatCode="General">
                  <c:v>-1</c:v>
                </c:pt>
                <c:pt idx="101" formatCode="General">
                  <c:v>-1</c:v>
                </c:pt>
                <c:pt idx="102" formatCode="General">
                  <c:v>-1</c:v>
                </c:pt>
                <c:pt idx="103" formatCode="General">
                  <c:v>-1</c:v>
                </c:pt>
                <c:pt idx="104" formatCode="General">
                  <c:v>-1</c:v>
                </c:pt>
                <c:pt idx="105" formatCode="General">
                  <c:v>-1</c:v>
                </c:pt>
                <c:pt idx="106" formatCode="General">
                  <c:v>-1</c:v>
                </c:pt>
                <c:pt idx="107" formatCode="General">
                  <c:v>-1</c:v>
                </c:pt>
                <c:pt idx="108" formatCode="General">
                  <c:v>-1</c:v>
                </c:pt>
                <c:pt idx="109" formatCode="General">
                  <c:v>-1</c:v>
                </c:pt>
                <c:pt idx="110" formatCode="General">
                  <c:v>8.2808320950965797</c:v>
                </c:pt>
                <c:pt idx="111" formatCode="General">
                  <c:v>-1</c:v>
                </c:pt>
                <c:pt idx="112" formatCode="General">
                  <c:v>-1</c:v>
                </c:pt>
                <c:pt idx="113" formatCode="General">
                  <c:v>-1</c:v>
                </c:pt>
                <c:pt idx="114" formatCode="General">
                  <c:v>-1</c:v>
                </c:pt>
                <c:pt idx="115" formatCode="General">
                  <c:v>-1</c:v>
                </c:pt>
                <c:pt idx="116" formatCode="General">
                  <c:v>-1</c:v>
                </c:pt>
                <c:pt idx="117" formatCode="General">
                  <c:v>-1</c:v>
                </c:pt>
                <c:pt idx="118" formatCode="General">
                  <c:v>-1</c:v>
                </c:pt>
                <c:pt idx="119" formatCode="General">
                  <c:v>-1</c:v>
                </c:pt>
                <c:pt idx="120" formatCode="General">
                  <c:v>-1</c:v>
                </c:pt>
                <c:pt idx="121" formatCode="General">
                  <c:v>-1</c:v>
                </c:pt>
                <c:pt idx="122" formatCode="General">
                  <c:v>-1</c:v>
                </c:pt>
                <c:pt idx="123" formatCode="General">
                  <c:v>-1</c:v>
                </c:pt>
                <c:pt idx="124" formatCode="General">
                  <c:v>-1</c:v>
                </c:pt>
                <c:pt idx="125" formatCode="General">
                  <c:v>-1</c:v>
                </c:pt>
                <c:pt idx="126" formatCode="General">
                  <c:v>-1</c:v>
                </c:pt>
                <c:pt idx="127" formatCode="General">
                  <c:v>-1</c:v>
                </c:pt>
                <c:pt idx="128" formatCode="General">
                  <c:v>-1</c:v>
                </c:pt>
                <c:pt idx="129" formatCode="General">
                  <c:v>-1</c:v>
                </c:pt>
                <c:pt idx="130" formatCode="General">
                  <c:v>-1</c:v>
                </c:pt>
                <c:pt idx="131" formatCode="General">
                  <c:v>-1</c:v>
                </c:pt>
                <c:pt idx="132" formatCode="General">
                  <c:v>-1</c:v>
                </c:pt>
                <c:pt idx="133" formatCode="General">
                  <c:v>-1</c:v>
                </c:pt>
                <c:pt idx="134" formatCode="General">
                  <c:v>-1</c:v>
                </c:pt>
                <c:pt idx="135" formatCode="General">
                  <c:v>-1</c:v>
                </c:pt>
                <c:pt idx="136" formatCode="General">
                  <c:v>-1</c:v>
                </c:pt>
                <c:pt idx="137" formatCode="General">
                  <c:v>-1</c:v>
                </c:pt>
                <c:pt idx="138" formatCode="General">
                  <c:v>-1</c:v>
                </c:pt>
                <c:pt idx="139" formatCode="General">
                  <c:v>-1</c:v>
                </c:pt>
                <c:pt idx="140" formatCode="General">
                  <c:v>-1</c:v>
                </c:pt>
                <c:pt idx="141" formatCode="General">
                  <c:v>-1</c:v>
                </c:pt>
                <c:pt idx="142" formatCode="General">
                  <c:v>-1</c:v>
                </c:pt>
                <c:pt idx="143" formatCode="General">
                  <c:v>-1</c:v>
                </c:pt>
                <c:pt idx="144" formatCode="General">
                  <c:v>-1</c:v>
                </c:pt>
                <c:pt idx="145" formatCode="General">
                  <c:v>-1</c:v>
                </c:pt>
                <c:pt idx="146" formatCode="General">
                  <c:v>-1</c:v>
                </c:pt>
                <c:pt idx="147" formatCode="General">
                  <c:v>-1</c:v>
                </c:pt>
                <c:pt idx="148" formatCode="General">
                  <c:v>-1</c:v>
                </c:pt>
                <c:pt idx="149" formatCode="General">
                  <c:v>-1</c:v>
                </c:pt>
                <c:pt idx="150" formatCode="General">
                  <c:v>-1</c:v>
                </c:pt>
                <c:pt idx="151" formatCode="General">
                  <c:v>-1</c:v>
                </c:pt>
                <c:pt idx="152" formatCode="General">
                  <c:v>-1</c:v>
                </c:pt>
                <c:pt idx="153" formatCode="General">
                  <c:v>-1</c:v>
                </c:pt>
                <c:pt idx="154" formatCode="General">
                  <c:v>-1</c:v>
                </c:pt>
                <c:pt idx="155" formatCode="General">
                  <c:v>-1</c:v>
                </c:pt>
                <c:pt idx="156" formatCode="General">
                  <c:v>-1</c:v>
                </c:pt>
                <c:pt idx="157" formatCode="General">
                  <c:v>-1</c:v>
                </c:pt>
                <c:pt idx="158" formatCode="General">
                  <c:v>-1</c:v>
                </c:pt>
                <c:pt idx="159" formatCode="General">
                  <c:v>-1</c:v>
                </c:pt>
                <c:pt idx="160" formatCode="General">
                  <c:v>-1</c:v>
                </c:pt>
                <c:pt idx="161" formatCode="General">
                  <c:v>-1</c:v>
                </c:pt>
                <c:pt idx="162" formatCode="General">
                  <c:v>-1</c:v>
                </c:pt>
                <c:pt idx="163" formatCode="General">
                  <c:v>-1</c:v>
                </c:pt>
                <c:pt idx="164" formatCode="General">
                  <c:v>-1</c:v>
                </c:pt>
                <c:pt idx="165" formatCode="General">
                  <c:v>-1</c:v>
                </c:pt>
                <c:pt idx="166" formatCode="General">
                  <c:v>-1</c:v>
                </c:pt>
                <c:pt idx="167" formatCode="General">
                  <c:v>-1</c:v>
                </c:pt>
                <c:pt idx="168" formatCode="General">
                  <c:v>-1</c:v>
                </c:pt>
                <c:pt idx="169" formatCode="General">
                  <c:v>-1</c:v>
                </c:pt>
                <c:pt idx="170" formatCode="General">
                  <c:v>-1</c:v>
                </c:pt>
                <c:pt idx="171" formatCode="General">
                  <c:v>-1</c:v>
                </c:pt>
                <c:pt idx="172" formatCode="General">
                  <c:v>-1</c:v>
                </c:pt>
                <c:pt idx="173" formatCode="General">
                  <c:v>-1</c:v>
                </c:pt>
                <c:pt idx="174" formatCode="General">
                  <c:v>-1</c:v>
                </c:pt>
                <c:pt idx="175" formatCode="General">
                  <c:v>-1</c:v>
                </c:pt>
                <c:pt idx="176" formatCode="General">
                  <c:v>-1</c:v>
                </c:pt>
                <c:pt idx="177" formatCode="General">
                  <c:v>-1</c:v>
                </c:pt>
                <c:pt idx="178" formatCode="General">
                  <c:v>-1</c:v>
                </c:pt>
                <c:pt idx="179" formatCode="General">
                  <c:v>-1</c:v>
                </c:pt>
                <c:pt idx="180" formatCode="General">
                  <c:v>-1</c:v>
                </c:pt>
                <c:pt idx="181" formatCode="General">
                  <c:v>-1</c:v>
                </c:pt>
                <c:pt idx="182" formatCode="General">
                  <c:v>-1</c:v>
                </c:pt>
                <c:pt idx="183" formatCode="General">
                  <c:v>-1</c:v>
                </c:pt>
                <c:pt idx="184" formatCode="General">
                  <c:v>-1</c:v>
                </c:pt>
                <c:pt idx="185" formatCode="General">
                  <c:v>-1</c:v>
                </c:pt>
                <c:pt idx="186" formatCode="General">
                  <c:v>-1</c:v>
                </c:pt>
                <c:pt idx="187" formatCode="General">
                  <c:v>-1</c:v>
                </c:pt>
                <c:pt idx="188" formatCode="General">
                  <c:v>-1</c:v>
                </c:pt>
                <c:pt idx="189" formatCode="General">
                  <c:v>-1</c:v>
                </c:pt>
                <c:pt idx="190" formatCode="General">
                  <c:v>-1</c:v>
                </c:pt>
                <c:pt idx="191" formatCode="General">
                  <c:v>-1</c:v>
                </c:pt>
                <c:pt idx="192" formatCode="General">
                  <c:v>-1</c:v>
                </c:pt>
                <c:pt idx="193" formatCode="General">
                  <c:v>-1</c:v>
                </c:pt>
                <c:pt idx="194" formatCode="General">
                  <c:v>-1</c:v>
                </c:pt>
                <c:pt idx="195" formatCode="General">
                  <c:v>-1</c:v>
                </c:pt>
                <c:pt idx="196" formatCode="General">
                  <c:v>-1</c:v>
                </c:pt>
                <c:pt idx="197" formatCode="General">
                  <c:v>-1</c:v>
                </c:pt>
                <c:pt idx="198" formatCode="General">
                  <c:v>-1</c:v>
                </c:pt>
                <c:pt idx="199" formatCode="General">
                  <c:v>-1</c:v>
                </c:pt>
                <c:pt idx="200" formatCode="General">
                  <c:v>-1</c:v>
                </c:pt>
                <c:pt idx="201" formatCode="General">
                  <c:v>-1</c:v>
                </c:pt>
                <c:pt idx="202" formatCode="General">
                  <c:v>-1</c:v>
                </c:pt>
                <c:pt idx="203" formatCode="General">
                  <c:v>-1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78A-449E-B179-B2C3425E17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4056016"/>
        <c:axId val="241803504"/>
      </c:lineChart>
      <c:catAx>
        <c:axId val="84056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241803504"/>
        <c:crosses val="autoZero"/>
        <c:auto val="1"/>
        <c:lblAlgn val="ctr"/>
        <c:lblOffset val="100"/>
        <c:noMultiLvlLbl val="0"/>
      </c:catAx>
      <c:valAx>
        <c:axId val="24180350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84056016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uk-UA"/>
        </a:p>
      </c:txPr>
    </c:legend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'Порівняння за закладами'!$AK$5</c:f>
          <c:strCache>
            <c:ptCount val="1"/>
            <c:pt idx="0">
              <c:v>Моніторинг розвитку дитини протягом першого року життя.</c:v>
            </c:pt>
          </c:strCache>
        </c:strRef>
      </c:tx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1400" b="1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uk-UA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'Порівняння за закладами'!$AL$6</c:f>
              <c:strCache>
                <c:ptCount val="1"/>
                <c:pt idx="0">
                  <c:v>Значення індикатору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5"/>
            <c:spPr>
              <a:ln w="76200"/>
            </c:spPr>
          </c:marker>
          <c:cat>
            <c:strRef>
              <c:f>'Порівняння за закладами'!$AK$7:$AK$166</c:f>
              <c:strCache>
                <c:ptCount val="160"/>
                <c:pt idx="0">
                  <c:v>ФОП, Лялька Наталія Петрівна</c:v>
                </c:pt>
                <c:pt idx="1">
                  <c:v>ФОП, ДІДИК ЛЕСЯ ІВАНІВНА</c:v>
                </c:pt>
                <c:pt idx="2">
                  <c:v>ФОП, ГОРАЛЬЧУК ОКСАНА МИКОЛАЇВНА</c:v>
                </c:pt>
                <c:pt idx="3">
                  <c:v>44976028</c:v>
                </c:pt>
                <c:pt idx="4">
                  <c:v>22348948</c:v>
                </c:pt>
                <c:pt idx="5">
                  <c:v>ФОП, КРАВЧУК ГАЛИНА ВАСИЛІВНА</c:v>
                </c:pt>
                <c:pt idx="6">
                  <c:v>41066560</c:v>
                </c:pt>
                <c:pt idx="7">
                  <c:v>ФОП, ГРИЦАК РУСЛАН ГЕННАДІЙОВИЧ</c:v>
                </c:pt>
                <c:pt idx="8">
                  <c:v>ФОП, БЕРЕЗНЮК ТЕТЯНА ПАВЛІВНА</c:v>
                </c:pt>
                <c:pt idx="9">
                  <c:v>ФОП, ДУДА НАДІЯ БОГДАНІВНА</c:v>
                </c:pt>
                <c:pt idx="10">
                  <c:v>01998035</c:v>
                </c:pt>
                <c:pt idx="11">
                  <c:v>43260585</c:v>
                </c:pt>
                <c:pt idx="12">
                  <c:v>02010793</c:v>
                </c:pt>
                <c:pt idx="13">
                  <c:v>42138054</c:v>
                </c:pt>
                <c:pt idx="14">
                  <c:v>01996606</c:v>
                </c:pt>
                <c:pt idx="15">
                  <c:v>ФОП, КОШЛАТА ЛЕСЯ ВАСИЛІВНА</c:v>
                </c:pt>
                <c:pt idx="16">
                  <c:v>ФОП, МИСЛОВИЧ ОЛЕГ ЮРІЙОВИЧ</c:v>
                </c:pt>
                <c:pt idx="17">
                  <c:v>34327104</c:v>
                </c:pt>
                <c:pt idx="18">
                  <c:v>ФОП, ДЮК ОКСАНА  ЯРОСЛАВІВНА</c:v>
                </c:pt>
                <c:pt idx="19">
                  <c:v>ФОП, Кащук Марія Анатоліївна</c:v>
                </c:pt>
                <c:pt idx="20">
                  <c:v>44925460</c:v>
                </c:pt>
                <c:pt idx="21">
                  <c:v>43923200</c:v>
                </c:pt>
                <c:pt idx="22">
                  <c:v>37325796</c:v>
                </c:pt>
                <c:pt idx="23">
                  <c:v>41902533</c:v>
                </c:pt>
                <c:pt idx="24">
                  <c:v>ФОП, ЛАЗАРЕВИЧ ПЕТРО ЯРОСЛАВОВИЧ</c:v>
                </c:pt>
                <c:pt idx="25">
                  <c:v>41055077</c:v>
                </c:pt>
                <c:pt idx="26">
                  <c:v>ФОП, ВОЗІВ ХРИСТИНА ІВАНІВНА</c:v>
                </c:pt>
                <c:pt idx="27">
                  <c:v>ФОП, Кольченко Леся Михайлівна</c:v>
                </c:pt>
                <c:pt idx="28">
                  <c:v>ФОП, БУНЬКО ВАСИЛЬ МИХАЙЛОВИЧ</c:v>
                </c:pt>
                <c:pt idx="29">
                  <c:v>ФОП, ГОЙ ОЛЬГА ІВАНІВНА</c:v>
                </c:pt>
                <c:pt idx="30">
                  <c:v>44056885</c:v>
                </c:pt>
                <c:pt idx="31">
                  <c:v>45214923</c:v>
                </c:pt>
                <c:pt idx="32">
                  <c:v>35472249</c:v>
                </c:pt>
                <c:pt idx="33">
                  <c:v>41851009</c:v>
                </c:pt>
                <c:pt idx="34">
                  <c:v>44635101</c:v>
                </c:pt>
                <c:pt idx="35">
                  <c:v>45094345</c:v>
                </c:pt>
                <c:pt idx="36">
                  <c:v>ФОП, КОТОВИЧ НАТАЛІЯ СТЕПАНІВНА</c:v>
                </c:pt>
                <c:pt idx="37">
                  <c:v>ФОП, САЛДАН ІВАН АНТОНОВИЧ</c:v>
                </c:pt>
                <c:pt idx="38">
                  <c:v>41180990</c:v>
                </c:pt>
                <c:pt idx="39">
                  <c:v>43998826</c:v>
                </c:pt>
                <c:pt idx="40">
                  <c:v>20850964</c:v>
                </c:pt>
                <c:pt idx="41">
                  <c:v>44018588</c:v>
                </c:pt>
                <c:pt idx="42">
                  <c:v>32613493</c:v>
                </c:pt>
                <c:pt idx="43">
                  <c:v>42310851</c:v>
                </c:pt>
                <c:pt idx="44">
                  <c:v>ФОП, ПОКІНСЬКА МАРІЯ МИХАЙЛІВНА</c:v>
                </c:pt>
                <c:pt idx="45">
                  <c:v>ФОП, Мазур Руслана Ярославівна</c:v>
                </c:pt>
                <c:pt idx="46">
                  <c:v>44114246</c:v>
                </c:pt>
                <c:pt idx="47">
                  <c:v>40238410</c:v>
                </c:pt>
                <c:pt idx="48">
                  <c:v>ФОП, ЗАРЕМБА-ФЕДЧИШИН ОЛЕНА ВІТАЛІЇВНА</c:v>
                </c:pt>
                <c:pt idx="49">
                  <c:v>38763426</c:v>
                </c:pt>
                <c:pt idx="50">
                  <c:v>40393866</c:v>
                </c:pt>
                <c:pt idx="51">
                  <c:v>41136480</c:v>
                </c:pt>
                <c:pt idx="52">
                  <c:v>20764716</c:v>
                </c:pt>
                <c:pt idx="53">
                  <c:v>42274953</c:v>
                </c:pt>
                <c:pt idx="54">
                  <c:v>ФОП, Жук Олег Євгенович</c:v>
                </c:pt>
                <c:pt idx="55">
                  <c:v>44119976</c:v>
                </c:pt>
                <c:pt idx="56">
                  <c:v>20763295</c:v>
                </c:pt>
                <c:pt idx="57">
                  <c:v>ФОП, Савчин Соломія Олегівна</c:v>
                </c:pt>
                <c:pt idx="58">
                  <c:v>44070522</c:v>
                </c:pt>
                <c:pt idx="59">
                  <c:v>41209595</c:v>
                </c:pt>
                <c:pt idx="60">
                  <c:v>20763591</c:v>
                </c:pt>
                <c:pt idx="61">
                  <c:v>20764478</c:v>
                </c:pt>
                <c:pt idx="62">
                  <c:v>44496574</c:v>
                </c:pt>
                <c:pt idx="63">
                  <c:v>ФОП, ПІКУЛИЦЬКА ЯРИНА ВАСИЛІВНА</c:v>
                </c:pt>
                <c:pt idx="64">
                  <c:v>20763929</c:v>
                </c:pt>
                <c:pt idx="65">
                  <c:v>44246746</c:v>
                </c:pt>
                <c:pt idx="66">
                  <c:v>01998101</c:v>
                </c:pt>
                <c:pt idx="67">
                  <c:v>44216151</c:v>
                </c:pt>
                <c:pt idx="68">
                  <c:v>ФОП, МЕЛЬНИК ЗОРЯНА СТЕПАНІВНА</c:v>
                </c:pt>
                <c:pt idx="69">
                  <c:v>40221119</c:v>
                </c:pt>
                <c:pt idx="70">
                  <c:v>44625774</c:v>
                </c:pt>
                <c:pt idx="71">
                  <c:v>37639909</c:v>
                </c:pt>
                <c:pt idx="72">
                  <c:v>ФОП, МАРУНКЕВИЧ МАРІЯ ВОЛОДИМИРІВНА</c:v>
                </c:pt>
                <c:pt idx="73">
                  <c:v>ФОП, Данилів  Дана  Олександрівна</c:v>
                </c:pt>
                <c:pt idx="74">
                  <c:v>ФОП, Турянська Ольга Тарасівна</c:v>
                </c:pt>
                <c:pt idx="75">
                  <c:v>43871190</c:v>
                </c:pt>
                <c:pt idx="76">
                  <c:v>ФОП, СЕРЕДИЧ ЛІЛІЯ ПЕТРІВНА</c:v>
                </c:pt>
                <c:pt idx="77">
                  <c:v>01984228</c:v>
                </c:pt>
                <c:pt idx="78">
                  <c:v>20763160</c:v>
                </c:pt>
                <c:pt idx="79">
                  <c:v>43938699</c:v>
                </c:pt>
                <c:pt idx="80">
                  <c:v>42750109</c:v>
                </c:pt>
                <c:pt idx="81">
                  <c:v>20763852</c:v>
                </c:pt>
                <c:pt idx="82">
                  <c:v>42140021</c:v>
                </c:pt>
                <c:pt idx="83">
                  <c:v>43914746</c:v>
                </c:pt>
                <c:pt idx="84">
                  <c:v>ФОП, Левкович  Лідія  Олексіївна</c:v>
                </c:pt>
                <c:pt idx="85">
                  <c:v>40241161</c:v>
                </c:pt>
                <c:pt idx="86">
                  <c:v>20761149</c:v>
                </c:pt>
                <c:pt idx="87">
                  <c:v>42448068</c:v>
                </c:pt>
                <c:pt idx="88">
                  <c:v>01996272</c:v>
                </c:pt>
                <c:pt idx="89">
                  <c:v>ФОП, Ладус Галина Іванівна</c:v>
                </c:pt>
                <c:pt idx="90">
                  <c:v>36417058</c:v>
                </c:pt>
                <c:pt idx="91">
                  <c:v>44028360</c:v>
                </c:pt>
                <c:pt idx="92">
                  <c:v>36761597</c:v>
                </c:pt>
                <c:pt idx="93">
                  <c:v>42428764</c:v>
                </c:pt>
                <c:pt idx="94">
                  <c:v>44848931</c:v>
                </c:pt>
                <c:pt idx="95">
                  <c:v>44646459</c:v>
                </c:pt>
                <c:pt idx="96">
                  <c:v>41833215</c:v>
                </c:pt>
                <c:pt idx="97">
                  <c:v>44408760</c:v>
                </c:pt>
                <c:pt idx="98">
                  <c:v>20765006</c:v>
                </c:pt>
                <c:pt idx="99">
                  <c:v>ФОП, ЯЩИШИН ОКСАНА МИХАЙЛІВНА</c:v>
                </c:pt>
                <c:pt idx="100">
                  <c:v>23957835</c:v>
                </c:pt>
                <c:pt idx="101">
                  <c:v>ФОП, КОЗИЧ РОКСОЛАНА АНДРІЇВНА</c:v>
                </c:pt>
                <c:pt idx="102">
                  <c:v>40626575</c:v>
                </c:pt>
                <c:pt idx="103">
                  <c:v>43288396</c:v>
                </c:pt>
                <c:pt idx="104">
                  <c:v>ФОП, СЕРЕДЮК ОЛЬГА ІВАНІВНА</c:v>
                </c:pt>
                <c:pt idx="105">
                  <c:v>01996674</c:v>
                </c:pt>
                <c:pt idx="106">
                  <c:v>01984276</c:v>
                </c:pt>
                <c:pt idx="107">
                  <c:v>41195567</c:v>
                </c:pt>
                <c:pt idx="108">
                  <c:v>44093644</c:v>
                </c:pt>
                <c:pt idx="109">
                  <c:v>41845440</c:v>
                </c:pt>
                <c:pt idx="110">
                  <c:v>22398210</c:v>
                </c:pt>
                <c:pt idx="111">
                  <c:v>32418147</c:v>
                </c:pt>
                <c:pt idx="112">
                  <c:v>01996869</c:v>
                </c:pt>
                <c:pt idx="113">
                  <c:v>ФОП, КАБАН ВОЛОДИМИР БОГДАНОВИЧ</c:v>
                </c:pt>
                <c:pt idx="114">
                  <c:v>22421239</c:v>
                </c:pt>
                <c:pt idx="115">
                  <c:v>01997248</c:v>
                </c:pt>
                <c:pt idx="116">
                  <c:v>41064034</c:v>
                </c:pt>
                <c:pt idx="117">
                  <c:v>ФОП, ФЕДЕНКО НАТАЛІЯ РОМАНІВНА</c:v>
                </c:pt>
                <c:pt idx="118">
                  <c:v>41894875</c:v>
                </c:pt>
                <c:pt idx="119">
                  <c:v>43526560</c:v>
                </c:pt>
                <c:pt idx="120">
                  <c:v>19163609</c:v>
                </c:pt>
                <c:pt idx="121">
                  <c:v>20851349</c:v>
                </c:pt>
                <c:pt idx="122">
                  <c:v>20763272</c:v>
                </c:pt>
                <c:pt idx="123">
                  <c:v>42108962</c:v>
                </c:pt>
                <c:pt idx="124">
                  <c:v>42769586</c:v>
                </c:pt>
                <c:pt idx="125">
                  <c:v>44871599</c:v>
                </c:pt>
                <c:pt idx="126">
                  <c:v>ФОП, ПЕТРИК КАТЕРИНА ЮРІЇВНА</c:v>
                </c:pt>
                <c:pt idx="127">
                  <c:v>36194399</c:v>
                </c:pt>
                <c:pt idx="128">
                  <c:v>ФОП, РИСЕЙ ОЛЬГА ІГОРІВНА</c:v>
                </c:pt>
                <c:pt idx="129">
                  <c:v>44712882</c:v>
                </c:pt>
                <c:pt idx="130">
                  <c:v>44397639</c:v>
                </c:pt>
                <c:pt idx="131">
                  <c:v>41505308</c:v>
                </c:pt>
                <c:pt idx="132">
                  <c:v>41900490</c:v>
                </c:pt>
                <c:pt idx="133">
                  <c:v>40236036</c:v>
                </c:pt>
                <c:pt idx="134">
                  <c:v>01997633</c:v>
                </c:pt>
                <c:pt idx="135">
                  <c:v>ФОП, ПЕТРИК ЛЮДМИЛА ЯРОСЛАВІВНА</c:v>
                </c:pt>
                <c:pt idx="136">
                  <c:v>ФОП, КРАВЧЕНКО РОМАНА БОГДАНІВНА</c:v>
                </c:pt>
                <c:pt idx="137">
                  <c:v>41839788</c:v>
                </c:pt>
                <c:pt idx="138">
                  <c:v>ФОП, ЗУБРИЦЬКА НАДІЯ СТЕПАНІВНА</c:v>
                </c:pt>
                <c:pt idx="139">
                  <c:v>42877452</c:v>
                </c:pt>
                <c:pt idx="140">
                  <c:v>20764231</c:v>
                </c:pt>
                <c:pt idx="141">
                  <c:v>01998226</c:v>
                </c:pt>
                <c:pt idx="142">
                  <c:v>23970286</c:v>
                </c:pt>
                <c:pt idx="143">
                  <c:v>ФОП, ПОЛЯНСЬКА ТЕТЯНА АНАТОЛІЇВНА</c:v>
                </c:pt>
                <c:pt idx="144">
                  <c:v>43919770</c:v>
                </c:pt>
                <c:pt idx="145">
                  <c:v>01996409</c:v>
                </c:pt>
                <c:pt idx="146">
                  <c:v>41850775</c:v>
                </c:pt>
                <c:pt idx="147">
                  <c:v>42021164</c:v>
                </c:pt>
                <c:pt idx="148">
                  <c:v>42224043</c:v>
                </c:pt>
                <c:pt idx="149">
                  <c:v>20763941</c:v>
                </c:pt>
                <c:pt idx="150">
                  <c:v>ФОП, КМІТЬ ОКСАНА ЗЕНОНІВНА</c:v>
                </c:pt>
                <c:pt idx="151">
                  <c:v>ФОП, НІКОНОРОВ ВАЛЕРІЙ МИКОЛАЙОВИЧ</c:v>
                </c:pt>
                <c:pt idx="152">
                  <c:v>45065089</c:v>
                </c:pt>
                <c:pt idx="153">
                  <c:v>ФОП, АПАРІНА ЛІДІЯ ВОЛОДИМИРІВНА</c:v>
                </c:pt>
                <c:pt idx="154">
                  <c:v>45395213</c:v>
                </c:pt>
                <c:pt idx="155">
                  <c:v>ФОП, Столяр Маряна Миколаївна</c:v>
                </c:pt>
                <c:pt idx="156">
                  <c:v>41160010</c:v>
                </c:pt>
                <c:pt idx="157">
                  <c:v>20764314</c:v>
                </c:pt>
                <c:pt idx="158">
                  <c:v>ФОП, ОЩИПКО ІРИНА ГЕОРГІЇВНА</c:v>
                </c:pt>
                <c:pt idx="159">
                  <c:v>20763711</c:v>
                </c:pt>
              </c:strCache>
            </c:strRef>
          </c:cat>
          <c:val>
            <c:numRef>
              <c:f>'Порівняння за закладами'!$AL$7:$AL$166</c:f>
              <c:numCache>
                <c:formatCode>0%</c:formatCode>
                <c:ptCount val="160"/>
                <c:pt idx="0">
                  <c:v>0</c:v>
                </c:pt>
                <c:pt idx="1">
                  <c:v>0</c:v>
                </c:pt>
                <c:pt idx="2" formatCode="General">
                  <c:v>0</c:v>
                </c:pt>
                <c:pt idx="3" formatCode="General">
                  <c:v>0</c:v>
                </c:pt>
                <c:pt idx="4" formatCode="General">
                  <c:v>0</c:v>
                </c:pt>
                <c:pt idx="5" formatCode="General">
                  <c:v>0</c:v>
                </c:pt>
                <c:pt idx="6" formatCode="General">
                  <c:v>0</c:v>
                </c:pt>
                <c:pt idx="7" formatCode="General">
                  <c:v>0</c:v>
                </c:pt>
                <c:pt idx="8" formatCode="General">
                  <c:v>0</c:v>
                </c:pt>
                <c:pt idx="9" formatCode="General">
                  <c:v>0</c:v>
                </c:pt>
                <c:pt idx="10" formatCode="General">
                  <c:v>0</c:v>
                </c:pt>
                <c:pt idx="11" formatCode="General">
                  <c:v>0</c:v>
                </c:pt>
                <c:pt idx="12" formatCode="General">
                  <c:v>0</c:v>
                </c:pt>
                <c:pt idx="13" formatCode="General">
                  <c:v>0</c:v>
                </c:pt>
                <c:pt idx="14" formatCode="General">
                  <c:v>0</c:v>
                </c:pt>
                <c:pt idx="15" formatCode="General">
                  <c:v>0</c:v>
                </c:pt>
                <c:pt idx="16" formatCode="General">
                  <c:v>0</c:v>
                </c:pt>
                <c:pt idx="17" formatCode="General">
                  <c:v>0</c:v>
                </c:pt>
                <c:pt idx="18" formatCode="General">
                  <c:v>0</c:v>
                </c:pt>
                <c:pt idx="19" formatCode="General">
                  <c:v>0</c:v>
                </c:pt>
                <c:pt idx="20" formatCode="General">
                  <c:v>1.3793103448275862E-2</c:v>
                </c:pt>
                <c:pt idx="21" formatCode="General">
                  <c:v>1.6666666666666666E-2</c:v>
                </c:pt>
                <c:pt idx="22" formatCode="General">
                  <c:v>2.664298401420959E-2</c:v>
                </c:pt>
                <c:pt idx="23" formatCode="General">
                  <c:v>2.7027027027027029E-2</c:v>
                </c:pt>
                <c:pt idx="24" formatCode="General">
                  <c:v>3.4482758620689655E-2</c:v>
                </c:pt>
                <c:pt idx="25" formatCode="General">
                  <c:v>3.7037037037037035E-2</c:v>
                </c:pt>
                <c:pt idx="26" formatCode="General">
                  <c:v>5.2631578947368418E-2</c:v>
                </c:pt>
                <c:pt idx="27" formatCode="General">
                  <c:v>5.4054054054054057E-2</c:v>
                </c:pt>
                <c:pt idx="28" formatCode="General">
                  <c:v>5.8823529411764705E-2</c:v>
                </c:pt>
                <c:pt idx="29" formatCode="General">
                  <c:v>6.0283687943262408E-2</c:v>
                </c:pt>
                <c:pt idx="30" formatCode="General">
                  <c:v>6.9767441860465115E-2</c:v>
                </c:pt>
                <c:pt idx="31" formatCode="General">
                  <c:v>7.1428571428571425E-2</c:v>
                </c:pt>
                <c:pt idx="32" formatCode="General">
                  <c:v>8.3333333333333329E-2</c:v>
                </c:pt>
                <c:pt idx="33" formatCode="General">
                  <c:v>8.6419753086419748E-2</c:v>
                </c:pt>
                <c:pt idx="34" formatCode="General">
                  <c:v>8.8803088803088806E-2</c:v>
                </c:pt>
                <c:pt idx="35" formatCode="General">
                  <c:v>8.9171974522292988E-2</c:v>
                </c:pt>
                <c:pt idx="36" formatCode="General">
                  <c:v>9.0909090909090912E-2</c:v>
                </c:pt>
                <c:pt idx="37" formatCode="General">
                  <c:v>9.3457943925233641E-2</c:v>
                </c:pt>
                <c:pt idx="38" formatCode="General">
                  <c:v>9.5744680851063829E-2</c:v>
                </c:pt>
                <c:pt idx="39" formatCode="General">
                  <c:v>0.1</c:v>
                </c:pt>
                <c:pt idx="40" formatCode="General">
                  <c:v>0.1</c:v>
                </c:pt>
                <c:pt idx="41" formatCode="General">
                  <c:v>0.10526315789473684</c:v>
                </c:pt>
                <c:pt idx="42" formatCode="General">
                  <c:v>0.1111111111111111</c:v>
                </c:pt>
                <c:pt idx="43" formatCode="General">
                  <c:v>0.11607142857142858</c:v>
                </c:pt>
                <c:pt idx="44" formatCode="General">
                  <c:v>0.125</c:v>
                </c:pt>
                <c:pt idx="45" formatCode="General">
                  <c:v>0.13846153846153847</c:v>
                </c:pt>
                <c:pt idx="46" formatCode="General">
                  <c:v>0.14285714285714285</c:v>
                </c:pt>
                <c:pt idx="47" formatCode="General">
                  <c:v>0.14285714285714285</c:v>
                </c:pt>
                <c:pt idx="48" formatCode="General">
                  <c:v>0.14473684210526316</c:v>
                </c:pt>
                <c:pt idx="49" formatCode="General">
                  <c:v>0.15384615384615385</c:v>
                </c:pt>
                <c:pt idx="50" formatCode="General">
                  <c:v>0.15384615384615385</c:v>
                </c:pt>
                <c:pt idx="51" formatCode="General">
                  <c:v>0.15841584158415842</c:v>
                </c:pt>
                <c:pt idx="52" formatCode="General">
                  <c:v>0.16666666666666666</c:v>
                </c:pt>
                <c:pt idx="53" formatCode="General">
                  <c:v>0.16666666666666666</c:v>
                </c:pt>
                <c:pt idx="54" formatCode="General">
                  <c:v>0.16981132075471697</c:v>
                </c:pt>
                <c:pt idx="55" formatCode="General">
                  <c:v>0.17647058823529413</c:v>
                </c:pt>
                <c:pt idx="56" formatCode="General">
                  <c:v>0.17647058823529413</c:v>
                </c:pt>
                <c:pt idx="57" formatCode="General">
                  <c:v>0.17857142857142858</c:v>
                </c:pt>
                <c:pt idx="58" formatCode="General">
                  <c:v>0.18181818181818182</c:v>
                </c:pt>
                <c:pt idx="59" formatCode="General">
                  <c:v>0.18518518518518517</c:v>
                </c:pt>
                <c:pt idx="60" formatCode="General">
                  <c:v>0.19047619047619047</c:v>
                </c:pt>
                <c:pt idx="61" formatCode="General">
                  <c:v>0.19696969696969696</c:v>
                </c:pt>
                <c:pt idx="62" formatCode="General">
                  <c:v>0.20512820512820512</c:v>
                </c:pt>
                <c:pt idx="63" formatCode="General">
                  <c:v>0.20833333333333334</c:v>
                </c:pt>
                <c:pt idx="64" formatCode="General">
                  <c:v>0.21621621621621623</c:v>
                </c:pt>
                <c:pt idx="65" formatCode="General">
                  <c:v>0.22077922077922077</c:v>
                </c:pt>
                <c:pt idx="66" formatCode="General">
                  <c:v>0.22429906542056074</c:v>
                </c:pt>
                <c:pt idx="67" formatCode="General">
                  <c:v>0.23529411764705882</c:v>
                </c:pt>
                <c:pt idx="68" formatCode="General">
                  <c:v>0.23529411764705882</c:v>
                </c:pt>
                <c:pt idx="69" formatCode="General">
                  <c:v>0.2413793103448276</c:v>
                </c:pt>
                <c:pt idx="70" formatCode="General">
                  <c:v>0.24591194968553459</c:v>
                </c:pt>
                <c:pt idx="71" formatCode="General">
                  <c:v>0.24817518248175183</c:v>
                </c:pt>
                <c:pt idx="72" formatCode="General">
                  <c:v>0.24822695035460993</c:v>
                </c:pt>
                <c:pt idx="73" formatCode="General">
                  <c:v>0.25</c:v>
                </c:pt>
                <c:pt idx="74" formatCode="General">
                  <c:v>0.25</c:v>
                </c:pt>
                <c:pt idx="75" formatCode="General">
                  <c:v>0.26004728132387706</c:v>
                </c:pt>
                <c:pt idx="76" formatCode="General">
                  <c:v>0.26190476190476192</c:v>
                </c:pt>
                <c:pt idx="77" formatCode="General">
                  <c:v>0.26190476190476192</c:v>
                </c:pt>
                <c:pt idx="78" formatCode="General">
                  <c:v>0.27272727272727271</c:v>
                </c:pt>
                <c:pt idx="79" formatCode="General">
                  <c:v>0.27777777777777779</c:v>
                </c:pt>
                <c:pt idx="80" formatCode="General">
                  <c:v>0.28025477707006369</c:v>
                </c:pt>
                <c:pt idx="81" formatCode="General">
                  <c:v>0.28205128205128205</c:v>
                </c:pt>
                <c:pt idx="82" formatCode="General">
                  <c:v>0.28244274809160308</c:v>
                </c:pt>
                <c:pt idx="83" formatCode="General">
                  <c:v>0.29921259842519687</c:v>
                </c:pt>
                <c:pt idx="84" formatCode="General">
                  <c:v>0.30434782608695654</c:v>
                </c:pt>
                <c:pt idx="85" formatCode="General">
                  <c:v>0.30769230769230771</c:v>
                </c:pt>
                <c:pt idx="86" formatCode="General">
                  <c:v>0.30780141843971631</c:v>
                </c:pt>
                <c:pt idx="87" formatCode="General">
                  <c:v>0.30962343096234307</c:v>
                </c:pt>
                <c:pt idx="88" formatCode="General">
                  <c:v>0.31005586592178769</c:v>
                </c:pt>
                <c:pt idx="89" formatCode="General">
                  <c:v>0.31034482758620691</c:v>
                </c:pt>
                <c:pt idx="90" formatCode="General">
                  <c:v>0.31058020477815701</c:v>
                </c:pt>
                <c:pt idx="91" formatCode="General">
                  <c:v>0.31818181818181818</c:v>
                </c:pt>
                <c:pt idx="92" formatCode="General">
                  <c:v>0.32467532467532467</c:v>
                </c:pt>
                <c:pt idx="93" formatCode="General">
                  <c:v>0.33793103448275863</c:v>
                </c:pt>
                <c:pt idx="94" formatCode="General">
                  <c:v>0.34782608695652173</c:v>
                </c:pt>
                <c:pt idx="95" formatCode="General">
                  <c:v>0.35185185185185186</c:v>
                </c:pt>
                <c:pt idx="96" formatCode="General">
                  <c:v>0.35632183908045978</c:v>
                </c:pt>
                <c:pt idx="97" formatCode="General">
                  <c:v>0.35714285714285715</c:v>
                </c:pt>
                <c:pt idx="98" formatCode="General">
                  <c:v>0.36893203883495146</c:v>
                </c:pt>
                <c:pt idx="99" formatCode="General">
                  <c:v>0.38181818181818183</c:v>
                </c:pt>
                <c:pt idx="100" formatCode="General">
                  <c:v>0.38589981447124305</c:v>
                </c:pt>
                <c:pt idx="101" formatCode="General">
                  <c:v>0.3888888888888889</c:v>
                </c:pt>
                <c:pt idx="102" formatCode="General">
                  <c:v>0.39545454545454545</c:v>
                </c:pt>
                <c:pt idx="103" formatCode="General">
                  <c:v>0.4</c:v>
                </c:pt>
                <c:pt idx="104" formatCode="General">
                  <c:v>0.4</c:v>
                </c:pt>
                <c:pt idx="105" formatCode="General">
                  <c:v>0.40104166666666669</c:v>
                </c:pt>
                <c:pt idx="106" formatCode="General">
                  <c:v>0.40526315789473683</c:v>
                </c:pt>
                <c:pt idx="107" formatCode="General">
                  <c:v>0.40677966101694918</c:v>
                </c:pt>
                <c:pt idx="108" formatCode="General">
                  <c:v>0.41379310344827586</c:v>
                </c:pt>
                <c:pt idx="109" formatCode="General">
                  <c:v>0.41428571428571431</c:v>
                </c:pt>
                <c:pt idx="110" formatCode="General">
                  <c:v>0.42815249266862171</c:v>
                </c:pt>
                <c:pt idx="111" formatCode="General">
                  <c:v>0.43055555555555558</c:v>
                </c:pt>
                <c:pt idx="112" formatCode="General">
                  <c:v>0.4375</c:v>
                </c:pt>
                <c:pt idx="113" formatCode="General">
                  <c:v>0.4375</c:v>
                </c:pt>
                <c:pt idx="114" formatCode="General">
                  <c:v>0.44444444444444442</c:v>
                </c:pt>
                <c:pt idx="115" formatCode="General">
                  <c:v>0.44514106583072099</c:v>
                </c:pt>
                <c:pt idx="116" formatCode="General">
                  <c:v>0.44961240310077522</c:v>
                </c:pt>
                <c:pt idx="117" formatCode="General">
                  <c:v>0.45238095238095238</c:v>
                </c:pt>
                <c:pt idx="118" formatCode="General">
                  <c:v>0.45588235294117646</c:v>
                </c:pt>
                <c:pt idx="119" formatCode="General">
                  <c:v>0.46250000000000002</c:v>
                </c:pt>
                <c:pt idx="120" formatCode="General">
                  <c:v>0.46746987951807228</c:v>
                </c:pt>
                <c:pt idx="121" formatCode="General">
                  <c:v>0.47540983606557374</c:v>
                </c:pt>
                <c:pt idx="122" formatCode="General">
                  <c:v>0.47706422018348627</c:v>
                </c:pt>
                <c:pt idx="123" formatCode="General">
                  <c:v>0.49484536082474229</c:v>
                </c:pt>
                <c:pt idx="124" formatCode="General">
                  <c:v>0.5</c:v>
                </c:pt>
                <c:pt idx="125" formatCode="General">
                  <c:v>0.5</c:v>
                </c:pt>
                <c:pt idx="126" formatCode="General">
                  <c:v>0.5</c:v>
                </c:pt>
                <c:pt idx="127" formatCode="General">
                  <c:v>0.5</c:v>
                </c:pt>
                <c:pt idx="128" formatCode="General">
                  <c:v>0.5</c:v>
                </c:pt>
                <c:pt idx="129" formatCode="General">
                  <c:v>0.50666666666666671</c:v>
                </c:pt>
                <c:pt idx="130" formatCode="General">
                  <c:v>0.50793650793650791</c:v>
                </c:pt>
                <c:pt idx="131" formatCode="General">
                  <c:v>0.50909090909090904</c:v>
                </c:pt>
                <c:pt idx="132" formatCode="General">
                  <c:v>0.51233396584440227</c:v>
                </c:pt>
                <c:pt idx="133" formatCode="General">
                  <c:v>0.51282051282051277</c:v>
                </c:pt>
                <c:pt idx="134" formatCode="General">
                  <c:v>0.52261306532663321</c:v>
                </c:pt>
                <c:pt idx="135" formatCode="General">
                  <c:v>0.53333333333333333</c:v>
                </c:pt>
                <c:pt idx="136" formatCode="General">
                  <c:v>0.53359683794466406</c:v>
                </c:pt>
                <c:pt idx="137" formatCode="General">
                  <c:v>0.54</c:v>
                </c:pt>
                <c:pt idx="138" formatCode="General">
                  <c:v>0.54054054054054057</c:v>
                </c:pt>
                <c:pt idx="139" formatCode="General">
                  <c:v>0.5444444444444444</c:v>
                </c:pt>
                <c:pt idx="140" formatCode="General">
                  <c:v>0.546875</c:v>
                </c:pt>
                <c:pt idx="141" formatCode="General">
                  <c:v>0.55172413793103448</c:v>
                </c:pt>
                <c:pt idx="142" formatCode="General">
                  <c:v>0.58714285714285719</c:v>
                </c:pt>
                <c:pt idx="143" formatCode="General">
                  <c:v>0.6</c:v>
                </c:pt>
                <c:pt idx="144" formatCode="General">
                  <c:v>0.60204081632653061</c:v>
                </c:pt>
                <c:pt idx="145" formatCode="General">
                  <c:v>0.60566448801742923</c:v>
                </c:pt>
                <c:pt idx="146" formatCode="General">
                  <c:v>0.61764705882352944</c:v>
                </c:pt>
                <c:pt idx="147" formatCode="General">
                  <c:v>0.62222222222222223</c:v>
                </c:pt>
                <c:pt idx="148" formatCode="General">
                  <c:v>0.625</c:v>
                </c:pt>
                <c:pt idx="149" formatCode="General">
                  <c:v>0.62564102564102564</c:v>
                </c:pt>
                <c:pt idx="150" formatCode="General">
                  <c:v>0.63829787234042556</c:v>
                </c:pt>
                <c:pt idx="151" formatCode="General">
                  <c:v>0.65909090909090906</c:v>
                </c:pt>
                <c:pt idx="152" formatCode="General">
                  <c:v>0.6629213483146067</c:v>
                </c:pt>
                <c:pt idx="153" formatCode="General">
                  <c:v>0.6875</c:v>
                </c:pt>
                <c:pt idx="154" formatCode="General">
                  <c:v>0.73943661971830987</c:v>
                </c:pt>
                <c:pt idx="155" formatCode="General">
                  <c:v>0.75</c:v>
                </c:pt>
                <c:pt idx="156" formatCode="General">
                  <c:v>0.78169014084507038</c:v>
                </c:pt>
                <c:pt idx="157" formatCode="General">
                  <c:v>0.82872928176795579</c:v>
                </c:pt>
                <c:pt idx="158" formatCode="General">
                  <c:v>1</c:v>
                </c:pt>
                <c:pt idx="159" formatCode="General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6B8-453E-A278-260D978C7530}"/>
            </c:ext>
          </c:extLst>
        </c:ser>
        <c:ser>
          <c:idx val="1"/>
          <c:order val="1"/>
          <c:tx>
            <c:strRef>
              <c:f>'Порівняння за закладами'!$AM$6</c:f>
              <c:strCache>
                <c:ptCount val="1"/>
                <c:pt idx="0">
                  <c:v>01996272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5"/>
            <c:spPr>
              <a:ln w="203200"/>
            </c:spPr>
          </c:marker>
          <c:cat>
            <c:strRef>
              <c:f>'Порівняння за закладами'!$AK$7:$AK$166</c:f>
              <c:strCache>
                <c:ptCount val="160"/>
                <c:pt idx="0">
                  <c:v>ФОП, Лялька Наталія Петрівна</c:v>
                </c:pt>
                <c:pt idx="1">
                  <c:v>ФОП, ДІДИК ЛЕСЯ ІВАНІВНА</c:v>
                </c:pt>
                <c:pt idx="2">
                  <c:v>ФОП, ГОРАЛЬЧУК ОКСАНА МИКОЛАЇВНА</c:v>
                </c:pt>
                <c:pt idx="3">
                  <c:v>44976028</c:v>
                </c:pt>
                <c:pt idx="4">
                  <c:v>22348948</c:v>
                </c:pt>
                <c:pt idx="5">
                  <c:v>ФОП, КРАВЧУК ГАЛИНА ВАСИЛІВНА</c:v>
                </c:pt>
                <c:pt idx="6">
                  <c:v>41066560</c:v>
                </c:pt>
                <c:pt idx="7">
                  <c:v>ФОП, ГРИЦАК РУСЛАН ГЕННАДІЙОВИЧ</c:v>
                </c:pt>
                <c:pt idx="8">
                  <c:v>ФОП, БЕРЕЗНЮК ТЕТЯНА ПАВЛІВНА</c:v>
                </c:pt>
                <c:pt idx="9">
                  <c:v>ФОП, ДУДА НАДІЯ БОГДАНІВНА</c:v>
                </c:pt>
                <c:pt idx="10">
                  <c:v>01998035</c:v>
                </c:pt>
                <c:pt idx="11">
                  <c:v>43260585</c:v>
                </c:pt>
                <c:pt idx="12">
                  <c:v>02010793</c:v>
                </c:pt>
                <c:pt idx="13">
                  <c:v>42138054</c:v>
                </c:pt>
                <c:pt idx="14">
                  <c:v>01996606</c:v>
                </c:pt>
                <c:pt idx="15">
                  <c:v>ФОП, КОШЛАТА ЛЕСЯ ВАСИЛІВНА</c:v>
                </c:pt>
                <c:pt idx="16">
                  <c:v>ФОП, МИСЛОВИЧ ОЛЕГ ЮРІЙОВИЧ</c:v>
                </c:pt>
                <c:pt idx="17">
                  <c:v>34327104</c:v>
                </c:pt>
                <c:pt idx="18">
                  <c:v>ФОП, ДЮК ОКСАНА  ЯРОСЛАВІВНА</c:v>
                </c:pt>
                <c:pt idx="19">
                  <c:v>ФОП, Кащук Марія Анатоліївна</c:v>
                </c:pt>
                <c:pt idx="20">
                  <c:v>44925460</c:v>
                </c:pt>
                <c:pt idx="21">
                  <c:v>43923200</c:v>
                </c:pt>
                <c:pt idx="22">
                  <c:v>37325796</c:v>
                </c:pt>
                <c:pt idx="23">
                  <c:v>41902533</c:v>
                </c:pt>
                <c:pt idx="24">
                  <c:v>ФОП, ЛАЗАРЕВИЧ ПЕТРО ЯРОСЛАВОВИЧ</c:v>
                </c:pt>
                <c:pt idx="25">
                  <c:v>41055077</c:v>
                </c:pt>
                <c:pt idx="26">
                  <c:v>ФОП, ВОЗІВ ХРИСТИНА ІВАНІВНА</c:v>
                </c:pt>
                <c:pt idx="27">
                  <c:v>ФОП, Кольченко Леся Михайлівна</c:v>
                </c:pt>
                <c:pt idx="28">
                  <c:v>ФОП, БУНЬКО ВАСИЛЬ МИХАЙЛОВИЧ</c:v>
                </c:pt>
                <c:pt idx="29">
                  <c:v>ФОП, ГОЙ ОЛЬГА ІВАНІВНА</c:v>
                </c:pt>
                <c:pt idx="30">
                  <c:v>44056885</c:v>
                </c:pt>
                <c:pt idx="31">
                  <c:v>45214923</c:v>
                </c:pt>
                <c:pt idx="32">
                  <c:v>35472249</c:v>
                </c:pt>
                <c:pt idx="33">
                  <c:v>41851009</c:v>
                </c:pt>
                <c:pt idx="34">
                  <c:v>44635101</c:v>
                </c:pt>
                <c:pt idx="35">
                  <c:v>45094345</c:v>
                </c:pt>
                <c:pt idx="36">
                  <c:v>ФОП, КОТОВИЧ НАТАЛІЯ СТЕПАНІВНА</c:v>
                </c:pt>
                <c:pt idx="37">
                  <c:v>ФОП, САЛДАН ІВАН АНТОНОВИЧ</c:v>
                </c:pt>
                <c:pt idx="38">
                  <c:v>41180990</c:v>
                </c:pt>
                <c:pt idx="39">
                  <c:v>43998826</c:v>
                </c:pt>
                <c:pt idx="40">
                  <c:v>20850964</c:v>
                </c:pt>
                <c:pt idx="41">
                  <c:v>44018588</c:v>
                </c:pt>
                <c:pt idx="42">
                  <c:v>32613493</c:v>
                </c:pt>
                <c:pt idx="43">
                  <c:v>42310851</c:v>
                </c:pt>
                <c:pt idx="44">
                  <c:v>ФОП, ПОКІНСЬКА МАРІЯ МИХАЙЛІВНА</c:v>
                </c:pt>
                <c:pt idx="45">
                  <c:v>ФОП, Мазур Руслана Ярославівна</c:v>
                </c:pt>
                <c:pt idx="46">
                  <c:v>44114246</c:v>
                </c:pt>
                <c:pt idx="47">
                  <c:v>40238410</c:v>
                </c:pt>
                <c:pt idx="48">
                  <c:v>ФОП, ЗАРЕМБА-ФЕДЧИШИН ОЛЕНА ВІТАЛІЇВНА</c:v>
                </c:pt>
                <c:pt idx="49">
                  <c:v>38763426</c:v>
                </c:pt>
                <c:pt idx="50">
                  <c:v>40393866</c:v>
                </c:pt>
                <c:pt idx="51">
                  <c:v>41136480</c:v>
                </c:pt>
                <c:pt idx="52">
                  <c:v>20764716</c:v>
                </c:pt>
                <c:pt idx="53">
                  <c:v>42274953</c:v>
                </c:pt>
                <c:pt idx="54">
                  <c:v>ФОП, Жук Олег Євгенович</c:v>
                </c:pt>
                <c:pt idx="55">
                  <c:v>44119976</c:v>
                </c:pt>
                <c:pt idx="56">
                  <c:v>20763295</c:v>
                </c:pt>
                <c:pt idx="57">
                  <c:v>ФОП, Савчин Соломія Олегівна</c:v>
                </c:pt>
                <c:pt idx="58">
                  <c:v>44070522</c:v>
                </c:pt>
                <c:pt idx="59">
                  <c:v>41209595</c:v>
                </c:pt>
                <c:pt idx="60">
                  <c:v>20763591</c:v>
                </c:pt>
                <c:pt idx="61">
                  <c:v>20764478</c:v>
                </c:pt>
                <c:pt idx="62">
                  <c:v>44496574</c:v>
                </c:pt>
                <c:pt idx="63">
                  <c:v>ФОП, ПІКУЛИЦЬКА ЯРИНА ВАСИЛІВНА</c:v>
                </c:pt>
                <c:pt idx="64">
                  <c:v>20763929</c:v>
                </c:pt>
                <c:pt idx="65">
                  <c:v>44246746</c:v>
                </c:pt>
                <c:pt idx="66">
                  <c:v>01998101</c:v>
                </c:pt>
                <c:pt idx="67">
                  <c:v>44216151</c:v>
                </c:pt>
                <c:pt idx="68">
                  <c:v>ФОП, МЕЛЬНИК ЗОРЯНА СТЕПАНІВНА</c:v>
                </c:pt>
                <c:pt idx="69">
                  <c:v>40221119</c:v>
                </c:pt>
                <c:pt idx="70">
                  <c:v>44625774</c:v>
                </c:pt>
                <c:pt idx="71">
                  <c:v>37639909</c:v>
                </c:pt>
                <c:pt idx="72">
                  <c:v>ФОП, МАРУНКЕВИЧ МАРІЯ ВОЛОДИМИРІВНА</c:v>
                </c:pt>
                <c:pt idx="73">
                  <c:v>ФОП, Данилів  Дана  Олександрівна</c:v>
                </c:pt>
                <c:pt idx="74">
                  <c:v>ФОП, Турянська Ольга Тарасівна</c:v>
                </c:pt>
                <c:pt idx="75">
                  <c:v>43871190</c:v>
                </c:pt>
                <c:pt idx="76">
                  <c:v>ФОП, СЕРЕДИЧ ЛІЛІЯ ПЕТРІВНА</c:v>
                </c:pt>
                <c:pt idx="77">
                  <c:v>01984228</c:v>
                </c:pt>
                <c:pt idx="78">
                  <c:v>20763160</c:v>
                </c:pt>
                <c:pt idx="79">
                  <c:v>43938699</c:v>
                </c:pt>
                <c:pt idx="80">
                  <c:v>42750109</c:v>
                </c:pt>
                <c:pt idx="81">
                  <c:v>20763852</c:v>
                </c:pt>
                <c:pt idx="82">
                  <c:v>42140021</c:v>
                </c:pt>
                <c:pt idx="83">
                  <c:v>43914746</c:v>
                </c:pt>
                <c:pt idx="84">
                  <c:v>ФОП, Левкович  Лідія  Олексіївна</c:v>
                </c:pt>
                <c:pt idx="85">
                  <c:v>40241161</c:v>
                </c:pt>
                <c:pt idx="86">
                  <c:v>20761149</c:v>
                </c:pt>
                <c:pt idx="87">
                  <c:v>42448068</c:v>
                </c:pt>
                <c:pt idx="88">
                  <c:v>01996272</c:v>
                </c:pt>
                <c:pt idx="89">
                  <c:v>ФОП, Ладус Галина Іванівна</c:v>
                </c:pt>
                <c:pt idx="90">
                  <c:v>36417058</c:v>
                </c:pt>
                <c:pt idx="91">
                  <c:v>44028360</c:v>
                </c:pt>
                <c:pt idx="92">
                  <c:v>36761597</c:v>
                </c:pt>
                <c:pt idx="93">
                  <c:v>42428764</c:v>
                </c:pt>
                <c:pt idx="94">
                  <c:v>44848931</c:v>
                </c:pt>
                <c:pt idx="95">
                  <c:v>44646459</c:v>
                </c:pt>
                <c:pt idx="96">
                  <c:v>41833215</c:v>
                </c:pt>
                <c:pt idx="97">
                  <c:v>44408760</c:v>
                </c:pt>
                <c:pt idx="98">
                  <c:v>20765006</c:v>
                </c:pt>
                <c:pt idx="99">
                  <c:v>ФОП, ЯЩИШИН ОКСАНА МИХАЙЛІВНА</c:v>
                </c:pt>
                <c:pt idx="100">
                  <c:v>23957835</c:v>
                </c:pt>
                <c:pt idx="101">
                  <c:v>ФОП, КОЗИЧ РОКСОЛАНА АНДРІЇВНА</c:v>
                </c:pt>
                <c:pt idx="102">
                  <c:v>40626575</c:v>
                </c:pt>
                <c:pt idx="103">
                  <c:v>43288396</c:v>
                </c:pt>
                <c:pt idx="104">
                  <c:v>ФОП, СЕРЕДЮК ОЛЬГА ІВАНІВНА</c:v>
                </c:pt>
                <c:pt idx="105">
                  <c:v>01996674</c:v>
                </c:pt>
                <c:pt idx="106">
                  <c:v>01984276</c:v>
                </c:pt>
                <c:pt idx="107">
                  <c:v>41195567</c:v>
                </c:pt>
                <c:pt idx="108">
                  <c:v>44093644</c:v>
                </c:pt>
                <c:pt idx="109">
                  <c:v>41845440</c:v>
                </c:pt>
                <c:pt idx="110">
                  <c:v>22398210</c:v>
                </c:pt>
                <c:pt idx="111">
                  <c:v>32418147</c:v>
                </c:pt>
                <c:pt idx="112">
                  <c:v>01996869</c:v>
                </c:pt>
                <c:pt idx="113">
                  <c:v>ФОП, КАБАН ВОЛОДИМИР БОГДАНОВИЧ</c:v>
                </c:pt>
                <c:pt idx="114">
                  <c:v>22421239</c:v>
                </c:pt>
                <c:pt idx="115">
                  <c:v>01997248</c:v>
                </c:pt>
                <c:pt idx="116">
                  <c:v>41064034</c:v>
                </c:pt>
                <c:pt idx="117">
                  <c:v>ФОП, ФЕДЕНКО НАТАЛІЯ РОМАНІВНА</c:v>
                </c:pt>
                <c:pt idx="118">
                  <c:v>41894875</c:v>
                </c:pt>
                <c:pt idx="119">
                  <c:v>43526560</c:v>
                </c:pt>
                <c:pt idx="120">
                  <c:v>19163609</c:v>
                </c:pt>
                <c:pt idx="121">
                  <c:v>20851349</c:v>
                </c:pt>
                <c:pt idx="122">
                  <c:v>20763272</c:v>
                </c:pt>
                <c:pt idx="123">
                  <c:v>42108962</c:v>
                </c:pt>
                <c:pt idx="124">
                  <c:v>42769586</c:v>
                </c:pt>
                <c:pt idx="125">
                  <c:v>44871599</c:v>
                </c:pt>
                <c:pt idx="126">
                  <c:v>ФОП, ПЕТРИК КАТЕРИНА ЮРІЇВНА</c:v>
                </c:pt>
                <c:pt idx="127">
                  <c:v>36194399</c:v>
                </c:pt>
                <c:pt idx="128">
                  <c:v>ФОП, РИСЕЙ ОЛЬГА ІГОРІВНА</c:v>
                </c:pt>
                <c:pt idx="129">
                  <c:v>44712882</c:v>
                </c:pt>
                <c:pt idx="130">
                  <c:v>44397639</c:v>
                </c:pt>
                <c:pt idx="131">
                  <c:v>41505308</c:v>
                </c:pt>
                <c:pt idx="132">
                  <c:v>41900490</c:v>
                </c:pt>
                <c:pt idx="133">
                  <c:v>40236036</c:v>
                </c:pt>
                <c:pt idx="134">
                  <c:v>01997633</c:v>
                </c:pt>
                <c:pt idx="135">
                  <c:v>ФОП, ПЕТРИК ЛЮДМИЛА ЯРОСЛАВІВНА</c:v>
                </c:pt>
                <c:pt idx="136">
                  <c:v>ФОП, КРАВЧЕНКО РОМАНА БОГДАНІВНА</c:v>
                </c:pt>
                <c:pt idx="137">
                  <c:v>41839788</c:v>
                </c:pt>
                <c:pt idx="138">
                  <c:v>ФОП, ЗУБРИЦЬКА НАДІЯ СТЕПАНІВНА</c:v>
                </c:pt>
                <c:pt idx="139">
                  <c:v>42877452</c:v>
                </c:pt>
                <c:pt idx="140">
                  <c:v>20764231</c:v>
                </c:pt>
                <c:pt idx="141">
                  <c:v>01998226</c:v>
                </c:pt>
                <c:pt idx="142">
                  <c:v>23970286</c:v>
                </c:pt>
                <c:pt idx="143">
                  <c:v>ФОП, ПОЛЯНСЬКА ТЕТЯНА АНАТОЛІЇВНА</c:v>
                </c:pt>
                <c:pt idx="144">
                  <c:v>43919770</c:v>
                </c:pt>
                <c:pt idx="145">
                  <c:v>01996409</c:v>
                </c:pt>
                <c:pt idx="146">
                  <c:v>41850775</c:v>
                </c:pt>
                <c:pt idx="147">
                  <c:v>42021164</c:v>
                </c:pt>
                <c:pt idx="148">
                  <c:v>42224043</c:v>
                </c:pt>
                <c:pt idx="149">
                  <c:v>20763941</c:v>
                </c:pt>
                <c:pt idx="150">
                  <c:v>ФОП, КМІТЬ ОКСАНА ЗЕНОНІВНА</c:v>
                </c:pt>
                <c:pt idx="151">
                  <c:v>ФОП, НІКОНОРОВ ВАЛЕРІЙ МИКОЛАЙОВИЧ</c:v>
                </c:pt>
                <c:pt idx="152">
                  <c:v>45065089</c:v>
                </c:pt>
                <c:pt idx="153">
                  <c:v>ФОП, АПАРІНА ЛІДІЯ ВОЛОДИМИРІВНА</c:v>
                </c:pt>
                <c:pt idx="154">
                  <c:v>45395213</c:v>
                </c:pt>
                <c:pt idx="155">
                  <c:v>ФОП, Столяр Маряна Миколаївна</c:v>
                </c:pt>
                <c:pt idx="156">
                  <c:v>41160010</c:v>
                </c:pt>
                <c:pt idx="157">
                  <c:v>20764314</c:v>
                </c:pt>
                <c:pt idx="158">
                  <c:v>ФОП, ОЩИПКО ІРИНА ГЕОРГІЇВНА</c:v>
                </c:pt>
                <c:pt idx="159">
                  <c:v>20763711</c:v>
                </c:pt>
              </c:strCache>
            </c:strRef>
          </c:cat>
          <c:val>
            <c:numRef>
              <c:f>'Порівняння за закладами'!$AM$7:$AM$166</c:f>
              <c:numCache>
                <c:formatCode>0%</c:formatCode>
                <c:ptCount val="160"/>
                <c:pt idx="0">
                  <c:v>-1</c:v>
                </c:pt>
                <c:pt idx="1">
                  <c:v>-1</c:v>
                </c:pt>
                <c:pt idx="2" formatCode="General">
                  <c:v>-1</c:v>
                </c:pt>
                <c:pt idx="3" formatCode="General">
                  <c:v>-1</c:v>
                </c:pt>
                <c:pt idx="4" formatCode="General">
                  <c:v>-1</c:v>
                </c:pt>
                <c:pt idx="5" formatCode="General">
                  <c:v>-1</c:v>
                </c:pt>
                <c:pt idx="6" formatCode="General">
                  <c:v>-1</c:v>
                </c:pt>
                <c:pt idx="7" formatCode="General">
                  <c:v>-1</c:v>
                </c:pt>
                <c:pt idx="8" formatCode="General">
                  <c:v>-1</c:v>
                </c:pt>
                <c:pt idx="9" formatCode="General">
                  <c:v>-1</c:v>
                </c:pt>
                <c:pt idx="10" formatCode="General">
                  <c:v>-1</c:v>
                </c:pt>
                <c:pt idx="11" formatCode="General">
                  <c:v>-1</c:v>
                </c:pt>
                <c:pt idx="12" formatCode="General">
                  <c:v>-1</c:v>
                </c:pt>
                <c:pt idx="13" formatCode="General">
                  <c:v>-1</c:v>
                </c:pt>
                <c:pt idx="14" formatCode="General">
                  <c:v>-1</c:v>
                </c:pt>
                <c:pt idx="15" formatCode="General">
                  <c:v>-1</c:v>
                </c:pt>
                <c:pt idx="16" formatCode="General">
                  <c:v>-1</c:v>
                </c:pt>
                <c:pt idx="17" formatCode="General">
                  <c:v>-1</c:v>
                </c:pt>
                <c:pt idx="18" formatCode="General">
                  <c:v>-1</c:v>
                </c:pt>
                <c:pt idx="19" formatCode="General">
                  <c:v>-1</c:v>
                </c:pt>
                <c:pt idx="20" formatCode="General">
                  <c:v>-1</c:v>
                </c:pt>
                <c:pt idx="21" formatCode="General">
                  <c:v>-1</c:v>
                </c:pt>
                <c:pt idx="22" formatCode="General">
                  <c:v>-1</c:v>
                </c:pt>
                <c:pt idx="23" formatCode="General">
                  <c:v>-1</c:v>
                </c:pt>
                <c:pt idx="24" formatCode="General">
                  <c:v>-1</c:v>
                </c:pt>
                <c:pt idx="25" formatCode="General">
                  <c:v>-1</c:v>
                </c:pt>
                <c:pt idx="26" formatCode="General">
                  <c:v>-1</c:v>
                </c:pt>
                <c:pt idx="27" formatCode="General">
                  <c:v>-1</c:v>
                </c:pt>
                <c:pt idx="28" formatCode="General">
                  <c:v>-1</c:v>
                </c:pt>
                <c:pt idx="29" formatCode="General">
                  <c:v>-1</c:v>
                </c:pt>
                <c:pt idx="30" formatCode="General">
                  <c:v>-1</c:v>
                </c:pt>
                <c:pt idx="31" formatCode="General">
                  <c:v>-1</c:v>
                </c:pt>
                <c:pt idx="32" formatCode="General">
                  <c:v>-1</c:v>
                </c:pt>
                <c:pt idx="33" formatCode="General">
                  <c:v>-1</c:v>
                </c:pt>
                <c:pt idx="34" formatCode="General">
                  <c:v>-1</c:v>
                </c:pt>
                <c:pt idx="35" formatCode="General">
                  <c:v>-1</c:v>
                </c:pt>
                <c:pt idx="36" formatCode="General">
                  <c:v>-1</c:v>
                </c:pt>
                <c:pt idx="37" formatCode="General">
                  <c:v>-1</c:v>
                </c:pt>
                <c:pt idx="38" formatCode="General">
                  <c:v>-1</c:v>
                </c:pt>
                <c:pt idx="39" formatCode="General">
                  <c:v>-1</c:v>
                </c:pt>
                <c:pt idx="40" formatCode="General">
                  <c:v>-1</c:v>
                </c:pt>
                <c:pt idx="41" formatCode="General">
                  <c:v>-1</c:v>
                </c:pt>
                <c:pt idx="42" formatCode="General">
                  <c:v>-1</c:v>
                </c:pt>
                <c:pt idx="43" formatCode="General">
                  <c:v>-1</c:v>
                </c:pt>
                <c:pt idx="44" formatCode="General">
                  <c:v>-1</c:v>
                </c:pt>
                <c:pt idx="45" formatCode="General">
                  <c:v>-1</c:v>
                </c:pt>
                <c:pt idx="46" formatCode="General">
                  <c:v>-1</c:v>
                </c:pt>
                <c:pt idx="47" formatCode="General">
                  <c:v>-1</c:v>
                </c:pt>
                <c:pt idx="48" formatCode="General">
                  <c:v>-1</c:v>
                </c:pt>
                <c:pt idx="49" formatCode="General">
                  <c:v>-1</c:v>
                </c:pt>
                <c:pt idx="50" formatCode="General">
                  <c:v>-1</c:v>
                </c:pt>
                <c:pt idx="51" formatCode="General">
                  <c:v>-1</c:v>
                </c:pt>
                <c:pt idx="52" formatCode="General">
                  <c:v>-1</c:v>
                </c:pt>
                <c:pt idx="53" formatCode="General">
                  <c:v>-1</c:v>
                </c:pt>
                <c:pt idx="54" formatCode="General">
                  <c:v>-1</c:v>
                </c:pt>
                <c:pt idx="55" formatCode="General">
                  <c:v>-1</c:v>
                </c:pt>
                <c:pt idx="56" formatCode="General">
                  <c:v>-1</c:v>
                </c:pt>
                <c:pt idx="57" formatCode="General">
                  <c:v>-1</c:v>
                </c:pt>
                <c:pt idx="58" formatCode="General">
                  <c:v>-1</c:v>
                </c:pt>
                <c:pt idx="59" formatCode="General">
                  <c:v>-1</c:v>
                </c:pt>
                <c:pt idx="60" formatCode="General">
                  <c:v>-1</c:v>
                </c:pt>
                <c:pt idx="61" formatCode="General">
                  <c:v>-1</c:v>
                </c:pt>
                <c:pt idx="62" formatCode="General">
                  <c:v>-1</c:v>
                </c:pt>
                <c:pt idx="63" formatCode="General">
                  <c:v>-1</c:v>
                </c:pt>
                <c:pt idx="64" formatCode="General">
                  <c:v>-1</c:v>
                </c:pt>
                <c:pt idx="65" formatCode="General">
                  <c:v>-1</c:v>
                </c:pt>
                <c:pt idx="66" formatCode="General">
                  <c:v>-1</c:v>
                </c:pt>
                <c:pt idx="67" formatCode="General">
                  <c:v>-1</c:v>
                </c:pt>
                <c:pt idx="68" formatCode="General">
                  <c:v>-1</c:v>
                </c:pt>
                <c:pt idx="69" formatCode="General">
                  <c:v>-1</c:v>
                </c:pt>
                <c:pt idx="70" formatCode="General">
                  <c:v>-1</c:v>
                </c:pt>
                <c:pt idx="71" formatCode="General">
                  <c:v>-1</c:v>
                </c:pt>
                <c:pt idx="72" formatCode="General">
                  <c:v>-1</c:v>
                </c:pt>
                <c:pt idx="73" formatCode="General">
                  <c:v>-1</c:v>
                </c:pt>
                <c:pt idx="74" formatCode="General">
                  <c:v>-1</c:v>
                </c:pt>
                <c:pt idx="75" formatCode="General">
                  <c:v>-1</c:v>
                </c:pt>
                <c:pt idx="76" formatCode="General">
                  <c:v>-1</c:v>
                </c:pt>
                <c:pt idx="77" formatCode="General">
                  <c:v>-1</c:v>
                </c:pt>
                <c:pt idx="78" formatCode="General">
                  <c:v>-1</c:v>
                </c:pt>
                <c:pt idx="79" formatCode="General">
                  <c:v>-1</c:v>
                </c:pt>
                <c:pt idx="80" formatCode="General">
                  <c:v>-1</c:v>
                </c:pt>
                <c:pt idx="81" formatCode="General">
                  <c:v>-1</c:v>
                </c:pt>
                <c:pt idx="82" formatCode="General">
                  <c:v>-1</c:v>
                </c:pt>
                <c:pt idx="83" formatCode="General">
                  <c:v>-1</c:v>
                </c:pt>
                <c:pt idx="84" formatCode="General">
                  <c:v>-1</c:v>
                </c:pt>
                <c:pt idx="85" formatCode="General">
                  <c:v>-1</c:v>
                </c:pt>
                <c:pt idx="86" formatCode="General">
                  <c:v>-1</c:v>
                </c:pt>
                <c:pt idx="87" formatCode="General">
                  <c:v>-1</c:v>
                </c:pt>
                <c:pt idx="88" formatCode="General">
                  <c:v>0.31005586592178769</c:v>
                </c:pt>
                <c:pt idx="89" formatCode="General">
                  <c:v>-1</c:v>
                </c:pt>
                <c:pt idx="90" formatCode="General">
                  <c:v>-1</c:v>
                </c:pt>
                <c:pt idx="91" formatCode="General">
                  <c:v>-1</c:v>
                </c:pt>
                <c:pt idx="92" formatCode="General">
                  <c:v>-1</c:v>
                </c:pt>
                <c:pt idx="93" formatCode="General">
                  <c:v>-1</c:v>
                </c:pt>
                <c:pt idx="94" formatCode="General">
                  <c:v>-1</c:v>
                </c:pt>
                <c:pt idx="95" formatCode="General">
                  <c:v>-1</c:v>
                </c:pt>
                <c:pt idx="96" formatCode="General">
                  <c:v>-1</c:v>
                </c:pt>
                <c:pt idx="97" formatCode="General">
                  <c:v>-1</c:v>
                </c:pt>
                <c:pt idx="98" formatCode="General">
                  <c:v>-1</c:v>
                </c:pt>
                <c:pt idx="99" formatCode="General">
                  <c:v>-1</c:v>
                </c:pt>
                <c:pt idx="100" formatCode="General">
                  <c:v>-1</c:v>
                </c:pt>
                <c:pt idx="101" formatCode="General">
                  <c:v>-1</c:v>
                </c:pt>
                <c:pt idx="102" formatCode="General">
                  <c:v>-1</c:v>
                </c:pt>
                <c:pt idx="103" formatCode="General">
                  <c:v>-1</c:v>
                </c:pt>
                <c:pt idx="104" formatCode="General">
                  <c:v>-1</c:v>
                </c:pt>
                <c:pt idx="105" formatCode="General">
                  <c:v>-1</c:v>
                </c:pt>
                <c:pt idx="106" formatCode="General">
                  <c:v>-1</c:v>
                </c:pt>
                <c:pt idx="107" formatCode="General">
                  <c:v>-1</c:v>
                </c:pt>
                <c:pt idx="108" formatCode="General">
                  <c:v>-1</c:v>
                </c:pt>
                <c:pt idx="109" formatCode="General">
                  <c:v>-1</c:v>
                </c:pt>
                <c:pt idx="110" formatCode="General">
                  <c:v>-1</c:v>
                </c:pt>
                <c:pt idx="111" formatCode="General">
                  <c:v>-1</c:v>
                </c:pt>
                <c:pt idx="112" formatCode="General">
                  <c:v>-1</c:v>
                </c:pt>
                <c:pt idx="113" formatCode="General">
                  <c:v>-1</c:v>
                </c:pt>
                <c:pt idx="114" formatCode="General">
                  <c:v>-1</c:v>
                </c:pt>
                <c:pt idx="115" formatCode="General">
                  <c:v>-1</c:v>
                </c:pt>
                <c:pt idx="116" formatCode="General">
                  <c:v>-1</c:v>
                </c:pt>
                <c:pt idx="117" formatCode="General">
                  <c:v>-1</c:v>
                </c:pt>
                <c:pt idx="118" formatCode="General">
                  <c:v>-1</c:v>
                </c:pt>
                <c:pt idx="119" formatCode="General">
                  <c:v>-1</c:v>
                </c:pt>
                <c:pt idx="120" formatCode="General">
                  <c:v>-1</c:v>
                </c:pt>
                <c:pt idx="121" formatCode="General">
                  <c:v>-1</c:v>
                </c:pt>
                <c:pt idx="122" formatCode="General">
                  <c:v>-1</c:v>
                </c:pt>
                <c:pt idx="123" formatCode="General">
                  <c:v>-1</c:v>
                </c:pt>
                <c:pt idx="124" formatCode="General">
                  <c:v>-1</c:v>
                </c:pt>
                <c:pt idx="125" formatCode="General">
                  <c:v>-1</c:v>
                </c:pt>
                <c:pt idx="126" formatCode="General">
                  <c:v>-1</c:v>
                </c:pt>
                <c:pt idx="127" formatCode="General">
                  <c:v>-1</c:v>
                </c:pt>
                <c:pt idx="128" formatCode="General">
                  <c:v>-1</c:v>
                </c:pt>
                <c:pt idx="129" formatCode="General">
                  <c:v>-1</c:v>
                </c:pt>
                <c:pt idx="130" formatCode="General">
                  <c:v>-1</c:v>
                </c:pt>
                <c:pt idx="131" formatCode="General">
                  <c:v>-1</c:v>
                </c:pt>
                <c:pt idx="132" formatCode="General">
                  <c:v>-1</c:v>
                </c:pt>
                <c:pt idx="133" formatCode="General">
                  <c:v>-1</c:v>
                </c:pt>
                <c:pt idx="134" formatCode="General">
                  <c:v>-1</c:v>
                </c:pt>
                <c:pt idx="135" formatCode="General">
                  <c:v>-1</c:v>
                </c:pt>
                <c:pt idx="136" formatCode="General">
                  <c:v>-1</c:v>
                </c:pt>
                <c:pt idx="137" formatCode="General">
                  <c:v>-1</c:v>
                </c:pt>
                <c:pt idx="138" formatCode="General">
                  <c:v>-1</c:v>
                </c:pt>
                <c:pt idx="139" formatCode="General">
                  <c:v>-1</c:v>
                </c:pt>
                <c:pt idx="140" formatCode="General">
                  <c:v>-1</c:v>
                </c:pt>
                <c:pt idx="141" formatCode="General">
                  <c:v>-1</c:v>
                </c:pt>
                <c:pt idx="142" formatCode="General">
                  <c:v>-1</c:v>
                </c:pt>
                <c:pt idx="143" formatCode="General">
                  <c:v>-1</c:v>
                </c:pt>
                <c:pt idx="144" formatCode="General">
                  <c:v>-1</c:v>
                </c:pt>
                <c:pt idx="145" formatCode="General">
                  <c:v>-1</c:v>
                </c:pt>
                <c:pt idx="146" formatCode="General">
                  <c:v>-1</c:v>
                </c:pt>
                <c:pt idx="147" formatCode="General">
                  <c:v>-1</c:v>
                </c:pt>
                <c:pt idx="148" formatCode="General">
                  <c:v>-1</c:v>
                </c:pt>
                <c:pt idx="149" formatCode="General">
                  <c:v>-1</c:v>
                </c:pt>
                <c:pt idx="150" formatCode="General">
                  <c:v>-1</c:v>
                </c:pt>
                <c:pt idx="151" formatCode="General">
                  <c:v>-1</c:v>
                </c:pt>
                <c:pt idx="152" formatCode="General">
                  <c:v>-1</c:v>
                </c:pt>
                <c:pt idx="153" formatCode="General">
                  <c:v>-1</c:v>
                </c:pt>
                <c:pt idx="154" formatCode="General">
                  <c:v>-1</c:v>
                </c:pt>
                <c:pt idx="155" formatCode="General">
                  <c:v>-1</c:v>
                </c:pt>
                <c:pt idx="156" formatCode="General">
                  <c:v>-1</c:v>
                </c:pt>
                <c:pt idx="157" formatCode="General">
                  <c:v>-1</c:v>
                </c:pt>
                <c:pt idx="158" formatCode="General">
                  <c:v>-1</c:v>
                </c:pt>
                <c:pt idx="159" formatCode="General">
                  <c:v>-1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6B8-453E-A278-260D978C75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4056016"/>
        <c:axId val="241803504"/>
      </c:lineChart>
      <c:catAx>
        <c:axId val="84056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241803504"/>
        <c:crosses val="autoZero"/>
        <c:auto val="1"/>
        <c:lblAlgn val="ctr"/>
        <c:lblOffset val="100"/>
        <c:noMultiLvlLbl val="0"/>
      </c:catAx>
      <c:valAx>
        <c:axId val="24180350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84056016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uk-UA"/>
        </a:p>
      </c:txPr>
    </c:legend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'Порівняння за закладами'!$AN$5</c:f>
          <c:strCache>
            <c:ptCount val="1"/>
            <c:pt idx="0">
              <c:v>Вакцинація дітей віком до 1 року (включно).</c:v>
            </c:pt>
          </c:strCache>
        </c:strRef>
      </c:tx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1400" b="1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uk-UA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'Порівняння за закладами'!$AO$6</c:f>
              <c:strCache>
                <c:ptCount val="1"/>
                <c:pt idx="0">
                  <c:v>Значення індикатору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5"/>
            <c:spPr>
              <a:ln w="76200"/>
            </c:spPr>
          </c:marker>
          <c:cat>
            <c:strRef>
              <c:f>'Порівняння за закладами'!$AN$7:$AN$162</c:f>
              <c:strCache>
                <c:ptCount val="156"/>
                <c:pt idx="0">
                  <c:v>ФОП, Жук Олег Євгенович</c:v>
                </c:pt>
                <c:pt idx="1">
                  <c:v>34327104</c:v>
                </c:pt>
                <c:pt idx="2">
                  <c:v>38763426</c:v>
                </c:pt>
                <c:pt idx="3">
                  <c:v>43923200</c:v>
                </c:pt>
                <c:pt idx="4">
                  <c:v>43288396</c:v>
                </c:pt>
                <c:pt idx="5">
                  <c:v>20850964</c:v>
                </c:pt>
                <c:pt idx="6">
                  <c:v>ФОП, БЕРЕЗНЮК ТЕТЯНА ПАВЛІВНА</c:v>
                </c:pt>
                <c:pt idx="7">
                  <c:v>44925460</c:v>
                </c:pt>
                <c:pt idx="8">
                  <c:v>ФОП, ГРИЦАК РУСЛАН ГЕННАДІЙОВИЧ</c:v>
                </c:pt>
                <c:pt idx="9">
                  <c:v>ФОП, КОТОВИЧ НАТАЛІЯ СТЕПАНІВНА</c:v>
                </c:pt>
                <c:pt idx="10">
                  <c:v>ФОП, ПЕТРИК КАТЕРИНА ЮРІЇВНА</c:v>
                </c:pt>
                <c:pt idx="11">
                  <c:v>ФОП, ПОКІНСЬКА МАРІЯ МИХАЙЛІВНА</c:v>
                </c:pt>
                <c:pt idx="12">
                  <c:v>ФОП, Кольченко Леся Михайлівна</c:v>
                </c:pt>
                <c:pt idx="13">
                  <c:v>ФОП, Лялька Наталія Петрівна</c:v>
                </c:pt>
                <c:pt idx="14">
                  <c:v>44976028</c:v>
                </c:pt>
                <c:pt idx="15">
                  <c:v>45094345</c:v>
                </c:pt>
                <c:pt idx="16">
                  <c:v>20763591</c:v>
                </c:pt>
                <c:pt idx="17">
                  <c:v>22348948</c:v>
                </c:pt>
                <c:pt idx="18">
                  <c:v>44114246</c:v>
                </c:pt>
                <c:pt idx="19">
                  <c:v>ФОП, МЕЛЬНИК ЗОРЯНА СТЕПАНІВНА</c:v>
                </c:pt>
                <c:pt idx="20">
                  <c:v>ФОП, Кащук Марія Анатоліївна</c:v>
                </c:pt>
                <c:pt idx="21">
                  <c:v>ФОП, ДУДА НАДІЯ БОГДАНІВНА</c:v>
                </c:pt>
                <c:pt idx="22">
                  <c:v>ФОП, ГОРАЛЬЧУК ОКСАНА МИКОЛАЇВНА</c:v>
                </c:pt>
                <c:pt idx="23">
                  <c:v>ФОП, КОШЛАТА ЛЕСЯ ВАСИЛІВНА</c:v>
                </c:pt>
                <c:pt idx="24">
                  <c:v>01996606</c:v>
                </c:pt>
                <c:pt idx="25">
                  <c:v>ФОП, МИСЛОВИЧ ОЛЕГ ЮРІЙОВИЧ</c:v>
                </c:pt>
                <c:pt idx="26">
                  <c:v>37325796</c:v>
                </c:pt>
                <c:pt idx="27">
                  <c:v>35472249</c:v>
                </c:pt>
                <c:pt idx="28">
                  <c:v>41851009</c:v>
                </c:pt>
                <c:pt idx="29">
                  <c:v>40393866</c:v>
                </c:pt>
                <c:pt idx="30">
                  <c:v>ФОП, Турянська Ольга Тарасівна</c:v>
                </c:pt>
                <c:pt idx="31">
                  <c:v>44646459</c:v>
                </c:pt>
                <c:pt idx="32">
                  <c:v>ФОП, КМІТЬ ОКСАНА ЗЕНОНІВНА</c:v>
                </c:pt>
                <c:pt idx="33">
                  <c:v>ФОП, ДІДИК ЛЕСЯ ІВАНІВНА</c:v>
                </c:pt>
                <c:pt idx="34">
                  <c:v>45214923</c:v>
                </c:pt>
                <c:pt idx="35">
                  <c:v>44056885</c:v>
                </c:pt>
                <c:pt idx="36">
                  <c:v>32613493</c:v>
                </c:pt>
                <c:pt idx="37">
                  <c:v>20763160</c:v>
                </c:pt>
                <c:pt idx="38">
                  <c:v>42428764</c:v>
                </c:pt>
                <c:pt idx="39">
                  <c:v>42448068</c:v>
                </c:pt>
                <c:pt idx="40">
                  <c:v>37639909</c:v>
                </c:pt>
                <c:pt idx="41">
                  <c:v>41055077</c:v>
                </c:pt>
                <c:pt idx="42">
                  <c:v>44635101</c:v>
                </c:pt>
                <c:pt idx="43">
                  <c:v>41195567</c:v>
                </c:pt>
                <c:pt idx="44">
                  <c:v>ФОП, КАБАН ВОЛОДИМИР БОГДАНОВИЧ</c:v>
                </c:pt>
                <c:pt idx="45">
                  <c:v>42769586</c:v>
                </c:pt>
                <c:pt idx="46">
                  <c:v>ФОП, РИСЕЙ ОЛЬГА ІГОРІВНА</c:v>
                </c:pt>
                <c:pt idx="47">
                  <c:v>44625774</c:v>
                </c:pt>
                <c:pt idx="48">
                  <c:v>41160010</c:v>
                </c:pt>
                <c:pt idx="49">
                  <c:v>41064034</c:v>
                </c:pt>
                <c:pt idx="50">
                  <c:v>41066560</c:v>
                </c:pt>
                <c:pt idx="51">
                  <c:v>42138054</c:v>
                </c:pt>
                <c:pt idx="52">
                  <c:v>41902533</c:v>
                </c:pt>
                <c:pt idx="53">
                  <c:v>43998826</c:v>
                </c:pt>
                <c:pt idx="54">
                  <c:v>20765006</c:v>
                </c:pt>
                <c:pt idx="55">
                  <c:v>45395213</c:v>
                </c:pt>
                <c:pt idx="56">
                  <c:v>ФОП, ЛАЗАРЕВИЧ ПЕТРО ЯРОСЛАВОВИЧ</c:v>
                </c:pt>
                <c:pt idx="57">
                  <c:v>44848931</c:v>
                </c:pt>
                <c:pt idx="58">
                  <c:v>42310851</c:v>
                </c:pt>
                <c:pt idx="59">
                  <c:v>42140021</c:v>
                </c:pt>
                <c:pt idx="60">
                  <c:v>36194399</c:v>
                </c:pt>
                <c:pt idx="61">
                  <c:v>41900490</c:v>
                </c:pt>
                <c:pt idx="62">
                  <c:v>ФОП, КОЗИЧ РОКСОЛАНА АНДРІЇВНА</c:v>
                </c:pt>
                <c:pt idx="63">
                  <c:v>ФОП, Столяр Маряна Миколаївна</c:v>
                </c:pt>
                <c:pt idx="64">
                  <c:v>44408760</c:v>
                </c:pt>
                <c:pt idx="65">
                  <c:v>ФОП, Савчин Соломія Олегівна</c:v>
                </c:pt>
                <c:pt idx="66">
                  <c:v>44496574</c:v>
                </c:pt>
                <c:pt idx="67">
                  <c:v>ФОП, ЗАРЕМБА-ФЕДЧИШИН ОЛЕНА ВІТАЛІЇВНА</c:v>
                </c:pt>
                <c:pt idx="68">
                  <c:v>41845440</c:v>
                </c:pt>
                <c:pt idx="69">
                  <c:v>ФОП, МАРУНКЕВИЧ МАРІЯ ВОЛОДИМИРІВНА</c:v>
                </c:pt>
                <c:pt idx="70">
                  <c:v>ФОП, Симулик Марія Сергіївна</c:v>
                </c:pt>
                <c:pt idx="71">
                  <c:v>41136480</c:v>
                </c:pt>
                <c:pt idx="72">
                  <c:v>ФОП, Ладус Галина Іванівна</c:v>
                </c:pt>
                <c:pt idx="73">
                  <c:v>41209595</c:v>
                </c:pt>
                <c:pt idx="74">
                  <c:v>ФОП, КРАВЧУК ГАЛИНА ВАСИЛІВНА</c:v>
                </c:pt>
                <c:pt idx="75">
                  <c:v>20763295</c:v>
                </c:pt>
                <c:pt idx="76">
                  <c:v>43919770</c:v>
                </c:pt>
                <c:pt idx="77">
                  <c:v>44028360</c:v>
                </c:pt>
                <c:pt idx="78">
                  <c:v>41180990</c:v>
                </c:pt>
                <c:pt idx="79">
                  <c:v>01984276</c:v>
                </c:pt>
                <c:pt idx="80">
                  <c:v>41505308</c:v>
                </c:pt>
                <c:pt idx="81">
                  <c:v>20763711</c:v>
                </c:pt>
                <c:pt idx="82">
                  <c:v>20851349</c:v>
                </c:pt>
                <c:pt idx="83">
                  <c:v>41894875</c:v>
                </c:pt>
                <c:pt idx="84">
                  <c:v>44119976</c:v>
                </c:pt>
                <c:pt idx="85">
                  <c:v>01997248</c:v>
                </c:pt>
                <c:pt idx="86">
                  <c:v>ФОП, Мазур Руслана Ярославівна</c:v>
                </c:pt>
                <c:pt idx="87">
                  <c:v>20763272</c:v>
                </c:pt>
                <c:pt idx="88">
                  <c:v>43526560</c:v>
                </c:pt>
                <c:pt idx="89">
                  <c:v>ФОП, ФЕДЕНКО НАТАЛІЯ РОМАНІВНА</c:v>
                </c:pt>
                <c:pt idx="90">
                  <c:v>40236036</c:v>
                </c:pt>
                <c:pt idx="91">
                  <c:v>01996869</c:v>
                </c:pt>
                <c:pt idx="92">
                  <c:v>ФОП, ГОЙ ОЛЬГА ІВАНІВНА</c:v>
                </c:pt>
                <c:pt idx="93">
                  <c:v>44093644</c:v>
                </c:pt>
                <c:pt idx="94">
                  <c:v>01984228</c:v>
                </c:pt>
                <c:pt idx="95">
                  <c:v>ФОП, ПІКУЛИЦЬКА ЯРИНА ВАСИЛІВНА</c:v>
                </c:pt>
                <c:pt idx="96">
                  <c:v>43938699</c:v>
                </c:pt>
                <c:pt idx="97">
                  <c:v>01998226</c:v>
                </c:pt>
                <c:pt idx="98">
                  <c:v>43871190</c:v>
                </c:pt>
                <c:pt idx="99">
                  <c:v>01996674</c:v>
                </c:pt>
                <c:pt idx="100">
                  <c:v>42021164</c:v>
                </c:pt>
                <c:pt idx="101">
                  <c:v>01996409</c:v>
                </c:pt>
                <c:pt idx="102">
                  <c:v>20763852</c:v>
                </c:pt>
                <c:pt idx="103">
                  <c:v>01998101</c:v>
                </c:pt>
                <c:pt idx="104">
                  <c:v>20761149</c:v>
                </c:pt>
                <c:pt idx="105">
                  <c:v>42108962</c:v>
                </c:pt>
                <c:pt idx="106">
                  <c:v>40238410</c:v>
                </c:pt>
                <c:pt idx="107">
                  <c:v>ФОП, СЕРЕДИЧ ЛІЛІЯ ПЕТРІВНА</c:v>
                </c:pt>
                <c:pt idx="108">
                  <c:v>01996272</c:v>
                </c:pt>
                <c:pt idx="109">
                  <c:v>44246746</c:v>
                </c:pt>
                <c:pt idx="110">
                  <c:v>19163609</c:v>
                </c:pt>
                <c:pt idx="111">
                  <c:v>45065089</c:v>
                </c:pt>
                <c:pt idx="112">
                  <c:v>41839788</c:v>
                </c:pt>
                <c:pt idx="113">
                  <c:v>ФОП, Левкович  Лідія  Олексіївна</c:v>
                </c:pt>
                <c:pt idx="114">
                  <c:v>ФОП, ЯЩИШИН ОКСАНА МИХАЙЛІВНА</c:v>
                </c:pt>
                <c:pt idx="115">
                  <c:v>ФОП, НІКОНОРОВ ВАЛЕРІЙ МИКОЛАЙОВИЧ</c:v>
                </c:pt>
                <c:pt idx="116">
                  <c:v>20764231</c:v>
                </c:pt>
                <c:pt idx="117">
                  <c:v>42750109</c:v>
                </c:pt>
                <c:pt idx="118">
                  <c:v>01997633</c:v>
                </c:pt>
                <c:pt idx="119">
                  <c:v>22398210</c:v>
                </c:pt>
                <c:pt idx="120">
                  <c:v>44018588</c:v>
                </c:pt>
                <c:pt idx="121">
                  <c:v>ФОП, САЛДАН ІВАН АНТОНОВИЧ</c:v>
                </c:pt>
                <c:pt idx="122">
                  <c:v>ФОП, КРАВЧЕНКО РОМАНА БОГДАНІВНА</c:v>
                </c:pt>
                <c:pt idx="123">
                  <c:v>ФОП, БУНЬКО ВАСИЛЬ МИХАЙЛОВИЧ</c:v>
                </c:pt>
                <c:pt idx="124">
                  <c:v>36417058</c:v>
                </c:pt>
                <c:pt idx="125">
                  <c:v>20763941</c:v>
                </c:pt>
                <c:pt idx="126">
                  <c:v>44871599</c:v>
                </c:pt>
                <c:pt idx="127">
                  <c:v>ФОП, СЕРЕДЮК ОЛЬГА ІВАНІВНА</c:v>
                </c:pt>
                <c:pt idx="128">
                  <c:v>20764716</c:v>
                </c:pt>
                <c:pt idx="129">
                  <c:v>42274953</c:v>
                </c:pt>
                <c:pt idx="130">
                  <c:v>ФОП, АПАРІНА ЛІДІЯ ВОЛОДИМИРІВНА</c:v>
                </c:pt>
                <c:pt idx="131">
                  <c:v>36761597</c:v>
                </c:pt>
                <c:pt idx="132">
                  <c:v>20764478</c:v>
                </c:pt>
                <c:pt idx="133">
                  <c:v>44397639</c:v>
                </c:pt>
                <c:pt idx="134">
                  <c:v>41850775</c:v>
                </c:pt>
                <c:pt idx="135">
                  <c:v>44216151</c:v>
                </c:pt>
                <c:pt idx="136">
                  <c:v>ФОП, ВОЗІВ ХРИСТИНА ІВАНІВНА</c:v>
                </c:pt>
                <c:pt idx="137">
                  <c:v>43914746</c:v>
                </c:pt>
                <c:pt idx="138">
                  <c:v>ФОП, ПЕТРИК ЛЮДМИЛА ЯРОСЛАВІВНА</c:v>
                </c:pt>
                <c:pt idx="139">
                  <c:v>32418147</c:v>
                </c:pt>
                <c:pt idx="140">
                  <c:v>20764314</c:v>
                </c:pt>
                <c:pt idx="141">
                  <c:v>23957835</c:v>
                </c:pt>
                <c:pt idx="142">
                  <c:v>20763929</c:v>
                </c:pt>
                <c:pt idx="143">
                  <c:v>22421239</c:v>
                </c:pt>
                <c:pt idx="144">
                  <c:v>23970286</c:v>
                </c:pt>
                <c:pt idx="145">
                  <c:v>40626575</c:v>
                </c:pt>
                <c:pt idx="146">
                  <c:v>40221119</c:v>
                </c:pt>
                <c:pt idx="147">
                  <c:v>44070522</c:v>
                </c:pt>
                <c:pt idx="148">
                  <c:v>42877452</c:v>
                </c:pt>
                <c:pt idx="149">
                  <c:v>42224043</c:v>
                </c:pt>
                <c:pt idx="150">
                  <c:v>ФОП, ПОЛЯНСЬКА ТЕТЯНА АНАТОЛІЇВНА</c:v>
                </c:pt>
                <c:pt idx="151">
                  <c:v>44712882</c:v>
                </c:pt>
                <c:pt idx="152">
                  <c:v>ФОП, Данилів  Дана  Олександрівна</c:v>
                </c:pt>
                <c:pt idx="153">
                  <c:v>ФОП, ЗУБРИЦЬКА НАДІЯ СТЕПАНІВНА</c:v>
                </c:pt>
                <c:pt idx="154">
                  <c:v>41833215</c:v>
                </c:pt>
                <c:pt idx="155">
                  <c:v>40241161</c:v>
                </c:pt>
              </c:strCache>
            </c:strRef>
          </c:cat>
          <c:val>
            <c:numRef>
              <c:f>'Порівняння за закладами'!$AO$7:$AO$162</c:f>
              <c:numCache>
                <c:formatCode>0%</c:formatCode>
                <c:ptCount val="156"/>
                <c:pt idx="0">
                  <c:v>6.0790273556231003E-3</c:v>
                </c:pt>
                <c:pt idx="1">
                  <c:v>1.4492753623188406E-2</c:v>
                </c:pt>
                <c:pt idx="2" formatCode="General">
                  <c:v>2.4390243902439025E-2</c:v>
                </c:pt>
                <c:pt idx="3" formatCode="General">
                  <c:v>3.5714285714285712E-2</c:v>
                </c:pt>
                <c:pt idx="4" formatCode="General">
                  <c:v>6.6666666666666666E-2</c:v>
                </c:pt>
                <c:pt idx="5" formatCode="General">
                  <c:v>9.0909090909090912E-2</c:v>
                </c:pt>
                <c:pt idx="6" formatCode="General">
                  <c:v>0.1111111111111111</c:v>
                </c:pt>
                <c:pt idx="7" formatCode="General">
                  <c:v>0.1328125</c:v>
                </c:pt>
                <c:pt idx="8" formatCode="General">
                  <c:v>0.16666666666666666</c:v>
                </c:pt>
                <c:pt idx="9" formatCode="General">
                  <c:v>0.18181818181818182</c:v>
                </c:pt>
                <c:pt idx="10" formatCode="General">
                  <c:v>0.2</c:v>
                </c:pt>
                <c:pt idx="11" formatCode="General">
                  <c:v>0.21621621621621623</c:v>
                </c:pt>
                <c:pt idx="12" formatCode="General">
                  <c:v>0.21862348178137653</c:v>
                </c:pt>
                <c:pt idx="13" formatCode="General">
                  <c:v>0.25</c:v>
                </c:pt>
                <c:pt idx="14" formatCode="General">
                  <c:v>0.25</c:v>
                </c:pt>
                <c:pt idx="15" formatCode="General">
                  <c:v>0.25528582615505091</c:v>
                </c:pt>
                <c:pt idx="16" formatCode="General">
                  <c:v>0.26637554585152839</c:v>
                </c:pt>
                <c:pt idx="17" formatCode="General">
                  <c:v>0.26923076923076922</c:v>
                </c:pt>
                <c:pt idx="18" formatCode="General">
                  <c:v>0.2857142857142857</c:v>
                </c:pt>
                <c:pt idx="19" formatCode="General">
                  <c:v>0.2857142857142857</c:v>
                </c:pt>
                <c:pt idx="20" formatCode="General">
                  <c:v>0.2857142857142857</c:v>
                </c:pt>
                <c:pt idx="21" formatCode="General">
                  <c:v>0.3</c:v>
                </c:pt>
                <c:pt idx="22" formatCode="General">
                  <c:v>0.31666666666666665</c:v>
                </c:pt>
                <c:pt idx="23" formatCode="General">
                  <c:v>0.33333333333333331</c:v>
                </c:pt>
                <c:pt idx="24" formatCode="General">
                  <c:v>0.35714285714285715</c:v>
                </c:pt>
                <c:pt idx="25" formatCode="General">
                  <c:v>0.36</c:v>
                </c:pt>
                <c:pt idx="26" formatCode="General">
                  <c:v>0.36744759556103573</c:v>
                </c:pt>
                <c:pt idx="27" formatCode="General">
                  <c:v>0.37735849056603776</c:v>
                </c:pt>
                <c:pt idx="28" formatCode="General">
                  <c:v>0.41013824884792627</c:v>
                </c:pt>
                <c:pt idx="29" formatCode="General">
                  <c:v>0.42105263157894735</c:v>
                </c:pt>
                <c:pt idx="30" formatCode="General">
                  <c:v>0.42857142857142855</c:v>
                </c:pt>
                <c:pt idx="31" formatCode="General">
                  <c:v>0.43902439024390244</c:v>
                </c:pt>
                <c:pt idx="32" formatCode="General">
                  <c:v>0.43949044585987262</c:v>
                </c:pt>
                <c:pt idx="33" formatCode="General">
                  <c:v>0.44444444444444442</c:v>
                </c:pt>
                <c:pt idx="34" formatCode="General">
                  <c:v>0.44761904761904764</c:v>
                </c:pt>
                <c:pt idx="35" formatCode="General">
                  <c:v>0.45255474452554745</c:v>
                </c:pt>
                <c:pt idx="36" formatCode="General">
                  <c:v>0.46875</c:v>
                </c:pt>
                <c:pt idx="37" formatCode="General">
                  <c:v>0.47368421052631576</c:v>
                </c:pt>
                <c:pt idx="38" formatCode="General">
                  <c:v>0.47407407407407409</c:v>
                </c:pt>
                <c:pt idx="39" formatCode="General">
                  <c:v>0.48177496038034867</c:v>
                </c:pt>
                <c:pt idx="40" formatCode="General">
                  <c:v>0.48257372654155495</c:v>
                </c:pt>
                <c:pt idx="41" formatCode="General">
                  <c:v>0.4838709677419355</c:v>
                </c:pt>
                <c:pt idx="42" formatCode="General">
                  <c:v>0.48575712143928035</c:v>
                </c:pt>
                <c:pt idx="43" formatCode="General">
                  <c:v>0.48895899053627762</c:v>
                </c:pt>
                <c:pt idx="44" formatCode="General">
                  <c:v>0.49166666666666664</c:v>
                </c:pt>
                <c:pt idx="45" formatCode="General">
                  <c:v>0.5</c:v>
                </c:pt>
                <c:pt idx="46" formatCode="General">
                  <c:v>0.5</c:v>
                </c:pt>
                <c:pt idx="47" formatCode="General">
                  <c:v>0.5126953125</c:v>
                </c:pt>
                <c:pt idx="48" formatCode="General">
                  <c:v>0.5157384987893463</c:v>
                </c:pt>
                <c:pt idx="49" formatCode="General">
                  <c:v>0.52161383285302598</c:v>
                </c:pt>
                <c:pt idx="50" formatCode="General">
                  <c:v>0.52941176470588236</c:v>
                </c:pt>
                <c:pt idx="51" formatCode="General">
                  <c:v>0.53012048192771088</c:v>
                </c:pt>
                <c:pt idx="52" formatCode="General">
                  <c:v>0.53982300884955747</c:v>
                </c:pt>
                <c:pt idx="53" formatCode="General">
                  <c:v>0.54166666666666663</c:v>
                </c:pt>
                <c:pt idx="54" formatCode="General">
                  <c:v>0.54545454545454541</c:v>
                </c:pt>
                <c:pt idx="55" formatCode="General">
                  <c:v>0.5476772616136919</c:v>
                </c:pt>
                <c:pt idx="56" formatCode="General">
                  <c:v>0.54807692307692313</c:v>
                </c:pt>
                <c:pt idx="57" formatCode="General">
                  <c:v>0.54929577464788737</c:v>
                </c:pt>
                <c:pt idx="58" formatCode="General">
                  <c:v>0.55029585798816572</c:v>
                </c:pt>
                <c:pt idx="59" formatCode="General">
                  <c:v>0.55043227665706052</c:v>
                </c:pt>
                <c:pt idx="60" formatCode="General">
                  <c:v>0.55555555555555558</c:v>
                </c:pt>
                <c:pt idx="61" formatCode="General">
                  <c:v>0.55880522713130054</c:v>
                </c:pt>
                <c:pt idx="62" formatCode="General">
                  <c:v>0.57058823529411762</c:v>
                </c:pt>
                <c:pt idx="63" formatCode="General">
                  <c:v>0.5714285714285714</c:v>
                </c:pt>
                <c:pt idx="64" formatCode="General">
                  <c:v>0.57608695652173914</c:v>
                </c:pt>
                <c:pt idx="65" formatCode="General">
                  <c:v>0.57647058823529407</c:v>
                </c:pt>
                <c:pt idx="66" formatCode="General">
                  <c:v>0.57663551401869162</c:v>
                </c:pt>
                <c:pt idx="67" formatCode="General">
                  <c:v>0.57923497267759561</c:v>
                </c:pt>
                <c:pt idx="68" formatCode="General">
                  <c:v>0.57948717948717954</c:v>
                </c:pt>
                <c:pt idx="69" formatCode="General">
                  <c:v>0.58294930875576034</c:v>
                </c:pt>
                <c:pt idx="70" formatCode="General">
                  <c:v>0.58333333333333337</c:v>
                </c:pt>
                <c:pt idx="71" formatCode="General">
                  <c:v>0.5855513307984791</c:v>
                </c:pt>
                <c:pt idx="72" formatCode="General">
                  <c:v>0.58750000000000002</c:v>
                </c:pt>
                <c:pt idx="73" formatCode="General">
                  <c:v>0.5879396984924623</c:v>
                </c:pt>
                <c:pt idx="74" formatCode="General">
                  <c:v>0.58823529411764708</c:v>
                </c:pt>
                <c:pt idx="75" formatCode="General">
                  <c:v>0.58854166666666663</c:v>
                </c:pt>
                <c:pt idx="76" formatCode="General">
                  <c:v>0.58982035928143717</c:v>
                </c:pt>
                <c:pt idx="77" formatCode="General">
                  <c:v>0.59199999999999997</c:v>
                </c:pt>
                <c:pt idx="78" formatCode="General">
                  <c:v>0.59285714285714286</c:v>
                </c:pt>
                <c:pt idx="79" formatCode="General">
                  <c:v>0.59322033898305082</c:v>
                </c:pt>
                <c:pt idx="80" formatCode="General">
                  <c:v>0.59883720930232553</c:v>
                </c:pt>
                <c:pt idx="81" formatCode="General">
                  <c:v>0.6</c:v>
                </c:pt>
                <c:pt idx="82" formatCode="General">
                  <c:v>0.60027285129604369</c:v>
                </c:pt>
                <c:pt idx="83" formatCode="General">
                  <c:v>0.60087719298245612</c:v>
                </c:pt>
                <c:pt idx="84" formatCode="General">
                  <c:v>0.60169491525423724</c:v>
                </c:pt>
                <c:pt idx="85" formatCode="General">
                  <c:v>0.6039719626168224</c:v>
                </c:pt>
                <c:pt idx="86" formatCode="General">
                  <c:v>0.60689655172413792</c:v>
                </c:pt>
                <c:pt idx="87" formatCode="General">
                  <c:v>0.61180124223602483</c:v>
                </c:pt>
                <c:pt idx="88" formatCode="General">
                  <c:v>0.61206896551724133</c:v>
                </c:pt>
                <c:pt idx="89" formatCode="General">
                  <c:v>0.61481481481481481</c:v>
                </c:pt>
                <c:pt idx="90" formatCode="General">
                  <c:v>0.61599999999999999</c:v>
                </c:pt>
                <c:pt idx="91" formatCode="General">
                  <c:v>0.61702127659574468</c:v>
                </c:pt>
                <c:pt idx="92" formatCode="General">
                  <c:v>0.62014563106796117</c:v>
                </c:pt>
                <c:pt idx="93" formatCode="General">
                  <c:v>0.62099125364431484</c:v>
                </c:pt>
                <c:pt idx="94" formatCode="General">
                  <c:v>0.62156448202959835</c:v>
                </c:pt>
                <c:pt idx="95" formatCode="General">
                  <c:v>0.62217659137576997</c:v>
                </c:pt>
                <c:pt idx="96" formatCode="General">
                  <c:v>0.62244897959183676</c:v>
                </c:pt>
                <c:pt idx="97" formatCode="General">
                  <c:v>0.62269503546099292</c:v>
                </c:pt>
                <c:pt idx="98" formatCode="General">
                  <c:v>0.62274368231046928</c:v>
                </c:pt>
                <c:pt idx="99" formatCode="General">
                  <c:v>0.62312444836716685</c:v>
                </c:pt>
                <c:pt idx="100" formatCode="General">
                  <c:v>0.62432915921288012</c:v>
                </c:pt>
                <c:pt idx="101" formatCode="General">
                  <c:v>0.63166023166023166</c:v>
                </c:pt>
                <c:pt idx="102" formatCode="General">
                  <c:v>0.63366336633663367</c:v>
                </c:pt>
                <c:pt idx="103" formatCode="General">
                  <c:v>0.63603603603603609</c:v>
                </c:pt>
                <c:pt idx="104" formatCode="General">
                  <c:v>0.63650710152551293</c:v>
                </c:pt>
                <c:pt idx="105" formatCode="General">
                  <c:v>0.64436619718309862</c:v>
                </c:pt>
                <c:pt idx="106" formatCode="General">
                  <c:v>0.65</c:v>
                </c:pt>
                <c:pt idx="107" formatCode="General">
                  <c:v>0.65207100591715972</c:v>
                </c:pt>
                <c:pt idx="108" formatCode="General">
                  <c:v>0.65421558164354321</c:v>
                </c:pt>
                <c:pt idx="109" formatCode="General">
                  <c:v>0.65591397849462363</c:v>
                </c:pt>
                <c:pt idx="110" formatCode="General">
                  <c:v>0.65625</c:v>
                </c:pt>
                <c:pt idx="111" formatCode="General">
                  <c:v>0.65643447461629278</c:v>
                </c:pt>
                <c:pt idx="112" formatCode="General">
                  <c:v>0.65806451612903227</c:v>
                </c:pt>
                <c:pt idx="113" formatCode="General">
                  <c:v>0.6607142857142857</c:v>
                </c:pt>
                <c:pt idx="114" formatCode="General">
                  <c:v>0.66206896551724137</c:v>
                </c:pt>
                <c:pt idx="115" formatCode="General">
                  <c:v>0.66666666666666663</c:v>
                </c:pt>
                <c:pt idx="116" formatCode="General">
                  <c:v>0.66844919786096257</c:v>
                </c:pt>
                <c:pt idx="117" formatCode="General">
                  <c:v>0.67333333333333334</c:v>
                </c:pt>
                <c:pt idx="118" formatCode="General">
                  <c:v>0.67647058823529416</c:v>
                </c:pt>
                <c:pt idx="119" formatCode="General">
                  <c:v>0.67686034658511718</c:v>
                </c:pt>
                <c:pt idx="120" formatCode="General">
                  <c:v>0.6785714285714286</c:v>
                </c:pt>
                <c:pt idx="121" formatCode="General">
                  <c:v>0.67982456140350878</c:v>
                </c:pt>
                <c:pt idx="122" formatCode="General">
                  <c:v>0.68599717114568604</c:v>
                </c:pt>
                <c:pt idx="123" formatCode="General">
                  <c:v>0.68674698795180722</c:v>
                </c:pt>
                <c:pt idx="124" formatCode="General">
                  <c:v>0.68765432098765433</c:v>
                </c:pt>
                <c:pt idx="125" formatCode="General">
                  <c:v>0.68896925858951175</c:v>
                </c:pt>
                <c:pt idx="126" formatCode="General">
                  <c:v>0.7</c:v>
                </c:pt>
                <c:pt idx="127" formatCode="General">
                  <c:v>0.70370370370370372</c:v>
                </c:pt>
                <c:pt idx="128" formatCode="General">
                  <c:v>0.71370967741935487</c:v>
                </c:pt>
                <c:pt idx="129" formatCode="General">
                  <c:v>0.7142857142857143</c:v>
                </c:pt>
                <c:pt idx="130" formatCode="General">
                  <c:v>0.7142857142857143</c:v>
                </c:pt>
                <c:pt idx="131" formatCode="General">
                  <c:v>0.71548117154811719</c:v>
                </c:pt>
                <c:pt idx="132" formatCode="General">
                  <c:v>0.71830985915492962</c:v>
                </c:pt>
                <c:pt idx="133" formatCode="General">
                  <c:v>0.7191011235955056</c:v>
                </c:pt>
                <c:pt idx="134" formatCode="General">
                  <c:v>0.7192982456140351</c:v>
                </c:pt>
                <c:pt idx="135" formatCode="General">
                  <c:v>0.72289156626506024</c:v>
                </c:pt>
                <c:pt idx="136" formatCode="General">
                  <c:v>0.72727272727272729</c:v>
                </c:pt>
                <c:pt idx="137" formatCode="General">
                  <c:v>0.7289719626168224</c:v>
                </c:pt>
                <c:pt idx="138" formatCode="General">
                  <c:v>0.73015873015873012</c:v>
                </c:pt>
                <c:pt idx="139" formatCode="General">
                  <c:v>0.73480662983425415</c:v>
                </c:pt>
                <c:pt idx="140" formatCode="General">
                  <c:v>0.73761467889908261</c:v>
                </c:pt>
                <c:pt idx="141" formatCode="General">
                  <c:v>0.74025069637883012</c:v>
                </c:pt>
                <c:pt idx="142" formatCode="General">
                  <c:v>0.7407407407407407</c:v>
                </c:pt>
                <c:pt idx="143" formatCode="General">
                  <c:v>0.74380165289256195</c:v>
                </c:pt>
                <c:pt idx="144" formatCode="General">
                  <c:v>0.74670719351570414</c:v>
                </c:pt>
                <c:pt idx="145" formatCode="General">
                  <c:v>0.74922118380062308</c:v>
                </c:pt>
                <c:pt idx="146" formatCode="General">
                  <c:v>0.75</c:v>
                </c:pt>
                <c:pt idx="147" formatCode="General">
                  <c:v>0.75438596491228072</c:v>
                </c:pt>
                <c:pt idx="148" formatCode="General">
                  <c:v>0.75563909774436089</c:v>
                </c:pt>
                <c:pt idx="149" formatCode="General">
                  <c:v>0.77066356228172295</c:v>
                </c:pt>
                <c:pt idx="150" formatCode="General">
                  <c:v>0.77500000000000002</c:v>
                </c:pt>
                <c:pt idx="151" formatCode="General">
                  <c:v>0.79043280182232345</c:v>
                </c:pt>
                <c:pt idx="152" formatCode="General">
                  <c:v>0.7931034482758621</c:v>
                </c:pt>
                <c:pt idx="153" formatCode="General">
                  <c:v>0.79807692307692313</c:v>
                </c:pt>
                <c:pt idx="154" formatCode="General">
                  <c:v>0.80232558139534882</c:v>
                </c:pt>
                <c:pt idx="155" formatCode="General">
                  <c:v>0.88888888888888884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B14-4DE6-93D4-FB234044D512}"/>
            </c:ext>
          </c:extLst>
        </c:ser>
        <c:ser>
          <c:idx val="1"/>
          <c:order val="1"/>
          <c:tx>
            <c:strRef>
              <c:f>'Порівняння за закладами'!$AP$6</c:f>
              <c:strCache>
                <c:ptCount val="1"/>
                <c:pt idx="0">
                  <c:v>01996272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5"/>
            <c:spPr>
              <a:ln w="203200"/>
            </c:spPr>
          </c:marker>
          <c:cat>
            <c:strRef>
              <c:f>'Порівняння за закладами'!$AN$7:$AN$162</c:f>
              <c:strCache>
                <c:ptCount val="156"/>
                <c:pt idx="0">
                  <c:v>ФОП, Жук Олег Євгенович</c:v>
                </c:pt>
                <c:pt idx="1">
                  <c:v>34327104</c:v>
                </c:pt>
                <c:pt idx="2">
                  <c:v>38763426</c:v>
                </c:pt>
                <c:pt idx="3">
                  <c:v>43923200</c:v>
                </c:pt>
                <c:pt idx="4">
                  <c:v>43288396</c:v>
                </c:pt>
                <c:pt idx="5">
                  <c:v>20850964</c:v>
                </c:pt>
                <c:pt idx="6">
                  <c:v>ФОП, БЕРЕЗНЮК ТЕТЯНА ПАВЛІВНА</c:v>
                </c:pt>
                <c:pt idx="7">
                  <c:v>44925460</c:v>
                </c:pt>
                <c:pt idx="8">
                  <c:v>ФОП, ГРИЦАК РУСЛАН ГЕННАДІЙОВИЧ</c:v>
                </c:pt>
                <c:pt idx="9">
                  <c:v>ФОП, КОТОВИЧ НАТАЛІЯ СТЕПАНІВНА</c:v>
                </c:pt>
                <c:pt idx="10">
                  <c:v>ФОП, ПЕТРИК КАТЕРИНА ЮРІЇВНА</c:v>
                </c:pt>
                <c:pt idx="11">
                  <c:v>ФОП, ПОКІНСЬКА МАРІЯ МИХАЙЛІВНА</c:v>
                </c:pt>
                <c:pt idx="12">
                  <c:v>ФОП, Кольченко Леся Михайлівна</c:v>
                </c:pt>
                <c:pt idx="13">
                  <c:v>ФОП, Лялька Наталія Петрівна</c:v>
                </c:pt>
                <c:pt idx="14">
                  <c:v>44976028</c:v>
                </c:pt>
                <c:pt idx="15">
                  <c:v>45094345</c:v>
                </c:pt>
                <c:pt idx="16">
                  <c:v>20763591</c:v>
                </c:pt>
                <c:pt idx="17">
                  <c:v>22348948</c:v>
                </c:pt>
                <c:pt idx="18">
                  <c:v>44114246</c:v>
                </c:pt>
                <c:pt idx="19">
                  <c:v>ФОП, МЕЛЬНИК ЗОРЯНА СТЕПАНІВНА</c:v>
                </c:pt>
                <c:pt idx="20">
                  <c:v>ФОП, Кащук Марія Анатоліївна</c:v>
                </c:pt>
                <c:pt idx="21">
                  <c:v>ФОП, ДУДА НАДІЯ БОГДАНІВНА</c:v>
                </c:pt>
                <c:pt idx="22">
                  <c:v>ФОП, ГОРАЛЬЧУК ОКСАНА МИКОЛАЇВНА</c:v>
                </c:pt>
                <c:pt idx="23">
                  <c:v>ФОП, КОШЛАТА ЛЕСЯ ВАСИЛІВНА</c:v>
                </c:pt>
                <c:pt idx="24">
                  <c:v>01996606</c:v>
                </c:pt>
                <c:pt idx="25">
                  <c:v>ФОП, МИСЛОВИЧ ОЛЕГ ЮРІЙОВИЧ</c:v>
                </c:pt>
                <c:pt idx="26">
                  <c:v>37325796</c:v>
                </c:pt>
                <c:pt idx="27">
                  <c:v>35472249</c:v>
                </c:pt>
                <c:pt idx="28">
                  <c:v>41851009</c:v>
                </c:pt>
                <c:pt idx="29">
                  <c:v>40393866</c:v>
                </c:pt>
                <c:pt idx="30">
                  <c:v>ФОП, Турянська Ольга Тарасівна</c:v>
                </c:pt>
                <c:pt idx="31">
                  <c:v>44646459</c:v>
                </c:pt>
                <c:pt idx="32">
                  <c:v>ФОП, КМІТЬ ОКСАНА ЗЕНОНІВНА</c:v>
                </c:pt>
                <c:pt idx="33">
                  <c:v>ФОП, ДІДИК ЛЕСЯ ІВАНІВНА</c:v>
                </c:pt>
                <c:pt idx="34">
                  <c:v>45214923</c:v>
                </c:pt>
                <c:pt idx="35">
                  <c:v>44056885</c:v>
                </c:pt>
                <c:pt idx="36">
                  <c:v>32613493</c:v>
                </c:pt>
                <c:pt idx="37">
                  <c:v>20763160</c:v>
                </c:pt>
                <c:pt idx="38">
                  <c:v>42428764</c:v>
                </c:pt>
                <c:pt idx="39">
                  <c:v>42448068</c:v>
                </c:pt>
                <c:pt idx="40">
                  <c:v>37639909</c:v>
                </c:pt>
                <c:pt idx="41">
                  <c:v>41055077</c:v>
                </c:pt>
                <c:pt idx="42">
                  <c:v>44635101</c:v>
                </c:pt>
                <c:pt idx="43">
                  <c:v>41195567</c:v>
                </c:pt>
                <c:pt idx="44">
                  <c:v>ФОП, КАБАН ВОЛОДИМИР БОГДАНОВИЧ</c:v>
                </c:pt>
                <c:pt idx="45">
                  <c:v>42769586</c:v>
                </c:pt>
                <c:pt idx="46">
                  <c:v>ФОП, РИСЕЙ ОЛЬГА ІГОРІВНА</c:v>
                </c:pt>
                <c:pt idx="47">
                  <c:v>44625774</c:v>
                </c:pt>
                <c:pt idx="48">
                  <c:v>41160010</c:v>
                </c:pt>
                <c:pt idx="49">
                  <c:v>41064034</c:v>
                </c:pt>
                <c:pt idx="50">
                  <c:v>41066560</c:v>
                </c:pt>
                <c:pt idx="51">
                  <c:v>42138054</c:v>
                </c:pt>
                <c:pt idx="52">
                  <c:v>41902533</c:v>
                </c:pt>
                <c:pt idx="53">
                  <c:v>43998826</c:v>
                </c:pt>
                <c:pt idx="54">
                  <c:v>20765006</c:v>
                </c:pt>
                <c:pt idx="55">
                  <c:v>45395213</c:v>
                </c:pt>
                <c:pt idx="56">
                  <c:v>ФОП, ЛАЗАРЕВИЧ ПЕТРО ЯРОСЛАВОВИЧ</c:v>
                </c:pt>
                <c:pt idx="57">
                  <c:v>44848931</c:v>
                </c:pt>
                <c:pt idx="58">
                  <c:v>42310851</c:v>
                </c:pt>
                <c:pt idx="59">
                  <c:v>42140021</c:v>
                </c:pt>
                <c:pt idx="60">
                  <c:v>36194399</c:v>
                </c:pt>
                <c:pt idx="61">
                  <c:v>41900490</c:v>
                </c:pt>
                <c:pt idx="62">
                  <c:v>ФОП, КОЗИЧ РОКСОЛАНА АНДРІЇВНА</c:v>
                </c:pt>
                <c:pt idx="63">
                  <c:v>ФОП, Столяр Маряна Миколаївна</c:v>
                </c:pt>
                <c:pt idx="64">
                  <c:v>44408760</c:v>
                </c:pt>
                <c:pt idx="65">
                  <c:v>ФОП, Савчин Соломія Олегівна</c:v>
                </c:pt>
                <c:pt idx="66">
                  <c:v>44496574</c:v>
                </c:pt>
                <c:pt idx="67">
                  <c:v>ФОП, ЗАРЕМБА-ФЕДЧИШИН ОЛЕНА ВІТАЛІЇВНА</c:v>
                </c:pt>
                <c:pt idx="68">
                  <c:v>41845440</c:v>
                </c:pt>
                <c:pt idx="69">
                  <c:v>ФОП, МАРУНКЕВИЧ МАРІЯ ВОЛОДИМИРІВНА</c:v>
                </c:pt>
                <c:pt idx="70">
                  <c:v>ФОП, Симулик Марія Сергіївна</c:v>
                </c:pt>
                <c:pt idx="71">
                  <c:v>41136480</c:v>
                </c:pt>
                <c:pt idx="72">
                  <c:v>ФОП, Ладус Галина Іванівна</c:v>
                </c:pt>
                <c:pt idx="73">
                  <c:v>41209595</c:v>
                </c:pt>
                <c:pt idx="74">
                  <c:v>ФОП, КРАВЧУК ГАЛИНА ВАСИЛІВНА</c:v>
                </c:pt>
                <c:pt idx="75">
                  <c:v>20763295</c:v>
                </c:pt>
                <c:pt idx="76">
                  <c:v>43919770</c:v>
                </c:pt>
                <c:pt idx="77">
                  <c:v>44028360</c:v>
                </c:pt>
                <c:pt idx="78">
                  <c:v>41180990</c:v>
                </c:pt>
                <c:pt idx="79">
                  <c:v>01984276</c:v>
                </c:pt>
                <c:pt idx="80">
                  <c:v>41505308</c:v>
                </c:pt>
                <c:pt idx="81">
                  <c:v>20763711</c:v>
                </c:pt>
                <c:pt idx="82">
                  <c:v>20851349</c:v>
                </c:pt>
                <c:pt idx="83">
                  <c:v>41894875</c:v>
                </c:pt>
                <c:pt idx="84">
                  <c:v>44119976</c:v>
                </c:pt>
                <c:pt idx="85">
                  <c:v>01997248</c:v>
                </c:pt>
                <c:pt idx="86">
                  <c:v>ФОП, Мазур Руслана Ярославівна</c:v>
                </c:pt>
                <c:pt idx="87">
                  <c:v>20763272</c:v>
                </c:pt>
                <c:pt idx="88">
                  <c:v>43526560</c:v>
                </c:pt>
                <c:pt idx="89">
                  <c:v>ФОП, ФЕДЕНКО НАТАЛІЯ РОМАНІВНА</c:v>
                </c:pt>
                <c:pt idx="90">
                  <c:v>40236036</c:v>
                </c:pt>
                <c:pt idx="91">
                  <c:v>01996869</c:v>
                </c:pt>
                <c:pt idx="92">
                  <c:v>ФОП, ГОЙ ОЛЬГА ІВАНІВНА</c:v>
                </c:pt>
                <c:pt idx="93">
                  <c:v>44093644</c:v>
                </c:pt>
                <c:pt idx="94">
                  <c:v>01984228</c:v>
                </c:pt>
                <c:pt idx="95">
                  <c:v>ФОП, ПІКУЛИЦЬКА ЯРИНА ВАСИЛІВНА</c:v>
                </c:pt>
                <c:pt idx="96">
                  <c:v>43938699</c:v>
                </c:pt>
                <c:pt idx="97">
                  <c:v>01998226</c:v>
                </c:pt>
                <c:pt idx="98">
                  <c:v>43871190</c:v>
                </c:pt>
                <c:pt idx="99">
                  <c:v>01996674</c:v>
                </c:pt>
                <c:pt idx="100">
                  <c:v>42021164</c:v>
                </c:pt>
                <c:pt idx="101">
                  <c:v>01996409</c:v>
                </c:pt>
                <c:pt idx="102">
                  <c:v>20763852</c:v>
                </c:pt>
                <c:pt idx="103">
                  <c:v>01998101</c:v>
                </c:pt>
                <c:pt idx="104">
                  <c:v>20761149</c:v>
                </c:pt>
                <c:pt idx="105">
                  <c:v>42108962</c:v>
                </c:pt>
                <c:pt idx="106">
                  <c:v>40238410</c:v>
                </c:pt>
                <c:pt idx="107">
                  <c:v>ФОП, СЕРЕДИЧ ЛІЛІЯ ПЕТРІВНА</c:v>
                </c:pt>
                <c:pt idx="108">
                  <c:v>01996272</c:v>
                </c:pt>
                <c:pt idx="109">
                  <c:v>44246746</c:v>
                </c:pt>
                <c:pt idx="110">
                  <c:v>19163609</c:v>
                </c:pt>
                <c:pt idx="111">
                  <c:v>45065089</c:v>
                </c:pt>
                <c:pt idx="112">
                  <c:v>41839788</c:v>
                </c:pt>
                <c:pt idx="113">
                  <c:v>ФОП, Левкович  Лідія  Олексіївна</c:v>
                </c:pt>
                <c:pt idx="114">
                  <c:v>ФОП, ЯЩИШИН ОКСАНА МИХАЙЛІВНА</c:v>
                </c:pt>
                <c:pt idx="115">
                  <c:v>ФОП, НІКОНОРОВ ВАЛЕРІЙ МИКОЛАЙОВИЧ</c:v>
                </c:pt>
                <c:pt idx="116">
                  <c:v>20764231</c:v>
                </c:pt>
                <c:pt idx="117">
                  <c:v>42750109</c:v>
                </c:pt>
                <c:pt idx="118">
                  <c:v>01997633</c:v>
                </c:pt>
                <c:pt idx="119">
                  <c:v>22398210</c:v>
                </c:pt>
                <c:pt idx="120">
                  <c:v>44018588</c:v>
                </c:pt>
                <c:pt idx="121">
                  <c:v>ФОП, САЛДАН ІВАН АНТОНОВИЧ</c:v>
                </c:pt>
                <c:pt idx="122">
                  <c:v>ФОП, КРАВЧЕНКО РОМАНА БОГДАНІВНА</c:v>
                </c:pt>
                <c:pt idx="123">
                  <c:v>ФОП, БУНЬКО ВАСИЛЬ МИХАЙЛОВИЧ</c:v>
                </c:pt>
                <c:pt idx="124">
                  <c:v>36417058</c:v>
                </c:pt>
                <c:pt idx="125">
                  <c:v>20763941</c:v>
                </c:pt>
                <c:pt idx="126">
                  <c:v>44871599</c:v>
                </c:pt>
                <c:pt idx="127">
                  <c:v>ФОП, СЕРЕДЮК ОЛЬГА ІВАНІВНА</c:v>
                </c:pt>
                <c:pt idx="128">
                  <c:v>20764716</c:v>
                </c:pt>
                <c:pt idx="129">
                  <c:v>42274953</c:v>
                </c:pt>
                <c:pt idx="130">
                  <c:v>ФОП, АПАРІНА ЛІДІЯ ВОЛОДИМИРІВНА</c:v>
                </c:pt>
                <c:pt idx="131">
                  <c:v>36761597</c:v>
                </c:pt>
                <c:pt idx="132">
                  <c:v>20764478</c:v>
                </c:pt>
                <c:pt idx="133">
                  <c:v>44397639</c:v>
                </c:pt>
                <c:pt idx="134">
                  <c:v>41850775</c:v>
                </c:pt>
                <c:pt idx="135">
                  <c:v>44216151</c:v>
                </c:pt>
                <c:pt idx="136">
                  <c:v>ФОП, ВОЗІВ ХРИСТИНА ІВАНІВНА</c:v>
                </c:pt>
                <c:pt idx="137">
                  <c:v>43914746</c:v>
                </c:pt>
                <c:pt idx="138">
                  <c:v>ФОП, ПЕТРИК ЛЮДМИЛА ЯРОСЛАВІВНА</c:v>
                </c:pt>
                <c:pt idx="139">
                  <c:v>32418147</c:v>
                </c:pt>
                <c:pt idx="140">
                  <c:v>20764314</c:v>
                </c:pt>
                <c:pt idx="141">
                  <c:v>23957835</c:v>
                </c:pt>
                <c:pt idx="142">
                  <c:v>20763929</c:v>
                </c:pt>
                <c:pt idx="143">
                  <c:v>22421239</c:v>
                </c:pt>
                <c:pt idx="144">
                  <c:v>23970286</c:v>
                </c:pt>
                <c:pt idx="145">
                  <c:v>40626575</c:v>
                </c:pt>
                <c:pt idx="146">
                  <c:v>40221119</c:v>
                </c:pt>
                <c:pt idx="147">
                  <c:v>44070522</c:v>
                </c:pt>
                <c:pt idx="148">
                  <c:v>42877452</c:v>
                </c:pt>
                <c:pt idx="149">
                  <c:v>42224043</c:v>
                </c:pt>
                <c:pt idx="150">
                  <c:v>ФОП, ПОЛЯНСЬКА ТЕТЯНА АНАТОЛІЇВНА</c:v>
                </c:pt>
                <c:pt idx="151">
                  <c:v>44712882</c:v>
                </c:pt>
                <c:pt idx="152">
                  <c:v>ФОП, Данилів  Дана  Олександрівна</c:v>
                </c:pt>
                <c:pt idx="153">
                  <c:v>ФОП, ЗУБРИЦЬКА НАДІЯ СТЕПАНІВНА</c:v>
                </c:pt>
                <c:pt idx="154">
                  <c:v>41833215</c:v>
                </c:pt>
                <c:pt idx="155">
                  <c:v>40241161</c:v>
                </c:pt>
              </c:strCache>
            </c:strRef>
          </c:cat>
          <c:val>
            <c:numRef>
              <c:f>'Порівняння за закладами'!$AP$7:$AP$162</c:f>
              <c:numCache>
                <c:formatCode>0%</c:formatCode>
                <c:ptCount val="156"/>
                <c:pt idx="0">
                  <c:v>-1</c:v>
                </c:pt>
                <c:pt idx="1">
                  <c:v>-1</c:v>
                </c:pt>
                <c:pt idx="2" formatCode="General">
                  <c:v>-1</c:v>
                </c:pt>
                <c:pt idx="3" formatCode="General">
                  <c:v>-1</c:v>
                </c:pt>
                <c:pt idx="4" formatCode="General">
                  <c:v>-1</c:v>
                </c:pt>
                <c:pt idx="5" formatCode="General">
                  <c:v>-1</c:v>
                </c:pt>
                <c:pt idx="6" formatCode="General">
                  <c:v>-1</c:v>
                </c:pt>
                <c:pt idx="7" formatCode="General">
                  <c:v>-1</c:v>
                </c:pt>
                <c:pt idx="8" formatCode="General">
                  <c:v>-1</c:v>
                </c:pt>
                <c:pt idx="9" formatCode="General">
                  <c:v>-1</c:v>
                </c:pt>
                <c:pt idx="10" formatCode="General">
                  <c:v>-1</c:v>
                </c:pt>
                <c:pt idx="11" formatCode="General">
                  <c:v>-1</c:v>
                </c:pt>
                <c:pt idx="12" formatCode="General">
                  <c:v>-1</c:v>
                </c:pt>
                <c:pt idx="13" formatCode="General">
                  <c:v>-1</c:v>
                </c:pt>
                <c:pt idx="14" formatCode="General">
                  <c:v>-1</c:v>
                </c:pt>
                <c:pt idx="15" formatCode="General">
                  <c:v>-1</c:v>
                </c:pt>
                <c:pt idx="16" formatCode="General">
                  <c:v>-1</c:v>
                </c:pt>
                <c:pt idx="17" formatCode="General">
                  <c:v>-1</c:v>
                </c:pt>
                <c:pt idx="18" formatCode="General">
                  <c:v>-1</c:v>
                </c:pt>
                <c:pt idx="19" formatCode="General">
                  <c:v>-1</c:v>
                </c:pt>
                <c:pt idx="20" formatCode="General">
                  <c:v>-1</c:v>
                </c:pt>
                <c:pt idx="21" formatCode="General">
                  <c:v>-1</c:v>
                </c:pt>
                <c:pt idx="22" formatCode="General">
                  <c:v>-1</c:v>
                </c:pt>
                <c:pt idx="23" formatCode="General">
                  <c:v>-1</c:v>
                </c:pt>
                <c:pt idx="24" formatCode="General">
                  <c:v>-1</c:v>
                </c:pt>
                <c:pt idx="25" formatCode="General">
                  <c:v>-1</c:v>
                </c:pt>
                <c:pt idx="26" formatCode="General">
                  <c:v>-1</c:v>
                </c:pt>
                <c:pt idx="27" formatCode="General">
                  <c:v>-1</c:v>
                </c:pt>
                <c:pt idx="28" formatCode="General">
                  <c:v>-1</c:v>
                </c:pt>
                <c:pt idx="29" formatCode="General">
                  <c:v>-1</c:v>
                </c:pt>
                <c:pt idx="30" formatCode="General">
                  <c:v>-1</c:v>
                </c:pt>
                <c:pt idx="31" formatCode="General">
                  <c:v>-1</c:v>
                </c:pt>
                <c:pt idx="32" formatCode="General">
                  <c:v>-1</c:v>
                </c:pt>
                <c:pt idx="33" formatCode="General">
                  <c:v>-1</c:v>
                </c:pt>
                <c:pt idx="34" formatCode="General">
                  <c:v>-1</c:v>
                </c:pt>
                <c:pt idx="35" formatCode="General">
                  <c:v>-1</c:v>
                </c:pt>
                <c:pt idx="36" formatCode="General">
                  <c:v>-1</c:v>
                </c:pt>
                <c:pt idx="37" formatCode="General">
                  <c:v>-1</c:v>
                </c:pt>
                <c:pt idx="38" formatCode="General">
                  <c:v>-1</c:v>
                </c:pt>
                <c:pt idx="39" formatCode="General">
                  <c:v>-1</c:v>
                </c:pt>
                <c:pt idx="40" formatCode="General">
                  <c:v>-1</c:v>
                </c:pt>
                <c:pt idx="41" formatCode="General">
                  <c:v>-1</c:v>
                </c:pt>
                <c:pt idx="42" formatCode="General">
                  <c:v>-1</c:v>
                </c:pt>
                <c:pt idx="43" formatCode="General">
                  <c:v>-1</c:v>
                </c:pt>
                <c:pt idx="44" formatCode="General">
                  <c:v>-1</c:v>
                </c:pt>
                <c:pt idx="45" formatCode="General">
                  <c:v>-1</c:v>
                </c:pt>
                <c:pt idx="46" formatCode="General">
                  <c:v>-1</c:v>
                </c:pt>
                <c:pt idx="47" formatCode="General">
                  <c:v>-1</c:v>
                </c:pt>
                <c:pt idx="48" formatCode="General">
                  <c:v>-1</c:v>
                </c:pt>
                <c:pt idx="49" formatCode="General">
                  <c:v>-1</c:v>
                </c:pt>
                <c:pt idx="50" formatCode="General">
                  <c:v>-1</c:v>
                </c:pt>
                <c:pt idx="51" formatCode="General">
                  <c:v>-1</c:v>
                </c:pt>
                <c:pt idx="52" formatCode="General">
                  <c:v>-1</c:v>
                </c:pt>
                <c:pt idx="53" formatCode="General">
                  <c:v>-1</c:v>
                </c:pt>
                <c:pt idx="54" formatCode="General">
                  <c:v>-1</c:v>
                </c:pt>
                <c:pt idx="55" formatCode="General">
                  <c:v>-1</c:v>
                </c:pt>
                <c:pt idx="56" formatCode="General">
                  <c:v>-1</c:v>
                </c:pt>
                <c:pt idx="57" formatCode="General">
                  <c:v>-1</c:v>
                </c:pt>
                <c:pt idx="58" formatCode="General">
                  <c:v>-1</c:v>
                </c:pt>
                <c:pt idx="59" formatCode="General">
                  <c:v>-1</c:v>
                </c:pt>
                <c:pt idx="60" formatCode="General">
                  <c:v>-1</c:v>
                </c:pt>
                <c:pt idx="61" formatCode="General">
                  <c:v>-1</c:v>
                </c:pt>
                <c:pt idx="62" formatCode="General">
                  <c:v>-1</c:v>
                </c:pt>
                <c:pt idx="63" formatCode="General">
                  <c:v>-1</c:v>
                </c:pt>
                <c:pt idx="64" formatCode="General">
                  <c:v>-1</c:v>
                </c:pt>
                <c:pt idx="65" formatCode="General">
                  <c:v>-1</c:v>
                </c:pt>
                <c:pt idx="66" formatCode="General">
                  <c:v>-1</c:v>
                </c:pt>
                <c:pt idx="67" formatCode="General">
                  <c:v>-1</c:v>
                </c:pt>
                <c:pt idx="68" formatCode="General">
                  <c:v>-1</c:v>
                </c:pt>
                <c:pt idx="69" formatCode="General">
                  <c:v>-1</c:v>
                </c:pt>
                <c:pt idx="70" formatCode="General">
                  <c:v>-1</c:v>
                </c:pt>
                <c:pt idx="71" formatCode="General">
                  <c:v>-1</c:v>
                </c:pt>
                <c:pt idx="72" formatCode="General">
                  <c:v>-1</c:v>
                </c:pt>
                <c:pt idx="73" formatCode="General">
                  <c:v>-1</c:v>
                </c:pt>
                <c:pt idx="74" formatCode="General">
                  <c:v>-1</c:v>
                </c:pt>
                <c:pt idx="75" formatCode="General">
                  <c:v>-1</c:v>
                </c:pt>
                <c:pt idx="76" formatCode="General">
                  <c:v>-1</c:v>
                </c:pt>
                <c:pt idx="77" formatCode="General">
                  <c:v>-1</c:v>
                </c:pt>
                <c:pt idx="78" formatCode="General">
                  <c:v>-1</c:v>
                </c:pt>
                <c:pt idx="79" formatCode="General">
                  <c:v>-1</c:v>
                </c:pt>
                <c:pt idx="80" formatCode="General">
                  <c:v>-1</c:v>
                </c:pt>
                <c:pt idx="81" formatCode="General">
                  <c:v>-1</c:v>
                </c:pt>
                <c:pt idx="82" formatCode="General">
                  <c:v>-1</c:v>
                </c:pt>
                <c:pt idx="83" formatCode="General">
                  <c:v>-1</c:v>
                </c:pt>
                <c:pt idx="84" formatCode="General">
                  <c:v>-1</c:v>
                </c:pt>
                <c:pt idx="85" formatCode="General">
                  <c:v>-1</c:v>
                </c:pt>
                <c:pt idx="86" formatCode="General">
                  <c:v>-1</c:v>
                </c:pt>
                <c:pt idx="87" formatCode="General">
                  <c:v>-1</c:v>
                </c:pt>
                <c:pt idx="88" formatCode="General">
                  <c:v>-1</c:v>
                </c:pt>
                <c:pt idx="89" formatCode="General">
                  <c:v>-1</c:v>
                </c:pt>
                <c:pt idx="90" formatCode="General">
                  <c:v>-1</c:v>
                </c:pt>
                <c:pt idx="91" formatCode="General">
                  <c:v>-1</c:v>
                </c:pt>
                <c:pt idx="92" formatCode="General">
                  <c:v>-1</c:v>
                </c:pt>
                <c:pt idx="93" formatCode="General">
                  <c:v>-1</c:v>
                </c:pt>
                <c:pt idx="94" formatCode="General">
                  <c:v>-1</c:v>
                </c:pt>
                <c:pt idx="95" formatCode="General">
                  <c:v>-1</c:v>
                </c:pt>
                <c:pt idx="96" formatCode="General">
                  <c:v>-1</c:v>
                </c:pt>
                <c:pt idx="97" formatCode="General">
                  <c:v>-1</c:v>
                </c:pt>
                <c:pt idx="98" formatCode="General">
                  <c:v>-1</c:v>
                </c:pt>
                <c:pt idx="99" formatCode="General">
                  <c:v>-1</c:v>
                </c:pt>
                <c:pt idx="100" formatCode="General">
                  <c:v>-1</c:v>
                </c:pt>
                <c:pt idx="101" formatCode="General">
                  <c:v>-1</c:v>
                </c:pt>
                <c:pt idx="102" formatCode="General">
                  <c:v>-1</c:v>
                </c:pt>
                <c:pt idx="103" formatCode="General">
                  <c:v>-1</c:v>
                </c:pt>
                <c:pt idx="104" formatCode="General">
                  <c:v>-1</c:v>
                </c:pt>
                <c:pt idx="105" formatCode="General">
                  <c:v>-1</c:v>
                </c:pt>
                <c:pt idx="106" formatCode="General">
                  <c:v>-1</c:v>
                </c:pt>
                <c:pt idx="107" formatCode="General">
                  <c:v>-1</c:v>
                </c:pt>
                <c:pt idx="108" formatCode="General">
                  <c:v>0.65421558164354321</c:v>
                </c:pt>
                <c:pt idx="109" formatCode="General">
                  <c:v>-1</c:v>
                </c:pt>
                <c:pt idx="110" formatCode="General">
                  <c:v>-1</c:v>
                </c:pt>
                <c:pt idx="111" formatCode="General">
                  <c:v>-1</c:v>
                </c:pt>
                <c:pt idx="112" formatCode="General">
                  <c:v>-1</c:v>
                </c:pt>
                <c:pt idx="113" formatCode="General">
                  <c:v>-1</c:v>
                </c:pt>
                <c:pt idx="114" formatCode="General">
                  <c:v>-1</c:v>
                </c:pt>
                <c:pt idx="115" formatCode="General">
                  <c:v>-1</c:v>
                </c:pt>
                <c:pt idx="116" formatCode="General">
                  <c:v>-1</c:v>
                </c:pt>
                <c:pt idx="117" formatCode="General">
                  <c:v>-1</c:v>
                </c:pt>
                <c:pt idx="118" formatCode="General">
                  <c:v>-1</c:v>
                </c:pt>
                <c:pt idx="119" formatCode="General">
                  <c:v>-1</c:v>
                </c:pt>
                <c:pt idx="120" formatCode="General">
                  <c:v>-1</c:v>
                </c:pt>
                <c:pt idx="121" formatCode="General">
                  <c:v>-1</c:v>
                </c:pt>
                <c:pt idx="122" formatCode="General">
                  <c:v>-1</c:v>
                </c:pt>
                <c:pt idx="123" formatCode="General">
                  <c:v>-1</c:v>
                </c:pt>
                <c:pt idx="124" formatCode="General">
                  <c:v>-1</c:v>
                </c:pt>
                <c:pt idx="125" formatCode="General">
                  <c:v>-1</c:v>
                </c:pt>
                <c:pt idx="126" formatCode="General">
                  <c:v>-1</c:v>
                </c:pt>
                <c:pt idx="127" formatCode="General">
                  <c:v>-1</c:v>
                </c:pt>
                <c:pt idx="128" formatCode="General">
                  <c:v>-1</c:v>
                </c:pt>
                <c:pt idx="129" formatCode="General">
                  <c:v>-1</c:v>
                </c:pt>
                <c:pt idx="130" formatCode="General">
                  <c:v>-1</c:v>
                </c:pt>
                <c:pt idx="131" formatCode="General">
                  <c:v>-1</c:v>
                </c:pt>
                <c:pt idx="132" formatCode="General">
                  <c:v>-1</c:v>
                </c:pt>
                <c:pt idx="133" formatCode="General">
                  <c:v>-1</c:v>
                </c:pt>
                <c:pt idx="134" formatCode="General">
                  <c:v>-1</c:v>
                </c:pt>
                <c:pt idx="135" formatCode="General">
                  <c:v>-1</c:v>
                </c:pt>
                <c:pt idx="136" formatCode="General">
                  <c:v>-1</c:v>
                </c:pt>
                <c:pt idx="137" formatCode="General">
                  <c:v>-1</c:v>
                </c:pt>
                <c:pt idx="138" formatCode="General">
                  <c:v>-1</c:v>
                </c:pt>
                <c:pt idx="139" formatCode="General">
                  <c:v>-1</c:v>
                </c:pt>
                <c:pt idx="140" formatCode="General">
                  <c:v>-1</c:v>
                </c:pt>
                <c:pt idx="141" formatCode="General">
                  <c:v>-1</c:v>
                </c:pt>
                <c:pt idx="142" formatCode="General">
                  <c:v>-1</c:v>
                </c:pt>
                <c:pt idx="143" formatCode="General">
                  <c:v>-1</c:v>
                </c:pt>
                <c:pt idx="144" formatCode="General">
                  <c:v>-1</c:v>
                </c:pt>
                <c:pt idx="145" formatCode="General">
                  <c:v>-1</c:v>
                </c:pt>
                <c:pt idx="146" formatCode="General">
                  <c:v>-1</c:v>
                </c:pt>
                <c:pt idx="147" formatCode="General">
                  <c:v>-1</c:v>
                </c:pt>
                <c:pt idx="148" formatCode="General">
                  <c:v>-1</c:v>
                </c:pt>
                <c:pt idx="149" formatCode="General">
                  <c:v>-1</c:v>
                </c:pt>
                <c:pt idx="150" formatCode="General">
                  <c:v>-1</c:v>
                </c:pt>
                <c:pt idx="151" formatCode="General">
                  <c:v>-1</c:v>
                </c:pt>
                <c:pt idx="152" formatCode="General">
                  <c:v>-1</c:v>
                </c:pt>
                <c:pt idx="153" formatCode="General">
                  <c:v>-1</c:v>
                </c:pt>
                <c:pt idx="154" formatCode="General">
                  <c:v>-1</c:v>
                </c:pt>
                <c:pt idx="155" formatCode="General">
                  <c:v>-1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B14-4DE6-93D4-FB234044D5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4056016"/>
        <c:axId val="241803504"/>
      </c:lineChart>
      <c:catAx>
        <c:axId val="84056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241803504"/>
        <c:crosses val="autoZero"/>
        <c:auto val="1"/>
        <c:lblAlgn val="ctr"/>
        <c:lblOffset val="100"/>
        <c:noMultiLvlLbl val="0"/>
      </c:catAx>
      <c:valAx>
        <c:axId val="24180350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84056016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uk-UA"/>
        </a:p>
      </c:txPr>
    </c:legend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'Порівняння за закладами'!$AQ$5</c:f>
          <c:strCache>
            <c:ptCount val="1"/>
            <c:pt idx="0">
              <c:v>Вакцинація дітей віком до 6 років (включно).</c:v>
            </c:pt>
          </c:strCache>
        </c:strRef>
      </c:tx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1400" b="1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uk-UA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'Порівняння за закладами'!$AR$6</c:f>
              <c:strCache>
                <c:ptCount val="1"/>
                <c:pt idx="0">
                  <c:v>Значення індикатору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5"/>
            <c:spPr>
              <a:ln w="76200"/>
            </c:spPr>
          </c:marker>
          <c:cat>
            <c:strRef>
              <c:f>'Порівняння за закладами'!$AQ$7:$AQ$171</c:f>
              <c:strCache>
                <c:ptCount val="165"/>
                <c:pt idx="0">
                  <c:v>ФОП, Жук Олег Євгенович</c:v>
                </c:pt>
                <c:pt idx="1">
                  <c:v>34327104</c:v>
                </c:pt>
                <c:pt idx="2">
                  <c:v>43923200</c:v>
                </c:pt>
                <c:pt idx="3">
                  <c:v>38763426</c:v>
                </c:pt>
                <c:pt idx="4">
                  <c:v>ФОП, БЕРЕЗНЮК ТЕТЯНА ПАВЛІВНА</c:v>
                </c:pt>
                <c:pt idx="5">
                  <c:v>20850964</c:v>
                </c:pt>
                <c:pt idx="6">
                  <c:v>ФОП, Лялька Наталія Петрівна</c:v>
                </c:pt>
                <c:pt idx="7">
                  <c:v>ФОП, КОТОВИЧ НАТАЛІЯ СТЕПАНІВНА</c:v>
                </c:pt>
                <c:pt idx="8">
                  <c:v>ФОП, ШКУЛЬСЬКИЙ ВОЛОДИМИР ВОЛОДИМИРОВИЧ</c:v>
                </c:pt>
                <c:pt idx="9">
                  <c:v>ФОП, КОШЛАТА ЛЕСЯ ВАСИЛІВНА</c:v>
                </c:pt>
                <c:pt idx="10">
                  <c:v>ФОП, СИВАК ЛЮДМИЛА ЮРІЇВНА</c:v>
                </c:pt>
                <c:pt idx="11">
                  <c:v>ФОП, ПОКІНСЬКА МАРІЯ МИХАЙЛІВНА</c:v>
                </c:pt>
                <c:pt idx="12">
                  <c:v>44925460</c:v>
                </c:pt>
                <c:pt idx="13">
                  <c:v>ФОП, ГРИЦАК РУСЛАН ГЕННАДІЙОВИЧ</c:v>
                </c:pt>
                <c:pt idx="14">
                  <c:v>ФОП, Кащук Марія Анатоліївна</c:v>
                </c:pt>
                <c:pt idx="15">
                  <c:v>ФОП, ПЕТРИК КАТЕРИНА ЮРІЇВНА</c:v>
                </c:pt>
                <c:pt idx="16">
                  <c:v>01998035</c:v>
                </c:pt>
                <c:pt idx="17">
                  <c:v>44976028</c:v>
                </c:pt>
                <c:pt idx="18">
                  <c:v>ФОП, Кольченко Леся Михайлівна</c:v>
                </c:pt>
                <c:pt idx="19">
                  <c:v>ФОП, ДІДИК ЛЕСЯ ІВАНІВНА</c:v>
                </c:pt>
                <c:pt idx="20">
                  <c:v>45094345</c:v>
                </c:pt>
                <c:pt idx="21">
                  <c:v>44114246</c:v>
                </c:pt>
                <c:pt idx="22">
                  <c:v>20763591</c:v>
                </c:pt>
                <c:pt idx="23">
                  <c:v>ФОП, БАЛЛА РОКСОЛАНА АНДРІЇВНА</c:v>
                </c:pt>
                <c:pt idx="24">
                  <c:v>22348948</c:v>
                </c:pt>
                <c:pt idx="25">
                  <c:v>ФОП, МЕЛЬНИК ЗОРЯНА СТЕПАНІВНА</c:v>
                </c:pt>
                <c:pt idx="26">
                  <c:v>43288396</c:v>
                </c:pt>
                <c:pt idx="27">
                  <c:v>ФОП, Люта Оксана Павлівна</c:v>
                </c:pt>
                <c:pt idx="28">
                  <c:v>41195567</c:v>
                </c:pt>
                <c:pt idx="29">
                  <c:v>ФОП, МИСЛОВИЧ ОЛЕГ ЮРІЙОВИЧ</c:v>
                </c:pt>
                <c:pt idx="30">
                  <c:v>37325796</c:v>
                </c:pt>
                <c:pt idx="31">
                  <c:v>ФОП, ГОРАЛЬЧУК ОКСАНА МИКОЛАЇВНА</c:v>
                </c:pt>
                <c:pt idx="32">
                  <c:v>44646459</c:v>
                </c:pt>
                <c:pt idx="33">
                  <c:v>ФОП, КМІТЬ ОКСАНА ЗЕНОНІВНА</c:v>
                </c:pt>
                <c:pt idx="34">
                  <c:v>35472249</c:v>
                </c:pt>
                <c:pt idx="35">
                  <c:v>ФОП, ДУДА НАДІЯ БОГДАНІВНА</c:v>
                </c:pt>
                <c:pt idx="36">
                  <c:v>42769586</c:v>
                </c:pt>
                <c:pt idx="37">
                  <c:v>45214923</c:v>
                </c:pt>
                <c:pt idx="38">
                  <c:v>ФОП, Шабатюк Леся Володимирівна</c:v>
                </c:pt>
                <c:pt idx="39">
                  <c:v>41902533</c:v>
                </c:pt>
                <c:pt idx="40">
                  <c:v>37639909</c:v>
                </c:pt>
                <c:pt idx="41">
                  <c:v>20763160</c:v>
                </c:pt>
                <c:pt idx="42">
                  <c:v>20765006</c:v>
                </c:pt>
                <c:pt idx="43">
                  <c:v>01996606</c:v>
                </c:pt>
                <c:pt idx="44">
                  <c:v>ФОП, КАБАН ВОЛОДИМИР БОГДАНОВИЧ</c:v>
                </c:pt>
                <c:pt idx="45">
                  <c:v>ФОП, КРАВЧУК ГАЛИНА ВАСИЛІВНА</c:v>
                </c:pt>
                <c:pt idx="46">
                  <c:v>ФОП, Столяр Маряна Миколаївна</c:v>
                </c:pt>
                <c:pt idx="47">
                  <c:v>41064034</c:v>
                </c:pt>
                <c:pt idx="48">
                  <c:v>44408760</c:v>
                </c:pt>
                <c:pt idx="49">
                  <c:v>ФОП, РИСЕЙ ОЛЬГА ІГОРІВНА</c:v>
                </c:pt>
                <c:pt idx="50">
                  <c:v>42448068</c:v>
                </c:pt>
                <c:pt idx="51">
                  <c:v>41160010</c:v>
                </c:pt>
                <c:pt idx="52">
                  <c:v>41851009</c:v>
                </c:pt>
                <c:pt idx="53">
                  <c:v>45395213</c:v>
                </c:pt>
                <c:pt idx="54">
                  <c:v>44635101</c:v>
                </c:pt>
                <c:pt idx="55">
                  <c:v>42428764</c:v>
                </c:pt>
                <c:pt idx="56">
                  <c:v>ФОП, Турянська Ольга Тарасівна</c:v>
                </c:pt>
                <c:pt idx="57">
                  <c:v>44496574</c:v>
                </c:pt>
                <c:pt idx="58">
                  <c:v>44625774</c:v>
                </c:pt>
                <c:pt idx="59">
                  <c:v>ФОП, МАРУНКЕВИЧ МАРІЯ ВОЛОДИМИРІВНА</c:v>
                </c:pt>
                <c:pt idx="60">
                  <c:v>01997633</c:v>
                </c:pt>
                <c:pt idx="61">
                  <c:v>20851349</c:v>
                </c:pt>
                <c:pt idx="62">
                  <c:v>20763295</c:v>
                </c:pt>
                <c:pt idx="63">
                  <c:v>01998226</c:v>
                </c:pt>
                <c:pt idx="64">
                  <c:v>ФОП, Савчин Соломія Олегівна</c:v>
                </c:pt>
                <c:pt idx="65">
                  <c:v>ФОП, ПІКУЛИЦЬКА ЯРИНА ВАСИЛІВНА</c:v>
                </c:pt>
                <c:pt idx="66">
                  <c:v>ФОП, ЗАРЕМБА-ФЕДЧИШИН ОЛЕНА ВІТАЛІЇВНА</c:v>
                </c:pt>
                <c:pt idx="67">
                  <c:v>ФОП, Ладус Галина Іванівна</c:v>
                </c:pt>
                <c:pt idx="68">
                  <c:v>ФОП, АПАРІНА ЛІДІЯ ВОЛОДИМИРІВНА</c:v>
                </c:pt>
                <c:pt idx="69">
                  <c:v>ФОП, ФЕДЕНКО НАТАЛІЯ РОМАНІВНА</c:v>
                </c:pt>
                <c:pt idx="70">
                  <c:v>41900490</c:v>
                </c:pt>
                <c:pt idx="71">
                  <c:v>41180990</c:v>
                </c:pt>
                <c:pt idx="72">
                  <c:v>01984228</c:v>
                </c:pt>
                <c:pt idx="73">
                  <c:v>40236036</c:v>
                </c:pt>
                <c:pt idx="74">
                  <c:v>01984276</c:v>
                </c:pt>
                <c:pt idx="75">
                  <c:v>ФОП, СЕРЕДИЧ ЛІЛІЯ ПЕТРІВНА</c:v>
                </c:pt>
                <c:pt idx="76">
                  <c:v>ФОП, НІКОНОРОВ ВАЛЕРІЙ МИКОЛАЙОВИЧ</c:v>
                </c:pt>
                <c:pt idx="77">
                  <c:v>41505308</c:v>
                </c:pt>
                <c:pt idx="78">
                  <c:v>41066560</c:v>
                </c:pt>
                <c:pt idx="79">
                  <c:v>42310851</c:v>
                </c:pt>
                <c:pt idx="80">
                  <c:v>40393866</c:v>
                </c:pt>
                <c:pt idx="81">
                  <c:v>20763711</c:v>
                </c:pt>
                <c:pt idx="82">
                  <c:v>ФОП, СЕРЕДЮК ОЛЬГА ІВАНІВНА</c:v>
                </c:pt>
                <c:pt idx="83">
                  <c:v>01996674</c:v>
                </c:pt>
                <c:pt idx="84">
                  <c:v>41845440</c:v>
                </c:pt>
                <c:pt idx="85">
                  <c:v>44119976</c:v>
                </c:pt>
                <c:pt idx="86">
                  <c:v>43919770</c:v>
                </c:pt>
                <c:pt idx="87">
                  <c:v>44056885</c:v>
                </c:pt>
                <c:pt idx="88">
                  <c:v>01998101</c:v>
                </c:pt>
                <c:pt idx="89">
                  <c:v>19163609</c:v>
                </c:pt>
                <c:pt idx="90">
                  <c:v>42108962</c:v>
                </c:pt>
                <c:pt idx="91">
                  <c:v>43998826</c:v>
                </c:pt>
                <c:pt idx="92">
                  <c:v>32613493</c:v>
                </c:pt>
                <c:pt idx="93">
                  <c:v>01997248</c:v>
                </c:pt>
                <c:pt idx="94">
                  <c:v>41839788</c:v>
                </c:pt>
                <c:pt idx="95">
                  <c:v>ФОП, Симулик Марія Сергіївна</c:v>
                </c:pt>
                <c:pt idx="96">
                  <c:v>20764231</c:v>
                </c:pt>
                <c:pt idx="97">
                  <c:v>41209595</c:v>
                </c:pt>
                <c:pt idx="98">
                  <c:v>41136480</c:v>
                </c:pt>
                <c:pt idx="99">
                  <c:v>20763852</c:v>
                </c:pt>
                <c:pt idx="100">
                  <c:v>41055077</c:v>
                </c:pt>
                <c:pt idx="101">
                  <c:v>36194399</c:v>
                </c:pt>
                <c:pt idx="102">
                  <c:v>42140021</c:v>
                </c:pt>
                <c:pt idx="103">
                  <c:v>ФОП, Мазур Руслана Ярославівна</c:v>
                </c:pt>
                <c:pt idx="104">
                  <c:v>ФОП, ГОЙ ОЛЬГА ІВАНІВНА</c:v>
                </c:pt>
                <c:pt idx="105">
                  <c:v>ФОП, ПОЛЯНСЬКА ТЕТЯНА АНАТОЛІЇВНА</c:v>
                </c:pt>
                <c:pt idx="106">
                  <c:v>43938699</c:v>
                </c:pt>
                <c:pt idx="107">
                  <c:v>44028360</c:v>
                </c:pt>
                <c:pt idx="108">
                  <c:v>ФОП, КОЗИЧ РОКСОЛАНА АНДРІЇВНА</c:v>
                </c:pt>
                <c:pt idx="109">
                  <c:v>42021164</c:v>
                </c:pt>
                <c:pt idx="110">
                  <c:v>20761149</c:v>
                </c:pt>
                <c:pt idx="111">
                  <c:v>42138054</c:v>
                </c:pt>
                <c:pt idx="112">
                  <c:v>44018588</c:v>
                </c:pt>
                <c:pt idx="113">
                  <c:v>41850775</c:v>
                </c:pt>
                <c:pt idx="114">
                  <c:v>ФОП, ПЕТРИК ЛЮДМИЛА ЯРОСЛАВІВНА</c:v>
                </c:pt>
                <c:pt idx="115">
                  <c:v>01996409</c:v>
                </c:pt>
                <c:pt idx="116">
                  <c:v>40221119</c:v>
                </c:pt>
                <c:pt idx="117">
                  <c:v>01996272</c:v>
                </c:pt>
                <c:pt idx="118">
                  <c:v>41894875</c:v>
                </c:pt>
                <c:pt idx="119">
                  <c:v>ФОП, ЗУБРИЦЬКА НАДІЯ СТЕПАНІВНА</c:v>
                </c:pt>
                <c:pt idx="120">
                  <c:v>20764478</c:v>
                </c:pt>
                <c:pt idx="121">
                  <c:v>44848931</c:v>
                </c:pt>
                <c:pt idx="122">
                  <c:v>44246746</c:v>
                </c:pt>
                <c:pt idx="123">
                  <c:v>42274953</c:v>
                </c:pt>
                <c:pt idx="124">
                  <c:v>23957835</c:v>
                </c:pt>
                <c:pt idx="125">
                  <c:v>ФОП, САЛДАН ІВАН АНТОНОВИЧ</c:v>
                </c:pt>
                <c:pt idx="126">
                  <c:v>ФОП, ЛАЗАРЕВИЧ ПЕТРО ЯРОСЛАВОВИЧ</c:v>
                </c:pt>
                <c:pt idx="127">
                  <c:v>ФОП, КРАВЧЕНКО РОМАНА БОГДАНІВНА</c:v>
                </c:pt>
                <c:pt idx="128">
                  <c:v>36761597</c:v>
                </c:pt>
                <c:pt idx="129">
                  <c:v>ФОП, ВОЗІВ ХРИСТИНА ІВАНІВНА</c:v>
                </c:pt>
                <c:pt idx="130">
                  <c:v>42750109</c:v>
                </c:pt>
                <c:pt idx="131">
                  <c:v>20763941</c:v>
                </c:pt>
                <c:pt idx="132">
                  <c:v>ФОП, ЗАСТАВНИЙ ІГОР ІГОРОВИЧ</c:v>
                </c:pt>
                <c:pt idx="133">
                  <c:v>40241161</c:v>
                </c:pt>
                <c:pt idx="134">
                  <c:v>ФОП, ГАДЕВИЧ НАТАЛІЯ ЗІНОВІЇВНА</c:v>
                </c:pt>
                <c:pt idx="135">
                  <c:v>20764314</c:v>
                </c:pt>
                <c:pt idx="136">
                  <c:v>22421239</c:v>
                </c:pt>
                <c:pt idx="137">
                  <c:v>44093644</c:v>
                </c:pt>
                <c:pt idx="138">
                  <c:v>ФОП, Левкович  Лідія  Олексіївна</c:v>
                </c:pt>
                <c:pt idx="139">
                  <c:v>23970286</c:v>
                </c:pt>
                <c:pt idx="140">
                  <c:v>01996869</c:v>
                </c:pt>
                <c:pt idx="141">
                  <c:v>36417058</c:v>
                </c:pt>
                <c:pt idx="142">
                  <c:v>43871190</c:v>
                </c:pt>
                <c:pt idx="143">
                  <c:v>44397639</c:v>
                </c:pt>
                <c:pt idx="144">
                  <c:v>42224043</c:v>
                </c:pt>
                <c:pt idx="145">
                  <c:v>44216151</c:v>
                </c:pt>
                <c:pt idx="146">
                  <c:v>44070522</c:v>
                </c:pt>
                <c:pt idx="147">
                  <c:v>22398210</c:v>
                </c:pt>
                <c:pt idx="148">
                  <c:v>ФОП, БУНЬКО ВАСИЛЬ МИХАЙЛОВИЧ</c:v>
                </c:pt>
                <c:pt idx="149">
                  <c:v>ФОП, ЯЩИШИН ОКСАНА МИХАЙЛІВНА</c:v>
                </c:pt>
                <c:pt idx="150">
                  <c:v>ФОП, Данилів  Дана  Олександрівна</c:v>
                </c:pt>
                <c:pt idx="151">
                  <c:v>43526560</c:v>
                </c:pt>
                <c:pt idx="152">
                  <c:v>40238410</c:v>
                </c:pt>
                <c:pt idx="153">
                  <c:v>20763272</c:v>
                </c:pt>
                <c:pt idx="154">
                  <c:v>32418147</c:v>
                </c:pt>
                <c:pt idx="155">
                  <c:v>40626575</c:v>
                </c:pt>
                <c:pt idx="156">
                  <c:v>44871599</c:v>
                </c:pt>
                <c:pt idx="157">
                  <c:v>45065089</c:v>
                </c:pt>
                <c:pt idx="158">
                  <c:v>42877452</c:v>
                </c:pt>
                <c:pt idx="159">
                  <c:v>43914746</c:v>
                </c:pt>
                <c:pt idx="160">
                  <c:v>20764716</c:v>
                </c:pt>
                <c:pt idx="161">
                  <c:v>ФОП, Цяпка Лілія Богданівна</c:v>
                </c:pt>
                <c:pt idx="162">
                  <c:v>44712882</c:v>
                </c:pt>
                <c:pt idx="163">
                  <c:v>41833215</c:v>
                </c:pt>
                <c:pt idx="164">
                  <c:v>20763929</c:v>
                </c:pt>
              </c:strCache>
            </c:strRef>
          </c:cat>
          <c:val>
            <c:numRef>
              <c:f>'Порівняння за закладами'!$AR$7:$AR$171</c:f>
              <c:numCache>
                <c:formatCode>0%</c:formatCode>
                <c:ptCount val="165"/>
                <c:pt idx="0">
                  <c:v>3.5671819262782403E-3</c:v>
                </c:pt>
                <c:pt idx="1">
                  <c:v>8.0645161290322578E-3</c:v>
                </c:pt>
                <c:pt idx="2" formatCode="#\ ##0.0">
                  <c:v>2.9017857142857144E-2</c:v>
                </c:pt>
                <c:pt idx="3" formatCode="#\ ##0.0">
                  <c:v>2.9411764705882353E-2</c:v>
                </c:pt>
                <c:pt idx="4" formatCode="#\ ##0.0">
                  <c:v>0.03</c:v>
                </c:pt>
                <c:pt idx="5" formatCode="#\ ##0.0">
                  <c:v>4.9180327868852458E-2</c:v>
                </c:pt>
                <c:pt idx="6" formatCode="#\ ##0.0">
                  <c:v>5.5555555555555552E-2</c:v>
                </c:pt>
                <c:pt idx="7" formatCode="#\ ##0.0">
                  <c:v>6.3348416289592757E-2</c:v>
                </c:pt>
                <c:pt idx="8" formatCode="#\ ##0.0">
                  <c:v>6.6666666666666666E-2</c:v>
                </c:pt>
                <c:pt idx="9" formatCode="#\ ##0.0">
                  <c:v>6.8702290076335881E-2</c:v>
                </c:pt>
                <c:pt idx="10" formatCode="#\ ##0.0">
                  <c:v>7.1428571428571425E-2</c:v>
                </c:pt>
                <c:pt idx="11" formatCode="#\ ##0.0">
                  <c:v>0.08</c:v>
                </c:pt>
                <c:pt idx="12" formatCode="#\ ##0.0">
                  <c:v>8.2287308228730829E-2</c:v>
                </c:pt>
                <c:pt idx="13" formatCode="#\ ##0.0">
                  <c:v>8.6956521739130432E-2</c:v>
                </c:pt>
                <c:pt idx="14" formatCode="#\ ##0.0">
                  <c:v>8.8154269972451793E-2</c:v>
                </c:pt>
                <c:pt idx="15" formatCode="#\ ##0.0">
                  <c:v>9.5238095238095233E-2</c:v>
                </c:pt>
                <c:pt idx="16" formatCode="#\ ##0.0">
                  <c:v>0.1005586592178771</c:v>
                </c:pt>
                <c:pt idx="17" formatCode="#\ ##0.0">
                  <c:v>0.125</c:v>
                </c:pt>
                <c:pt idx="18" formatCode="#\ ##0.0">
                  <c:v>0.13256484149855907</c:v>
                </c:pt>
                <c:pt idx="19" formatCode="#\ ##0.0">
                  <c:v>0.13333333333333333</c:v>
                </c:pt>
                <c:pt idx="20" formatCode="#\ ##0.0">
                  <c:v>0.13813184253435826</c:v>
                </c:pt>
                <c:pt idx="21" formatCode="#\ ##0.0">
                  <c:v>0.13953488372093023</c:v>
                </c:pt>
                <c:pt idx="22" formatCode="#\ ##0.0">
                  <c:v>0.14097744360902256</c:v>
                </c:pt>
                <c:pt idx="23" formatCode="#\ ##0.0">
                  <c:v>0.14285714285714285</c:v>
                </c:pt>
                <c:pt idx="24" formatCode="#\ ##0.0">
                  <c:v>0.14965986394557823</c:v>
                </c:pt>
                <c:pt idx="25" formatCode="#\ ##0.0">
                  <c:v>0.1650485436893204</c:v>
                </c:pt>
                <c:pt idx="26" formatCode="#\ ##0.0">
                  <c:v>0.17241379310344829</c:v>
                </c:pt>
                <c:pt idx="27" formatCode="#\ ##0.0">
                  <c:v>0.1875</c:v>
                </c:pt>
                <c:pt idx="28" formatCode="#\ ##0.0">
                  <c:v>0.19238476953907815</c:v>
                </c:pt>
                <c:pt idx="29" formatCode="#\ ##0.0">
                  <c:v>0.20289855072463769</c:v>
                </c:pt>
                <c:pt idx="30" formatCode="#\ ##0.0">
                  <c:v>0.20597096685839497</c:v>
                </c:pt>
                <c:pt idx="31" formatCode="#\ ##0.0">
                  <c:v>0.2109375</c:v>
                </c:pt>
                <c:pt idx="32" formatCode="#\ ##0.0">
                  <c:v>0.23937360178970918</c:v>
                </c:pt>
                <c:pt idx="33" formatCode="#\ ##0.0">
                  <c:v>0.23941068139963168</c:v>
                </c:pt>
                <c:pt idx="34" formatCode="#\ ##0.0">
                  <c:v>0.23958333333333334</c:v>
                </c:pt>
                <c:pt idx="35" formatCode="#\ ##0.0">
                  <c:v>0.24242424242424243</c:v>
                </c:pt>
                <c:pt idx="36" formatCode="#\ ##0.0">
                  <c:v>0.24242424242424243</c:v>
                </c:pt>
                <c:pt idx="37" formatCode="#\ ##0.0">
                  <c:v>0.24890446976336547</c:v>
                </c:pt>
                <c:pt idx="38" formatCode="#\ ##0.0">
                  <c:v>0.25</c:v>
                </c:pt>
                <c:pt idx="39" formatCode="#\ ##0.0">
                  <c:v>0.27010309278350514</c:v>
                </c:pt>
                <c:pt idx="40" formatCode="#\ ##0.0">
                  <c:v>0.27807971014492755</c:v>
                </c:pt>
                <c:pt idx="41" formatCode="#\ ##0.0">
                  <c:v>0.2809224318658281</c:v>
                </c:pt>
                <c:pt idx="42" formatCode="#\ ##0.0">
                  <c:v>0.28326996197718629</c:v>
                </c:pt>
                <c:pt idx="43" formatCode="#\ ##0.0">
                  <c:v>0.28409090909090912</c:v>
                </c:pt>
                <c:pt idx="44" formatCode="#\ ##0.0">
                  <c:v>0.28676470588235292</c:v>
                </c:pt>
                <c:pt idx="45" formatCode="#\ ##0.0">
                  <c:v>0.29032258064516131</c:v>
                </c:pt>
                <c:pt idx="46" formatCode="#\ ##0.0">
                  <c:v>0.29090909090909089</c:v>
                </c:pt>
                <c:pt idx="47" formatCode="#\ ##0.0">
                  <c:v>0.29508196721311475</c:v>
                </c:pt>
                <c:pt idx="48" formatCode="#\ ##0.0">
                  <c:v>0.29945553539019965</c:v>
                </c:pt>
                <c:pt idx="49" formatCode="#\ ##0.0">
                  <c:v>0.30357142857142855</c:v>
                </c:pt>
                <c:pt idx="50" formatCode="#\ ##0.0">
                  <c:v>0.30646515533165408</c:v>
                </c:pt>
                <c:pt idx="51" formatCode="#\ ##0.0">
                  <c:v>0.30943396226415093</c:v>
                </c:pt>
                <c:pt idx="52" formatCode="#\ ##0.0">
                  <c:v>0.31170336037079954</c:v>
                </c:pt>
                <c:pt idx="53" formatCode="#\ ##0.0">
                  <c:v>0.31278538812785389</c:v>
                </c:pt>
                <c:pt idx="54" formatCode="#\ ##0.0">
                  <c:v>0.31617647058823528</c:v>
                </c:pt>
                <c:pt idx="55" formatCode="#\ ##0.0">
                  <c:v>0.32</c:v>
                </c:pt>
                <c:pt idx="56" formatCode="#\ ##0.0">
                  <c:v>0.32608695652173914</c:v>
                </c:pt>
                <c:pt idx="57" formatCode="#\ ##0.0">
                  <c:v>0.32630736392742798</c:v>
                </c:pt>
                <c:pt idx="58" formatCode="#\ ##0.0">
                  <c:v>0.33128118722053013</c:v>
                </c:pt>
                <c:pt idx="59" formatCode="#\ ##0.0">
                  <c:v>0.33219470538001705</c:v>
                </c:pt>
                <c:pt idx="60" formatCode="#\ ##0.0">
                  <c:v>0.34120982986767484</c:v>
                </c:pt>
                <c:pt idx="61" formatCode="#\ ##0.0">
                  <c:v>0.34250764525993882</c:v>
                </c:pt>
                <c:pt idx="62" formatCode="#\ ##0.0">
                  <c:v>0.34639498432601878</c:v>
                </c:pt>
                <c:pt idx="63" formatCode="#\ ##0.0">
                  <c:v>0.34692277538220306</c:v>
                </c:pt>
                <c:pt idx="64" formatCode="#\ ##0.0">
                  <c:v>0.34715025906735753</c:v>
                </c:pt>
                <c:pt idx="65" formatCode="#\ ##0.0">
                  <c:v>0.35249307479224379</c:v>
                </c:pt>
                <c:pt idx="66" formatCode="#\ ##0.0">
                  <c:v>0.35318275154004108</c:v>
                </c:pt>
                <c:pt idx="67" formatCode="#\ ##0.0">
                  <c:v>0.35333333333333333</c:v>
                </c:pt>
                <c:pt idx="68" formatCode="#\ ##0.0">
                  <c:v>0.35674157303370785</c:v>
                </c:pt>
                <c:pt idx="69" formatCode="#\ ##0.0">
                  <c:v>0.35969868173258002</c:v>
                </c:pt>
                <c:pt idx="70" formatCode="#\ ##0.0">
                  <c:v>0.36081759916854322</c:v>
                </c:pt>
                <c:pt idx="71" formatCode="#\ ##0.0">
                  <c:v>0.36329588014981273</c:v>
                </c:pt>
                <c:pt idx="72" formatCode="#\ ##0.0">
                  <c:v>0.36428571428571427</c:v>
                </c:pt>
                <c:pt idx="73" formatCode="#\ ##0.0">
                  <c:v>0.36546184738955823</c:v>
                </c:pt>
                <c:pt idx="74" formatCode="#\ ##0.0">
                  <c:v>0.36547198384654217</c:v>
                </c:pt>
                <c:pt idx="75" formatCode="#\ ##0.0">
                  <c:v>0.36679725759059745</c:v>
                </c:pt>
                <c:pt idx="76" formatCode="#\ ##0.0">
                  <c:v>0.36812570145903478</c:v>
                </c:pt>
                <c:pt idx="77" formatCode="#\ ##0.0">
                  <c:v>0.36917562724014336</c:v>
                </c:pt>
                <c:pt idx="78" formatCode="#\ ##0.0">
                  <c:v>0.36923076923076925</c:v>
                </c:pt>
                <c:pt idx="79" formatCode="#\ ##0.0">
                  <c:v>0.36929824561403507</c:v>
                </c:pt>
                <c:pt idx="80" formatCode="#\ ##0.0">
                  <c:v>0.3707865168539326</c:v>
                </c:pt>
                <c:pt idx="81" formatCode="#\ ##0.0">
                  <c:v>0.37096774193548387</c:v>
                </c:pt>
                <c:pt idx="82" formatCode="#\ ##0.0">
                  <c:v>0.37404580152671757</c:v>
                </c:pt>
                <c:pt idx="83" formatCode="#\ ##0.0">
                  <c:v>0.37809917355371903</c:v>
                </c:pt>
                <c:pt idx="84" formatCode="#\ ##0.0">
                  <c:v>0.37827715355805241</c:v>
                </c:pt>
                <c:pt idx="85" formatCode="#\ ##0.0">
                  <c:v>0.38064516129032255</c:v>
                </c:pt>
                <c:pt idx="86" formatCode="#\ ##0.0">
                  <c:v>0.38099467140319715</c:v>
                </c:pt>
                <c:pt idx="87" formatCode="#\ ##0.0">
                  <c:v>0.38979963570127507</c:v>
                </c:pt>
                <c:pt idx="88" formatCode="#\ ##0.0">
                  <c:v>0.39090909090909093</c:v>
                </c:pt>
                <c:pt idx="89" formatCode="#\ ##0.0">
                  <c:v>0.39958396369137672</c:v>
                </c:pt>
                <c:pt idx="90" formatCode="#\ ##0.0">
                  <c:v>0.39980256663376113</c:v>
                </c:pt>
                <c:pt idx="91" formatCode="#\ ##0.0">
                  <c:v>0.4</c:v>
                </c:pt>
                <c:pt idx="92" formatCode="#\ ##0.0">
                  <c:v>0.41176470588235292</c:v>
                </c:pt>
                <c:pt idx="93" formatCode="#\ ##0.0">
                  <c:v>0.41339919728311209</c:v>
                </c:pt>
                <c:pt idx="94" formatCode="#\ ##0.0">
                  <c:v>0.41666666666666669</c:v>
                </c:pt>
                <c:pt idx="95" formatCode="#\ ##0.0">
                  <c:v>0.41666666666666669</c:v>
                </c:pt>
                <c:pt idx="96" formatCode="#\ ##0.0">
                  <c:v>0.4174454828660436</c:v>
                </c:pt>
                <c:pt idx="97" formatCode="#\ ##0.0">
                  <c:v>0.42072213500784927</c:v>
                </c:pt>
                <c:pt idx="98" formatCode="#\ ##0.0">
                  <c:v>0.42162162162162165</c:v>
                </c:pt>
                <c:pt idx="99" formatCode="#\ ##0.0">
                  <c:v>0.42325581395348838</c:v>
                </c:pt>
                <c:pt idx="100" formatCode="#\ ##0.0">
                  <c:v>0.42489270386266093</c:v>
                </c:pt>
                <c:pt idx="101" formatCode="#\ ##0.0">
                  <c:v>0.42592592592592593</c:v>
                </c:pt>
                <c:pt idx="102" formatCode="#\ ##0.0">
                  <c:v>0.42721287490855891</c:v>
                </c:pt>
                <c:pt idx="103" formatCode="#\ ##0.0">
                  <c:v>0.42972972972972973</c:v>
                </c:pt>
                <c:pt idx="104" formatCode="#\ ##0.0">
                  <c:v>0.42996555683122845</c:v>
                </c:pt>
                <c:pt idx="105" formatCode="#\ ##0.0">
                  <c:v>0.43195266272189348</c:v>
                </c:pt>
                <c:pt idx="106" formatCode="#\ ##0.0">
                  <c:v>0.43283582089552236</c:v>
                </c:pt>
                <c:pt idx="107" formatCode="#\ ##0.0">
                  <c:v>0.43489583333333331</c:v>
                </c:pt>
                <c:pt idx="108" formatCode="#\ ##0.0">
                  <c:v>0.43947858472998136</c:v>
                </c:pt>
                <c:pt idx="109" formatCode="#\ ##0.0">
                  <c:v>0.44265033407572385</c:v>
                </c:pt>
                <c:pt idx="110" formatCode="#\ ##0.0">
                  <c:v>0.44521884583217175</c:v>
                </c:pt>
                <c:pt idx="111" formatCode="#\ ##0.0">
                  <c:v>0.44554455445544555</c:v>
                </c:pt>
                <c:pt idx="112" formatCode="#\ ##0.0">
                  <c:v>0.44765342960288806</c:v>
                </c:pt>
                <c:pt idx="113" formatCode="#\ ##0.0">
                  <c:v>0.45036319612590797</c:v>
                </c:pt>
                <c:pt idx="114" formatCode="#\ ##0.0">
                  <c:v>0.45161290322580644</c:v>
                </c:pt>
                <c:pt idx="115" formatCode="#\ ##0.0">
                  <c:v>0.45810055865921789</c:v>
                </c:pt>
                <c:pt idx="116" formatCode="#\ ##0.0">
                  <c:v>0.46048109965635736</c:v>
                </c:pt>
                <c:pt idx="117" formatCode="#\ ##0.0">
                  <c:v>0.46078992558672011</c:v>
                </c:pt>
                <c:pt idx="118" formatCode="#\ ##0.0">
                  <c:v>0.4635135135135135</c:v>
                </c:pt>
                <c:pt idx="119" formatCode="#\ ##0.0">
                  <c:v>0.46756756756756757</c:v>
                </c:pt>
                <c:pt idx="120" formatCode="#\ ##0.0">
                  <c:v>0.47107438016528924</c:v>
                </c:pt>
                <c:pt idx="121" formatCode="#\ ##0.0">
                  <c:v>0.47159090909090912</c:v>
                </c:pt>
                <c:pt idx="122" formatCode="#\ ##0.0">
                  <c:v>0.47231833910034604</c:v>
                </c:pt>
                <c:pt idx="123" formatCode="#\ ##0.0">
                  <c:v>0.47297297297297297</c:v>
                </c:pt>
                <c:pt idx="124" formatCode="#\ ##0.0">
                  <c:v>0.47543609825560695</c:v>
                </c:pt>
                <c:pt idx="125" formatCode="#\ ##0.0">
                  <c:v>0.47551020408163264</c:v>
                </c:pt>
                <c:pt idx="126" formatCode="#\ ##0.0">
                  <c:v>0.47860962566844922</c:v>
                </c:pt>
                <c:pt idx="127" formatCode="#\ ##0.0">
                  <c:v>0.48770104068117315</c:v>
                </c:pt>
                <c:pt idx="128" formatCode="#\ ##0.0">
                  <c:v>0.48844884488448848</c:v>
                </c:pt>
                <c:pt idx="129" formatCode="#\ ##0.0">
                  <c:v>0.49180327868852458</c:v>
                </c:pt>
                <c:pt idx="130" formatCode="#\ ##0.0">
                  <c:v>0.49283489096573208</c:v>
                </c:pt>
                <c:pt idx="131" formatCode="#\ ##0.0">
                  <c:v>0.4946455889852116</c:v>
                </c:pt>
                <c:pt idx="132" formatCode="#\ ##0.0">
                  <c:v>0.5</c:v>
                </c:pt>
                <c:pt idx="133" formatCode="#\ ##0.0">
                  <c:v>0.5</c:v>
                </c:pt>
                <c:pt idx="134" formatCode="#\ ##0.0">
                  <c:v>0.5</c:v>
                </c:pt>
                <c:pt idx="135" formatCode="#\ ##0.0">
                  <c:v>0.50129332643559232</c:v>
                </c:pt>
                <c:pt idx="136" formatCode="#\ ##0.0">
                  <c:v>0.50260869565217392</c:v>
                </c:pt>
                <c:pt idx="137" formatCode="#\ ##0.0">
                  <c:v>0.50322580645161286</c:v>
                </c:pt>
                <c:pt idx="138" formatCode="#\ ##0.0">
                  <c:v>0.50331125827814571</c:v>
                </c:pt>
                <c:pt idx="139" formatCode="#\ ##0.0">
                  <c:v>0.50606709493219126</c:v>
                </c:pt>
                <c:pt idx="140" formatCode="#\ ##0.0">
                  <c:v>0.53097345132743368</c:v>
                </c:pt>
                <c:pt idx="141" formatCode="#\ ##0.0">
                  <c:v>0.54270270270270271</c:v>
                </c:pt>
                <c:pt idx="142" formatCode="#\ ##0.0">
                  <c:v>0.55280272530195107</c:v>
                </c:pt>
                <c:pt idx="143" formatCode="#\ ##0.0">
                  <c:v>0.55641421947449765</c:v>
                </c:pt>
                <c:pt idx="144" formatCode="#\ ##0.0">
                  <c:v>0.5564730168092008</c:v>
                </c:pt>
                <c:pt idx="145" formatCode="#\ ##0.0">
                  <c:v>0.5625</c:v>
                </c:pt>
                <c:pt idx="146" formatCode="#\ ##0.0">
                  <c:v>0.56358381502890176</c:v>
                </c:pt>
                <c:pt idx="147" formatCode="#\ ##0.0">
                  <c:v>0.56764085567942146</c:v>
                </c:pt>
                <c:pt idx="148" formatCode="#\ ##0.0">
                  <c:v>0.5679012345679012</c:v>
                </c:pt>
                <c:pt idx="149" formatCode="#\ ##0.0">
                  <c:v>0.5705394190871369</c:v>
                </c:pt>
                <c:pt idx="150" formatCode="#\ ##0.0">
                  <c:v>0.57798165137614677</c:v>
                </c:pt>
                <c:pt idx="151" formatCode="#\ ##0.0">
                  <c:v>0.57805429864253388</c:v>
                </c:pt>
                <c:pt idx="152" formatCode="#\ ##0.0">
                  <c:v>0.59701492537313428</c:v>
                </c:pt>
                <c:pt idx="153" formatCode="#\ ##0.0">
                  <c:v>0.60256410256410253</c:v>
                </c:pt>
                <c:pt idx="154" formatCode="#\ ##0.0">
                  <c:v>0.62569060773480667</c:v>
                </c:pt>
                <c:pt idx="155" formatCode="#\ ##0.0">
                  <c:v>0.6275395033860045</c:v>
                </c:pt>
                <c:pt idx="156" formatCode="#\ ##0.0">
                  <c:v>0.63636363636363635</c:v>
                </c:pt>
                <c:pt idx="157" formatCode="#\ ##0.0">
                  <c:v>0.64973357015985789</c:v>
                </c:pt>
                <c:pt idx="158" formatCode="#\ ##0.0">
                  <c:v>0.65163934426229508</c:v>
                </c:pt>
                <c:pt idx="159" formatCode="#\ ##0.0">
                  <c:v>0.65616561656165617</c:v>
                </c:pt>
                <c:pt idx="160" formatCode="#\ ##0.0">
                  <c:v>0.69617486338797818</c:v>
                </c:pt>
                <c:pt idx="161" formatCode="#\ ##0.0">
                  <c:v>0.75</c:v>
                </c:pt>
                <c:pt idx="162" formatCode="#\ ##0.0">
                  <c:v>0.75841346153846156</c:v>
                </c:pt>
                <c:pt idx="163" formatCode="#\ ##0.0">
                  <c:v>0.77093023255813953</c:v>
                </c:pt>
                <c:pt idx="164" formatCode="#\ ##0.0">
                  <c:v>0.79351032448377579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9D4-4494-A44D-CEF52EFCE023}"/>
            </c:ext>
          </c:extLst>
        </c:ser>
        <c:ser>
          <c:idx val="1"/>
          <c:order val="1"/>
          <c:tx>
            <c:strRef>
              <c:f>'Порівняння за закладами'!$AS$6</c:f>
              <c:strCache>
                <c:ptCount val="1"/>
                <c:pt idx="0">
                  <c:v>01996272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5"/>
            <c:spPr>
              <a:ln w="203200"/>
            </c:spPr>
          </c:marker>
          <c:cat>
            <c:strRef>
              <c:f>'Порівняння за закладами'!$AQ$7:$AQ$171</c:f>
              <c:strCache>
                <c:ptCount val="165"/>
                <c:pt idx="0">
                  <c:v>ФОП, Жук Олег Євгенович</c:v>
                </c:pt>
                <c:pt idx="1">
                  <c:v>34327104</c:v>
                </c:pt>
                <c:pt idx="2">
                  <c:v>43923200</c:v>
                </c:pt>
                <c:pt idx="3">
                  <c:v>38763426</c:v>
                </c:pt>
                <c:pt idx="4">
                  <c:v>ФОП, БЕРЕЗНЮК ТЕТЯНА ПАВЛІВНА</c:v>
                </c:pt>
                <c:pt idx="5">
                  <c:v>20850964</c:v>
                </c:pt>
                <c:pt idx="6">
                  <c:v>ФОП, Лялька Наталія Петрівна</c:v>
                </c:pt>
                <c:pt idx="7">
                  <c:v>ФОП, КОТОВИЧ НАТАЛІЯ СТЕПАНІВНА</c:v>
                </c:pt>
                <c:pt idx="8">
                  <c:v>ФОП, ШКУЛЬСЬКИЙ ВОЛОДИМИР ВОЛОДИМИРОВИЧ</c:v>
                </c:pt>
                <c:pt idx="9">
                  <c:v>ФОП, КОШЛАТА ЛЕСЯ ВАСИЛІВНА</c:v>
                </c:pt>
                <c:pt idx="10">
                  <c:v>ФОП, СИВАК ЛЮДМИЛА ЮРІЇВНА</c:v>
                </c:pt>
                <c:pt idx="11">
                  <c:v>ФОП, ПОКІНСЬКА МАРІЯ МИХАЙЛІВНА</c:v>
                </c:pt>
                <c:pt idx="12">
                  <c:v>44925460</c:v>
                </c:pt>
                <c:pt idx="13">
                  <c:v>ФОП, ГРИЦАК РУСЛАН ГЕННАДІЙОВИЧ</c:v>
                </c:pt>
                <c:pt idx="14">
                  <c:v>ФОП, Кащук Марія Анатоліївна</c:v>
                </c:pt>
                <c:pt idx="15">
                  <c:v>ФОП, ПЕТРИК КАТЕРИНА ЮРІЇВНА</c:v>
                </c:pt>
                <c:pt idx="16">
                  <c:v>01998035</c:v>
                </c:pt>
                <c:pt idx="17">
                  <c:v>44976028</c:v>
                </c:pt>
                <c:pt idx="18">
                  <c:v>ФОП, Кольченко Леся Михайлівна</c:v>
                </c:pt>
                <c:pt idx="19">
                  <c:v>ФОП, ДІДИК ЛЕСЯ ІВАНІВНА</c:v>
                </c:pt>
                <c:pt idx="20">
                  <c:v>45094345</c:v>
                </c:pt>
                <c:pt idx="21">
                  <c:v>44114246</c:v>
                </c:pt>
                <c:pt idx="22">
                  <c:v>20763591</c:v>
                </c:pt>
                <c:pt idx="23">
                  <c:v>ФОП, БАЛЛА РОКСОЛАНА АНДРІЇВНА</c:v>
                </c:pt>
                <c:pt idx="24">
                  <c:v>22348948</c:v>
                </c:pt>
                <c:pt idx="25">
                  <c:v>ФОП, МЕЛЬНИК ЗОРЯНА СТЕПАНІВНА</c:v>
                </c:pt>
                <c:pt idx="26">
                  <c:v>43288396</c:v>
                </c:pt>
                <c:pt idx="27">
                  <c:v>ФОП, Люта Оксана Павлівна</c:v>
                </c:pt>
                <c:pt idx="28">
                  <c:v>41195567</c:v>
                </c:pt>
                <c:pt idx="29">
                  <c:v>ФОП, МИСЛОВИЧ ОЛЕГ ЮРІЙОВИЧ</c:v>
                </c:pt>
                <c:pt idx="30">
                  <c:v>37325796</c:v>
                </c:pt>
                <c:pt idx="31">
                  <c:v>ФОП, ГОРАЛЬЧУК ОКСАНА МИКОЛАЇВНА</c:v>
                </c:pt>
                <c:pt idx="32">
                  <c:v>44646459</c:v>
                </c:pt>
                <c:pt idx="33">
                  <c:v>ФОП, КМІТЬ ОКСАНА ЗЕНОНІВНА</c:v>
                </c:pt>
                <c:pt idx="34">
                  <c:v>35472249</c:v>
                </c:pt>
                <c:pt idx="35">
                  <c:v>ФОП, ДУДА НАДІЯ БОГДАНІВНА</c:v>
                </c:pt>
                <c:pt idx="36">
                  <c:v>42769586</c:v>
                </c:pt>
                <c:pt idx="37">
                  <c:v>45214923</c:v>
                </c:pt>
                <c:pt idx="38">
                  <c:v>ФОП, Шабатюк Леся Володимирівна</c:v>
                </c:pt>
                <c:pt idx="39">
                  <c:v>41902533</c:v>
                </c:pt>
                <c:pt idx="40">
                  <c:v>37639909</c:v>
                </c:pt>
                <c:pt idx="41">
                  <c:v>20763160</c:v>
                </c:pt>
                <c:pt idx="42">
                  <c:v>20765006</c:v>
                </c:pt>
                <c:pt idx="43">
                  <c:v>01996606</c:v>
                </c:pt>
                <c:pt idx="44">
                  <c:v>ФОП, КАБАН ВОЛОДИМИР БОГДАНОВИЧ</c:v>
                </c:pt>
                <c:pt idx="45">
                  <c:v>ФОП, КРАВЧУК ГАЛИНА ВАСИЛІВНА</c:v>
                </c:pt>
                <c:pt idx="46">
                  <c:v>ФОП, Столяр Маряна Миколаївна</c:v>
                </c:pt>
                <c:pt idx="47">
                  <c:v>41064034</c:v>
                </c:pt>
                <c:pt idx="48">
                  <c:v>44408760</c:v>
                </c:pt>
                <c:pt idx="49">
                  <c:v>ФОП, РИСЕЙ ОЛЬГА ІГОРІВНА</c:v>
                </c:pt>
                <c:pt idx="50">
                  <c:v>42448068</c:v>
                </c:pt>
                <c:pt idx="51">
                  <c:v>41160010</c:v>
                </c:pt>
                <c:pt idx="52">
                  <c:v>41851009</c:v>
                </c:pt>
                <c:pt idx="53">
                  <c:v>45395213</c:v>
                </c:pt>
                <c:pt idx="54">
                  <c:v>44635101</c:v>
                </c:pt>
                <c:pt idx="55">
                  <c:v>42428764</c:v>
                </c:pt>
                <c:pt idx="56">
                  <c:v>ФОП, Турянська Ольга Тарасівна</c:v>
                </c:pt>
                <c:pt idx="57">
                  <c:v>44496574</c:v>
                </c:pt>
                <c:pt idx="58">
                  <c:v>44625774</c:v>
                </c:pt>
                <c:pt idx="59">
                  <c:v>ФОП, МАРУНКЕВИЧ МАРІЯ ВОЛОДИМИРІВНА</c:v>
                </c:pt>
                <c:pt idx="60">
                  <c:v>01997633</c:v>
                </c:pt>
                <c:pt idx="61">
                  <c:v>20851349</c:v>
                </c:pt>
                <c:pt idx="62">
                  <c:v>20763295</c:v>
                </c:pt>
                <c:pt idx="63">
                  <c:v>01998226</c:v>
                </c:pt>
                <c:pt idx="64">
                  <c:v>ФОП, Савчин Соломія Олегівна</c:v>
                </c:pt>
                <c:pt idx="65">
                  <c:v>ФОП, ПІКУЛИЦЬКА ЯРИНА ВАСИЛІВНА</c:v>
                </c:pt>
                <c:pt idx="66">
                  <c:v>ФОП, ЗАРЕМБА-ФЕДЧИШИН ОЛЕНА ВІТАЛІЇВНА</c:v>
                </c:pt>
                <c:pt idx="67">
                  <c:v>ФОП, Ладус Галина Іванівна</c:v>
                </c:pt>
                <c:pt idx="68">
                  <c:v>ФОП, АПАРІНА ЛІДІЯ ВОЛОДИМИРІВНА</c:v>
                </c:pt>
                <c:pt idx="69">
                  <c:v>ФОП, ФЕДЕНКО НАТАЛІЯ РОМАНІВНА</c:v>
                </c:pt>
                <c:pt idx="70">
                  <c:v>41900490</c:v>
                </c:pt>
                <c:pt idx="71">
                  <c:v>41180990</c:v>
                </c:pt>
                <c:pt idx="72">
                  <c:v>01984228</c:v>
                </c:pt>
                <c:pt idx="73">
                  <c:v>40236036</c:v>
                </c:pt>
                <c:pt idx="74">
                  <c:v>01984276</c:v>
                </c:pt>
                <c:pt idx="75">
                  <c:v>ФОП, СЕРЕДИЧ ЛІЛІЯ ПЕТРІВНА</c:v>
                </c:pt>
                <c:pt idx="76">
                  <c:v>ФОП, НІКОНОРОВ ВАЛЕРІЙ МИКОЛАЙОВИЧ</c:v>
                </c:pt>
                <c:pt idx="77">
                  <c:v>41505308</c:v>
                </c:pt>
                <c:pt idx="78">
                  <c:v>41066560</c:v>
                </c:pt>
                <c:pt idx="79">
                  <c:v>42310851</c:v>
                </c:pt>
                <c:pt idx="80">
                  <c:v>40393866</c:v>
                </c:pt>
                <c:pt idx="81">
                  <c:v>20763711</c:v>
                </c:pt>
                <c:pt idx="82">
                  <c:v>ФОП, СЕРЕДЮК ОЛЬГА ІВАНІВНА</c:v>
                </c:pt>
                <c:pt idx="83">
                  <c:v>01996674</c:v>
                </c:pt>
                <c:pt idx="84">
                  <c:v>41845440</c:v>
                </c:pt>
                <c:pt idx="85">
                  <c:v>44119976</c:v>
                </c:pt>
                <c:pt idx="86">
                  <c:v>43919770</c:v>
                </c:pt>
                <c:pt idx="87">
                  <c:v>44056885</c:v>
                </c:pt>
                <c:pt idx="88">
                  <c:v>01998101</c:v>
                </c:pt>
                <c:pt idx="89">
                  <c:v>19163609</c:v>
                </c:pt>
                <c:pt idx="90">
                  <c:v>42108962</c:v>
                </c:pt>
                <c:pt idx="91">
                  <c:v>43998826</c:v>
                </c:pt>
                <c:pt idx="92">
                  <c:v>32613493</c:v>
                </c:pt>
                <c:pt idx="93">
                  <c:v>01997248</c:v>
                </c:pt>
                <c:pt idx="94">
                  <c:v>41839788</c:v>
                </c:pt>
                <c:pt idx="95">
                  <c:v>ФОП, Симулик Марія Сергіївна</c:v>
                </c:pt>
                <c:pt idx="96">
                  <c:v>20764231</c:v>
                </c:pt>
                <c:pt idx="97">
                  <c:v>41209595</c:v>
                </c:pt>
                <c:pt idx="98">
                  <c:v>41136480</c:v>
                </c:pt>
                <c:pt idx="99">
                  <c:v>20763852</c:v>
                </c:pt>
                <c:pt idx="100">
                  <c:v>41055077</c:v>
                </c:pt>
                <c:pt idx="101">
                  <c:v>36194399</c:v>
                </c:pt>
                <c:pt idx="102">
                  <c:v>42140021</c:v>
                </c:pt>
                <c:pt idx="103">
                  <c:v>ФОП, Мазур Руслана Ярославівна</c:v>
                </c:pt>
                <c:pt idx="104">
                  <c:v>ФОП, ГОЙ ОЛЬГА ІВАНІВНА</c:v>
                </c:pt>
                <c:pt idx="105">
                  <c:v>ФОП, ПОЛЯНСЬКА ТЕТЯНА АНАТОЛІЇВНА</c:v>
                </c:pt>
                <c:pt idx="106">
                  <c:v>43938699</c:v>
                </c:pt>
                <c:pt idx="107">
                  <c:v>44028360</c:v>
                </c:pt>
                <c:pt idx="108">
                  <c:v>ФОП, КОЗИЧ РОКСОЛАНА АНДРІЇВНА</c:v>
                </c:pt>
                <c:pt idx="109">
                  <c:v>42021164</c:v>
                </c:pt>
                <c:pt idx="110">
                  <c:v>20761149</c:v>
                </c:pt>
                <c:pt idx="111">
                  <c:v>42138054</c:v>
                </c:pt>
                <c:pt idx="112">
                  <c:v>44018588</c:v>
                </c:pt>
                <c:pt idx="113">
                  <c:v>41850775</c:v>
                </c:pt>
                <c:pt idx="114">
                  <c:v>ФОП, ПЕТРИК ЛЮДМИЛА ЯРОСЛАВІВНА</c:v>
                </c:pt>
                <c:pt idx="115">
                  <c:v>01996409</c:v>
                </c:pt>
                <c:pt idx="116">
                  <c:v>40221119</c:v>
                </c:pt>
                <c:pt idx="117">
                  <c:v>01996272</c:v>
                </c:pt>
                <c:pt idx="118">
                  <c:v>41894875</c:v>
                </c:pt>
                <c:pt idx="119">
                  <c:v>ФОП, ЗУБРИЦЬКА НАДІЯ СТЕПАНІВНА</c:v>
                </c:pt>
                <c:pt idx="120">
                  <c:v>20764478</c:v>
                </c:pt>
                <c:pt idx="121">
                  <c:v>44848931</c:v>
                </c:pt>
                <c:pt idx="122">
                  <c:v>44246746</c:v>
                </c:pt>
                <c:pt idx="123">
                  <c:v>42274953</c:v>
                </c:pt>
                <c:pt idx="124">
                  <c:v>23957835</c:v>
                </c:pt>
                <c:pt idx="125">
                  <c:v>ФОП, САЛДАН ІВАН АНТОНОВИЧ</c:v>
                </c:pt>
                <c:pt idx="126">
                  <c:v>ФОП, ЛАЗАРЕВИЧ ПЕТРО ЯРОСЛАВОВИЧ</c:v>
                </c:pt>
                <c:pt idx="127">
                  <c:v>ФОП, КРАВЧЕНКО РОМАНА БОГДАНІВНА</c:v>
                </c:pt>
                <c:pt idx="128">
                  <c:v>36761597</c:v>
                </c:pt>
                <c:pt idx="129">
                  <c:v>ФОП, ВОЗІВ ХРИСТИНА ІВАНІВНА</c:v>
                </c:pt>
                <c:pt idx="130">
                  <c:v>42750109</c:v>
                </c:pt>
                <c:pt idx="131">
                  <c:v>20763941</c:v>
                </c:pt>
                <c:pt idx="132">
                  <c:v>ФОП, ЗАСТАВНИЙ ІГОР ІГОРОВИЧ</c:v>
                </c:pt>
                <c:pt idx="133">
                  <c:v>40241161</c:v>
                </c:pt>
                <c:pt idx="134">
                  <c:v>ФОП, ГАДЕВИЧ НАТАЛІЯ ЗІНОВІЇВНА</c:v>
                </c:pt>
                <c:pt idx="135">
                  <c:v>20764314</c:v>
                </c:pt>
                <c:pt idx="136">
                  <c:v>22421239</c:v>
                </c:pt>
                <c:pt idx="137">
                  <c:v>44093644</c:v>
                </c:pt>
                <c:pt idx="138">
                  <c:v>ФОП, Левкович  Лідія  Олексіївна</c:v>
                </c:pt>
                <c:pt idx="139">
                  <c:v>23970286</c:v>
                </c:pt>
                <c:pt idx="140">
                  <c:v>01996869</c:v>
                </c:pt>
                <c:pt idx="141">
                  <c:v>36417058</c:v>
                </c:pt>
                <c:pt idx="142">
                  <c:v>43871190</c:v>
                </c:pt>
                <c:pt idx="143">
                  <c:v>44397639</c:v>
                </c:pt>
                <c:pt idx="144">
                  <c:v>42224043</c:v>
                </c:pt>
                <c:pt idx="145">
                  <c:v>44216151</c:v>
                </c:pt>
                <c:pt idx="146">
                  <c:v>44070522</c:v>
                </c:pt>
                <c:pt idx="147">
                  <c:v>22398210</c:v>
                </c:pt>
                <c:pt idx="148">
                  <c:v>ФОП, БУНЬКО ВАСИЛЬ МИХАЙЛОВИЧ</c:v>
                </c:pt>
                <c:pt idx="149">
                  <c:v>ФОП, ЯЩИШИН ОКСАНА МИХАЙЛІВНА</c:v>
                </c:pt>
                <c:pt idx="150">
                  <c:v>ФОП, Данилів  Дана  Олександрівна</c:v>
                </c:pt>
                <c:pt idx="151">
                  <c:v>43526560</c:v>
                </c:pt>
                <c:pt idx="152">
                  <c:v>40238410</c:v>
                </c:pt>
                <c:pt idx="153">
                  <c:v>20763272</c:v>
                </c:pt>
                <c:pt idx="154">
                  <c:v>32418147</c:v>
                </c:pt>
                <c:pt idx="155">
                  <c:v>40626575</c:v>
                </c:pt>
                <c:pt idx="156">
                  <c:v>44871599</c:v>
                </c:pt>
                <c:pt idx="157">
                  <c:v>45065089</c:v>
                </c:pt>
                <c:pt idx="158">
                  <c:v>42877452</c:v>
                </c:pt>
                <c:pt idx="159">
                  <c:v>43914746</c:v>
                </c:pt>
                <c:pt idx="160">
                  <c:v>20764716</c:v>
                </c:pt>
                <c:pt idx="161">
                  <c:v>ФОП, Цяпка Лілія Богданівна</c:v>
                </c:pt>
                <c:pt idx="162">
                  <c:v>44712882</c:v>
                </c:pt>
                <c:pt idx="163">
                  <c:v>41833215</c:v>
                </c:pt>
                <c:pt idx="164">
                  <c:v>20763929</c:v>
                </c:pt>
              </c:strCache>
            </c:strRef>
          </c:cat>
          <c:val>
            <c:numRef>
              <c:f>'Порівняння за закладами'!$AS$7:$AS$171</c:f>
              <c:numCache>
                <c:formatCode>0%</c:formatCode>
                <c:ptCount val="165"/>
                <c:pt idx="0">
                  <c:v>-1</c:v>
                </c:pt>
                <c:pt idx="1">
                  <c:v>-1</c:v>
                </c:pt>
                <c:pt idx="2" formatCode="#\ ##0.0">
                  <c:v>-1</c:v>
                </c:pt>
                <c:pt idx="3" formatCode="#\ ##0.0">
                  <c:v>-1</c:v>
                </c:pt>
                <c:pt idx="4" formatCode="#\ ##0.0">
                  <c:v>-1</c:v>
                </c:pt>
                <c:pt idx="5" formatCode="#\ ##0.0">
                  <c:v>-1</c:v>
                </c:pt>
                <c:pt idx="6" formatCode="#\ ##0.0">
                  <c:v>-1</c:v>
                </c:pt>
                <c:pt idx="7" formatCode="#\ ##0.0">
                  <c:v>-1</c:v>
                </c:pt>
                <c:pt idx="8" formatCode="#\ ##0.0">
                  <c:v>-1</c:v>
                </c:pt>
                <c:pt idx="9" formatCode="#\ ##0.0">
                  <c:v>-1</c:v>
                </c:pt>
                <c:pt idx="10" formatCode="#\ ##0.0">
                  <c:v>-1</c:v>
                </c:pt>
                <c:pt idx="11" formatCode="#\ ##0.0">
                  <c:v>-1</c:v>
                </c:pt>
                <c:pt idx="12" formatCode="#\ ##0.0">
                  <c:v>-1</c:v>
                </c:pt>
                <c:pt idx="13" formatCode="#\ ##0.0">
                  <c:v>-1</c:v>
                </c:pt>
                <c:pt idx="14" formatCode="#\ ##0.0">
                  <c:v>-1</c:v>
                </c:pt>
                <c:pt idx="15" formatCode="#\ ##0.0">
                  <c:v>-1</c:v>
                </c:pt>
                <c:pt idx="16" formatCode="#\ ##0.0">
                  <c:v>-1</c:v>
                </c:pt>
                <c:pt idx="17" formatCode="#\ ##0.0">
                  <c:v>-1</c:v>
                </c:pt>
                <c:pt idx="18" formatCode="#\ ##0.0">
                  <c:v>-1</c:v>
                </c:pt>
                <c:pt idx="19" formatCode="#\ ##0.0">
                  <c:v>-1</c:v>
                </c:pt>
                <c:pt idx="20" formatCode="#\ ##0.0">
                  <c:v>-1</c:v>
                </c:pt>
                <c:pt idx="21" formatCode="#\ ##0.0">
                  <c:v>-1</c:v>
                </c:pt>
                <c:pt idx="22" formatCode="#\ ##0.0">
                  <c:v>-1</c:v>
                </c:pt>
                <c:pt idx="23" formatCode="#\ ##0.0">
                  <c:v>-1</c:v>
                </c:pt>
                <c:pt idx="24" formatCode="#\ ##0.0">
                  <c:v>-1</c:v>
                </c:pt>
                <c:pt idx="25" formatCode="#\ ##0.0">
                  <c:v>-1</c:v>
                </c:pt>
                <c:pt idx="26" formatCode="#\ ##0.0">
                  <c:v>-1</c:v>
                </c:pt>
                <c:pt idx="27" formatCode="#\ ##0.0">
                  <c:v>-1</c:v>
                </c:pt>
                <c:pt idx="28" formatCode="#\ ##0.0">
                  <c:v>-1</c:v>
                </c:pt>
                <c:pt idx="29" formatCode="#\ ##0.0">
                  <c:v>-1</c:v>
                </c:pt>
                <c:pt idx="30" formatCode="#\ ##0.0">
                  <c:v>-1</c:v>
                </c:pt>
                <c:pt idx="31" formatCode="#\ ##0.0">
                  <c:v>-1</c:v>
                </c:pt>
                <c:pt idx="32" formatCode="#\ ##0.0">
                  <c:v>-1</c:v>
                </c:pt>
                <c:pt idx="33" formatCode="#\ ##0.0">
                  <c:v>-1</c:v>
                </c:pt>
                <c:pt idx="34" formatCode="#\ ##0.0">
                  <c:v>-1</c:v>
                </c:pt>
                <c:pt idx="35" formatCode="#\ ##0.0">
                  <c:v>-1</c:v>
                </c:pt>
                <c:pt idx="36" formatCode="#\ ##0.0">
                  <c:v>-1</c:v>
                </c:pt>
                <c:pt idx="37" formatCode="#\ ##0.0">
                  <c:v>-1</c:v>
                </c:pt>
                <c:pt idx="38" formatCode="#\ ##0.0">
                  <c:v>-1</c:v>
                </c:pt>
                <c:pt idx="39" formatCode="#\ ##0.0">
                  <c:v>-1</c:v>
                </c:pt>
                <c:pt idx="40" formatCode="#\ ##0.0">
                  <c:v>-1</c:v>
                </c:pt>
                <c:pt idx="41" formatCode="#\ ##0.0">
                  <c:v>-1</c:v>
                </c:pt>
                <c:pt idx="42" formatCode="#\ ##0.0">
                  <c:v>-1</c:v>
                </c:pt>
                <c:pt idx="43" formatCode="#\ ##0.0">
                  <c:v>-1</c:v>
                </c:pt>
                <c:pt idx="44" formatCode="#\ ##0.0">
                  <c:v>-1</c:v>
                </c:pt>
                <c:pt idx="45" formatCode="#\ ##0.0">
                  <c:v>-1</c:v>
                </c:pt>
                <c:pt idx="46" formatCode="#\ ##0.0">
                  <c:v>-1</c:v>
                </c:pt>
                <c:pt idx="47" formatCode="#\ ##0.0">
                  <c:v>-1</c:v>
                </c:pt>
                <c:pt idx="48" formatCode="#\ ##0.0">
                  <c:v>-1</c:v>
                </c:pt>
                <c:pt idx="49" formatCode="#\ ##0.0">
                  <c:v>-1</c:v>
                </c:pt>
                <c:pt idx="50" formatCode="#\ ##0.0">
                  <c:v>-1</c:v>
                </c:pt>
                <c:pt idx="51" formatCode="#\ ##0.0">
                  <c:v>-1</c:v>
                </c:pt>
                <c:pt idx="52" formatCode="#\ ##0.0">
                  <c:v>-1</c:v>
                </c:pt>
                <c:pt idx="53" formatCode="#\ ##0.0">
                  <c:v>-1</c:v>
                </c:pt>
                <c:pt idx="54" formatCode="#\ ##0.0">
                  <c:v>-1</c:v>
                </c:pt>
                <c:pt idx="55" formatCode="#\ ##0.0">
                  <c:v>-1</c:v>
                </c:pt>
                <c:pt idx="56" formatCode="#\ ##0.0">
                  <c:v>-1</c:v>
                </c:pt>
                <c:pt idx="57" formatCode="#\ ##0.0">
                  <c:v>-1</c:v>
                </c:pt>
                <c:pt idx="58" formatCode="#\ ##0.0">
                  <c:v>-1</c:v>
                </c:pt>
                <c:pt idx="59" formatCode="#\ ##0.0">
                  <c:v>-1</c:v>
                </c:pt>
                <c:pt idx="60" formatCode="#\ ##0.0">
                  <c:v>-1</c:v>
                </c:pt>
                <c:pt idx="61" formatCode="#\ ##0.0">
                  <c:v>-1</c:v>
                </c:pt>
                <c:pt idx="62" formatCode="#\ ##0.0">
                  <c:v>-1</c:v>
                </c:pt>
                <c:pt idx="63" formatCode="#\ ##0.0">
                  <c:v>-1</c:v>
                </c:pt>
                <c:pt idx="64" formatCode="#\ ##0.0">
                  <c:v>-1</c:v>
                </c:pt>
                <c:pt idx="65" formatCode="#\ ##0.0">
                  <c:v>-1</c:v>
                </c:pt>
                <c:pt idx="66" formatCode="#\ ##0.0">
                  <c:v>-1</c:v>
                </c:pt>
                <c:pt idx="67" formatCode="#\ ##0.0">
                  <c:v>-1</c:v>
                </c:pt>
                <c:pt idx="68" formatCode="#\ ##0.0">
                  <c:v>-1</c:v>
                </c:pt>
                <c:pt idx="69" formatCode="#\ ##0.0">
                  <c:v>-1</c:v>
                </c:pt>
                <c:pt idx="70" formatCode="#\ ##0.0">
                  <c:v>-1</c:v>
                </c:pt>
                <c:pt idx="71" formatCode="#\ ##0.0">
                  <c:v>-1</c:v>
                </c:pt>
                <c:pt idx="72" formatCode="#\ ##0.0">
                  <c:v>-1</c:v>
                </c:pt>
                <c:pt idx="73" formatCode="#\ ##0.0">
                  <c:v>-1</c:v>
                </c:pt>
                <c:pt idx="74" formatCode="#\ ##0.0">
                  <c:v>-1</c:v>
                </c:pt>
                <c:pt idx="75" formatCode="#\ ##0.0">
                  <c:v>-1</c:v>
                </c:pt>
                <c:pt idx="76" formatCode="#\ ##0.0">
                  <c:v>-1</c:v>
                </c:pt>
                <c:pt idx="77" formatCode="#\ ##0.0">
                  <c:v>-1</c:v>
                </c:pt>
                <c:pt idx="78" formatCode="#\ ##0.0">
                  <c:v>-1</c:v>
                </c:pt>
                <c:pt idx="79" formatCode="#\ ##0.0">
                  <c:v>-1</c:v>
                </c:pt>
                <c:pt idx="80" formatCode="#\ ##0.0">
                  <c:v>-1</c:v>
                </c:pt>
                <c:pt idx="81" formatCode="#\ ##0.0">
                  <c:v>-1</c:v>
                </c:pt>
                <c:pt idx="82" formatCode="#\ ##0.0">
                  <c:v>-1</c:v>
                </c:pt>
                <c:pt idx="83" formatCode="#\ ##0.0">
                  <c:v>-1</c:v>
                </c:pt>
                <c:pt idx="84" formatCode="#\ ##0.0">
                  <c:v>-1</c:v>
                </c:pt>
                <c:pt idx="85" formatCode="#\ ##0.0">
                  <c:v>-1</c:v>
                </c:pt>
                <c:pt idx="86" formatCode="#\ ##0.0">
                  <c:v>-1</c:v>
                </c:pt>
                <c:pt idx="87" formatCode="#\ ##0.0">
                  <c:v>-1</c:v>
                </c:pt>
                <c:pt idx="88" formatCode="#\ ##0.0">
                  <c:v>-1</c:v>
                </c:pt>
                <c:pt idx="89" formatCode="#\ ##0.0">
                  <c:v>-1</c:v>
                </c:pt>
                <c:pt idx="90" formatCode="#\ ##0.0">
                  <c:v>-1</c:v>
                </c:pt>
                <c:pt idx="91" formatCode="#\ ##0.0">
                  <c:v>-1</c:v>
                </c:pt>
                <c:pt idx="92" formatCode="#\ ##0.0">
                  <c:v>-1</c:v>
                </c:pt>
                <c:pt idx="93" formatCode="#\ ##0.0">
                  <c:v>-1</c:v>
                </c:pt>
                <c:pt idx="94" formatCode="#\ ##0.0">
                  <c:v>-1</c:v>
                </c:pt>
                <c:pt idx="95" formatCode="#\ ##0.0">
                  <c:v>-1</c:v>
                </c:pt>
                <c:pt idx="96" formatCode="#\ ##0.0">
                  <c:v>-1</c:v>
                </c:pt>
                <c:pt idx="97" formatCode="#\ ##0.0">
                  <c:v>-1</c:v>
                </c:pt>
                <c:pt idx="98" formatCode="#\ ##0.0">
                  <c:v>-1</c:v>
                </c:pt>
                <c:pt idx="99" formatCode="#\ ##0.0">
                  <c:v>-1</c:v>
                </c:pt>
                <c:pt idx="100" formatCode="#\ ##0.0">
                  <c:v>-1</c:v>
                </c:pt>
                <c:pt idx="101" formatCode="#\ ##0.0">
                  <c:v>-1</c:v>
                </c:pt>
                <c:pt idx="102" formatCode="#\ ##0.0">
                  <c:v>-1</c:v>
                </c:pt>
                <c:pt idx="103" formatCode="#\ ##0.0">
                  <c:v>-1</c:v>
                </c:pt>
                <c:pt idx="104" formatCode="#\ ##0.0">
                  <c:v>-1</c:v>
                </c:pt>
                <c:pt idx="105" formatCode="#\ ##0.0">
                  <c:v>-1</c:v>
                </c:pt>
                <c:pt idx="106" formatCode="#\ ##0.0">
                  <c:v>-1</c:v>
                </c:pt>
                <c:pt idx="107" formatCode="#\ ##0.0">
                  <c:v>-1</c:v>
                </c:pt>
                <c:pt idx="108" formatCode="#\ ##0.0">
                  <c:v>-1</c:v>
                </c:pt>
                <c:pt idx="109" formatCode="#\ ##0.0">
                  <c:v>-1</c:v>
                </c:pt>
                <c:pt idx="110" formatCode="#\ ##0.0">
                  <c:v>-1</c:v>
                </c:pt>
                <c:pt idx="111" formatCode="#\ ##0.0">
                  <c:v>-1</c:v>
                </c:pt>
                <c:pt idx="112" formatCode="#\ ##0.0">
                  <c:v>-1</c:v>
                </c:pt>
                <c:pt idx="113" formatCode="#\ ##0.0">
                  <c:v>-1</c:v>
                </c:pt>
                <c:pt idx="114" formatCode="#\ ##0.0">
                  <c:v>-1</c:v>
                </c:pt>
                <c:pt idx="115" formatCode="#\ ##0.0">
                  <c:v>-1</c:v>
                </c:pt>
                <c:pt idx="116" formatCode="#\ ##0.0">
                  <c:v>-1</c:v>
                </c:pt>
                <c:pt idx="117" formatCode="#\ ##0.0">
                  <c:v>0.46078992558672011</c:v>
                </c:pt>
                <c:pt idx="118" formatCode="#\ ##0.0">
                  <c:v>-1</c:v>
                </c:pt>
                <c:pt idx="119" formatCode="#\ ##0.0">
                  <c:v>-1</c:v>
                </c:pt>
                <c:pt idx="120" formatCode="#\ ##0.0">
                  <c:v>-1</c:v>
                </c:pt>
                <c:pt idx="121" formatCode="#\ ##0.0">
                  <c:v>-1</c:v>
                </c:pt>
                <c:pt idx="122" formatCode="#\ ##0.0">
                  <c:v>-1</c:v>
                </c:pt>
                <c:pt idx="123" formatCode="#\ ##0.0">
                  <c:v>-1</c:v>
                </c:pt>
                <c:pt idx="124" formatCode="#\ ##0.0">
                  <c:v>-1</c:v>
                </c:pt>
                <c:pt idx="125" formatCode="#\ ##0.0">
                  <c:v>-1</c:v>
                </c:pt>
                <c:pt idx="126" formatCode="#\ ##0.0">
                  <c:v>-1</c:v>
                </c:pt>
                <c:pt idx="127" formatCode="#\ ##0.0">
                  <c:v>-1</c:v>
                </c:pt>
                <c:pt idx="128" formatCode="#\ ##0.0">
                  <c:v>-1</c:v>
                </c:pt>
                <c:pt idx="129" formatCode="#\ ##0.0">
                  <c:v>-1</c:v>
                </c:pt>
                <c:pt idx="130" formatCode="#\ ##0.0">
                  <c:v>-1</c:v>
                </c:pt>
                <c:pt idx="131" formatCode="#\ ##0.0">
                  <c:v>-1</c:v>
                </c:pt>
                <c:pt idx="132" formatCode="#\ ##0.0">
                  <c:v>-1</c:v>
                </c:pt>
                <c:pt idx="133" formatCode="#\ ##0.0">
                  <c:v>-1</c:v>
                </c:pt>
                <c:pt idx="134" formatCode="#\ ##0.0">
                  <c:v>-1</c:v>
                </c:pt>
                <c:pt idx="135" formatCode="#\ ##0.0">
                  <c:v>-1</c:v>
                </c:pt>
                <c:pt idx="136" formatCode="#\ ##0.0">
                  <c:v>-1</c:v>
                </c:pt>
                <c:pt idx="137" formatCode="#\ ##0.0">
                  <c:v>-1</c:v>
                </c:pt>
                <c:pt idx="138" formatCode="#\ ##0.0">
                  <c:v>-1</c:v>
                </c:pt>
                <c:pt idx="139" formatCode="#\ ##0.0">
                  <c:v>-1</c:v>
                </c:pt>
                <c:pt idx="140" formatCode="#\ ##0.0">
                  <c:v>-1</c:v>
                </c:pt>
                <c:pt idx="141" formatCode="#\ ##0.0">
                  <c:v>-1</c:v>
                </c:pt>
                <c:pt idx="142" formatCode="#\ ##0.0">
                  <c:v>-1</c:v>
                </c:pt>
                <c:pt idx="143" formatCode="#\ ##0.0">
                  <c:v>-1</c:v>
                </c:pt>
                <c:pt idx="144" formatCode="#\ ##0.0">
                  <c:v>-1</c:v>
                </c:pt>
                <c:pt idx="145" formatCode="#\ ##0.0">
                  <c:v>-1</c:v>
                </c:pt>
                <c:pt idx="146" formatCode="#\ ##0.0">
                  <c:v>-1</c:v>
                </c:pt>
                <c:pt idx="147" formatCode="#\ ##0.0">
                  <c:v>-1</c:v>
                </c:pt>
                <c:pt idx="148" formatCode="#\ ##0.0">
                  <c:v>-1</c:v>
                </c:pt>
                <c:pt idx="149" formatCode="#\ ##0.0">
                  <c:v>-1</c:v>
                </c:pt>
                <c:pt idx="150" formatCode="#\ ##0.0">
                  <c:v>-1</c:v>
                </c:pt>
                <c:pt idx="151" formatCode="#\ ##0.0">
                  <c:v>-1</c:v>
                </c:pt>
                <c:pt idx="152" formatCode="#\ ##0.0">
                  <c:v>-1</c:v>
                </c:pt>
                <c:pt idx="153" formatCode="#\ ##0.0">
                  <c:v>-1</c:v>
                </c:pt>
                <c:pt idx="154" formatCode="#\ ##0.0">
                  <c:v>-1</c:v>
                </c:pt>
                <c:pt idx="155" formatCode="#\ ##0.0">
                  <c:v>-1</c:v>
                </c:pt>
                <c:pt idx="156" formatCode="#\ ##0.0">
                  <c:v>-1</c:v>
                </c:pt>
                <c:pt idx="157" formatCode="#\ ##0.0">
                  <c:v>-1</c:v>
                </c:pt>
                <c:pt idx="158" formatCode="#\ ##0.0">
                  <c:v>-1</c:v>
                </c:pt>
                <c:pt idx="159" formatCode="#\ ##0.0">
                  <c:v>-1</c:v>
                </c:pt>
                <c:pt idx="160" formatCode="#\ ##0.0">
                  <c:v>-1</c:v>
                </c:pt>
                <c:pt idx="161" formatCode="#\ ##0.0">
                  <c:v>-1</c:v>
                </c:pt>
                <c:pt idx="162" formatCode="#\ ##0.0">
                  <c:v>-1</c:v>
                </c:pt>
                <c:pt idx="163" formatCode="#\ ##0.0">
                  <c:v>-1</c:v>
                </c:pt>
                <c:pt idx="164" formatCode="#\ ##0.0">
                  <c:v>-1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9D4-4494-A44D-CEF52EFCE0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4056016"/>
        <c:axId val="241803504"/>
      </c:lineChart>
      <c:catAx>
        <c:axId val="84056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241803504"/>
        <c:crosses val="autoZero"/>
        <c:auto val="1"/>
        <c:lblAlgn val="ctr"/>
        <c:lblOffset val="100"/>
        <c:noMultiLvlLbl val="0"/>
      </c:catAx>
      <c:valAx>
        <c:axId val="24180350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84056016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uk-UA"/>
        </a:p>
      </c:txPr>
    </c:legend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'Порівняння за закладами'!$AT$5</c:f>
          <c:strCache>
            <c:ptCount val="1"/>
            <c:pt idx="0">
              <c:v>Повне оцінювання серцево-судинного ризику.</c:v>
            </c:pt>
          </c:strCache>
        </c:strRef>
      </c:tx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1400" b="1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uk-UA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'Порівняння за закладами'!$AU$6</c:f>
              <c:strCache>
                <c:ptCount val="1"/>
                <c:pt idx="0">
                  <c:v>Значення індикатору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5"/>
            <c:spPr>
              <a:ln w="76200"/>
            </c:spPr>
          </c:marker>
          <c:cat>
            <c:strRef>
              <c:f>'Порівняння за закладами'!$AT$7:$AT$172</c:f>
              <c:strCache>
                <c:ptCount val="166"/>
                <c:pt idx="0">
                  <c:v>45094345</c:v>
                </c:pt>
                <c:pt idx="1">
                  <c:v>44635101</c:v>
                </c:pt>
                <c:pt idx="2">
                  <c:v>20765006</c:v>
                </c:pt>
                <c:pt idx="3">
                  <c:v>41180990</c:v>
                </c:pt>
                <c:pt idx="4">
                  <c:v>ФОП, МАРУНКЕВИЧ МАРІЯ ВОЛОДИМИРІВНА</c:v>
                </c:pt>
                <c:pt idx="5">
                  <c:v>42769586</c:v>
                </c:pt>
                <c:pt idx="6">
                  <c:v>22398210</c:v>
                </c:pt>
                <c:pt idx="7">
                  <c:v>ФОП, Мазур Руслана Ярославівна</c:v>
                </c:pt>
                <c:pt idx="8">
                  <c:v>ФОП, КАБАН ВОЛОДИМИР БОГДАНОВИЧ</c:v>
                </c:pt>
                <c:pt idx="9">
                  <c:v>ФОП, КРАВЧУК ГАЛИНА ВАСИЛІВНА</c:v>
                </c:pt>
                <c:pt idx="10">
                  <c:v>ФОП, Столяр Маряна Миколаївна</c:v>
                </c:pt>
                <c:pt idx="11">
                  <c:v>44070522</c:v>
                </c:pt>
                <c:pt idx="12">
                  <c:v>42448068</c:v>
                </c:pt>
                <c:pt idx="13">
                  <c:v>01998226</c:v>
                </c:pt>
                <c:pt idx="14">
                  <c:v>ФОП, ЗАСТАВНИЙ ІГОР ІГОРОВИЧ</c:v>
                </c:pt>
                <c:pt idx="15">
                  <c:v>ФОП, Кащук Марія Анатоліївна</c:v>
                </c:pt>
                <c:pt idx="16">
                  <c:v>37325796</c:v>
                </c:pt>
                <c:pt idx="17">
                  <c:v>ФОП, СКОБИЛКО ІРИНА ВОЛОДИМИРІВНА</c:v>
                </c:pt>
                <c:pt idx="18">
                  <c:v>36761597</c:v>
                </c:pt>
                <c:pt idx="19">
                  <c:v>ФОП, ГОРОДИСЬКА СТЕФАНІЯ-ОКСАНА МИХАЙЛІВНА</c:v>
                </c:pt>
                <c:pt idx="20">
                  <c:v>41505308</c:v>
                </c:pt>
                <c:pt idx="21">
                  <c:v>01997297</c:v>
                </c:pt>
                <c:pt idx="22">
                  <c:v>20764716</c:v>
                </c:pt>
                <c:pt idx="23">
                  <c:v>20763272</c:v>
                </c:pt>
                <c:pt idx="24">
                  <c:v>ФОП, Ладус Галина Іванівна</c:v>
                </c:pt>
                <c:pt idx="25">
                  <c:v>01996606</c:v>
                </c:pt>
                <c:pt idx="26">
                  <c:v>22348948</c:v>
                </c:pt>
                <c:pt idx="27">
                  <c:v>45065089</c:v>
                </c:pt>
                <c:pt idx="28">
                  <c:v>42108962</c:v>
                </c:pt>
                <c:pt idx="29">
                  <c:v>ФОП, ПІКУЛИЦЬКА ЯРИНА ВАСИЛІВНА</c:v>
                </c:pt>
                <c:pt idx="30">
                  <c:v>ФОП, НІКОНОРОВ ВАЛЕРІЙ МИКОЛАЙОВИЧ</c:v>
                </c:pt>
                <c:pt idx="31">
                  <c:v>35472249</c:v>
                </c:pt>
                <c:pt idx="32">
                  <c:v>44119976</c:v>
                </c:pt>
                <c:pt idx="33">
                  <c:v>36417058</c:v>
                </c:pt>
                <c:pt idx="34">
                  <c:v>ФОП, ІВАНІЩАК РОМАНІЯ ІВАНІВНА</c:v>
                </c:pt>
                <c:pt idx="35">
                  <c:v>44408760</c:v>
                </c:pt>
                <c:pt idx="36">
                  <c:v>41851009</c:v>
                </c:pt>
                <c:pt idx="37">
                  <c:v>42428764</c:v>
                </c:pt>
                <c:pt idx="38">
                  <c:v>32613493</c:v>
                </c:pt>
                <c:pt idx="39">
                  <c:v>ФОП, ДІДИК ЛЕСЯ ІВАНІВНА</c:v>
                </c:pt>
                <c:pt idx="40">
                  <c:v>40236036</c:v>
                </c:pt>
                <c:pt idx="41">
                  <c:v>41894875</c:v>
                </c:pt>
                <c:pt idx="42">
                  <c:v>20763591</c:v>
                </c:pt>
                <c:pt idx="43">
                  <c:v>36194399</c:v>
                </c:pt>
                <c:pt idx="44">
                  <c:v>01998101</c:v>
                </c:pt>
                <c:pt idx="45">
                  <c:v>01997248</c:v>
                </c:pt>
                <c:pt idx="46">
                  <c:v>20850964</c:v>
                </c:pt>
                <c:pt idx="47">
                  <c:v>ФОП, АПАРІНА ЛІДІЯ ВОЛОДИМИРІВНА</c:v>
                </c:pt>
                <c:pt idx="48">
                  <c:v>41833215</c:v>
                </c:pt>
                <c:pt idx="49">
                  <c:v>40221119</c:v>
                </c:pt>
                <c:pt idx="50">
                  <c:v>ФОП, ПЕТРИК КАТЕРИНА ЮРІЇВНА</c:v>
                </c:pt>
                <c:pt idx="51">
                  <c:v>41160010</c:v>
                </c:pt>
                <c:pt idx="52">
                  <c:v>01997679</c:v>
                </c:pt>
                <c:pt idx="53">
                  <c:v>43526560</c:v>
                </c:pt>
                <c:pt idx="54">
                  <c:v>02010793</c:v>
                </c:pt>
                <c:pt idx="55">
                  <c:v>ФОП, САЛДАН ІВАН АНТОНОВИЧ</c:v>
                </c:pt>
                <c:pt idx="56">
                  <c:v>42021164</c:v>
                </c:pt>
                <c:pt idx="57">
                  <c:v>ФОП, Данилів  Дана  Олександрівна</c:v>
                </c:pt>
                <c:pt idx="58">
                  <c:v>32418147</c:v>
                </c:pt>
                <c:pt idx="59">
                  <c:v>43871190</c:v>
                </c:pt>
                <c:pt idx="60">
                  <c:v>43288396</c:v>
                </c:pt>
                <c:pt idx="61">
                  <c:v>01996409</c:v>
                </c:pt>
                <c:pt idx="62">
                  <c:v>ФОП, РОМАНІВ ЛЕСЯ АНАТОЛІЇВНА</c:v>
                </c:pt>
                <c:pt idx="63">
                  <c:v>41064034</c:v>
                </c:pt>
                <c:pt idx="64">
                  <c:v>43923200</c:v>
                </c:pt>
                <c:pt idx="65">
                  <c:v>ФОП, ІВЧЕНКО АНДРІЙ АНАТОЛІЙОВИЧ</c:v>
                </c:pt>
                <c:pt idx="66">
                  <c:v>42138054</c:v>
                </c:pt>
                <c:pt idx="67">
                  <c:v>ФОП, ВОРОБЕЦЬ ІРИНА ЙОСИФІВНА</c:v>
                </c:pt>
                <c:pt idx="68">
                  <c:v>ФОП, ПОЛУПАНЕЦЬ ВІРА ВОЛОДИМИРІВНА</c:v>
                </c:pt>
                <c:pt idx="69">
                  <c:v>01997633</c:v>
                </c:pt>
                <c:pt idx="70">
                  <c:v>41900490</c:v>
                </c:pt>
                <c:pt idx="71">
                  <c:v>44466230</c:v>
                </c:pt>
                <c:pt idx="72">
                  <c:v>44397639</c:v>
                </c:pt>
                <c:pt idx="73">
                  <c:v>ФОП, СИВАК ЛЮДМИЛА ЮРІЇВНА</c:v>
                </c:pt>
                <c:pt idx="74">
                  <c:v>42274953</c:v>
                </c:pt>
                <c:pt idx="75">
                  <c:v>44216151</c:v>
                </c:pt>
                <c:pt idx="76">
                  <c:v>39792683</c:v>
                </c:pt>
                <c:pt idx="77">
                  <c:v>40626575</c:v>
                </c:pt>
                <c:pt idx="78">
                  <c:v>41839788</c:v>
                </c:pt>
                <c:pt idx="79">
                  <c:v>ФОП, МЕЛЬНИК ЗОРЯНА СТЕПАНІВНА</c:v>
                </c:pt>
                <c:pt idx="80">
                  <c:v>37639909</c:v>
                </c:pt>
                <c:pt idx="81">
                  <c:v>ФОП, Левкович  Лідія  Олексіївна</c:v>
                </c:pt>
                <c:pt idx="82">
                  <c:v>ФОП, ГРИЦАК РУСЛАН ГЕННАДІЙОВИЧ</c:v>
                </c:pt>
                <c:pt idx="83">
                  <c:v>41902533</c:v>
                </c:pt>
                <c:pt idx="84">
                  <c:v>ФОП, РОНДЯК ОЛЕКСАНДРА ЗІНОВІЇВНА</c:v>
                </c:pt>
                <c:pt idx="85">
                  <c:v>44056885</c:v>
                </c:pt>
                <c:pt idx="86">
                  <c:v>43919770</c:v>
                </c:pt>
                <c:pt idx="87">
                  <c:v>41136480</c:v>
                </c:pt>
                <c:pt idx="88">
                  <c:v>ФОП, КОСТИРКО МИКОЛА МИХАЙЛОВИЧ</c:v>
                </c:pt>
                <c:pt idx="89">
                  <c:v>ФОП, ПОКІНСЬКА МАРІЯ МИХАЙЛІВНА</c:v>
                </c:pt>
                <c:pt idx="90">
                  <c:v>ФОП, ДУДА НАДІЯ БОГДАНІВНА</c:v>
                </c:pt>
                <c:pt idx="91">
                  <c:v>ФОП, РОНДЯК БОГДАН ЯРОСЛАВОВИЧ</c:v>
                </c:pt>
                <c:pt idx="92">
                  <c:v>20764231</c:v>
                </c:pt>
                <c:pt idx="93">
                  <c:v>42750109</c:v>
                </c:pt>
                <c:pt idx="94">
                  <c:v>41850775</c:v>
                </c:pt>
                <c:pt idx="95">
                  <c:v>ФОП, ДЕМКО ОКСАНА ДЕМЯНІВНА</c:v>
                </c:pt>
                <c:pt idx="96">
                  <c:v>44976028</c:v>
                </c:pt>
                <c:pt idx="97">
                  <c:v>44496574</c:v>
                </c:pt>
                <c:pt idx="98">
                  <c:v>20763160</c:v>
                </c:pt>
                <c:pt idx="99">
                  <c:v>41055077</c:v>
                </c:pt>
                <c:pt idx="100">
                  <c:v>43998826</c:v>
                </c:pt>
                <c:pt idx="101">
                  <c:v>42140021</c:v>
                </c:pt>
                <c:pt idx="102">
                  <c:v>ФОП, Симулик Марія Сергіївна</c:v>
                </c:pt>
                <c:pt idx="103">
                  <c:v>44114246</c:v>
                </c:pt>
                <c:pt idx="104">
                  <c:v>ФОП, ЗАРЕМБА-ФЕДЧИШИН ОЛЕНА ВІТАЛІЇВНА</c:v>
                </c:pt>
                <c:pt idx="105">
                  <c:v>42224043</c:v>
                </c:pt>
                <c:pt idx="106">
                  <c:v>41845440</c:v>
                </c:pt>
                <c:pt idx="107">
                  <c:v>20763711</c:v>
                </c:pt>
                <c:pt idx="108">
                  <c:v>45395213</c:v>
                </c:pt>
                <c:pt idx="109">
                  <c:v>44018588</c:v>
                </c:pt>
                <c:pt idx="110">
                  <c:v>43938699</c:v>
                </c:pt>
                <c:pt idx="111">
                  <c:v>44712882</c:v>
                </c:pt>
                <c:pt idx="112">
                  <c:v>ФОП, КОЗЕНКО ПАВЛО ВОЛОДИМИРОВИЧ</c:v>
                </c:pt>
                <c:pt idx="113">
                  <c:v>44925460</c:v>
                </c:pt>
                <c:pt idx="114">
                  <c:v>44646459</c:v>
                </c:pt>
                <c:pt idx="115">
                  <c:v>ФОП, МАХНО ГАЛИНА ВОЛОДИМИРІВНА</c:v>
                </c:pt>
                <c:pt idx="116">
                  <c:v>44028360</c:v>
                </c:pt>
                <c:pt idx="117">
                  <c:v>40393866</c:v>
                </c:pt>
                <c:pt idx="118">
                  <c:v>20763852</c:v>
                </c:pt>
                <c:pt idx="119">
                  <c:v>45214923</c:v>
                </c:pt>
                <c:pt idx="120">
                  <c:v>ФОП, РИСЕЙ ОЛЬГА ІГОРІВНА</c:v>
                </c:pt>
                <c:pt idx="121">
                  <c:v>22421239</c:v>
                </c:pt>
                <c:pt idx="122">
                  <c:v>40238410</c:v>
                </c:pt>
                <c:pt idx="123">
                  <c:v>20763929</c:v>
                </c:pt>
                <c:pt idx="124">
                  <c:v>ФОП, ЗУБРИЦЬКА НАДІЯ СТЕПАНІВНА</c:v>
                </c:pt>
                <c:pt idx="125">
                  <c:v>19163609</c:v>
                </c:pt>
                <c:pt idx="126">
                  <c:v>01996674</c:v>
                </c:pt>
                <c:pt idx="127">
                  <c:v>20763941</c:v>
                </c:pt>
                <c:pt idx="128">
                  <c:v>ФОП, ФЕДЕНКО НАТАЛІЯ РОМАНІВНА</c:v>
                </c:pt>
                <c:pt idx="129">
                  <c:v>ФОП, ОПОКА ІННА ГРИГОРІВНА</c:v>
                </c:pt>
                <c:pt idx="130">
                  <c:v>ФОП, ШКУЛЬСЬКИЙ ВОЛОДИМИР ВОЛОДИМИРОВИЧ</c:v>
                </c:pt>
                <c:pt idx="131">
                  <c:v>ФОП, Савчин Соломія Олегівна</c:v>
                </c:pt>
                <c:pt idx="132">
                  <c:v>20764314</c:v>
                </c:pt>
                <c:pt idx="133">
                  <c:v>ФОП, ПОШИВАК ТЕТЯНА ПЕТРІВНА</c:v>
                </c:pt>
                <c:pt idx="134">
                  <c:v>44848931</c:v>
                </c:pt>
                <c:pt idx="135">
                  <c:v>43914746</c:v>
                </c:pt>
                <c:pt idx="136">
                  <c:v>44093644</c:v>
                </c:pt>
                <c:pt idx="137">
                  <c:v>ФОП, КОТОВИЧ НАТАЛІЯ СТЕПАНІВНА</c:v>
                </c:pt>
                <c:pt idx="138">
                  <c:v>01984276</c:v>
                </c:pt>
                <c:pt idx="139">
                  <c:v>44246746</c:v>
                </c:pt>
                <c:pt idx="140">
                  <c:v>01996272</c:v>
                </c:pt>
                <c:pt idx="141">
                  <c:v>23970286</c:v>
                </c:pt>
                <c:pt idx="142">
                  <c:v>40241161</c:v>
                </c:pt>
                <c:pt idx="143">
                  <c:v>20761149</c:v>
                </c:pt>
                <c:pt idx="144">
                  <c:v>44625774</c:v>
                </c:pt>
                <c:pt idx="145">
                  <c:v>20851349</c:v>
                </c:pt>
                <c:pt idx="146">
                  <c:v>ФОП, Шабатюк Леся Володимирівна</c:v>
                </c:pt>
                <c:pt idx="147">
                  <c:v>23957835</c:v>
                </c:pt>
                <c:pt idx="148">
                  <c:v>41066560</c:v>
                </c:pt>
                <c:pt idx="149">
                  <c:v>42877452</c:v>
                </c:pt>
                <c:pt idx="150">
                  <c:v>ФОП, Люта Оксана Павлівна</c:v>
                </c:pt>
                <c:pt idx="151">
                  <c:v>ФОП, ЯКИМІВ СВІТЛАНА ЯРОСЛАВІВНА</c:v>
                </c:pt>
                <c:pt idx="152">
                  <c:v>38208497</c:v>
                </c:pt>
                <c:pt idx="153">
                  <c:v>ФОП, ПЕТРИК ЛЮДМИЛА ЯРОСЛАВІВНА</c:v>
                </c:pt>
                <c:pt idx="154">
                  <c:v>01984228</c:v>
                </c:pt>
                <c:pt idx="155">
                  <c:v>ФОП, Лялька Наталія Петрівна</c:v>
                </c:pt>
                <c:pt idx="156">
                  <c:v>ФОП, СЕРЕДЮК ОЛЬГА ІВАНІВНА</c:v>
                </c:pt>
                <c:pt idx="157">
                  <c:v>ФОП, Жданова Оксана Степанівна</c:v>
                </c:pt>
                <c:pt idx="158">
                  <c:v>ФОП, Столяр Галина Ігорівна</c:v>
                </c:pt>
                <c:pt idx="159">
                  <c:v>44871599</c:v>
                </c:pt>
                <c:pt idx="160">
                  <c:v>ФОП, Цяпка Лілія Богданівна</c:v>
                </c:pt>
                <c:pt idx="161">
                  <c:v>ФОП, ГАДЕВИЧ НАТАЛІЯ ЗІНОВІЇВНА</c:v>
                </c:pt>
                <c:pt idx="162">
                  <c:v>ФОП, МИСНИК ЛЮДМИЛА ІЛЛІВНА</c:v>
                </c:pt>
                <c:pt idx="163">
                  <c:v>41388815</c:v>
                </c:pt>
                <c:pt idx="164">
                  <c:v>ФОП, САВЕНКО НАТАЛІЯ ЯРОСЛАВІВНА</c:v>
                </c:pt>
                <c:pt idx="165">
                  <c:v>ФОП, РОМАНИШИН ІРИНА ВОЛОДИМИРІВНА</c:v>
                </c:pt>
              </c:strCache>
            </c:strRef>
          </c:cat>
          <c:val>
            <c:numRef>
              <c:f>'Порівняння за закладами'!$AU$7:$AU$172</c:f>
              <c:numCache>
                <c:formatCode>0%</c:formatCode>
                <c:ptCount val="166"/>
                <c:pt idx="0">
                  <c:v>2.0439448134900359E-4</c:v>
                </c:pt>
                <c:pt idx="1">
                  <c:v>5.0787201625190448E-4</c:v>
                </c:pt>
                <c:pt idx="2" formatCode="General">
                  <c:v>9.7592713077423554E-4</c:v>
                </c:pt>
                <c:pt idx="3" formatCode="General">
                  <c:v>1.0471204188481676E-3</c:v>
                </c:pt>
                <c:pt idx="4" formatCode="General">
                  <c:v>1.0793308148947653E-3</c:v>
                </c:pt>
                <c:pt idx="5" formatCode="General">
                  <c:v>1.2106537530266344E-3</c:v>
                </c:pt>
                <c:pt idx="6" formatCode="General">
                  <c:v>1.8301401201029454E-3</c:v>
                </c:pt>
                <c:pt idx="7" formatCode="General">
                  <c:v>1.9367333763718529E-3</c:v>
                </c:pt>
                <c:pt idx="8" formatCode="General">
                  <c:v>3.0410542321338066E-3</c:v>
                </c:pt>
                <c:pt idx="9" formatCode="General">
                  <c:v>3.766478342749529E-3</c:v>
                </c:pt>
                <c:pt idx="10" formatCode="General">
                  <c:v>4.2918454935622317E-3</c:v>
                </c:pt>
                <c:pt idx="11" formatCode="General">
                  <c:v>4.3782837127845885E-3</c:v>
                </c:pt>
                <c:pt idx="12" formatCode="General">
                  <c:v>4.5561546055129468E-3</c:v>
                </c:pt>
                <c:pt idx="13" formatCode="General">
                  <c:v>4.6092460099064394E-3</c:v>
                </c:pt>
                <c:pt idx="14" formatCode="General">
                  <c:v>4.7846889952153108E-3</c:v>
                </c:pt>
                <c:pt idx="15" formatCode="General">
                  <c:v>5.4794520547945206E-3</c:v>
                </c:pt>
                <c:pt idx="16" formatCode="General">
                  <c:v>5.9304703476482619E-3</c:v>
                </c:pt>
                <c:pt idx="17" formatCode="General">
                  <c:v>6.4516129032258064E-3</c:v>
                </c:pt>
                <c:pt idx="18" formatCode="General">
                  <c:v>6.5685164212910532E-3</c:v>
                </c:pt>
                <c:pt idx="19" formatCode="General">
                  <c:v>6.8027210884353739E-3</c:v>
                </c:pt>
                <c:pt idx="20" formatCode="General">
                  <c:v>7.4426912771658228E-3</c:v>
                </c:pt>
                <c:pt idx="21" formatCode="General">
                  <c:v>8.5106382978723406E-3</c:v>
                </c:pt>
                <c:pt idx="22" formatCode="General">
                  <c:v>8.7287376902417183E-3</c:v>
                </c:pt>
                <c:pt idx="23" formatCode="General">
                  <c:v>9.0516076736017297E-3</c:v>
                </c:pt>
                <c:pt idx="24" formatCode="General">
                  <c:v>9.3574547723019336E-3</c:v>
                </c:pt>
                <c:pt idx="25" formatCode="General">
                  <c:v>9.9750623441396506E-3</c:v>
                </c:pt>
                <c:pt idx="26" formatCode="General">
                  <c:v>1.0357815442561206E-2</c:v>
                </c:pt>
                <c:pt idx="27" formatCode="General">
                  <c:v>1.2455916560366175E-2</c:v>
                </c:pt>
                <c:pt idx="28" formatCode="General">
                  <c:v>1.3155555555555556E-2</c:v>
                </c:pt>
                <c:pt idx="29" formatCode="General">
                  <c:v>1.3621621621621621E-2</c:v>
                </c:pt>
                <c:pt idx="30" formatCode="General">
                  <c:v>1.3865779256794232E-2</c:v>
                </c:pt>
                <c:pt idx="31" formatCode="General">
                  <c:v>1.4150943396226415E-2</c:v>
                </c:pt>
                <c:pt idx="32" formatCode="General">
                  <c:v>1.5533980582524271E-2</c:v>
                </c:pt>
                <c:pt idx="33" formatCode="General">
                  <c:v>1.7540440459949326E-2</c:v>
                </c:pt>
                <c:pt idx="34" formatCode="General">
                  <c:v>1.7857142857142856E-2</c:v>
                </c:pt>
                <c:pt idx="35" formatCode="General">
                  <c:v>1.9543973941368076E-2</c:v>
                </c:pt>
                <c:pt idx="36" formatCode="General">
                  <c:v>2.0021762785636561E-2</c:v>
                </c:pt>
                <c:pt idx="37" formatCode="General">
                  <c:v>2.2377060163473135E-2</c:v>
                </c:pt>
                <c:pt idx="38" formatCode="General">
                  <c:v>2.3605150214592276E-2</c:v>
                </c:pt>
                <c:pt idx="39" formatCode="General">
                  <c:v>2.4161073825503355E-2</c:v>
                </c:pt>
                <c:pt idx="40" formatCode="General">
                  <c:v>2.4229733772061023E-2</c:v>
                </c:pt>
                <c:pt idx="41" formatCode="General">
                  <c:v>2.4560612888688597E-2</c:v>
                </c:pt>
                <c:pt idx="42" formatCode="General">
                  <c:v>2.5268385306360913E-2</c:v>
                </c:pt>
                <c:pt idx="43" formatCode="General">
                  <c:v>2.5316455696202531E-2</c:v>
                </c:pt>
                <c:pt idx="44" formatCode="General">
                  <c:v>2.546769375884295E-2</c:v>
                </c:pt>
                <c:pt idx="45" formatCode="General">
                  <c:v>2.6451612903225806E-2</c:v>
                </c:pt>
                <c:pt idx="46" formatCode="General">
                  <c:v>2.7027027027027029E-2</c:v>
                </c:pt>
                <c:pt idx="47" formatCode="General">
                  <c:v>2.8947368421052631E-2</c:v>
                </c:pt>
                <c:pt idx="48" formatCode="General">
                  <c:v>3.0225080385852091E-2</c:v>
                </c:pt>
                <c:pt idx="49" formatCode="General">
                  <c:v>3.1980319803198029E-2</c:v>
                </c:pt>
                <c:pt idx="50" formatCode="General">
                  <c:v>3.2019704433497539E-2</c:v>
                </c:pt>
                <c:pt idx="51" formatCode="General">
                  <c:v>3.3395176252319109E-2</c:v>
                </c:pt>
                <c:pt idx="52" formatCode="General">
                  <c:v>3.6634230108757868E-2</c:v>
                </c:pt>
                <c:pt idx="53" formatCode="General">
                  <c:v>4.0690310322989233E-2</c:v>
                </c:pt>
                <c:pt idx="54" formatCode="General">
                  <c:v>4.0892193308550186E-2</c:v>
                </c:pt>
                <c:pt idx="55" formatCode="General">
                  <c:v>4.2461005199306762E-2</c:v>
                </c:pt>
                <c:pt idx="56" formatCode="General">
                  <c:v>4.294885986274076E-2</c:v>
                </c:pt>
                <c:pt idx="57" formatCode="General">
                  <c:v>4.3795620437956206E-2</c:v>
                </c:pt>
                <c:pt idx="58" formatCode="General">
                  <c:v>4.4059622972380537E-2</c:v>
                </c:pt>
                <c:pt idx="59" formatCode="General">
                  <c:v>4.6093251011283795E-2</c:v>
                </c:pt>
                <c:pt idx="60" formatCode="General">
                  <c:v>4.9808429118773943E-2</c:v>
                </c:pt>
                <c:pt idx="61" formatCode="General">
                  <c:v>5.0916576044741341E-2</c:v>
                </c:pt>
                <c:pt idx="62" formatCode="General">
                  <c:v>5.1724137931034482E-2</c:v>
                </c:pt>
                <c:pt idx="63" formatCode="General">
                  <c:v>5.3388746803069057E-2</c:v>
                </c:pt>
                <c:pt idx="64" formatCode="General">
                  <c:v>5.4441260744985676E-2</c:v>
                </c:pt>
                <c:pt idx="65" formatCode="General">
                  <c:v>5.6818181818181816E-2</c:v>
                </c:pt>
                <c:pt idx="66" formatCode="General">
                  <c:v>6.3063063063063057E-2</c:v>
                </c:pt>
                <c:pt idx="67" formatCode="General">
                  <c:v>6.5476190476190479E-2</c:v>
                </c:pt>
                <c:pt idx="68" formatCode="General">
                  <c:v>6.7073170731707321E-2</c:v>
                </c:pt>
                <c:pt idx="69" formatCode="General">
                  <c:v>6.7778852353320443E-2</c:v>
                </c:pt>
                <c:pt idx="70" formatCode="General">
                  <c:v>7.0318365077158343E-2</c:v>
                </c:pt>
                <c:pt idx="71" formatCode="General">
                  <c:v>7.0542635658914735E-2</c:v>
                </c:pt>
                <c:pt idx="72" formatCode="General">
                  <c:v>7.459807073954984E-2</c:v>
                </c:pt>
                <c:pt idx="73" formatCode="General">
                  <c:v>7.6388888888888895E-2</c:v>
                </c:pt>
                <c:pt idx="74" formatCode="General">
                  <c:v>7.8363725973385909E-2</c:v>
                </c:pt>
                <c:pt idx="75" formatCode="General">
                  <c:v>8.1395348837209308E-2</c:v>
                </c:pt>
                <c:pt idx="76" formatCode="General">
                  <c:v>8.2706766917293228E-2</c:v>
                </c:pt>
                <c:pt idx="77" formatCode="General">
                  <c:v>8.7001375515818435E-2</c:v>
                </c:pt>
                <c:pt idx="78" formatCode="General">
                  <c:v>8.7562189054726375E-2</c:v>
                </c:pt>
                <c:pt idx="79" formatCode="General">
                  <c:v>8.8607594936708861E-2</c:v>
                </c:pt>
                <c:pt idx="80" formatCode="General">
                  <c:v>8.9060773480662977E-2</c:v>
                </c:pt>
                <c:pt idx="81" formatCode="General">
                  <c:v>9.0592334494773524E-2</c:v>
                </c:pt>
                <c:pt idx="82" formatCode="General">
                  <c:v>9.297052154195011E-2</c:v>
                </c:pt>
                <c:pt idx="83" formatCode="General">
                  <c:v>0.10204870506378044</c:v>
                </c:pt>
                <c:pt idx="84" formatCode="General">
                  <c:v>0.10283960092095165</c:v>
                </c:pt>
                <c:pt idx="85" formatCode="General">
                  <c:v>0.10324288550628723</c:v>
                </c:pt>
                <c:pt idx="86" formatCode="General">
                  <c:v>0.10336283185840708</c:v>
                </c:pt>
                <c:pt idx="87" formatCode="General">
                  <c:v>0.10531400966183575</c:v>
                </c:pt>
                <c:pt idx="88" formatCode="General">
                  <c:v>0.11753731343283583</c:v>
                </c:pt>
                <c:pt idx="89" formatCode="General">
                  <c:v>0.11864406779661017</c:v>
                </c:pt>
                <c:pt idx="90" formatCode="General">
                  <c:v>0.12027491408934708</c:v>
                </c:pt>
                <c:pt idx="91" formatCode="General">
                  <c:v>0.1206896551724138</c:v>
                </c:pt>
                <c:pt idx="92" formatCode="General">
                  <c:v>0.12085635359116022</c:v>
                </c:pt>
                <c:pt idx="93" formatCode="General">
                  <c:v>0.12253853943963092</c:v>
                </c:pt>
                <c:pt idx="94" formatCode="General">
                  <c:v>0.12588996763754046</c:v>
                </c:pt>
                <c:pt idx="95" formatCode="General">
                  <c:v>0.12751677852348994</c:v>
                </c:pt>
                <c:pt idx="96" formatCode="General">
                  <c:v>0.13186813186813187</c:v>
                </c:pt>
                <c:pt idx="97" formatCode="General">
                  <c:v>0.13242773019271947</c:v>
                </c:pt>
                <c:pt idx="98" formatCode="General">
                  <c:v>0.13523131672597866</c:v>
                </c:pt>
                <c:pt idx="99" formatCode="General">
                  <c:v>0.13647642679900746</c:v>
                </c:pt>
                <c:pt idx="100" formatCode="General">
                  <c:v>0.13775510204081631</c:v>
                </c:pt>
                <c:pt idx="101" formatCode="General">
                  <c:v>0.13877673097053986</c:v>
                </c:pt>
                <c:pt idx="102" formatCode="General">
                  <c:v>0.14115308151093439</c:v>
                </c:pt>
                <c:pt idx="103" formatCode="General">
                  <c:v>0.14141414141414141</c:v>
                </c:pt>
                <c:pt idx="104" formatCode="General">
                  <c:v>0.14323843416370108</c:v>
                </c:pt>
                <c:pt idx="105" formatCode="General">
                  <c:v>0.14564220183486237</c:v>
                </c:pt>
                <c:pt idx="106" formatCode="General">
                  <c:v>0.14850387883265609</c:v>
                </c:pt>
                <c:pt idx="107" formatCode="General">
                  <c:v>0.15107913669064749</c:v>
                </c:pt>
                <c:pt idx="108" formatCode="General">
                  <c:v>0.15305214450969923</c:v>
                </c:pt>
                <c:pt idx="109" formatCode="General">
                  <c:v>0.15561569688768606</c:v>
                </c:pt>
                <c:pt idx="110" formatCode="General">
                  <c:v>0.16025641025641027</c:v>
                </c:pt>
                <c:pt idx="111" formatCode="General">
                  <c:v>0.16143236417794471</c:v>
                </c:pt>
                <c:pt idx="112" formatCode="General">
                  <c:v>0.16666666666666666</c:v>
                </c:pt>
                <c:pt idx="113" formatCode="General">
                  <c:v>0.17065073041168657</c:v>
                </c:pt>
                <c:pt idx="114" formatCode="General">
                  <c:v>0.18169361468895587</c:v>
                </c:pt>
                <c:pt idx="115" formatCode="General">
                  <c:v>0.18292682926829268</c:v>
                </c:pt>
                <c:pt idx="116" formatCode="General">
                  <c:v>0.18818681318681318</c:v>
                </c:pt>
                <c:pt idx="117" formatCode="General">
                  <c:v>0.19165085388994307</c:v>
                </c:pt>
                <c:pt idx="118" formatCode="General">
                  <c:v>0.19257371678194393</c:v>
                </c:pt>
                <c:pt idx="119" formatCode="General">
                  <c:v>0.19328641039523553</c:v>
                </c:pt>
                <c:pt idx="120" formatCode="General">
                  <c:v>0.19559228650137742</c:v>
                </c:pt>
                <c:pt idx="121" formatCode="General">
                  <c:v>0.19632366875118437</c:v>
                </c:pt>
                <c:pt idx="122" formatCode="General">
                  <c:v>0.21164021164021163</c:v>
                </c:pt>
                <c:pt idx="123" formatCode="General">
                  <c:v>0.21390374331550802</c:v>
                </c:pt>
                <c:pt idx="124" formatCode="General">
                  <c:v>0.22826086956521738</c:v>
                </c:pt>
                <c:pt idx="125" formatCode="General">
                  <c:v>0.23074084586999716</c:v>
                </c:pt>
                <c:pt idx="126" formatCode="General">
                  <c:v>0.23498481335118718</c:v>
                </c:pt>
                <c:pt idx="127" formatCode="General">
                  <c:v>0.23546752648549055</c:v>
                </c:pt>
                <c:pt idx="128" formatCode="General">
                  <c:v>0.23620559334845048</c:v>
                </c:pt>
                <c:pt idx="129" formatCode="General">
                  <c:v>0.23655913978494625</c:v>
                </c:pt>
                <c:pt idx="130" formatCode="General">
                  <c:v>0.23680000000000001</c:v>
                </c:pt>
                <c:pt idx="131" formatCode="General">
                  <c:v>0.23735408560311283</c:v>
                </c:pt>
                <c:pt idx="132" formatCode="General">
                  <c:v>0.25083768409569079</c:v>
                </c:pt>
                <c:pt idx="133" formatCode="General">
                  <c:v>0.25161290322580643</c:v>
                </c:pt>
                <c:pt idx="134" formatCode="General">
                  <c:v>0.25844594594594594</c:v>
                </c:pt>
                <c:pt idx="135" formatCode="General">
                  <c:v>0.26083611182354449</c:v>
                </c:pt>
                <c:pt idx="136" formatCode="General">
                  <c:v>0.26317002881844381</c:v>
                </c:pt>
                <c:pt idx="137" formatCode="General">
                  <c:v>0.26749611197511663</c:v>
                </c:pt>
                <c:pt idx="138" formatCode="General">
                  <c:v>0.29086504204075814</c:v>
                </c:pt>
                <c:pt idx="139" formatCode="General">
                  <c:v>0.31026729952535598</c:v>
                </c:pt>
                <c:pt idx="140" formatCode="General">
                  <c:v>0.32005109811821353</c:v>
                </c:pt>
                <c:pt idx="141" formatCode="General">
                  <c:v>0.32796057697243469</c:v>
                </c:pt>
                <c:pt idx="142" formatCode="General">
                  <c:v>0.35083532219570407</c:v>
                </c:pt>
                <c:pt idx="143" formatCode="General">
                  <c:v>0.37334829219645976</c:v>
                </c:pt>
                <c:pt idx="144" formatCode="General">
                  <c:v>0.38420909549885435</c:v>
                </c:pt>
                <c:pt idx="145" formatCode="General">
                  <c:v>0.39350304698250443</c:v>
                </c:pt>
                <c:pt idx="146" formatCode="General">
                  <c:v>0.419811320754717</c:v>
                </c:pt>
                <c:pt idx="147" formatCode="General">
                  <c:v>0.45663300594826395</c:v>
                </c:pt>
                <c:pt idx="148" formatCode="General">
                  <c:v>0.46075085324232085</c:v>
                </c:pt>
                <c:pt idx="149" formatCode="General">
                  <c:v>0.47138612582353701</c:v>
                </c:pt>
                <c:pt idx="150" formatCode="General">
                  <c:v>0.49465899753492193</c:v>
                </c:pt>
                <c:pt idx="151" formatCode="General">
                  <c:v>0.49567723342939479</c:v>
                </c:pt>
                <c:pt idx="152" formatCode="General">
                  <c:v>0.5</c:v>
                </c:pt>
                <c:pt idx="153" formatCode="General">
                  <c:v>0.53170731707317076</c:v>
                </c:pt>
                <c:pt idx="154" formatCode="General">
                  <c:v>0.53895919237878576</c:v>
                </c:pt>
                <c:pt idx="155" formatCode="General">
                  <c:v>0.54878048780487809</c:v>
                </c:pt>
                <c:pt idx="156" formatCode="General">
                  <c:v>0.55227032734952486</c:v>
                </c:pt>
                <c:pt idx="157" formatCode="General">
                  <c:v>0.55434782608695654</c:v>
                </c:pt>
                <c:pt idx="158" formatCode="General">
                  <c:v>0.55874673629242821</c:v>
                </c:pt>
                <c:pt idx="159" formatCode="General">
                  <c:v>0.60849056603773588</c:v>
                </c:pt>
                <c:pt idx="160" formatCode="General">
                  <c:v>0.63687150837988826</c:v>
                </c:pt>
                <c:pt idx="161" formatCode="General">
                  <c:v>0.70445344129554655</c:v>
                </c:pt>
                <c:pt idx="162" formatCode="General">
                  <c:v>0.95652173913043481</c:v>
                </c:pt>
                <c:pt idx="163" formatCode="General">
                  <c:v>0.97658862876254182</c:v>
                </c:pt>
                <c:pt idx="164" formatCode="General">
                  <c:v>0.9766899766899767</c:v>
                </c:pt>
                <c:pt idx="165" formatCode="General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FC0-4B10-8A88-58552D77070A}"/>
            </c:ext>
          </c:extLst>
        </c:ser>
        <c:ser>
          <c:idx val="1"/>
          <c:order val="1"/>
          <c:tx>
            <c:strRef>
              <c:f>'Порівняння за закладами'!$AV$6</c:f>
              <c:strCache>
                <c:ptCount val="1"/>
                <c:pt idx="0">
                  <c:v>01996272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5"/>
            <c:spPr>
              <a:ln w="203200"/>
            </c:spPr>
          </c:marker>
          <c:cat>
            <c:strRef>
              <c:f>'Порівняння за закладами'!$AT$7:$AT$172</c:f>
              <c:strCache>
                <c:ptCount val="166"/>
                <c:pt idx="0">
                  <c:v>45094345</c:v>
                </c:pt>
                <c:pt idx="1">
                  <c:v>44635101</c:v>
                </c:pt>
                <c:pt idx="2">
                  <c:v>20765006</c:v>
                </c:pt>
                <c:pt idx="3">
                  <c:v>41180990</c:v>
                </c:pt>
                <c:pt idx="4">
                  <c:v>ФОП, МАРУНКЕВИЧ МАРІЯ ВОЛОДИМИРІВНА</c:v>
                </c:pt>
                <c:pt idx="5">
                  <c:v>42769586</c:v>
                </c:pt>
                <c:pt idx="6">
                  <c:v>22398210</c:v>
                </c:pt>
                <c:pt idx="7">
                  <c:v>ФОП, Мазур Руслана Ярославівна</c:v>
                </c:pt>
                <c:pt idx="8">
                  <c:v>ФОП, КАБАН ВОЛОДИМИР БОГДАНОВИЧ</c:v>
                </c:pt>
                <c:pt idx="9">
                  <c:v>ФОП, КРАВЧУК ГАЛИНА ВАСИЛІВНА</c:v>
                </c:pt>
                <c:pt idx="10">
                  <c:v>ФОП, Столяр Маряна Миколаївна</c:v>
                </c:pt>
                <c:pt idx="11">
                  <c:v>44070522</c:v>
                </c:pt>
                <c:pt idx="12">
                  <c:v>42448068</c:v>
                </c:pt>
                <c:pt idx="13">
                  <c:v>01998226</c:v>
                </c:pt>
                <c:pt idx="14">
                  <c:v>ФОП, ЗАСТАВНИЙ ІГОР ІГОРОВИЧ</c:v>
                </c:pt>
                <c:pt idx="15">
                  <c:v>ФОП, Кащук Марія Анатоліївна</c:v>
                </c:pt>
                <c:pt idx="16">
                  <c:v>37325796</c:v>
                </c:pt>
                <c:pt idx="17">
                  <c:v>ФОП, СКОБИЛКО ІРИНА ВОЛОДИМИРІВНА</c:v>
                </c:pt>
                <c:pt idx="18">
                  <c:v>36761597</c:v>
                </c:pt>
                <c:pt idx="19">
                  <c:v>ФОП, ГОРОДИСЬКА СТЕФАНІЯ-ОКСАНА МИХАЙЛІВНА</c:v>
                </c:pt>
                <c:pt idx="20">
                  <c:v>41505308</c:v>
                </c:pt>
                <c:pt idx="21">
                  <c:v>01997297</c:v>
                </c:pt>
                <c:pt idx="22">
                  <c:v>20764716</c:v>
                </c:pt>
                <c:pt idx="23">
                  <c:v>20763272</c:v>
                </c:pt>
                <c:pt idx="24">
                  <c:v>ФОП, Ладус Галина Іванівна</c:v>
                </c:pt>
                <c:pt idx="25">
                  <c:v>01996606</c:v>
                </c:pt>
                <c:pt idx="26">
                  <c:v>22348948</c:v>
                </c:pt>
                <c:pt idx="27">
                  <c:v>45065089</c:v>
                </c:pt>
                <c:pt idx="28">
                  <c:v>42108962</c:v>
                </c:pt>
                <c:pt idx="29">
                  <c:v>ФОП, ПІКУЛИЦЬКА ЯРИНА ВАСИЛІВНА</c:v>
                </c:pt>
                <c:pt idx="30">
                  <c:v>ФОП, НІКОНОРОВ ВАЛЕРІЙ МИКОЛАЙОВИЧ</c:v>
                </c:pt>
                <c:pt idx="31">
                  <c:v>35472249</c:v>
                </c:pt>
                <c:pt idx="32">
                  <c:v>44119976</c:v>
                </c:pt>
                <c:pt idx="33">
                  <c:v>36417058</c:v>
                </c:pt>
                <c:pt idx="34">
                  <c:v>ФОП, ІВАНІЩАК РОМАНІЯ ІВАНІВНА</c:v>
                </c:pt>
                <c:pt idx="35">
                  <c:v>44408760</c:v>
                </c:pt>
                <c:pt idx="36">
                  <c:v>41851009</c:v>
                </c:pt>
                <c:pt idx="37">
                  <c:v>42428764</c:v>
                </c:pt>
                <c:pt idx="38">
                  <c:v>32613493</c:v>
                </c:pt>
                <c:pt idx="39">
                  <c:v>ФОП, ДІДИК ЛЕСЯ ІВАНІВНА</c:v>
                </c:pt>
                <c:pt idx="40">
                  <c:v>40236036</c:v>
                </c:pt>
                <c:pt idx="41">
                  <c:v>41894875</c:v>
                </c:pt>
                <c:pt idx="42">
                  <c:v>20763591</c:v>
                </c:pt>
                <c:pt idx="43">
                  <c:v>36194399</c:v>
                </c:pt>
                <c:pt idx="44">
                  <c:v>01998101</c:v>
                </c:pt>
                <c:pt idx="45">
                  <c:v>01997248</c:v>
                </c:pt>
                <c:pt idx="46">
                  <c:v>20850964</c:v>
                </c:pt>
                <c:pt idx="47">
                  <c:v>ФОП, АПАРІНА ЛІДІЯ ВОЛОДИМИРІВНА</c:v>
                </c:pt>
                <c:pt idx="48">
                  <c:v>41833215</c:v>
                </c:pt>
                <c:pt idx="49">
                  <c:v>40221119</c:v>
                </c:pt>
                <c:pt idx="50">
                  <c:v>ФОП, ПЕТРИК КАТЕРИНА ЮРІЇВНА</c:v>
                </c:pt>
                <c:pt idx="51">
                  <c:v>41160010</c:v>
                </c:pt>
                <c:pt idx="52">
                  <c:v>01997679</c:v>
                </c:pt>
                <c:pt idx="53">
                  <c:v>43526560</c:v>
                </c:pt>
                <c:pt idx="54">
                  <c:v>02010793</c:v>
                </c:pt>
                <c:pt idx="55">
                  <c:v>ФОП, САЛДАН ІВАН АНТОНОВИЧ</c:v>
                </c:pt>
                <c:pt idx="56">
                  <c:v>42021164</c:v>
                </c:pt>
                <c:pt idx="57">
                  <c:v>ФОП, Данилів  Дана  Олександрівна</c:v>
                </c:pt>
                <c:pt idx="58">
                  <c:v>32418147</c:v>
                </c:pt>
                <c:pt idx="59">
                  <c:v>43871190</c:v>
                </c:pt>
                <c:pt idx="60">
                  <c:v>43288396</c:v>
                </c:pt>
                <c:pt idx="61">
                  <c:v>01996409</c:v>
                </c:pt>
                <c:pt idx="62">
                  <c:v>ФОП, РОМАНІВ ЛЕСЯ АНАТОЛІЇВНА</c:v>
                </c:pt>
                <c:pt idx="63">
                  <c:v>41064034</c:v>
                </c:pt>
                <c:pt idx="64">
                  <c:v>43923200</c:v>
                </c:pt>
                <c:pt idx="65">
                  <c:v>ФОП, ІВЧЕНКО АНДРІЙ АНАТОЛІЙОВИЧ</c:v>
                </c:pt>
                <c:pt idx="66">
                  <c:v>42138054</c:v>
                </c:pt>
                <c:pt idx="67">
                  <c:v>ФОП, ВОРОБЕЦЬ ІРИНА ЙОСИФІВНА</c:v>
                </c:pt>
                <c:pt idx="68">
                  <c:v>ФОП, ПОЛУПАНЕЦЬ ВІРА ВОЛОДИМИРІВНА</c:v>
                </c:pt>
                <c:pt idx="69">
                  <c:v>01997633</c:v>
                </c:pt>
                <c:pt idx="70">
                  <c:v>41900490</c:v>
                </c:pt>
                <c:pt idx="71">
                  <c:v>44466230</c:v>
                </c:pt>
                <c:pt idx="72">
                  <c:v>44397639</c:v>
                </c:pt>
                <c:pt idx="73">
                  <c:v>ФОП, СИВАК ЛЮДМИЛА ЮРІЇВНА</c:v>
                </c:pt>
                <c:pt idx="74">
                  <c:v>42274953</c:v>
                </c:pt>
                <c:pt idx="75">
                  <c:v>44216151</c:v>
                </c:pt>
                <c:pt idx="76">
                  <c:v>39792683</c:v>
                </c:pt>
                <c:pt idx="77">
                  <c:v>40626575</c:v>
                </c:pt>
                <c:pt idx="78">
                  <c:v>41839788</c:v>
                </c:pt>
                <c:pt idx="79">
                  <c:v>ФОП, МЕЛЬНИК ЗОРЯНА СТЕПАНІВНА</c:v>
                </c:pt>
                <c:pt idx="80">
                  <c:v>37639909</c:v>
                </c:pt>
                <c:pt idx="81">
                  <c:v>ФОП, Левкович  Лідія  Олексіївна</c:v>
                </c:pt>
                <c:pt idx="82">
                  <c:v>ФОП, ГРИЦАК РУСЛАН ГЕННАДІЙОВИЧ</c:v>
                </c:pt>
                <c:pt idx="83">
                  <c:v>41902533</c:v>
                </c:pt>
                <c:pt idx="84">
                  <c:v>ФОП, РОНДЯК ОЛЕКСАНДРА ЗІНОВІЇВНА</c:v>
                </c:pt>
                <c:pt idx="85">
                  <c:v>44056885</c:v>
                </c:pt>
                <c:pt idx="86">
                  <c:v>43919770</c:v>
                </c:pt>
                <c:pt idx="87">
                  <c:v>41136480</c:v>
                </c:pt>
                <c:pt idx="88">
                  <c:v>ФОП, КОСТИРКО МИКОЛА МИХАЙЛОВИЧ</c:v>
                </c:pt>
                <c:pt idx="89">
                  <c:v>ФОП, ПОКІНСЬКА МАРІЯ МИХАЙЛІВНА</c:v>
                </c:pt>
                <c:pt idx="90">
                  <c:v>ФОП, ДУДА НАДІЯ БОГДАНІВНА</c:v>
                </c:pt>
                <c:pt idx="91">
                  <c:v>ФОП, РОНДЯК БОГДАН ЯРОСЛАВОВИЧ</c:v>
                </c:pt>
                <c:pt idx="92">
                  <c:v>20764231</c:v>
                </c:pt>
                <c:pt idx="93">
                  <c:v>42750109</c:v>
                </c:pt>
                <c:pt idx="94">
                  <c:v>41850775</c:v>
                </c:pt>
                <c:pt idx="95">
                  <c:v>ФОП, ДЕМКО ОКСАНА ДЕМЯНІВНА</c:v>
                </c:pt>
                <c:pt idx="96">
                  <c:v>44976028</c:v>
                </c:pt>
                <c:pt idx="97">
                  <c:v>44496574</c:v>
                </c:pt>
                <c:pt idx="98">
                  <c:v>20763160</c:v>
                </c:pt>
                <c:pt idx="99">
                  <c:v>41055077</c:v>
                </c:pt>
                <c:pt idx="100">
                  <c:v>43998826</c:v>
                </c:pt>
                <c:pt idx="101">
                  <c:v>42140021</c:v>
                </c:pt>
                <c:pt idx="102">
                  <c:v>ФОП, Симулик Марія Сергіївна</c:v>
                </c:pt>
                <c:pt idx="103">
                  <c:v>44114246</c:v>
                </c:pt>
                <c:pt idx="104">
                  <c:v>ФОП, ЗАРЕМБА-ФЕДЧИШИН ОЛЕНА ВІТАЛІЇВНА</c:v>
                </c:pt>
                <c:pt idx="105">
                  <c:v>42224043</c:v>
                </c:pt>
                <c:pt idx="106">
                  <c:v>41845440</c:v>
                </c:pt>
                <c:pt idx="107">
                  <c:v>20763711</c:v>
                </c:pt>
                <c:pt idx="108">
                  <c:v>45395213</c:v>
                </c:pt>
                <c:pt idx="109">
                  <c:v>44018588</c:v>
                </c:pt>
                <c:pt idx="110">
                  <c:v>43938699</c:v>
                </c:pt>
                <c:pt idx="111">
                  <c:v>44712882</c:v>
                </c:pt>
                <c:pt idx="112">
                  <c:v>ФОП, КОЗЕНКО ПАВЛО ВОЛОДИМИРОВИЧ</c:v>
                </c:pt>
                <c:pt idx="113">
                  <c:v>44925460</c:v>
                </c:pt>
                <c:pt idx="114">
                  <c:v>44646459</c:v>
                </c:pt>
                <c:pt idx="115">
                  <c:v>ФОП, МАХНО ГАЛИНА ВОЛОДИМИРІВНА</c:v>
                </c:pt>
                <c:pt idx="116">
                  <c:v>44028360</c:v>
                </c:pt>
                <c:pt idx="117">
                  <c:v>40393866</c:v>
                </c:pt>
                <c:pt idx="118">
                  <c:v>20763852</c:v>
                </c:pt>
                <c:pt idx="119">
                  <c:v>45214923</c:v>
                </c:pt>
                <c:pt idx="120">
                  <c:v>ФОП, РИСЕЙ ОЛЬГА ІГОРІВНА</c:v>
                </c:pt>
                <c:pt idx="121">
                  <c:v>22421239</c:v>
                </c:pt>
                <c:pt idx="122">
                  <c:v>40238410</c:v>
                </c:pt>
                <c:pt idx="123">
                  <c:v>20763929</c:v>
                </c:pt>
                <c:pt idx="124">
                  <c:v>ФОП, ЗУБРИЦЬКА НАДІЯ СТЕПАНІВНА</c:v>
                </c:pt>
                <c:pt idx="125">
                  <c:v>19163609</c:v>
                </c:pt>
                <c:pt idx="126">
                  <c:v>01996674</c:v>
                </c:pt>
                <c:pt idx="127">
                  <c:v>20763941</c:v>
                </c:pt>
                <c:pt idx="128">
                  <c:v>ФОП, ФЕДЕНКО НАТАЛІЯ РОМАНІВНА</c:v>
                </c:pt>
                <c:pt idx="129">
                  <c:v>ФОП, ОПОКА ІННА ГРИГОРІВНА</c:v>
                </c:pt>
                <c:pt idx="130">
                  <c:v>ФОП, ШКУЛЬСЬКИЙ ВОЛОДИМИР ВОЛОДИМИРОВИЧ</c:v>
                </c:pt>
                <c:pt idx="131">
                  <c:v>ФОП, Савчин Соломія Олегівна</c:v>
                </c:pt>
                <c:pt idx="132">
                  <c:v>20764314</c:v>
                </c:pt>
                <c:pt idx="133">
                  <c:v>ФОП, ПОШИВАК ТЕТЯНА ПЕТРІВНА</c:v>
                </c:pt>
                <c:pt idx="134">
                  <c:v>44848931</c:v>
                </c:pt>
                <c:pt idx="135">
                  <c:v>43914746</c:v>
                </c:pt>
                <c:pt idx="136">
                  <c:v>44093644</c:v>
                </c:pt>
                <c:pt idx="137">
                  <c:v>ФОП, КОТОВИЧ НАТАЛІЯ СТЕПАНІВНА</c:v>
                </c:pt>
                <c:pt idx="138">
                  <c:v>01984276</c:v>
                </c:pt>
                <c:pt idx="139">
                  <c:v>44246746</c:v>
                </c:pt>
                <c:pt idx="140">
                  <c:v>01996272</c:v>
                </c:pt>
                <c:pt idx="141">
                  <c:v>23970286</c:v>
                </c:pt>
                <c:pt idx="142">
                  <c:v>40241161</c:v>
                </c:pt>
                <c:pt idx="143">
                  <c:v>20761149</c:v>
                </c:pt>
                <c:pt idx="144">
                  <c:v>44625774</c:v>
                </c:pt>
                <c:pt idx="145">
                  <c:v>20851349</c:v>
                </c:pt>
                <c:pt idx="146">
                  <c:v>ФОП, Шабатюк Леся Володимирівна</c:v>
                </c:pt>
                <c:pt idx="147">
                  <c:v>23957835</c:v>
                </c:pt>
                <c:pt idx="148">
                  <c:v>41066560</c:v>
                </c:pt>
                <c:pt idx="149">
                  <c:v>42877452</c:v>
                </c:pt>
                <c:pt idx="150">
                  <c:v>ФОП, Люта Оксана Павлівна</c:v>
                </c:pt>
                <c:pt idx="151">
                  <c:v>ФОП, ЯКИМІВ СВІТЛАНА ЯРОСЛАВІВНА</c:v>
                </c:pt>
                <c:pt idx="152">
                  <c:v>38208497</c:v>
                </c:pt>
                <c:pt idx="153">
                  <c:v>ФОП, ПЕТРИК ЛЮДМИЛА ЯРОСЛАВІВНА</c:v>
                </c:pt>
                <c:pt idx="154">
                  <c:v>01984228</c:v>
                </c:pt>
                <c:pt idx="155">
                  <c:v>ФОП, Лялька Наталія Петрівна</c:v>
                </c:pt>
                <c:pt idx="156">
                  <c:v>ФОП, СЕРЕДЮК ОЛЬГА ІВАНІВНА</c:v>
                </c:pt>
                <c:pt idx="157">
                  <c:v>ФОП, Жданова Оксана Степанівна</c:v>
                </c:pt>
                <c:pt idx="158">
                  <c:v>ФОП, Столяр Галина Ігорівна</c:v>
                </c:pt>
                <c:pt idx="159">
                  <c:v>44871599</c:v>
                </c:pt>
                <c:pt idx="160">
                  <c:v>ФОП, Цяпка Лілія Богданівна</c:v>
                </c:pt>
                <c:pt idx="161">
                  <c:v>ФОП, ГАДЕВИЧ НАТАЛІЯ ЗІНОВІЇВНА</c:v>
                </c:pt>
                <c:pt idx="162">
                  <c:v>ФОП, МИСНИК ЛЮДМИЛА ІЛЛІВНА</c:v>
                </c:pt>
                <c:pt idx="163">
                  <c:v>41388815</c:v>
                </c:pt>
                <c:pt idx="164">
                  <c:v>ФОП, САВЕНКО НАТАЛІЯ ЯРОСЛАВІВНА</c:v>
                </c:pt>
                <c:pt idx="165">
                  <c:v>ФОП, РОМАНИШИН ІРИНА ВОЛОДИМИРІВНА</c:v>
                </c:pt>
              </c:strCache>
            </c:strRef>
          </c:cat>
          <c:val>
            <c:numRef>
              <c:f>'Порівняння за закладами'!$AV$7:$AV$172</c:f>
              <c:numCache>
                <c:formatCode>0%</c:formatCode>
                <c:ptCount val="166"/>
                <c:pt idx="0">
                  <c:v>-1</c:v>
                </c:pt>
                <c:pt idx="1">
                  <c:v>-1</c:v>
                </c:pt>
                <c:pt idx="2" formatCode="General">
                  <c:v>-1</c:v>
                </c:pt>
                <c:pt idx="3" formatCode="General">
                  <c:v>-1</c:v>
                </c:pt>
                <c:pt idx="4" formatCode="General">
                  <c:v>-1</c:v>
                </c:pt>
                <c:pt idx="5" formatCode="General">
                  <c:v>-1</c:v>
                </c:pt>
                <c:pt idx="6" formatCode="General">
                  <c:v>-1</c:v>
                </c:pt>
                <c:pt idx="7" formatCode="General">
                  <c:v>-1</c:v>
                </c:pt>
                <c:pt idx="8" formatCode="General">
                  <c:v>-1</c:v>
                </c:pt>
                <c:pt idx="9" formatCode="General">
                  <c:v>-1</c:v>
                </c:pt>
                <c:pt idx="10" formatCode="General">
                  <c:v>-1</c:v>
                </c:pt>
                <c:pt idx="11" formatCode="General">
                  <c:v>-1</c:v>
                </c:pt>
                <c:pt idx="12" formatCode="General">
                  <c:v>-1</c:v>
                </c:pt>
                <c:pt idx="13" formatCode="General">
                  <c:v>-1</c:v>
                </c:pt>
                <c:pt idx="14" formatCode="General">
                  <c:v>-1</c:v>
                </c:pt>
                <c:pt idx="15" formatCode="General">
                  <c:v>-1</c:v>
                </c:pt>
                <c:pt idx="16" formatCode="General">
                  <c:v>-1</c:v>
                </c:pt>
                <c:pt idx="17" formatCode="General">
                  <c:v>-1</c:v>
                </c:pt>
                <c:pt idx="18" formatCode="General">
                  <c:v>-1</c:v>
                </c:pt>
                <c:pt idx="19" formatCode="General">
                  <c:v>-1</c:v>
                </c:pt>
                <c:pt idx="20" formatCode="General">
                  <c:v>-1</c:v>
                </c:pt>
                <c:pt idx="21" formatCode="General">
                  <c:v>-1</c:v>
                </c:pt>
                <c:pt idx="22" formatCode="General">
                  <c:v>-1</c:v>
                </c:pt>
                <c:pt idx="23" formatCode="General">
                  <c:v>-1</c:v>
                </c:pt>
                <c:pt idx="24" formatCode="General">
                  <c:v>-1</c:v>
                </c:pt>
                <c:pt idx="25" formatCode="General">
                  <c:v>-1</c:v>
                </c:pt>
                <c:pt idx="26" formatCode="General">
                  <c:v>-1</c:v>
                </c:pt>
                <c:pt idx="27" formatCode="General">
                  <c:v>-1</c:v>
                </c:pt>
                <c:pt idx="28" formatCode="General">
                  <c:v>-1</c:v>
                </c:pt>
                <c:pt idx="29" formatCode="General">
                  <c:v>-1</c:v>
                </c:pt>
                <c:pt idx="30" formatCode="General">
                  <c:v>-1</c:v>
                </c:pt>
                <c:pt idx="31" formatCode="General">
                  <c:v>-1</c:v>
                </c:pt>
                <c:pt idx="32" formatCode="General">
                  <c:v>-1</c:v>
                </c:pt>
                <c:pt idx="33" formatCode="General">
                  <c:v>-1</c:v>
                </c:pt>
                <c:pt idx="34" formatCode="General">
                  <c:v>-1</c:v>
                </c:pt>
                <c:pt idx="35" formatCode="General">
                  <c:v>-1</c:v>
                </c:pt>
                <c:pt idx="36" formatCode="General">
                  <c:v>-1</c:v>
                </c:pt>
                <c:pt idx="37" formatCode="General">
                  <c:v>-1</c:v>
                </c:pt>
                <c:pt idx="38" formatCode="General">
                  <c:v>-1</c:v>
                </c:pt>
                <c:pt idx="39" formatCode="General">
                  <c:v>-1</c:v>
                </c:pt>
                <c:pt idx="40" formatCode="General">
                  <c:v>-1</c:v>
                </c:pt>
                <c:pt idx="41" formatCode="General">
                  <c:v>-1</c:v>
                </c:pt>
                <c:pt idx="42" formatCode="General">
                  <c:v>-1</c:v>
                </c:pt>
                <c:pt idx="43" formatCode="General">
                  <c:v>-1</c:v>
                </c:pt>
                <c:pt idx="44" formatCode="General">
                  <c:v>-1</c:v>
                </c:pt>
                <c:pt idx="45" formatCode="General">
                  <c:v>-1</c:v>
                </c:pt>
                <c:pt idx="46" formatCode="General">
                  <c:v>-1</c:v>
                </c:pt>
                <c:pt idx="47" formatCode="General">
                  <c:v>-1</c:v>
                </c:pt>
                <c:pt idx="48" formatCode="General">
                  <c:v>-1</c:v>
                </c:pt>
                <c:pt idx="49" formatCode="General">
                  <c:v>-1</c:v>
                </c:pt>
                <c:pt idx="50" formatCode="General">
                  <c:v>-1</c:v>
                </c:pt>
                <c:pt idx="51" formatCode="General">
                  <c:v>-1</c:v>
                </c:pt>
                <c:pt idx="52" formatCode="General">
                  <c:v>-1</c:v>
                </c:pt>
                <c:pt idx="53" formatCode="General">
                  <c:v>-1</c:v>
                </c:pt>
                <c:pt idx="54" formatCode="General">
                  <c:v>-1</c:v>
                </c:pt>
                <c:pt idx="55" formatCode="General">
                  <c:v>-1</c:v>
                </c:pt>
                <c:pt idx="56" formatCode="General">
                  <c:v>-1</c:v>
                </c:pt>
                <c:pt idx="57" formatCode="General">
                  <c:v>-1</c:v>
                </c:pt>
                <c:pt idx="58" formatCode="General">
                  <c:v>-1</c:v>
                </c:pt>
                <c:pt idx="59" formatCode="General">
                  <c:v>-1</c:v>
                </c:pt>
                <c:pt idx="60" formatCode="General">
                  <c:v>-1</c:v>
                </c:pt>
                <c:pt idx="61" formatCode="General">
                  <c:v>-1</c:v>
                </c:pt>
                <c:pt idx="62" formatCode="General">
                  <c:v>-1</c:v>
                </c:pt>
                <c:pt idx="63" formatCode="General">
                  <c:v>-1</c:v>
                </c:pt>
                <c:pt idx="64" formatCode="General">
                  <c:v>-1</c:v>
                </c:pt>
                <c:pt idx="65" formatCode="General">
                  <c:v>-1</c:v>
                </c:pt>
                <c:pt idx="66" formatCode="General">
                  <c:v>-1</c:v>
                </c:pt>
                <c:pt idx="67" formatCode="General">
                  <c:v>-1</c:v>
                </c:pt>
                <c:pt idx="68" formatCode="General">
                  <c:v>-1</c:v>
                </c:pt>
                <c:pt idx="69" formatCode="General">
                  <c:v>-1</c:v>
                </c:pt>
                <c:pt idx="70" formatCode="General">
                  <c:v>-1</c:v>
                </c:pt>
                <c:pt idx="71" formatCode="General">
                  <c:v>-1</c:v>
                </c:pt>
                <c:pt idx="72" formatCode="General">
                  <c:v>-1</c:v>
                </c:pt>
                <c:pt idx="73" formatCode="General">
                  <c:v>-1</c:v>
                </c:pt>
                <c:pt idx="74" formatCode="General">
                  <c:v>-1</c:v>
                </c:pt>
                <c:pt idx="75" formatCode="General">
                  <c:v>-1</c:v>
                </c:pt>
                <c:pt idx="76" formatCode="General">
                  <c:v>-1</c:v>
                </c:pt>
                <c:pt idx="77" formatCode="General">
                  <c:v>-1</c:v>
                </c:pt>
                <c:pt idx="78" formatCode="General">
                  <c:v>-1</c:v>
                </c:pt>
                <c:pt idx="79" formatCode="General">
                  <c:v>-1</c:v>
                </c:pt>
                <c:pt idx="80" formatCode="General">
                  <c:v>-1</c:v>
                </c:pt>
                <c:pt idx="81" formatCode="General">
                  <c:v>-1</c:v>
                </c:pt>
                <c:pt idx="82" formatCode="General">
                  <c:v>-1</c:v>
                </c:pt>
                <c:pt idx="83" formatCode="General">
                  <c:v>-1</c:v>
                </c:pt>
                <c:pt idx="84" formatCode="General">
                  <c:v>-1</c:v>
                </c:pt>
                <c:pt idx="85" formatCode="General">
                  <c:v>-1</c:v>
                </c:pt>
                <c:pt idx="86" formatCode="General">
                  <c:v>-1</c:v>
                </c:pt>
                <c:pt idx="87" formatCode="General">
                  <c:v>-1</c:v>
                </c:pt>
                <c:pt idx="88" formatCode="General">
                  <c:v>-1</c:v>
                </c:pt>
                <c:pt idx="89" formatCode="General">
                  <c:v>-1</c:v>
                </c:pt>
                <c:pt idx="90" formatCode="General">
                  <c:v>-1</c:v>
                </c:pt>
                <c:pt idx="91" formatCode="General">
                  <c:v>-1</c:v>
                </c:pt>
                <c:pt idx="92" formatCode="General">
                  <c:v>-1</c:v>
                </c:pt>
                <c:pt idx="93" formatCode="General">
                  <c:v>-1</c:v>
                </c:pt>
                <c:pt idx="94" formatCode="General">
                  <c:v>-1</c:v>
                </c:pt>
                <c:pt idx="95" formatCode="General">
                  <c:v>-1</c:v>
                </c:pt>
                <c:pt idx="96" formatCode="General">
                  <c:v>-1</c:v>
                </c:pt>
                <c:pt idx="97" formatCode="General">
                  <c:v>-1</c:v>
                </c:pt>
                <c:pt idx="98" formatCode="General">
                  <c:v>-1</c:v>
                </c:pt>
                <c:pt idx="99" formatCode="General">
                  <c:v>-1</c:v>
                </c:pt>
                <c:pt idx="100" formatCode="General">
                  <c:v>-1</c:v>
                </c:pt>
                <c:pt idx="101" formatCode="General">
                  <c:v>-1</c:v>
                </c:pt>
                <c:pt idx="102" formatCode="General">
                  <c:v>-1</c:v>
                </c:pt>
                <c:pt idx="103" formatCode="General">
                  <c:v>-1</c:v>
                </c:pt>
                <c:pt idx="104" formatCode="General">
                  <c:v>-1</c:v>
                </c:pt>
                <c:pt idx="105" formatCode="General">
                  <c:v>-1</c:v>
                </c:pt>
                <c:pt idx="106" formatCode="General">
                  <c:v>-1</c:v>
                </c:pt>
                <c:pt idx="107" formatCode="General">
                  <c:v>-1</c:v>
                </c:pt>
                <c:pt idx="108" formatCode="General">
                  <c:v>-1</c:v>
                </c:pt>
                <c:pt idx="109" formatCode="General">
                  <c:v>-1</c:v>
                </c:pt>
                <c:pt idx="110" formatCode="General">
                  <c:v>-1</c:v>
                </c:pt>
                <c:pt idx="111" formatCode="General">
                  <c:v>-1</c:v>
                </c:pt>
                <c:pt idx="112" formatCode="General">
                  <c:v>-1</c:v>
                </c:pt>
                <c:pt idx="113" formatCode="General">
                  <c:v>-1</c:v>
                </c:pt>
                <c:pt idx="114" formatCode="General">
                  <c:v>-1</c:v>
                </c:pt>
                <c:pt idx="115" formatCode="General">
                  <c:v>-1</c:v>
                </c:pt>
                <c:pt idx="116" formatCode="General">
                  <c:v>-1</c:v>
                </c:pt>
                <c:pt idx="117" formatCode="General">
                  <c:v>-1</c:v>
                </c:pt>
                <c:pt idx="118" formatCode="General">
                  <c:v>-1</c:v>
                </c:pt>
                <c:pt idx="119" formatCode="General">
                  <c:v>-1</c:v>
                </c:pt>
                <c:pt idx="120" formatCode="General">
                  <c:v>-1</c:v>
                </c:pt>
                <c:pt idx="121" formatCode="General">
                  <c:v>-1</c:v>
                </c:pt>
                <c:pt idx="122" formatCode="General">
                  <c:v>-1</c:v>
                </c:pt>
                <c:pt idx="123" formatCode="General">
                  <c:v>-1</c:v>
                </c:pt>
                <c:pt idx="124" formatCode="General">
                  <c:v>-1</c:v>
                </c:pt>
                <c:pt idx="125" formatCode="General">
                  <c:v>-1</c:v>
                </c:pt>
                <c:pt idx="126" formatCode="General">
                  <c:v>-1</c:v>
                </c:pt>
                <c:pt idx="127" formatCode="General">
                  <c:v>-1</c:v>
                </c:pt>
                <c:pt idx="128" formatCode="General">
                  <c:v>-1</c:v>
                </c:pt>
                <c:pt idx="129" formatCode="General">
                  <c:v>-1</c:v>
                </c:pt>
                <c:pt idx="130" formatCode="General">
                  <c:v>-1</c:v>
                </c:pt>
                <c:pt idx="131" formatCode="General">
                  <c:v>-1</c:v>
                </c:pt>
                <c:pt idx="132" formatCode="General">
                  <c:v>-1</c:v>
                </c:pt>
                <c:pt idx="133" formatCode="General">
                  <c:v>-1</c:v>
                </c:pt>
                <c:pt idx="134" formatCode="General">
                  <c:v>-1</c:v>
                </c:pt>
                <c:pt idx="135" formatCode="General">
                  <c:v>-1</c:v>
                </c:pt>
                <c:pt idx="136" formatCode="General">
                  <c:v>-1</c:v>
                </c:pt>
                <c:pt idx="137" formatCode="General">
                  <c:v>-1</c:v>
                </c:pt>
                <c:pt idx="138" formatCode="General">
                  <c:v>-1</c:v>
                </c:pt>
                <c:pt idx="139" formatCode="General">
                  <c:v>-1</c:v>
                </c:pt>
                <c:pt idx="140" formatCode="General">
                  <c:v>0.32005109811821353</c:v>
                </c:pt>
                <c:pt idx="141" formatCode="General">
                  <c:v>-1</c:v>
                </c:pt>
                <c:pt idx="142" formatCode="General">
                  <c:v>-1</c:v>
                </c:pt>
                <c:pt idx="143" formatCode="General">
                  <c:v>-1</c:v>
                </c:pt>
                <c:pt idx="144" formatCode="General">
                  <c:v>-1</c:v>
                </c:pt>
                <c:pt idx="145" formatCode="General">
                  <c:v>-1</c:v>
                </c:pt>
                <c:pt idx="146" formatCode="General">
                  <c:v>-1</c:v>
                </c:pt>
                <c:pt idx="147" formatCode="General">
                  <c:v>-1</c:v>
                </c:pt>
                <c:pt idx="148" formatCode="General">
                  <c:v>-1</c:v>
                </c:pt>
                <c:pt idx="149" formatCode="General">
                  <c:v>-1</c:v>
                </c:pt>
                <c:pt idx="150" formatCode="General">
                  <c:v>-1</c:v>
                </c:pt>
                <c:pt idx="151" formatCode="General">
                  <c:v>-1</c:v>
                </c:pt>
                <c:pt idx="152" formatCode="General">
                  <c:v>-1</c:v>
                </c:pt>
                <c:pt idx="153" formatCode="General">
                  <c:v>-1</c:v>
                </c:pt>
                <c:pt idx="154" formatCode="General">
                  <c:v>-1</c:v>
                </c:pt>
                <c:pt idx="155" formatCode="General">
                  <c:v>-1</c:v>
                </c:pt>
                <c:pt idx="156" formatCode="General">
                  <c:v>-1</c:v>
                </c:pt>
                <c:pt idx="157" formatCode="General">
                  <c:v>-1</c:v>
                </c:pt>
                <c:pt idx="158" formatCode="General">
                  <c:v>-1</c:v>
                </c:pt>
                <c:pt idx="159" formatCode="General">
                  <c:v>-1</c:v>
                </c:pt>
                <c:pt idx="160" formatCode="General">
                  <c:v>-1</c:v>
                </c:pt>
                <c:pt idx="161" formatCode="General">
                  <c:v>-1</c:v>
                </c:pt>
                <c:pt idx="162" formatCode="General">
                  <c:v>-1</c:v>
                </c:pt>
                <c:pt idx="163" formatCode="General">
                  <c:v>-1</c:v>
                </c:pt>
                <c:pt idx="164" formatCode="General">
                  <c:v>-1</c:v>
                </c:pt>
                <c:pt idx="165" formatCode="General">
                  <c:v>-1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FC0-4B10-8A88-58552D7707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4056016"/>
        <c:axId val="241803504"/>
      </c:lineChart>
      <c:catAx>
        <c:axId val="84056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241803504"/>
        <c:crosses val="autoZero"/>
        <c:auto val="1"/>
        <c:lblAlgn val="ctr"/>
        <c:lblOffset val="100"/>
        <c:noMultiLvlLbl val="0"/>
      </c:catAx>
      <c:valAx>
        <c:axId val="24180350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84056016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uk-UA"/>
        </a:p>
      </c:txPr>
    </c:legend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'Порівняння за закладами'!$AW$5</c:f>
          <c:strCache>
            <c:ptCount val="1"/>
            <c:pt idx="0">
              <c:v>Оцінювання компенсації гіпертонії.</c:v>
            </c:pt>
          </c:strCache>
        </c:strRef>
      </c:tx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1400" b="1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uk-UA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'Порівняння за закладами'!$AX$6</c:f>
              <c:strCache>
                <c:ptCount val="1"/>
                <c:pt idx="0">
                  <c:v>Значення індикатору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5"/>
            <c:spPr>
              <a:ln w="76200"/>
            </c:spPr>
          </c:marker>
          <c:cat>
            <c:strRef>
              <c:f>'Порівняння за закладами'!$AW$7:$AW$130</c:f>
              <c:strCache>
                <c:ptCount val="124"/>
                <c:pt idx="0">
                  <c:v>22398210</c:v>
                </c:pt>
                <c:pt idx="1">
                  <c:v>36761597</c:v>
                </c:pt>
                <c:pt idx="2">
                  <c:v>20763272</c:v>
                </c:pt>
                <c:pt idx="3">
                  <c:v>41900490</c:v>
                </c:pt>
                <c:pt idx="4">
                  <c:v>ФОП, НІКОНОРОВ ВАЛЕРІЙ МИКОЛАЙОВИЧ</c:v>
                </c:pt>
                <c:pt idx="5">
                  <c:v>01997248</c:v>
                </c:pt>
                <c:pt idx="6">
                  <c:v>01998226</c:v>
                </c:pt>
                <c:pt idx="7">
                  <c:v>01998101</c:v>
                </c:pt>
                <c:pt idx="8">
                  <c:v>ФОП, ДІДИК ЛЕСЯ ІВАНІВНА</c:v>
                </c:pt>
                <c:pt idx="9">
                  <c:v>20764716</c:v>
                </c:pt>
                <c:pt idx="10">
                  <c:v>ФОП, РИСЕЙ ОЛЬГА ІГОРІВНА</c:v>
                </c:pt>
                <c:pt idx="11">
                  <c:v>44119976</c:v>
                </c:pt>
                <c:pt idx="12">
                  <c:v>20763160</c:v>
                </c:pt>
                <c:pt idx="13">
                  <c:v>20763941</c:v>
                </c:pt>
                <c:pt idx="14">
                  <c:v>38763426</c:v>
                </c:pt>
                <c:pt idx="15">
                  <c:v>01997633</c:v>
                </c:pt>
                <c:pt idx="16">
                  <c:v>44397639</c:v>
                </c:pt>
                <c:pt idx="17">
                  <c:v>41066560</c:v>
                </c:pt>
                <c:pt idx="18">
                  <c:v>43998826</c:v>
                </c:pt>
                <c:pt idx="19">
                  <c:v>41160010</c:v>
                </c:pt>
                <c:pt idx="20">
                  <c:v>44408760</c:v>
                </c:pt>
                <c:pt idx="21">
                  <c:v>22348948</c:v>
                </c:pt>
                <c:pt idx="22">
                  <c:v>42428764</c:v>
                </c:pt>
                <c:pt idx="23">
                  <c:v>43923200</c:v>
                </c:pt>
                <c:pt idx="24">
                  <c:v>42021164</c:v>
                </c:pt>
                <c:pt idx="25">
                  <c:v>37325796</c:v>
                </c:pt>
                <c:pt idx="26">
                  <c:v>20764231</c:v>
                </c:pt>
                <c:pt idx="27">
                  <c:v>45065089</c:v>
                </c:pt>
                <c:pt idx="28">
                  <c:v>ФОП, СИВАК ЛЮДМИЛА ЮРІЇВНА</c:v>
                </c:pt>
                <c:pt idx="29">
                  <c:v>44070522</c:v>
                </c:pt>
                <c:pt idx="30">
                  <c:v>42108962</c:v>
                </c:pt>
                <c:pt idx="31">
                  <c:v>40221119</c:v>
                </c:pt>
                <c:pt idx="32">
                  <c:v>ФОП, Левкович  Лідія  Олексіївна</c:v>
                </c:pt>
                <c:pt idx="33">
                  <c:v>ФОП, Лялька Наталія Петрівна</c:v>
                </c:pt>
                <c:pt idx="34">
                  <c:v>ФОП, Данилів  Дана  Олександрівна</c:v>
                </c:pt>
                <c:pt idx="35">
                  <c:v>37639909</c:v>
                </c:pt>
                <c:pt idx="36">
                  <c:v>41851009</c:v>
                </c:pt>
                <c:pt idx="37">
                  <c:v>40393866</c:v>
                </c:pt>
                <c:pt idx="38">
                  <c:v>41136480</c:v>
                </c:pt>
                <c:pt idx="39">
                  <c:v>41833215</c:v>
                </c:pt>
                <c:pt idx="40">
                  <c:v>32418147</c:v>
                </c:pt>
                <c:pt idx="41">
                  <c:v>43526560</c:v>
                </c:pt>
                <c:pt idx="42">
                  <c:v>43871190</c:v>
                </c:pt>
                <c:pt idx="43">
                  <c:v>ФОП, ВОРОБЕЦЬ ІРИНА ЙОСИФІВНА</c:v>
                </c:pt>
                <c:pt idx="44">
                  <c:v>41902533</c:v>
                </c:pt>
                <c:pt idx="45">
                  <c:v>41064034</c:v>
                </c:pt>
                <c:pt idx="46">
                  <c:v>41055077</c:v>
                </c:pt>
                <c:pt idx="47">
                  <c:v>44216151</c:v>
                </c:pt>
                <c:pt idx="48">
                  <c:v>ФОП, РОНДЯК ОЛЕКСАНДРА ЗІНОВІЇВНА</c:v>
                </c:pt>
                <c:pt idx="49">
                  <c:v>40241161</c:v>
                </c:pt>
                <c:pt idx="50">
                  <c:v>01996409</c:v>
                </c:pt>
                <c:pt idx="51">
                  <c:v>01997679</c:v>
                </c:pt>
                <c:pt idx="52">
                  <c:v>44712882</c:v>
                </c:pt>
                <c:pt idx="53">
                  <c:v>ФОП, МИСНИК ЛЮДМИЛА ІЛЛІВНА</c:v>
                </c:pt>
                <c:pt idx="54">
                  <c:v>42140021</c:v>
                </c:pt>
                <c:pt idx="55">
                  <c:v>44466230</c:v>
                </c:pt>
                <c:pt idx="56">
                  <c:v>43919770</c:v>
                </c:pt>
                <c:pt idx="57">
                  <c:v>40236036</c:v>
                </c:pt>
                <c:pt idx="58">
                  <c:v>ФОП, ПОКІНСЬКА МАРІЯ МИХАЙЛІВНА</c:v>
                </c:pt>
                <c:pt idx="59">
                  <c:v>41894875</c:v>
                </c:pt>
                <c:pt idx="60">
                  <c:v>ФОП, Цяпка Лілія Богданівна</c:v>
                </c:pt>
                <c:pt idx="61">
                  <c:v>ФОП, Симулик Марія Сергіївна</c:v>
                </c:pt>
                <c:pt idx="62">
                  <c:v>39792683</c:v>
                </c:pt>
                <c:pt idx="63">
                  <c:v>20763929</c:v>
                </c:pt>
                <c:pt idx="64">
                  <c:v>22421239</c:v>
                </c:pt>
                <c:pt idx="65">
                  <c:v>44925460</c:v>
                </c:pt>
                <c:pt idx="66">
                  <c:v>ФОП, ЗАРЕМБА-ФЕДЧИШИН ОЛЕНА ВІТАЛІЇВНА</c:v>
                </c:pt>
                <c:pt idx="67">
                  <c:v>44028360</c:v>
                </c:pt>
                <c:pt idx="68">
                  <c:v>44848931</c:v>
                </c:pt>
                <c:pt idx="69">
                  <c:v>44646459</c:v>
                </c:pt>
                <c:pt idx="70">
                  <c:v>45214923</c:v>
                </c:pt>
                <c:pt idx="71">
                  <c:v>40626575</c:v>
                </c:pt>
                <c:pt idx="72">
                  <c:v>41845440</c:v>
                </c:pt>
                <c:pt idx="73">
                  <c:v>ФОП, ШКУЛЬСЬКИЙ ВОЛОДИМИР ВОЛОДИМИРОВИЧ</c:v>
                </c:pt>
                <c:pt idx="74">
                  <c:v>20764314</c:v>
                </c:pt>
                <c:pt idx="75">
                  <c:v>ФОП, ЯКИМІВ СВІТЛАНА ЯРОСЛАВІВНА</c:v>
                </c:pt>
                <c:pt idx="76">
                  <c:v>36417058</c:v>
                </c:pt>
                <c:pt idx="77">
                  <c:v>ФОП, ФЕДЕНКО НАТАЛІЯ РОМАНІВНА</c:v>
                </c:pt>
                <c:pt idx="78">
                  <c:v>20763852</c:v>
                </c:pt>
                <c:pt idx="79">
                  <c:v>ФОП, Турянська Ольга Тарасівна</c:v>
                </c:pt>
                <c:pt idx="80">
                  <c:v>40238410</c:v>
                </c:pt>
                <c:pt idx="81">
                  <c:v>42274953</c:v>
                </c:pt>
                <c:pt idx="82">
                  <c:v>42877452</c:v>
                </c:pt>
                <c:pt idx="83">
                  <c:v>ФОП, КОТОВИЧ НАТАЛІЯ СТЕПАНІВНА</c:v>
                </c:pt>
                <c:pt idx="84">
                  <c:v>ФОП, ПОШИВАК ТЕТЯНА ПЕТРІВНА</c:v>
                </c:pt>
                <c:pt idx="85">
                  <c:v>ФОП, Шабатюк Леся Володимирівна</c:v>
                </c:pt>
                <c:pt idx="86">
                  <c:v>ФОП, Жданова Оксана Степанівна</c:v>
                </c:pt>
                <c:pt idx="87">
                  <c:v>42224043</c:v>
                </c:pt>
                <c:pt idx="88">
                  <c:v>ФОП, ЛОМАЄВА ОЛЕКСАНДРА ВАЛЕРІЇВНА</c:v>
                </c:pt>
                <c:pt idx="89">
                  <c:v>42750109</c:v>
                </c:pt>
                <c:pt idx="90">
                  <c:v>ФОП, ДЕМКО ОКСАНА ДЕМЯНІВНА</c:v>
                </c:pt>
                <c:pt idx="91">
                  <c:v>41839788</c:v>
                </c:pt>
                <c:pt idx="92">
                  <c:v>ФОП, ГРИЦАК РУСЛАН ГЕННАДІЙОВИЧ</c:v>
                </c:pt>
                <c:pt idx="93">
                  <c:v>44496574</c:v>
                </c:pt>
                <c:pt idx="94">
                  <c:v>ФОП, МАХНО ГАЛИНА ВОЛОДИМИРІВНА</c:v>
                </c:pt>
                <c:pt idx="95">
                  <c:v>41388815</c:v>
                </c:pt>
                <c:pt idx="96">
                  <c:v>45395213</c:v>
                </c:pt>
                <c:pt idx="97">
                  <c:v>20763711</c:v>
                </c:pt>
                <c:pt idx="98">
                  <c:v>43914746</c:v>
                </c:pt>
                <c:pt idx="99">
                  <c:v>23970286</c:v>
                </c:pt>
                <c:pt idx="100">
                  <c:v>01996674</c:v>
                </c:pt>
                <c:pt idx="101">
                  <c:v>19163609</c:v>
                </c:pt>
                <c:pt idx="102">
                  <c:v>01996272</c:v>
                </c:pt>
                <c:pt idx="103">
                  <c:v>ФОП, ОПОКА ІННА ГРИГОРІВНА</c:v>
                </c:pt>
                <c:pt idx="104">
                  <c:v>20761149</c:v>
                </c:pt>
                <c:pt idx="105">
                  <c:v>ФОП, КОЗЕНКО ПАВЛО ВОЛОДИМИРОВИЧ</c:v>
                </c:pt>
                <c:pt idx="106">
                  <c:v>ФОП, ПЕТРИК ЛЮДМИЛА ЯРОСЛАВІВНА</c:v>
                </c:pt>
                <c:pt idx="107">
                  <c:v>44246746</c:v>
                </c:pt>
                <c:pt idx="108">
                  <c:v>43938699</c:v>
                </c:pt>
                <c:pt idx="109">
                  <c:v>ФОП, САЛДАН ІВАН АНТОНОВИЧ</c:v>
                </c:pt>
                <c:pt idx="110">
                  <c:v>ФОП, РОМАНИШИН ІРИНА ВОЛОДИМИРІВНА</c:v>
                </c:pt>
                <c:pt idx="111">
                  <c:v>44093644</c:v>
                </c:pt>
                <c:pt idx="112">
                  <c:v>01984276</c:v>
                </c:pt>
                <c:pt idx="113">
                  <c:v>ФОП, Люта Оксана Павлівна</c:v>
                </c:pt>
                <c:pt idx="114">
                  <c:v>ФОП, ЗУБРИЦЬКА НАДІЯ СТЕПАНІВНА</c:v>
                </c:pt>
                <c:pt idx="115">
                  <c:v>ФОП, СЕРЕДЮК ОЛЬГА ІВАНІВНА</c:v>
                </c:pt>
                <c:pt idx="116">
                  <c:v>23957835</c:v>
                </c:pt>
                <c:pt idx="117">
                  <c:v>ФОП, Столяр Галина Ігорівна</c:v>
                </c:pt>
                <c:pt idx="118">
                  <c:v>ФОП, ГАДЕВИЧ НАТАЛІЯ ЗІНОВІЇВНА</c:v>
                </c:pt>
                <c:pt idx="119">
                  <c:v>44625774</c:v>
                </c:pt>
                <c:pt idx="120">
                  <c:v>01984228</c:v>
                </c:pt>
                <c:pt idx="121">
                  <c:v>20851349</c:v>
                </c:pt>
                <c:pt idx="122">
                  <c:v>ФОП, САВЕНКО НАТАЛІЯ ЯРОСЛАВІВНА</c:v>
                </c:pt>
                <c:pt idx="123">
                  <c:v>42138054</c:v>
                </c:pt>
              </c:strCache>
            </c:strRef>
          </c:cat>
          <c:val>
            <c:numRef>
              <c:f>'Порівняння за закладами'!$AX$7:$AX$130</c:f>
              <c:numCache>
                <c:formatCode>0%</c:formatCode>
                <c:ptCount val="124"/>
                <c:pt idx="0">
                  <c:v>9.6571704490584255E-4</c:v>
                </c:pt>
                <c:pt idx="1">
                  <c:v>1.7699115044247787E-3</c:v>
                </c:pt>
                <c:pt idx="2" formatCode="General">
                  <c:v>1.885014137606032E-3</c:v>
                </c:pt>
                <c:pt idx="3" formatCode="General">
                  <c:v>2.1851953018301009E-3</c:v>
                </c:pt>
                <c:pt idx="4" formatCode="General">
                  <c:v>3.205128205128205E-3</c:v>
                </c:pt>
                <c:pt idx="5" formatCode="General">
                  <c:v>3.8009675190048375E-3</c:v>
                </c:pt>
                <c:pt idx="6" formatCode="General">
                  <c:v>3.8650737877723119E-3</c:v>
                </c:pt>
                <c:pt idx="7" formatCode="General">
                  <c:v>3.9615166949632146E-3</c:v>
                </c:pt>
                <c:pt idx="8" formatCode="General">
                  <c:v>4.11522633744856E-3</c:v>
                </c:pt>
                <c:pt idx="9" formatCode="General">
                  <c:v>4.5146726862302479E-3</c:v>
                </c:pt>
                <c:pt idx="10" formatCode="General">
                  <c:v>4.9504950495049506E-3</c:v>
                </c:pt>
                <c:pt idx="11" formatCode="General">
                  <c:v>5.7471264367816091E-3</c:v>
                </c:pt>
                <c:pt idx="12" formatCode="General">
                  <c:v>5.7803468208092483E-3</c:v>
                </c:pt>
                <c:pt idx="13" formatCode="General">
                  <c:v>5.8102001291155583E-3</c:v>
                </c:pt>
                <c:pt idx="14" formatCode="General">
                  <c:v>6.3897763578274758E-3</c:v>
                </c:pt>
                <c:pt idx="15" formatCode="General">
                  <c:v>7.3688773298656264E-3</c:v>
                </c:pt>
                <c:pt idx="16" formatCode="General">
                  <c:v>7.5187969924812026E-3</c:v>
                </c:pt>
                <c:pt idx="17" formatCode="General">
                  <c:v>8.3333333333333332E-3</c:v>
                </c:pt>
                <c:pt idx="18" formatCode="General">
                  <c:v>8.6956521739130436E-3</c:v>
                </c:pt>
                <c:pt idx="19" formatCode="General">
                  <c:v>9.6718480138169253E-3</c:v>
                </c:pt>
                <c:pt idx="20" formatCode="General">
                  <c:v>9.7087378640776691E-3</c:v>
                </c:pt>
                <c:pt idx="21" formatCode="General">
                  <c:v>1.0101010101010102E-2</c:v>
                </c:pt>
                <c:pt idx="22" formatCode="General">
                  <c:v>1.0380622837370242E-2</c:v>
                </c:pt>
                <c:pt idx="23" formatCode="General">
                  <c:v>1.0869565217391304E-2</c:v>
                </c:pt>
                <c:pt idx="24" formatCode="General">
                  <c:v>1.1037527593818985E-2</c:v>
                </c:pt>
                <c:pt idx="25" formatCode="General">
                  <c:v>1.1363636363636364E-2</c:v>
                </c:pt>
                <c:pt idx="26" formatCode="General">
                  <c:v>1.2631578947368421E-2</c:v>
                </c:pt>
                <c:pt idx="27" formatCode="General">
                  <c:v>1.2770137524557957E-2</c:v>
                </c:pt>
                <c:pt idx="28" formatCode="General">
                  <c:v>1.3333333333333334E-2</c:v>
                </c:pt>
                <c:pt idx="29" formatCode="General">
                  <c:v>1.3916500994035786E-2</c:v>
                </c:pt>
                <c:pt idx="30" formatCode="General">
                  <c:v>1.4446227929373997E-2</c:v>
                </c:pt>
                <c:pt idx="31" formatCode="General">
                  <c:v>1.5113350125944584E-2</c:v>
                </c:pt>
                <c:pt idx="32" formatCode="General">
                  <c:v>1.5503875968992248E-2</c:v>
                </c:pt>
                <c:pt idx="33" formatCode="General">
                  <c:v>1.6260162601626018E-2</c:v>
                </c:pt>
                <c:pt idx="34" formatCode="General">
                  <c:v>1.6260162601626018E-2</c:v>
                </c:pt>
                <c:pt idx="35" formatCode="General">
                  <c:v>1.6260162601626018E-2</c:v>
                </c:pt>
                <c:pt idx="36" formatCode="General">
                  <c:v>1.6393442622950821E-2</c:v>
                </c:pt>
                <c:pt idx="37" formatCode="General">
                  <c:v>1.7094017094017096E-2</c:v>
                </c:pt>
                <c:pt idx="38" formatCode="General">
                  <c:v>1.7187500000000001E-2</c:v>
                </c:pt>
                <c:pt idx="39" formatCode="General">
                  <c:v>1.9097222222222224E-2</c:v>
                </c:pt>
                <c:pt idx="40" formatCode="General">
                  <c:v>1.9305019305019305E-2</c:v>
                </c:pt>
                <c:pt idx="41" formatCode="General">
                  <c:v>1.9571295433364399E-2</c:v>
                </c:pt>
                <c:pt idx="42" formatCode="General">
                  <c:v>2.1713383339913146E-2</c:v>
                </c:pt>
                <c:pt idx="43" formatCode="General">
                  <c:v>2.1739130434782608E-2</c:v>
                </c:pt>
                <c:pt idx="44" formatCode="General">
                  <c:v>2.2321428571428572E-2</c:v>
                </c:pt>
                <c:pt idx="45" formatCode="General">
                  <c:v>2.3498694516971279E-2</c:v>
                </c:pt>
                <c:pt idx="46" formatCode="General">
                  <c:v>2.3809523809523808E-2</c:v>
                </c:pt>
                <c:pt idx="47" formatCode="General">
                  <c:v>2.557544757033248E-2</c:v>
                </c:pt>
                <c:pt idx="48" formatCode="General">
                  <c:v>2.564102564102564E-2</c:v>
                </c:pt>
                <c:pt idx="49" formatCode="General">
                  <c:v>2.6548672566371681E-2</c:v>
                </c:pt>
                <c:pt idx="50" formatCode="General">
                  <c:v>3.3013435700575813E-2</c:v>
                </c:pt>
                <c:pt idx="51" formatCode="General">
                  <c:v>3.3333333333333333E-2</c:v>
                </c:pt>
                <c:pt idx="52" formatCode="General">
                  <c:v>3.3483922402338558E-2</c:v>
                </c:pt>
                <c:pt idx="53" formatCode="General">
                  <c:v>3.5714285714285712E-2</c:v>
                </c:pt>
                <c:pt idx="54" formatCode="General">
                  <c:v>3.6383682469680267E-2</c:v>
                </c:pt>
                <c:pt idx="55" formatCode="General">
                  <c:v>3.8306451612903226E-2</c:v>
                </c:pt>
                <c:pt idx="56" formatCode="General">
                  <c:v>3.8994800693240898E-2</c:v>
                </c:pt>
                <c:pt idx="57" formatCode="General">
                  <c:v>3.9506172839506172E-2</c:v>
                </c:pt>
                <c:pt idx="58" formatCode="General">
                  <c:v>0.04</c:v>
                </c:pt>
                <c:pt idx="59" formatCode="General">
                  <c:v>4.2723631508678236E-2</c:v>
                </c:pt>
                <c:pt idx="60" formatCode="General">
                  <c:v>4.4642857142857144E-2</c:v>
                </c:pt>
                <c:pt idx="61" formatCode="General">
                  <c:v>4.4776119402985072E-2</c:v>
                </c:pt>
                <c:pt idx="62" formatCode="General">
                  <c:v>4.5454545454545456E-2</c:v>
                </c:pt>
                <c:pt idx="63" formatCode="General">
                  <c:v>4.6092184368737472E-2</c:v>
                </c:pt>
                <c:pt idx="64" formatCode="General">
                  <c:v>5.2549019607843139E-2</c:v>
                </c:pt>
                <c:pt idx="65" formatCode="General">
                  <c:v>5.3455019556714473E-2</c:v>
                </c:pt>
                <c:pt idx="66" formatCode="General">
                  <c:v>5.3639846743295021E-2</c:v>
                </c:pt>
                <c:pt idx="67" formatCode="General">
                  <c:v>5.737704918032787E-2</c:v>
                </c:pt>
                <c:pt idx="68" formatCode="General">
                  <c:v>5.8823529411764705E-2</c:v>
                </c:pt>
                <c:pt idx="69" formatCode="General">
                  <c:v>6.1361457334611694E-2</c:v>
                </c:pt>
                <c:pt idx="70" formatCode="General">
                  <c:v>6.149279050042409E-2</c:v>
                </c:pt>
                <c:pt idx="71" formatCode="General">
                  <c:v>6.2646828504306973E-2</c:v>
                </c:pt>
                <c:pt idx="72" formatCode="General">
                  <c:v>6.3492063492063489E-2</c:v>
                </c:pt>
                <c:pt idx="73" formatCode="General">
                  <c:v>6.3694267515923567E-2</c:v>
                </c:pt>
                <c:pt idx="74" formatCode="General">
                  <c:v>7.5627581823959331E-2</c:v>
                </c:pt>
                <c:pt idx="75" formatCode="General">
                  <c:v>7.6271186440677971E-2</c:v>
                </c:pt>
                <c:pt idx="76" formatCode="General">
                  <c:v>7.8431372549019607E-2</c:v>
                </c:pt>
                <c:pt idx="77" formatCode="General">
                  <c:v>7.8431372549019607E-2</c:v>
                </c:pt>
                <c:pt idx="78" formatCode="General">
                  <c:v>8.0223880597014921E-2</c:v>
                </c:pt>
                <c:pt idx="79" formatCode="General">
                  <c:v>8.3333333333333329E-2</c:v>
                </c:pt>
                <c:pt idx="80" formatCode="General">
                  <c:v>8.461538461538462E-2</c:v>
                </c:pt>
                <c:pt idx="81" formatCode="General">
                  <c:v>8.4805653710247356E-2</c:v>
                </c:pt>
                <c:pt idx="82" formatCode="General">
                  <c:v>8.6133170433720221E-2</c:v>
                </c:pt>
                <c:pt idx="83" formatCode="General">
                  <c:v>8.6206896551724144E-2</c:v>
                </c:pt>
                <c:pt idx="84" formatCode="General">
                  <c:v>9.5607235142118857E-2</c:v>
                </c:pt>
                <c:pt idx="85" formatCode="General">
                  <c:v>0.10240963855421686</c:v>
                </c:pt>
                <c:pt idx="86" formatCode="General">
                  <c:v>0.10526315789473684</c:v>
                </c:pt>
                <c:pt idx="87" formatCode="General">
                  <c:v>0.10929681327363708</c:v>
                </c:pt>
                <c:pt idx="88" formatCode="General">
                  <c:v>0.1111111111111111</c:v>
                </c:pt>
                <c:pt idx="89" formatCode="General">
                  <c:v>0.11155778894472362</c:v>
                </c:pt>
                <c:pt idx="90" formatCode="General">
                  <c:v>0.11428571428571428</c:v>
                </c:pt>
                <c:pt idx="91" formatCode="General">
                  <c:v>0.11458333333333333</c:v>
                </c:pt>
                <c:pt idx="92" formatCode="General">
                  <c:v>0.12</c:v>
                </c:pt>
                <c:pt idx="93" formatCode="General">
                  <c:v>0.12490842490842491</c:v>
                </c:pt>
                <c:pt idx="94" formatCode="General">
                  <c:v>0.125</c:v>
                </c:pt>
                <c:pt idx="95" formatCode="General">
                  <c:v>0.12931034482758622</c:v>
                </c:pt>
                <c:pt idx="96" formatCode="General">
                  <c:v>0.13069016152716592</c:v>
                </c:pt>
                <c:pt idx="97" formatCode="General">
                  <c:v>0.13175675675675674</c:v>
                </c:pt>
                <c:pt idx="98" formatCode="General">
                  <c:v>0.13236363636363635</c:v>
                </c:pt>
                <c:pt idx="99" formatCode="General">
                  <c:v>0.13864342010986386</c:v>
                </c:pt>
                <c:pt idx="100" formatCode="General">
                  <c:v>0.14185201997276442</c:v>
                </c:pt>
                <c:pt idx="101" formatCode="General">
                  <c:v>0.14546829698726838</c:v>
                </c:pt>
                <c:pt idx="102" formatCode="General">
                  <c:v>0.14680902693520989</c:v>
                </c:pt>
                <c:pt idx="103" formatCode="General">
                  <c:v>0.16577540106951871</c:v>
                </c:pt>
                <c:pt idx="104" formatCode="General">
                  <c:v>0.17195037904893176</c:v>
                </c:pt>
                <c:pt idx="105" formatCode="General">
                  <c:v>0.18367346938775511</c:v>
                </c:pt>
                <c:pt idx="106" formatCode="General">
                  <c:v>0.1875</c:v>
                </c:pt>
                <c:pt idx="107" formatCode="General">
                  <c:v>0.19804878048780489</c:v>
                </c:pt>
                <c:pt idx="108" formatCode="General">
                  <c:v>0.2</c:v>
                </c:pt>
                <c:pt idx="109" formatCode="General">
                  <c:v>0.2</c:v>
                </c:pt>
                <c:pt idx="110" formatCode="General">
                  <c:v>0.20481927710843373</c:v>
                </c:pt>
                <c:pt idx="111" formatCode="General">
                  <c:v>0.21748107364074329</c:v>
                </c:pt>
                <c:pt idx="112" formatCode="General">
                  <c:v>0.22356215213358072</c:v>
                </c:pt>
                <c:pt idx="113" formatCode="General">
                  <c:v>0.24181360201511334</c:v>
                </c:pt>
                <c:pt idx="114" formatCode="General">
                  <c:v>0.24489795918367346</c:v>
                </c:pt>
                <c:pt idx="115" formatCode="General">
                  <c:v>0.24858757062146894</c:v>
                </c:pt>
                <c:pt idx="116" formatCode="General">
                  <c:v>0.26588702559576344</c:v>
                </c:pt>
                <c:pt idx="117" formatCode="General">
                  <c:v>0.27272727272727271</c:v>
                </c:pt>
                <c:pt idx="118" formatCode="General">
                  <c:v>0.28021978021978022</c:v>
                </c:pt>
                <c:pt idx="119" formatCode="General">
                  <c:v>0.30583956632127907</c:v>
                </c:pt>
                <c:pt idx="120" formatCode="General">
                  <c:v>0.3276914539400666</c:v>
                </c:pt>
                <c:pt idx="121" formatCode="General">
                  <c:v>0.37622510275055326</c:v>
                </c:pt>
                <c:pt idx="122" formatCode="General">
                  <c:v>0.52061855670103097</c:v>
                </c:pt>
                <c:pt idx="123" formatCode="General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958-4C8D-94AD-F256D5FA960D}"/>
            </c:ext>
          </c:extLst>
        </c:ser>
        <c:ser>
          <c:idx val="1"/>
          <c:order val="1"/>
          <c:tx>
            <c:strRef>
              <c:f>'Порівняння за закладами'!$AY$6</c:f>
              <c:strCache>
                <c:ptCount val="1"/>
                <c:pt idx="0">
                  <c:v>01996272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5"/>
            <c:spPr>
              <a:ln w="203200"/>
            </c:spPr>
          </c:marker>
          <c:cat>
            <c:strRef>
              <c:f>'Порівняння за закладами'!$AW$7:$AW$130</c:f>
              <c:strCache>
                <c:ptCount val="124"/>
                <c:pt idx="0">
                  <c:v>22398210</c:v>
                </c:pt>
                <c:pt idx="1">
                  <c:v>36761597</c:v>
                </c:pt>
                <c:pt idx="2">
                  <c:v>20763272</c:v>
                </c:pt>
                <c:pt idx="3">
                  <c:v>41900490</c:v>
                </c:pt>
                <c:pt idx="4">
                  <c:v>ФОП, НІКОНОРОВ ВАЛЕРІЙ МИКОЛАЙОВИЧ</c:v>
                </c:pt>
                <c:pt idx="5">
                  <c:v>01997248</c:v>
                </c:pt>
                <c:pt idx="6">
                  <c:v>01998226</c:v>
                </c:pt>
                <c:pt idx="7">
                  <c:v>01998101</c:v>
                </c:pt>
                <c:pt idx="8">
                  <c:v>ФОП, ДІДИК ЛЕСЯ ІВАНІВНА</c:v>
                </c:pt>
                <c:pt idx="9">
                  <c:v>20764716</c:v>
                </c:pt>
                <c:pt idx="10">
                  <c:v>ФОП, РИСЕЙ ОЛЬГА ІГОРІВНА</c:v>
                </c:pt>
                <c:pt idx="11">
                  <c:v>44119976</c:v>
                </c:pt>
                <c:pt idx="12">
                  <c:v>20763160</c:v>
                </c:pt>
                <c:pt idx="13">
                  <c:v>20763941</c:v>
                </c:pt>
                <c:pt idx="14">
                  <c:v>38763426</c:v>
                </c:pt>
                <c:pt idx="15">
                  <c:v>01997633</c:v>
                </c:pt>
                <c:pt idx="16">
                  <c:v>44397639</c:v>
                </c:pt>
                <c:pt idx="17">
                  <c:v>41066560</c:v>
                </c:pt>
                <c:pt idx="18">
                  <c:v>43998826</c:v>
                </c:pt>
                <c:pt idx="19">
                  <c:v>41160010</c:v>
                </c:pt>
                <c:pt idx="20">
                  <c:v>44408760</c:v>
                </c:pt>
                <c:pt idx="21">
                  <c:v>22348948</c:v>
                </c:pt>
                <c:pt idx="22">
                  <c:v>42428764</c:v>
                </c:pt>
                <c:pt idx="23">
                  <c:v>43923200</c:v>
                </c:pt>
                <c:pt idx="24">
                  <c:v>42021164</c:v>
                </c:pt>
                <c:pt idx="25">
                  <c:v>37325796</c:v>
                </c:pt>
                <c:pt idx="26">
                  <c:v>20764231</c:v>
                </c:pt>
                <c:pt idx="27">
                  <c:v>45065089</c:v>
                </c:pt>
                <c:pt idx="28">
                  <c:v>ФОП, СИВАК ЛЮДМИЛА ЮРІЇВНА</c:v>
                </c:pt>
                <c:pt idx="29">
                  <c:v>44070522</c:v>
                </c:pt>
                <c:pt idx="30">
                  <c:v>42108962</c:v>
                </c:pt>
                <c:pt idx="31">
                  <c:v>40221119</c:v>
                </c:pt>
                <c:pt idx="32">
                  <c:v>ФОП, Левкович  Лідія  Олексіївна</c:v>
                </c:pt>
                <c:pt idx="33">
                  <c:v>ФОП, Лялька Наталія Петрівна</c:v>
                </c:pt>
                <c:pt idx="34">
                  <c:v>ФОП, Данилів  Дана  Олександрівна</c:v>
                </c:pt>
                <c:pt idx="35">
                  <c:v>37639909</c:v>
                </c:pt>
                <c:pt idx="36">
                  <c:v>41851009</c:v>
                </c:pt>
                <c:pt idx="37">
                  <c:v>40393866</c:v>
                </c:pt>
                <c:pt idx="38">
                  <c:v>41136480</c:v>
                </c:pt>
                <c:pt idx="39">
                  <c:v>41833215</c:v>
                </c:pt>
                <c:pt idx="40">
                  <c:v>32418147</c:v>
                </c:pt>
                <c:pt idx="41">
                  <c:v>43526560</c:v>
                </c:pt>
                <c:pt idx="42">
                  <c:v>43871190</c:v>
                </c:pt>
                <c:pt idx="43">
                  <c:v>ФОП, ВОРОБЕЦЬ ІРИНА ЙОСИФІВНА</c:v>
                </c:pt>
                <c:pt idx="44">
                  <c:v>41902533</c:v>
                </c:pt>
                <c:pt idx="45">
                  <c:v>41064034</c:v>
                </c:pt>
                <c:pt idx="46">
                  <c:v>41055077</c:v>
                </c:pt>
                <c:pt idx="47">
                  <c:v>44216151</c:v>
                </c:pt>
                <c:pt idx="48">
                  <c:v>ФОП, РОНДЯК ОЛЕКСАНДРА ЗІНОВІЇВНА</c:v>
                </c:pt>
                <c:pt idx="49">
                  <c:v>40241161</c:v>
                </c:pt>
                <c:pt idx="50">
                  <c:v>01996409</c:v>
                </c:pt>
                <c:pt idx="51">
                  <c:v>01997679</c:v>
                </c:pt>
                <c:pt idx="52">
                  <c:v>44712882</c:v>
                </c:pt>
                <c:pt idx="53">
                  <c:v>ФОП, МИСНИК ЛЮДМИЛА ІЛЛІВНА</c:v>
                </c:pt>
                <c:pt idx="54">
                  <c:v>42140021</c:v>
                </c:pt>
                <c:pt idx="55">
                  <c:v>44466230</c:v>
                </c:pt>
                <c:pt idx="56">
                  <c:v>43919770</c:v>
                </c:pt>
                <c:pt idx="57">
                  <c:v>40236036</c:v>
                </c:pt>
                <c:pt idx="58">
                  <c:v>ФОП, ПОКІНСЬКА МАРІЯ МИХАЙЛІВНА</c:v>
                </c:pt>
                <c:pt idx="59">
                  <c:v>41894875</c:v>
                </c:pt>
                <c:pt idx="60">
                  <c:v>ФОП, Цяпка Лілія Богданівна</c:v>
                </c:pt>
                <c:pt idx="61">
                  <c:v>ФОП, Симулик Марія Сергіївна</c:v>
                </c:pt>
                <c:pt idx="62">
                  <c:v>39792683</c:v>
                </c:pt>
                <c:pt idx="63">
                  <c:v>20763929</c:v>
                </c:pt>
                <c:pt idx="64">
                  <c:v>22421239</c:v>
                </c:pt>
                <c:pt idx="65">
                  <c:v>44925460</c:v>
                </c:pt>
                <c:pt idx="66">
                  <c:v>ФОП, ЗАРЕМБА-ФЕДЧИШИН ОЛЕНА ВІТАЛІЇВНА</c:v>
                </c:pt>
                <c:pt idx="67">
                  <c:v>44028360</c:v>
                </c:pt>
                <c:pt idx="68">
                  <c:v>44848931</c:v>
                </c:pt>
                <c:pt idx="69">
                  <c:v>44646459</c:v>
                </c:pt>
                <c:pt idx="70">
                  <c:v>45214923</c:v>
                </c:pt>
                <c:pt idx="71">
                  <c:v>40626575</c:v>
                </c:pt>
                <c:pt idx="72">
                  <c:v>41845440</c:v>
                </c:pt>
                <c:pt idx="73">
                  <c:v>ФОП, ШКУЛЬСЬКИЙ ВОЛОДИМИР ВОЛОДИМИРОВИЧ</c:v>
                </c:pt>
                <c:pt idx="74">
                  <c:v>20764314</c:v>
                </c:pt>
                <c:pt idx="75">
                  <c:v>ФОП, ЯКИМІВ СВІТЛАНА ЯРОСЛАВІВНА</c:v>
                </c:pt>
                <c:pt idx="76">
                  <c:v>36417058</c:v>
                </c:pt>
                <c:pt idx="77">
                  <c:v>ФОП, ФЕДЕНКО НАТАЛІЯ РОМАНІВНА</c:v>
                </c:pt>
                <c:pt idx="78">
                  <c:v>20763852</c:v>
                </c:pt>
                <c:pt idx="79">
                  <c:v>ФОП, Турянська Ольга Тарасівна</c:v>
                </c:pt>
                <c:pt idx="80">
                  <c:v>40238410</c:v>
                </c:pt>
                <c:pt idx="81">
                  <c:v>42274953</c:v>
                </c:pt>
                <c:pt idx="82">
                  <c:v>42877452</c:v>
                </c:pt>
                <c:pt idx="83">
                  <c:v>ФОП, КОТОВИЧ НАТАЛІЯ СТЕПАНІВНА</c:v>
                </c:pt>
                <c:pt idx="84">
                  <c:v>ФОП, ПОШИВАК ТЕТЯНА ПЕТРІВНА</c:v>
                </c:pt>
                <c:pt idx="85">
                  <c:v>ФОП, Шабатюк Леся Володимирівна</c:v>
                </c:pt>
                <c:pt idx="86">
                  <c:v>ФОП, Жданова Оксана Степанівна</c:v>
                </c:pt>
                <c:pt idx="87">
                  <c:v>42224043</c:v>
                </c:pt>
                <c:pt idx="88">
                  <c:v>ФОП, ЛОМАЄВА ОЛЕКСАНДРА ВАЛЕРІЇВНА</c:v>
                </c:pt>
                <c:pt idx="89">
                  <c:v>42750109</c:v>
                </c:pt>
                <c:pt idx="90">
                  <c:v>ФОП, ДЕМКО ОКСАНА ДЕМЯНІВНА</c:v>
                </c:pt>
                <c:pt idx="91">
                  <c:v>41839788</c:v>
                </c:pt>
                <c:pt idx="92">
                  <c:v>ФОП, ГРИЦАК РУСЛАН ГЕННАДІЙОВИЧ</c:v>
                </c:pt>
                <c:pt idx="93">
                  <c:v>44496574</c:v>
                </c:pt>
                <c:pt idx="94">
                  <c:v>ФОП, МАХНО ГАЛИНА ВОЛОДИМИРІВНА</c:v>
                </c:pt>
                <c:pt idx="95">
                  <c:v>41388815</c:v>
                </c:pt>
                <c:pt idx="96">
                  <c:v>45395213</c:v>
                </c:pt>
                <c:pt idx="97">
                  <c:v>20763711</c:v>
                </c:pt>
                <c:pt idx="98">
                  <c:v>43914746</c:v>
                </c:pt>
                <c:pt idx="99">
                  <c:v>23970286</c:v>
                </c:pt>
                <c:pt idx="100">
                  <c:v>01996674</c:v>
                </c:pt>
                <c:pt idx="101">
                  <c:v>19163609</c:v>
                </c:pt>
                <c:pt idx="102">
                  <c:v>01996272</c:v>
                </c:pt>
                <c:pt idx="103">
                  <c:v>ФОП, ОПОКА ІННА ГРИГОРІВНА</c:v>
                </c:pt>
                <c:pt idx="104">
                  <c:v>20761149</c:v>
                </c:pt>
                <c:pt idx="105">
                  <c:v>ФОП, КОЗЕНКО ПАВЛО ВОЛОДИМИРОВИЧ</c:v>
                </c:pt>
                <c:pt idx="106">
                  <c:v>ФОП, ПЕТРИК ЛЮДМИЛА ЯРОСЛАВІВНА</c:v>
                </c:pt>
                <c:pt idx="107">
                  <c:v>44246746</c:v>
                </c:pt>
                <c:pt idx="108">
                  <c:v>43938699</c:v>
                </c:pt>
                <c:pt idx="109">
                  <c:v>ФОП, САЛДАН ІВАН АНТОНОВИЧ</c:v>
                </c:pt>
                <c:pt idx="110">
                  <c:v>ФОП, РОМАНИШИН ІРИНА ВОЛОДИМИРІВНА</c:v>
                </c:pt>
                <c:pt idx="111">
                  <c:v>44093644</c:v>
                </c:pt>
                <c:pt idx="112">
                  <c:v>01984276</c:v>
                </c:pt>
                <c:pt idx="113">
                  <c:v>ФОП, Люта Оксана Павлівна</c:v>
                </c:pt>
                <c:pt idx="114">
                  <c:v>ФОП, ЗУБРИЦЬКА НАДІЯ СТЕПАНІВНА</c:v>
                </c:pt>
                <c:pt idx="115">
                  <c:v>ФОП, СЕРЕДЮК ОЛЬГА ІВАНІВНА</c:v>
                </c:pt>
                <c:pt idx="116">
                  <c:v>23957835</c:v>
                </c:pt>
                <c:pt idx="117">
                  <c:v>ФОП, Столяр Галина Ігорівна</c:v>
                </c:pt>
                <c:pt idx="118">
                  <c:v>ФОП, ГАДЕВИЧ НАТАЛІЯ ЗІНОВІЇВНА</c:v>
                </c:pt>
                <c:pt idx="119">
                  <c:v>44625774</c:v>
                </c:pt>
                <c:pt idx="120">
                  <c:v>01984228</c:v>
                </c:pt>
                <c:pt idx="121">
                  <c:v>20851349</c:v>
                </c:pt>
                <c:pt idx="122">
                  <c:v>ФОП, САВЕНКО НАТАЛІЯ ЯРОСЛАВІВНА</c:v>
                </c:pt>
                <c:pt idx="123">
                  <c:v>42138054</c:v>
                </c:pt>
              </c:strCache>
            </c:strRef>
          </c:cat>
          <c:val>
            <c:numRef>
              <c:f>'Порівняння за закладами'!$AY$7:$AY$130</c:f>
              <c:numCache>
                <c:formatCode>0%</c:formatCode>
                <c:ptCount val="124"/>
                <c:pt idx="0">
                  <c:v>-1</c:v>
                </c:pt>
                <c:pt idx="1">
                  <c:v>-1</c:v>
                </c:pt>
                <c:pt idx="2" formatCode="General">
                  <c:v>-1</c:v>
                </c:pt>
                <c:pt idx="3" formatCode="General">
                  <c:v>-1</c:v>
                </c:pt>
                <c:pt idx="4" formatCode="General">
                  <c:v>-1</c:v>
                </c:pt>
                <c:pt idx="5" formatCode="General">
                  <c:v>-1</c:v>
                </c:pt>
                <c:pt idx="6" formatCode="General">
                  <c:v>-1</c:v>
                </c:pt>
                <c:pt idx="7" formatCode="General">
                  <c:v>-1</c:v>
                </c:pt>
                <c:pt idx="8" formatCode="General">
                  <c:v>-1</c:v>
                </c:pt>
                <c:pt idx="9" formatCode="General">
                  <c:v>-1</c:v>
                </c:pt>
                <c:pt idx="10" formatCode="General">
                  <c:v>-1</c:v>
                </c:pt>
                <c:pt idx="11" formatCode="General">
                  <c:v>-1</c:v>
                </c:pt>
                <c:pt idx="12" formatCode="General">
                  <c:v>-1</c:v>
                </c:pt>
                <c:pt idx="13" formatCode="General">
                  <c:v>-1</c:v>
                </c:pt>
                <c:pt idx="14" formatCode="General">
                  <c:v>-1</c:v>
                </c:pt>
                <c:pt idx="15" formatCode="General">
                  <c:v>-1</c:v>
                </c:pt>
                <c:pt idx="16" formatCode="General">
                  <c:v>-1</c:v>
                </c:pt>
                <c:pt idx="17" formatCode="General">
                  <c:v>-1</c:v>
                </c:pt>
                <c:pt idx="18" formatCode="General">
                  <c:v>-1</c:v>
                </c:pt>
                <c:pt idx="19" formatCode="General">
                  <c:v>-1</c:v>
                </c:pt>
                <c:pt idx="20" formatCode="General">
                  <c:v>-1</c:v>
                </c:pt>
                <c:pt idx="21" formatCode="General">
                  <c:v>-1</c:v>
                </c:pt>
                <c:pt idx="22" formatCode="General">
                  <c:v>-1</c:v>
                </c:pt>
                <c:pt idx="23" formatCode="General">
                  <c:v>-1</c:v>
                </c:pt>
                <c:pt idx="24" formatCode="General">
                  <c:v>-1</c:v>
                </c:pt>
                <c:pt idx="25" formatCode="General">
                  <c:v>-1</c:v>
                </c:pt>
                <c:pt idx="26" formatCode="General">
                  <c:v>-1</c:v>
                </c:pt>
                <c:pt idx="27" formatCode="General">
                  <c:v>-1</c:v>
                </c:pt>
                <c:pt idx="28" formatCode="General">
                  <c:v>-1</c:v>
                </c:pt>
                <c:pt idx="29" formatCode="General">
                  <c:v>-1</c:v>
                </c:pt>
                <c:pt idx="30" formatCode="General">
                  <c:v>-1</c:v>
                </c:pt>
                <c:pt idx="31" formatCode="General">
                  <c:v>-1</c:v>
                </c:pt>
                <c:pt idx="32" formatCode="General">
                  <c:v>-1</c:v>
                </c:pt>
                <c:pt idx="33" formatCode="General">
                  <c:v>-1</c:v>
                </c:pt>
                <c:pt idx="34" formatCode="General">
                  <c:v>-1</c:v>
                </c:pt>
                <c:pt idx="35" formatCode="General">
                  <c:v>-1</c:v>
                </c:pt>
                <c:pt idx="36" formatCode="General">
                  <c:v>-1</c:v>
                </c:pt>
                <c:pt idx="37" formatCode="General">
                  <c:v>-1</c:v>
                </c:pt>
                <c:pt idx="38" formatCode="General">
                  <c:v>-1</c:v>
                </c:pt>
                <c:pt idx="39" formatCode="General">
                  <c:v>-1</c:v>
                </c:pt>
                <c:pt idx="40" formatCode="General">
                  <c:v>-1</c:v>
                </c:pt>
                <c:pt idx="41" formatCode="General">
                  <c:v>-1</c:v>
                </c:pt>
                <c:pt idx="42" formatCode="General">
                  <c:v>-1</c:v>
                </c:pt>
                <c:pt idx="43" formatCode="General">
                  <c:v>-1</c:v>
                </c:pt>
                <c:pt idx="44" formatCode="General">
                  <c:v>-1</c:v>
                </c:pt>
                <c:pt idx="45" formatCode="General">
                  <c:v>-1</c:v>
                </c:pt>
                <c:pt idx="46" formatCode="General">
                  <c:v>-1</c:v>
                </c:pt>
                <c:pt idx="47" formatCode="General">
                  <c:v>-1</c:v>
                </c:pt>
                <c:pt idx="48" formatCode="General">
                  <c:v>-1</c:v>
                </c:pt>
                <c:pt idx="49" formatCode="General">
                  <c:v>-1</c:v>
                </c:pt>
                <c:pt idx="50" formatCode="General">
                  <c:v>-1</c:v>
                </c:pt>
                <c:pt idx="51" formatCode="General">
                  <c:v>-1</c:v>
                </c:pt>
                <c:pt idx="52" formatCode="General">
                  <c:v>-1</c:v>
                </c:pt>
                <c:pt idx="53" formatCode="General">
                  <c:v>-1</c:v>
                </c:pt>
                <c:pt idx="54" formatCode="General">
                  <c:v>-1</c:v>
                </c:pt>
                <c:pt idx="55" formatCode="General">
                  <c:v>-1</c:v>
                </c:pt>
                <c:pt idx="56" formatCode="General">
                  <c:v>-1</c:v>
                </c:pt>
                <c:pt idx="57" formatCode="General">
                  <c:v>-1</c:v>
                </c:pt>
                <c:pt idx="58" formatCode="General">
                  <c:v>-1</c:v>
                </c:pt>
                <c:pt idx="59" formatCode="General">
                  <c:v>-1</c:v>
                </c:pt>
                <c:pt idx="60" formatCode="General">
                  <c:v>-1</c:v>
                </c:pt>
                <c:pt idx="61" formatCode="General">
                  <c:v>-1</c:v>
                </c:pt>
                <c:pt idx="62" formatCode="General">
                  <c:v>-1</c:v>
                </c:pt>
                <c:pt idx="63" formatCode="General">
                  <c:v>-1</c:v>
                </c:pt>
                <c:pt idx="64" formatCode="General">
                  <c:v>-1</c:v>
                </c:pt>
                <c:pt idx="65" formatCode="General">
                  <c:v>-1</c:v>
                </c:pt>
                <c:pt idx="66" formatCode="General">
                  <c:v>-1</c:v>
                </c:pt>
                <c:pt idx="67" formatCode="General">
                  <c:v>-1</c:v>
                </c:pt>
                <c:pt idx="68" formatCode="General">
                  <c:v>-1</c:v>
                </c:pt>
                <c:pt idx="69" formatCode="General">
                  <c:v>-1</c:v>
                </c:pt>
                <c:pt idx="70" formatCode="General">
                  <c:v>-1</c:v>
                </c:pt>
                <c:pt idx="71" formatCode="General">
                  <c:v>-1</c:v>
                </c:pt>
                <c:pt idx="72" formatCode="General">
                  <c:v>-1</c:v>
                </c:pt>
                <c:pt idx="73" formatCode="General">
                  <c:v>-1</c:v>
                </c:pt>
                <c:pt idx="74" formatCode="General">
                  <c:v>-1</c:v>
                </c:pt>
                <c:pt idx="75" formatCode="General">
                  <c:v>-1</c:v>
                </c:pt>
                <c:pt idx="76" formatCode="General">
                  <c:v>-1</c:v>
                </c:pt>
                <c:pt idx="77" formatCode="General">
                  <c:v>-1</c:v>
                </c:pt>
                <c:pt idx="78" formatCode="General">
                  <c:v>-1</c:v>
                </c:pt>
                <c:pt idx="79" formatCode="General">
                  <c:v>-1</c:v>
                </c:pt>
                <c:pt idx="80" formatCode="General">
                  <c:v>-1</c:v>
                </c:pt>
                <c:pt idx="81" formatCode="General">
                  <c:v>-1</c:v>
                </c:pt>
                <c:pt idx="82" formatCode="General">
                  <c:v>-1</c:v>
                </c:pt>
                <c:pt idx="83" formatCode="General">
                  <c:v>-1</c:v>
                </c:pt>
                <c:pt idx="84" formatCode="General">
                  <c:v>-1</c:v>
                </c:pt>
                <c:pt idx="85" formatCode="General">
                  <c:v>-1</c:v>
                </c:pt>
                <c:pt idx="86" formatCode="General">
                  <c:v>-1</c:v>
                </c:pt>
                <c:pt idx="87" formatCode="General">
                  <c:v>-1</c:v>
                </c:pt>
                <c:pt idx="88" formatCode="General">
                  <c:v>-1</c:v>
                </c:pt>
                <c:pt idx="89" formatCode="General">
                  <c:v>-1</c:v>
                </c:pt>
                <c:pt idx="90" formatCode="General">
                  <c:v>-1</c:v>
                </c:pt>
                <c:pt idx="91" formatCode="General">
                  <c:v>-1</c:v>
                </c:pt>
                <c:pt idx="92" formatCode="General">
                  <c:v>-1</c:v>
                </c:pt>
                <c:pt idx="93" formatCode="General">
                  <c:v>-1</c:v>
                </c:pt>
                <c:pt idx="94" formatCode="General">
                  <c:v>-1</c:v>
                </c:pt>
                <c:pt idx="95" formatCode="General">
                  <c:v>-1</c:v>
                </c:pt>
                <c:pt idx="96" formatCode="General">
                  <c:v>-1</c:v>
                </c:pt>
                <c:pt idx="97" formatCode="General">
                  <c:v>-1</c:v>
                </c:pt>
                <c:pt idx="98" formatCode="General">
                  <c:v>-1</c:v>
                </c:pt>
                <c:pt idx="99" formatCode="General">
                  <c:v>-1</c:v>
                </c:pt>
                <c:pt idx="100" formatCode="General">
                  <c:v>-1</c:v>
                </c:pt>
                <c:pt idx="101" formatCode="General">
                  <c:v>-1</c:v>
                </c:pt>
                <c:pt idx="102" formatCode="General">
                  <c:v>0.14680902693520989</c:v>
                </c:pt>
                <c:pt idx="103" formatCode="General">
                  <c:v>-1</c:v>
                </c:pt>
                <c:pt idx="104" formatCode="General">
                  <c:v>-1</c:v>
                </c:pt>
                <c:pt idx="105" formatCode="General">
                  <c:v>-1</c:v>
                </c:pt>
                <c:pt idx="106" formatCode="General">
                  <c:v>-1</c:v>
                </c:pt>
                <c:pt idx="107" formatCode="General">
                  <c:v>-1</c:v>
                </c:pt>
                <c:pt idx="108" formatCode="General">
                  <c:v>-1</c:v>
                </c:pt>
                <c:pt idx="109" formatCode="General">
                  <c:v>-1</c:v>
                </c:pt>
                <c:pt idx="110" formatCode="General">
                  <c:v>-1</c:v>
                </c:pt>
                <c:pt idx="111" formatCode="General">
                  <c:v>-1</c:v>
                </c:pt>
                <c:pt idx="112" formatCode="General">
                  <c:v>-1</c:v>
                </c:pt>
                <c:pt idx="113" formatCode="General">
                  <c:v>-1</c:v>
                </c:pt>
                <c:pt idx="114" formatCode="General">
                  <c:v>-1</c:v>
                </c:pt>
                <c:pt idx="115" formatCode="General">
                  <c:v>-1</c:v>
                </c:pt>
                <c:pt idx="116" formatCode="General">
                  <c:v>-1</c:v>
                </c:pt>
                <c:pt idx="117" formatCode="General">
                  <c:v>-1</c:v>
                </c:pt>
                <c:pt idx="118" formatCode="General">
                  <c:v>-1</c:v>
                </c:pt>
                <c:pt idx="119" formatCode="General">
                  <c:v>-1</c:v>
                </c:pt>
                <c:pt idx="120" formatCode="General">
                  <c:v>-1</c:v>
                </c:pt>
                <c:pt idx="121" formatCode="General">
                  <c:v>-1</c:v>
                </c:pt>
                <c:pt idx="122" formatCode="General">
                  <c:v>-1</c:v>
                </c:pt>
                <c:pt idx="123" formatCode="General">
                  <c:v>-1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958-4C8D-94AD-F256D5FA96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4056016"/>
        <c:axId val="241803504"/>
      </c:lineChart>
      <c:catAx>
        <c:axId val="84056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241803504"/>
        <c:crosses val="autoZero"/>
        <c:auto val="1"/>
        <c:lblAlgn val="ctr"/>
        <c:lblOffset val="100"/>
        <c:noMultiLvlLbl val="0"/>
      </c:catAx>
      <c:valAx>
        <c:axId val="24180350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84056016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uk-UA"/>
        </a:p>
      </c:txPr>
    </c:legend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'Порівняння за закладами'!$AZ$5</c:f>
          <c:strCache>
            <c:ptCount val="1"/>
            <c:pt idx="0">
              <c:v>Скринінг на виявлення цукрового діабету у групі ризику.</c:v>
            </c:pt>
          </c:strCache>
        </c:strRef>
      </c:tx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1400" b="1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uk-UA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'Порівняння за закладами'!$BA$6</c:f>
              <c:strCache>
                <c:ptCount val="1"/>
                <c:pt idx="0">
                  <c:v>Значення індикатору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5"/>
            <c:spPr>
              <a:ln w="76200"/>
            </c:spPr>
          </c:marker>
          <c:cat>
            <c:strRef>
              <c:f>'Порівняння за закладами'!$AZ$7:$AZ$171</c:f>
              <c:strCache>
                <c:ptCount val="165"/>
                <c:pt idx="0">
                  <c:v>44119976</c:v>
                </c:pt>
                <c:pt idx="1">
                  <c:v>22398210</c:v>
                </c:pt>
                <c:pt idx="2">
                  <c:v>45094345</c:v>
                </c:pt>
                <c:pt idx="3">
                  <c:v>41209595</c:v>
                </c:pt>
                <c:pt idx="4">
                  <c:v>20765006</c:v>
                </c:pt>
                <c:pt idx="5">
                  <c:v>ФОП, ПІКУЛИЦЬКА ЯРИНА ВАСИЛІВНА</c:v>
                </c:pt>
                <c:pt idx="6">
                  <c:v>42769586</c:v>
                </c:pt>
                <c:pt idx="7">
                  <c:v>ФОП, КРАВЧУК ГАЛИНА ВАСИЛІВНА</c:v>
                </c:pt>
                <c:pt idx="8">
                  <c:v>ФОП, СКОБИЛКО ІРИНА ВОЛОДИМИРІВНА</c:v>
                </c:pt>
                <c:pt idx="9">
                  <c:v>41180990</c:v>
                </c:pt>
                <c:pt idx="10">
                  <c:v>42108962</c:v>
                </c:pt>
                <c:pt idx="11">
                  <c:v>22348948</c:v>
                </c:pt>
                <c:pt idx="12">
                  <c:v>41505308</c:v>
                </c:pt>
                <c:pt idx="13">
                  <c:v>ФОП, ЗАСТАВНИЙ ІГОР ІГОРОВИЧ</c:v>
                </c:pt>
                <c:pt idx="14">
                  <c:v>ФОП, НІКОНОРОВ ВАЛЕРІЙ МИКОЛАЙОВИЧ</c:v>
                </c:pt>
                <c:pt idx="15">
                  <c:v>ФОП, Добрянський Олесь Степанович</c:v>
                </c:pt>
                <c:pt idx="16">
                  <c:v>ФОП, ПОШИВАК ТЕТЯНА ПЕТРІВНА</c:v>
                </c:pt>
                <c:pt idx="17">
                  <c:v>20763272</c:v>
                </c:pt>
                <c:pt idx="18">
                  <c:v>ФОП, Мазур Руслана Ярославівна</c:v>
                </c:pt>
                <c:pt idx="19">
                  <c:v>37325796</c:v>
                </c:pt>
                <c:pt idx="20">
                  <c:v>41900490</c:v>
                </c:pt>
                <c:pt idx="21">
                  <c:v>ФОП, Столяр Маряна Миколаївна</c:v>
                </c:pt>
                <c:pt idx="22">
                  <c:v>ФОП, МЕЛЬНИК ЗОРЯНА СТЕПАНІВНА</c:v>
                </c:pt>
                <c:pt idx="23">
                  <c:v>20763591</c:v>
                </c:pt>
                <c:pt idx="24">
                  <c:v>34327104</c:v>
                </c:pt>
                <c:pt idx="25">
                  <c:v>42428764</c:v>
                </c:pt>
                <c:pt idx="26">
                  <c:v>01996606</c:v>
                </c:pt>
                <c:pt idx="27">
                  <c:v>01998101</c:v>
                </c:pt>
                <c:pt idx="28">
                  <c:v>43923200</c:v>
                </c:pt>
                <c:pt idx="29">
                  <c:v>41851009</c:v>
                </c:pt>
                <c:pt idx="30">
                  <c:v>02010793</c:v>
                </c:pt>
                <c:pt idx="31">
                  <c:v>35472249</c:v>
                </c:pt>
                <c:pt idx="32">
                  <c:v>44466230</c:v>
                </c:pt>
                <c:pt idx="33">
                  <c:v>42750109</c:v>
                </c:pt>
                <c:pt idx="34">
                  <c:v>01998226</c:v>
                </c:pt>
                <c:pt idx="35">
                  <c:v>01997248</c:v>
                </c:pt>
                <c:pt idx="36">
                  <c:v>40238410</c:v>
                </c:pt>
                <c:pt idx="37">
                  <c:v>ФОП, РОНДЯК БОГДАН ЯРОСЛАВОВИЧ</c:v>
                </c:pt>
                <c:pt idx="38">
                  <c:v>45065089</c:v>
                </c:pt>
                <c:pt idx="39">
                  <c:v>ФОП, КАБАН ВОЛОДИМИР БОГДАНОВИЧ</c:v>
                </c:pt>
                <c:pt idx="40">
                  <c:v>42448068</c:v>
                </c:pt>
                <c:pt idx="41">
                  <c:v>ФОП, Турянська Ольга Тарасівна</c:v>
                </c:pt>
                <c:pt idx="42">
                  <c:v>ФОП, ПЕТРИК КАТЕРИНА ЮРІЇВНА</c:v>
                </c:pt>
                <c:pt idx="43">
                  <c:v>20764716</c:v>
                </c:pt>
                <c:pt idx="44">
                  <c:v>43526560</c:v>
                </c:pt>
                <c:pt idx="45">
                  <c:v>42830922</c:v>
                </c:pt>
                <c:pt idx="46">
                  <c:v>01997633</c:v>
                </c:pt>
                <c:pt idx="47">
                  <c:v>41902533</c:v>
                </c:pt>
                <c:pt idx="48">
                  <c:v>36417058</c:v>
                </c:pt>
                <c:pt idx="49">
                  <c:v>44397639</c:v>
                </c:pt>
                <c:pt idx="50">
                  <c:v>42021164</c:v>
                </c:pt>
                <c:pt idx="51">
                  <c:v>ФОП, ГОРОДИСЬКА СТЕФАНІЯ-ОКСАНА МИХАЙЛІВНА</c:v>
                </c:pt>
                <c:pt idx="52">
                  <c:v>ФОП, ГРИЦАК РУСЛАН ГЕННАДІЙОВИЧ</c:v>
                </c:pt>
                <c:pt idx="53">
                  <c:v>44408760</c:v>
                </c:pt>
                <c:pt idx="54">
                  <c:v>36194399</c:v>
                </c:pt>
                <c:pt idx="55">
                  <c:v>36761597</c:v>
                </c:pt>
                <c:pt idx="56">
                  <c:v>20764231</c:v>
                </c:pt>
                <c:pt idx="57">
                  <c:v>41833215</c:v>
                </c:pt>
                <c:pt idx="58">
                  <c:v>ФОП, СИВАК ЛЮДМИЛА ЮРІЇВНА</c:v>
                </c:pt>
                <c:pt idx="59">
                  <c:v>42140021</c:v>
                </c:pt>
                <c:pt idx="60">
                  <c:v>39792683</c:v>
                </c:pt>
                <c:pt idx="61">
                  <c:v>ФОП, ПОЛУПАНЕЦЬ ВІРА ВОЛОДИМИРІВНА</c:v>
                </c:pt>
                <c:pt idx="62">
                  <c:v>ФОП, КОСТИРКО МИКОЛА МИХАЙЛОВИЧ</c:v>
                </c:pt>
                <c:pt idx="63">
                  <c:v>ФОП, РОМАНІВ ЛЕСЯ АНАТОЛІЇВНА</c:v>
                </c:pt>
                <c:pt idx="64">
                  <c:v>01996409</c:v>
                </c:pt>
                <c:pt idx="65">
                  <c:v>44070522</c:v>
                </c:pt>
                <c:pt idx="66">
                  <c:v>44114246</c:v>
                </c:pt>
                <c:pt idx="67">
                  <c:v>43938699</c:v>
                </c:pt>
                <c:pt idx="68">
                  <c:v>ФОП, Ладус Галина Іванівна</c:v>
                </c:pt>
                <c:pt idx="69">
                  <c:v>40236036</c:v>
                </c:pt>
                <c:pt idx="70">
                  <c:v>37639909</c:v>
                </c:pt>
                <c:pt idx="71">
                  <c:v>32418147</c:v>
                </c:pt>
                <c:pt idx="72">
                  <c:v>44216151</c:v>
                </c:pt>
                <c:pt idx="73">
                  <c:v>41160010</c:v>
                </c:pt>
                <c:pt idx="74">
                  <c:v>ФОП, ВОРОБЕЦЬ ІРИНА ЙОСИФІВНА</c:v>
                </c:pt>
                <c:pt idx="75">
                  <c:v>40626575</c:v>
                </c:pt>
                <c:pt idx="76">
                  <c:v>44018588</c:v>
                </c:pt>
                <c:pt idx="77">
                  <c:v>43919770</c:v>
                </c:pt>
                <c:pt idx="78">
                  <c:v>44925460</c:v>
                </c:pt>
                <c:pt idx="79">
                  <c:v>41894875</c:v>
                </c:pt>
                <c:pt idx="80">
                  <c:v>44848931</c:v>
                </c:pt>
                <c:pt idx="81">
                  <c:v>41064034</c:v>
                </c:pt>
                <c:pt idx="82">
                  <c:v>40221119</c:v>
                </c:pt>
                <c:pt idx="83">
                  <c:v>44976028</c:v>
                </c:pt>
                <c:pt idx="84">
                  <c:v>20763941</c:v>
                </c:pt>
                <c:pt idx="85">
                  <c:v>44056885</c:v>
                </c:pt>
                <c:pt idx="86">
                  <c:v>ФОП, ДУДА НАДІЯ БОГДАНІВНА</c:v>
                </c:pt>
                <c:pt idx="87">
                  <c:v>ФОП, РОНДЯК ОЛЕКСАНДРА ЗІНОВІЇВНА</c:v>
                </c:pt>
                <c:pt idx="88">
                  <c:v>43998826</c:v>
                </c:pt>
                <c:pt idx="89">
                  <c:v>ФОП, Данилів  Дана  Олександрівна</c:v>
                </c:pt>
                <c:pt idx="90">
                  <c:v>ФОП, ДІДИК ЛЕСЯ ІВАНІВНА</c:v>
                </c:pt>
                <c:pt idx="91">
                  <c:v>41845440</c:v>
                </c:pt>
                <c:pt idx="92">
                  <c:v>41850775</c:v>
                </c:pt>
                <c:pt idx="93">
                  <c:v>43871190</c:v>
                </c:pt>
                <c:pt idx="94">
                  <c:v>42274953</c:v>
                </c:pt>
                <c:pt idx="95">
                  <c:v>01997679</c:v>
                </c:pt>
                <c:pt idx="96">
                  <c:v>ФОП, Левкович  Лідія  Олексіївна</c:v>
                </c:pt>
                <c:pt idx="97">
                  <c:v>20850964</c:v>
                </c:pt>
                <c:pt idx="98">
                  <c:v>20763160</c:v>
                </c:pt>
                <c:pt idx="99">
                  <c:v>ФОП, КОЗЕНКО ПАВЛО ВОЛОДИМИРОВИЧ</c:v>
                </c:pt>
                <c:pt idx="100">
                  <c:v>41136480</c:v>
                </c:pt>
                <c:pt idx="101">
                  <c:v>20763929</c:v>
                </c:pt>
                <c:pt idx="102">
                  <c:v>ФОП, ІВАНІЩАК РОМАНІЯ ІВАНІВНА</c:v>
                </c:pt>
                <c:pt idx="103">
                  <c:v>44646459</c:v>
                </c:pt>
                <c:pt idx="104">
                  <c:v>ФОП, ЗАРЕМБА-ФЕДЧИШИН ОЛЕНА ВІТАЛІЇВНА</c:v>
                </c:pt>
                <c:pt idx="105">
                  <c:v>45395213</c:v>
                </c:pt>
                <c:pt idx="106">
                  <c:v>ФОП, Люта Оксана Павлівна</c:v>
                </c:pt>
                <c:pt idx="107">
                  <c:v>44712882</c:v>
                </c:pt>
                <c:pt idx="108">
                  <c:v>32613493</c:v>
                </c:pt>
                <c:pt idx="109">
                  <c:v>ФОП, ІВЧЕНКО АНДРІЙ АНАТОЛІЙОВИЧ</c:v>
                </c:pt>
                <c:pt idx="110">
                  <c:v>ФОП, РИСЕЙ ОЛЬГА ІГОРІВНА</c:v>
                </c:pt>
                <c:pt idx="111">
                  <c:v>40393866</c:v>
                </c:pt>
                <c:pt idx="112">
                  <c:v>44496574</c:v>
                </c:pt>
                <c:pt idx="113">
                  <c:v>ФОП, ПОКІНСЬКА МАРІЯ МИХАЙЛІВНА</c:v>
                </c:pt>
                <c:pt idx="114">
                  <c:v>42224043</c:v>
                </c:pt>
                <c:pt idx="115">
                  <c:v>44028360</c:v>
                </c:pt>
                <c:pt idx="116">
                  <c:v>41066560</c:v>
                </c:pt>
                <c:pt idx="117">
                  <c:v>20764314</c:v>
                </c:pt>
                <c:pt idx="118">
                  <c:v>ФОП, ЛОМАЄВА ОЛЕКСАНДРА ВАЛЕРІЇВНА</c:v>
                </c:pt>
                <c:pt idx="119">
                  <c:v>ФОП, Лялька Наталія Петрівна</c:v>
                </c:pt>
                <c:pt idx="120">
                  <c:v>ФОП, САЛДАН ІВАН АНТОНОВИЧ</c:v>
                </c:pt>
                <c:pt idx="121">
                  <c:v>01984276</c:v>
                </c:pt>
                <c:pt idx="122">
                  <c:v>ФОП, Шабатюк Леся Володимирівна</c:v>
                </c:pt>
                <c:pt idx="123">
                  <c:v>01996272</c:v>
                </c:pt>
                <c:pt idx="124">
                  <c:v>ФОП, ФЕДЕНКО НАТАЛІЯ РОМАНІВНА</c:v>
                </c:pt>
                <c:pt idx="125">
                  <c:v>22421239</c:v>
                </c:pt>
                <c:pt idx="126">
                  <c:v>ФОП, КОТОВИЧ НАТАЛІЯ СТЕПАНІВНА</c:v>
                </c:pt>
                <c:pt idx="127">
                  <c:v>01996674</c:v>
                </c:pt>
                <c:pt idx="128">
                  <c:v>44093644</c:v>
                </c:pt>
                <c:pt idx="129">
                  <c:v>45214923</c:v>
                </c:pt>
                <c:pt idx="130">
                  <c:v>ФОП, ДЕМКО ОКСАНА ДЕМЯНІВНА</c:v>
                </c:pt>
                <c:pt idx="131">
                  <c:v>ФОП, ШКУЛЬСЬКИЙ ВОЛОДИМИР ВОЛОДИМИРОВИЧ</c:v>
                </c:pt>
                <c:pt idx="132">
                  <c:v>41839788</c:v>
                </c:pt>
                <c:pt idx="133">
                  <c:v>ФОП, Симулик Марія Сергіївна</c:v>
                </c:pt>
                <c:pt idx="134">
                  <c:v>ФОП, СЕРЕДЮК ОЛЬГА ІВАНІВНА</c:v>
                </c:pt>
                <c:pt idx="135">
                  <c:v>ФОП, МИСНИК ЛЮДМИЛА ІЛЛІВНА</c:v>
                </c:pt>
                <c:pt idx="136">
                  <c:v>43914746</c:v>
                </c:pt>
                <c:pt idx="137">
                  <c:v>41055077</c:v>
                </c:pt>
                <c:pt idx="138">
                  <c:v>ФОП, МАХНО ГАЛИНА ВОЛОДИМИРІВНА</c:v>
                </c:pt>
                <c:pt idx="139">
                  <c:v>ФОП, ЗУБРИЦЬКА НАДІЯ СТЕПАНІВНА</c:v>
                </c:pt>
                <c:pt idx="140">
                  <c:v>19163609</c:v>
                </c:pt>
                <c:pt idx="141">
                  <c:v>ФОП, Жданова Оксана Степанівна</c:v>
                </c:pt>
                <c:pt idx="142">
                  <c:v>42877452</c:v>
                </c:pt>
                <c:pt idx="143">
                  <c:v>20761149</c:v>
                </c:pt>
                <c:pt idx="144">
                  <c:v>44625774</c:v>
                </c:pt>
                <c:pt idx="145">
                  <c:v>ФОП, Савчин Соломія Олегівна</c:v>
                </c:pt>
                <c:pt idx="146">
                  <c:v>40241161</c:v>
                </c:pt>
                <c:pt idx="147">
                  <c:v>20851349</c:v>
                </c:pt>
                <c:pt idx="148">
                  <c:v>ФОП, Столяр Галина Ігорівна</c:v>
                </c:pt>
                <c:pt idx="149">
                  <c:v>23970286</c:v>
                </c:pt>
                <c:pt idx="150">
                  <c:v>44871599</c:v>
                </c:pt>
                <c:pt idx="151">
                  <c:v>41388815</c:v>
                </c:pt>
                <c:pt idx="152">
                  <c:v>23957835</c:v>
                </c:pt>
                <c:pt idx="153">
                  <c:v>ФОП, ГАДЕВИЧ НАТАЛІЯ ЗІНОВІЇВНА</c:v>
                </c:pt>
                <c:pt idx="154">
                  <c:v>20763852</c:v>
                </c:pt>
                <c:pt idx="155">
                  <c:v>ФОП, ПЕТРИК ЛЮДМИЛА ЯРОСЛАВІВНА</c:v>
                </c:pt>
                <c:pt idx="156">
                  <c:v>ФОП, Цяпка Лілія Богданівна</c:v>
                </c:pt>
                <c:pt idx="157">
                  <c:v>ФОП, ОПОКА ІННА ГРИГОРІВНА</c:v>
                </c:pt>
                <c:pt idx="158">
                  <c:v>20763711</c:v>
                </c:pt>
                <c:pt idx="159">
                  <c:v>44246746</c:v>
                </c:pt>
                <c:pt idx="160">
                  <c:v>42138054</c:v>
                </c:pt>
                <c:pt idx="161">
                  <c:v>01984228</c:v>
                </c:pt>
                <c:pt idx="162">
                  <c:v>ФОП, ЯКИМІВ СВІТЛАНА ЯРОСЛАВІВНА</c:v>
                </c:pt>
                <c:pt idx="163">
                  <c:v>ФОП, САВЕНКО НАТАЛІЯ ЯРОСЛАВІВНА</c:v>
                </c:pt>
                <c:pt idx="164">
                  <c:v>ФОП, РОМАНИШИН ІРИНА ВОЛОДИМИРІВНА</c:v>
                </c:pt>
              </c:strCache>
            </c:strRef>
          </c:cat>
          <c:val>
            <c:numRef>
              <c:f>'Порівняння за закладами'!$BA$7:$BA$171</c:f>
              <c:numCache>
                <c:formatCode>0%</c:formatCode>
                <c:ptCount val="165"/>
                <c:pt idx="0">
                  <c:v>5.5218111540585317E-4</c:v>
                </c:pt>
                <c:pt idx="1">
                  <c:v>5.8186896310950776E-4</c:v>
                </c:pt>
                <c:pt idx="2" formatCode="General">
                  <c:v>1.2576356449874237E-3</c:v>
                </c:pt>
                <c:pt idx="3" formatCode="General">
                  <c:v>2.0533880903490761E-3</c:v>
                </c:pt>
                <c:pt idx="4" formatCode="General">
                  <c:v>3.9878020173586678E-3</c:v>
                </c:pt>
                <c:pt idx="5" formatCode="General">
                  <c:v>4.2918454935622317E-3</c:v>
                </c:pt>
                <c:pt idx="6" formatCode="General">
                  <c:v>5.7471264367816091E-3</c:v>
                </c:pt>
                <c:pt idx="7" formatCode="General">
                  <c:v>6.41025641025641E-3</c:v>
                </c:pt>
                <c:pt idx="8" formatCode="General">
                  <c:v>6.9444444444444441E-3</c:v>
                </c:pt>
                <c:pt idx="9" formatCode="General">
                  <c:v>1.2141280353200883E-2</c:v>
                </c:pt>
                <c:pt idx="10" formatCode="General">
                  <c:v>1.7618040873854827E-2</c:v>
                </c:pt>
                <c:pt idx="11" formatCode="General">
                  <c:v>2.1442495126705652E-2</c:v>
                </c:pt>
                <c:pt idx="12" formatCode="General">
                  <c:v>2.2222222222222223E-2</c:v>
                </c:pt>
                <c:pt idx="13" formatCode="General">
                  <c:v>2.3809523809523808E-2</c:v>
                </c:pt>
                <c:pt idx="14" formatCode="General">
                  <c:v>2.5278058645096056E-2</c:v>
                </c:pt>
                <c:pt idx="15" formatCode="General">
                  <c:v>2.7777777777777776E-2</c:v>
                </c:pt>
                <c:pt idx="16" formatCode="General">
                  <c:v>2.9339853300733496E-2</c:v>
                </c:pt>
                <c:pt idx="17" formatCode="General">
                  <c:v>3.2210109018830528E-2</c:v>
                </c:pt>
                <c:pt idx="18" formatCode="General">
                  <c:v>3.3078880407124679E-2</c:v>
                </c:pt>
                <c:pt idx="19" formatCode="General">
                  <c:v>3.4623217922606926E-2</c:v>
                </c:pt>
                <c:pt idx="20" formatCode="General">
                  <c:v>3.5219008963301199E-2</c:v>
                </c:pt>
                <c:pt idx="21" formatCode="General">
                  <c:v>3.8869257950530034E-2</c:v>
                </c:pt>
                <c:pt idx="22" formatCode="General">
                  <c:v>4.5454545454545456E-2</c:v>
                </c:pt>
                <c:pt idx="23" formatCode="General">
                  <c:v>4.5621045621045624E-2</c:v>
                </c:pt>
                <c:pt idx="24" formatCode="General">
                  <c:v>4.7619047619047616E-2</c:v>
                </c:pt>
                <c:pt idx="25" formatCode="General">
                  <c:v>4.7948260481712759E-2</c:v>
                </c:pt>
                <c:pt idx="26" formatCode="General">
                  <c:v>4.9230769230769231E-2</c:v>
                </c:pt>
                <c:pt idx="27" formatCode="General">
                  <c:v>5.3261520047875523E-2</c:v>
                </c:pt>
                <c:pt idx="28" formatCode="General">
                  <c:v>5.5378061767838126E-2</c:v>
                </c:pt>
                <c:pt idx="29" formatCode="General">
                  <c:v>5.6787932564330082E-2</c:v>
                </c:pt>
                <c:pt idx="30" formatCode="General">
                  <c:v>5.7007125890736345E-2</c:v>
                </c:pt>
                <c:pt idx="31" formatCode="General">
                  <c:v>0.06</c:v>
                </c:pt>
                <c:pt idx="32" formatCode="General">
                  <c:v>6.4903846153846159E-2</c:v>
                </c:pt>
                <c:pt idx="33" formatCode="General">
                  <c:v>6.5406976744186052E-2</c:v>
                </c:pt>
                <c:pt idx="34" formatCode="General">
                  <c:v>6.923547400611621E-2</c:v>
                </c:pt>
                <c:pt idx="35" formatCode="General">
                  <c:v>7.3203834082619393E-2</c:v>
                </c:pt>
                <c:pt idx="36" formatCode="General">
                  <c:v>7.3791348600508899E-2</c:v>
                </c:pt>
                <c:pt idx="37" formatCode="General">
                  <c:v>7.407407407407407E-2</c:v>
                </c:pt>
                <c:pt idx="38" formatCode="General">
                  <c:v>7.5924590501699807E-2</c:v>
                </c:pt>
                <c:pt idx="39" formatCode="General">
                  <c:v>7.8610603290676415E-2</c:v>
                </c:pt>
                <c:pt idx="40" formatCode="General">
                  <c:v>8.0899880810488684E-2</c:v>
                </c:pt>
                <c:pt idx="41" formatCode="General">
                  <c:v>8.3333333333333329E-2</c:v>
                </c:pt>
                <c:pt idx="42" formatCode="General">
                  <c:v>8.461538461538462E-2</c:v>
                </c:pt>
                <c:pt idx="43" formatCode="General">
                  <c:v>8.9458689458689455E-2</c:v>
                </c:pt>
                <c:pt idx="44" formatCode="General">
                  <c:v>9.0068736667456739E-2</c:v>
                </c:pt>
                <c:pt idx="45" formatCode="General">
                  <c:v>9.0909090909090912E-2</c:v>
                </c:pt>
                <c:pt idx="46" formatCode="General">
                  <c:v>9.1643059490084985E-2</c:v>
                </c:pt>
                <c:pt idx="47" formatCode="General">
                  <c:v>9.2866756393001348E-2</c:v>
                </c:pt>
                <c:pt idx="48" formatCode="General">
                  <c:v>9.380097879282219E-2</c:v>
                </c:pt>
                <c:pt idx="49" formatCode="General">
                  <c:v>9.4276094276094277E-2</c:v>
                </c:pt>
                <c:pt idx="50" formatCode="General">
                  <c:v>9.7275436355896125E-2</c:v>
                </c:pt>
                <c:pt idx="51" formatCode="General">
                  <c:v>9.8445595854922283E-2</c:v>
                </c:pt>
                <c:pt idx="52" formatCode="General">
                  <c:v>0.10818713450292397</c:v>
                </c:pt>
                <c:pt idx="53" formatCode="General">
                  <c:v>0.10877192982456141</c:v>
                </c:pt>
                <c:pt idx="54" formatCode="General">
                  <c:v>0.11070780399274047</c:v>
                </c:pt>
                <c:pt idx="55" formatCode="General">
                  <c:v>0.11646398503274089</c:v>
                </c:pt>
                <c:pt idx="56" formatCode="General">
                  <c:v>0.12095808383233533</c:v>
                </c:pt>
                <c:pt idx="57" formatCode="General">
                  <c:v>0.12190812720848057</c:v>
                </c:pt>
                <c:pt idx="58" formatCode="General">
                  <c:v>0.13036565977742448</c:v>
                </c:pt>
                <c:pt idx="59" formatCode="General">
                  <c:v>0.13872522763792181</c:v>
                </c:pt>
                <c:pt idx="60" formatCode="General">
                  <c:v>0.1388888888888889</c:v>
                </c:pt>
                <c:pt idx="61" formatCode="General">
                  <c:v>0.13924050632911392</c:v>
                </c:pt>
                <c:pt idx="62" formatCode="General">
                  <c:v>0.14006514657980457</c:v>
                </c:pt>
                <c:pt idx="63" formatCode="General">
                  <c:v>0.14285714285714285</c:v>
                </c:pt>
                <c:pt idx="64" formatCode="General">
                  <c:v>0.14310660236154998</c:v>
                </c:pt>
                <c:pt idx="65" formatCode="General">
                  <c:v>0.1453373015873016</c:v>
                </c:pt>
                <c:pt idx="66" formatCode="General">
                  <c:v>0.14705882352941177</c:v>
                </c:pt>
                <c:pt idx="67" formatCode="General">
                  <c:v>0.15555555555555556</c:v>
                </c:pt>
                <c:pt idx="68" formatCode="General">
                  <c:v>0.15618661257606492</c:v>
                </c:pt>
                <c:pt idx="69" formatCode="General">
                  <c:v>0.15945229681978798</c:v>
                </c:pt>
                <c:pt idx="70" formatCode="General">
                  <c:v>0.16155088852988692</c:v>
                </c:pt>
                <c:pt idx="71" formatCode="General">
                  <c:v>0.16333333333333333</c:v>
                </c:pt>
                <c:pt idx="72" formatCode="General">
                  <c:v>0.1702873160476524</c:v>
                </c:pt>
                <c:pt idx="73" formatCode="General">
                  <c:v>0.17603938730853391</c:v>
                </c:pt>
                <c:pt idx="74" formatCode="General">
                  <c:v>0.18099547511312217</c:v>
                </c:pt>
                <c:pt idx="75" formatCode="General">
                  <c:v>0.1930387875674287</c:v>
                </c:pt>
                <c:pt idx="76" formatCode="General">
                  <c:v>0.20134228187919462</c:v>
                </c:pt>
                <c:pt idx="77" formatCode="General">
                  <c:v>0.21012658227848102</c:v>
                </c:pt>
                <c:pt idx="78" formatCode="General">
                  <c:v>0.21714285714285714</c:v>
                </c:pt>
                <c:pt idx="79" formatCode="General">
                  <c:v>0.22186346863468634</c:v>
                </c:pt>
                <c:pt idx="80" formatCode="General">
                  <c:v>0.22222222222222221</c:v>
                </c:pt>
                <c:pt idx="81" formatCode="General">
                  <c:v>0.22514538908889503</c:v>
                </c:pt>
                <c:pt idx="82" formatCode="General">
                  <c:v>0.22670025188916876</c:v>
                </c:pt>
                <c:pt idx="83" formatCode="General">
                  <c:v>0.23076923076923078</c:v>
                </c:pt>
                <c:pt idx="84" formatCode="General">
                  <c:v>0.23581360390830514</c:v>
                </c:pt>
                <c:pt idx="85" formatCode="General">
                  <c:v>0.24156219864995179</c:v>
                </c:pt>
                <c:pt idx="86" formatCode="General">
                  <c:v>0.24291497975708501</c:v>
                </c:pt>
                <c:pt idx="87" formatCode="General">
                  <c:v>0.24596549805230941</c:v>
                </c:pt>
                <c:pt idx="88" formatCode="General">
                  <c:v>0.24596774193548387</c:v>
                </c:pt>
                <c:pt idx="89" formatCode="General">
                  <c:v>0.24924924924924924</c:v>
                </c:pt>
                <c:pt idx="90" formatCode="General">
                  <c:v>0.25089605734767023</c:v>
                </c:pt>
                <c:pt idx="91" formatCode="General">
                  <c:v>0.25230511316010057</c:v>
                </c:pt>
                <c:pt idx="92" formatCode="General">
                  <c:v>0.25304878048780488</c:v>
                </c:pt>
                <c:pt idx="93" formatCode="General">
                  <c:v>0.25777233782129744</c:v>
                </c:pt>
                <c:pt idx="94" formatCode="General">
                  <c:v>0.26111744583808438</c:v>
                </c:pt>
                <c:pt idx="95" formatCode="General">
                  <c:v>0.26160337552742619</c:v>
                </c:pt>
                <c:pt idx="96" formatCode="General">
                  <c:v>0.26649746192893403</c:v>
                </c:pt>
                <c:pt idx="97" formatCode="General">
                  <c:v>0.2711864406779661</c:v>
                </c:pt>
                <c:pt idx="98" formatCode="General">
                  <c:v>0.28157683024939661</c:v>
                </c:pt>
                <c:pt idx="99" formatCode="General">
                  <c:v>0.2839506172839506</c:v>
                </c:pt>
                <c:pt idx="100" formatCode="General">
                  <c:v>0.28581610833927301</c:v>
                </c:pt>
                <c:pt idx="101" formatCode="General">
                  <c:v>0.29257200606366851</c:v>
                </c:pt>
                <c:pt idx="102" formatCode="General">
                  <c:v>0.29605263157894735</c:v>
                </c:pt>
                <c:pt idx="103" formatCode="General">
                  <c:v>0.30360934182590232</c:v>
                </c:pt>
                <c:pt idx="104" formatCode="General">
                  <c:v>0.30903790087463556</c:v>
                </c:pt>
                <c:pt idx="105" formatCode="General">
                  <c:v>0.31387225548902198</c:v>
                </c:pt>
                <c:pt idx="106" formatCode="General">
                  <c:v>0.31777231777231779</c:v>
                </c:pt>
                <c:pt idx="107" formatCode="General">
                  <c:v>0.32207610302700179</c:v>
                </c:pt>
                <c:pt idx="108" formatCode="General">
                  <c:v>0.32307692307692309</c:v>
                </c:pt>
                <c:pt idx="109" formatCode="General">
                  <c:v>0.32797427652733119</c:v>
                </c:pt>
                <c:pt idx="110" formatCode="General">
                  <c:v>0.32828282828282829</c:v>
                </c:pt>
                <c:pt idx="111" formatCode="General">
                  <c:v>0.33550913838120106</c:v>
                </c:pt>
                <c:pt idx="112" formatCode="General">
                  <c:v>0.33580760095011875</c:v>
                </c:pt>
                <c:pt idx="113" formatCode="General">
                  <c:v>0.33846153846153848</c:v>
                </c:pt>
                <c:pt idx="114" formatCode="General">
                  <c:v>0.34749005203550659</c:v>
                </c:pt>
                <c:pt idx="115" formatCode="General">
                  <c:v>0.34881470730527336</c:v>
                </c:pt>
                <c:pt idx="116" formatCode="General">
                  <c:v>0.35537190082644626</c:v>
                </c:pt>
                <c:pt idx="117" formatCode="General">
                  <c:v>0.3615264983849743</c:v>
                </c:pt>
                <c:pt idx="118" formatCode="General">
                  <c:v>0.36666666666666664</c:v>
                </c:pt>
                <c:pt idx="119" formatCode="General">
                  <c:v>0.40225988700564974</c:v>
                </c:pt>
                <c:pt idx="120" formatCode="General">
                  <c:v>0.4107142857142857</c:v>
                </c:pt>
                <c:pt idx="121" formatCode="General">
                  <c:v>0.44333570919458304</c:v>
                </c:pt>
                <c:pt idx="122" formatCode="General">
                  <c:v>0.4475374732334047</c:v>
                </c:pt>
                <c:pt idx="123" formatCode="General">
                  <c:v>0.45262667804764489</c:v>
                </c:pt>
                <c:pt idx="124" formatCode="General">
                  <c:v>0.45839636913767018</c:v>
                </c:pt>
                <c:pt idx="125" formatCode="General">
                  <c:v>0.47304558849020628</c:v>
                </c:pt>
                <c:pt idx="126" formatCode="General">
                  <c:v>0.48951048951048953</c:v>
                </c:pt>
                <c:pt idx="127" formatCode="General">
                  <c:v>0.50647813629002114</c:v>
                </c:pt>
                <c:pt idx="128" formatCode="General">
                  <c:v>0.50744580584354382</c:v>
                </c:pt>
                <c:pt idx="129" formatCode="General">
                  <c:v>0.50872256612267863</c:v>
                </c:pt>
                <c:pt idx="130" formatCode="General">
                  <c:v>0.52145214521452143</c:v>
                </c:pt>
                <c:pt idx="131" formatCode="General">
                  <c:v>0.52420701168614359</c:v>
                </c:pt>
                <c:pt idx="132" formatCode="General">
                  <c:v>0.538913870632999</c:v>
                </c:pt>
                <c:pt idx="133" formatCode="General">
                  <c:v>0.53958944281524923</c:v>
                </c:pt>
                <c:pt idx="134" formatCode="General">
                  <c:v>0.54337152209492634</c:v>
                </c:pt>
                <c:pt idx="135" formatCode="General">
                  <c:v>0.54929577464788737</c:v>
                </c:pt>
                <c:pt idx="136" formatCode="General">
                  <c:v>0.54950289975144984</c:v>
                </c:pt>
                <c:pt idx="137" formatCode="General">
                  <c:v>0.55719921104536485</c:v>
                </c:pt>
                <c:pt idx="138" formatCode="General">
                  <c:v>0.56204379562043794</c:v>
                </c:pt>
                <c:pt idx="139" formatCode="General">
                  <c:v>0.56382978723404253</c:v>
                </c:pt>
                <c:pt idx="140" formatCode="General">
                  <c:v>0.56811430188145429</c:v>
                </c:pt>
                <c:pt idx="141" formatCode="General">
                  <c:v>0.56989247311827962</c:v>
                </c:pt>
                <c:pt idx="142" formatCode="General">
                  <c:v>0.5934946322704695</c:v>
                </c:pt>
                <c:pt idx="143" formatCode="General">
                  <c:v>0.60836451538130398</c:v>
                </c:pt>
                <c:pt idx="144" formatCode="General">
                  <c:v>0.62547854583320572</c:v>
                </c:pt>
                <c:pt idx="145" formatCode="General">
                  <c:v>0.63636363636363635</c:v>
                </c:pt>
                <c:pt idx="146" formatCode="General">
                  <c:v>0.64115822130299893</c:v>
                </c:pt>
                <c:pt idx="147" formatCode="General">
                  <c:v>0.69328939064581729</c:v>
                </c:pt>
                <c:pt idx="148" formatCode="General">
                  <c:v>0.72669826224328593</c:v>
                </c:pt>
                <c:pt idx="149" formatCode="General">
                  <c:v>0.73301711464314445</c:v>
                </c:pt>
                <c:pt idx="150" formatCode="General">
                  <c:v>0.74683544303797467</c:v>
                </c:pt>
                <c:pt idx="151" formatCode="General">
                  <c:v>0.75747508305647837</c:v>
                </c:pt>
                <c:pt idx="152" formatCode="General">
                  <c:v>0.7614989222351185</c:v>
                </c:pt>
                <c:pt idx="153" formatCode="General">
                  <c:v>0.76400000000000001</c:v>
                </c:pt>
                <c:pt idx="154" formatCode="General">
                  <c:v>0.76414805750994186</c:v>
                </c:pt>
                <c:pt idx="155" formatCode="General">
                  <c:v>0.76536312849162014</c:v>
                </c:pt>
                <c:pt idx="156" formatCode="General">
                  <c:v>0.76842105263157889</c:v>
                </c:pt>
                <c:pt idx="157" formatCode="General">
                  <c:v>0.77350427350427353</c:v>
                </c:pt>
                <c:pt idx="158" formatCode="General">
                  <c:v>0.79483695652173914</c:v>
                </c:pt>
                <c:pt idx="159" formatCode="General">
                  <c:v>0.81316410861865407</c:v>
                </c:pt>
                <c:pt idx="160" formatCode="General">
                  <c:v>0.83333333333333337</c:v>
                </c:pt>
                <c:pt idx="161" formatCode="General">
                  <c:v>0.88906192744595092</c:v>
                </c:pt>
                <c:pt idx="162" formatCode="General">
                  <c:v>0.89464285714285718</c:v>
                </c:pt>
                <c:pt idx="163" formatCode="General">
                  <c:v>0.90243902439024393</c:v>
                </c:pt>
                <c:pt idx="164" formatCode="General">
                  <c:v>0.99672131147540988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E4-44AC-BF88-AA7A1862C88B}"/>
            </c:ext>
          </c:extLst>
        </c:ser>
        <c:ser>
          <c:idx val="1"/>
          <c:order val="1"/>
          <c:tx>
            <c:strRef>
              <c:f>'Порівняння за закладами'!$BB$6</c:f>
              <c:strCache>
                <c:ptCount val="1"/>
                <c:pt idx="0">
                  <c:v>01996272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5"/>
            <c:spPr>
              <a:ln w="203200"/>
            </c:spPr>
          </c:marker>
          <c:cat>
            <c:strRef>
              <c:f>'Порівняння за закладами'!$AZ$7:$AZ$171</c:f>
              <c:strCache>
                <c:ptCount val="165"/>
                <c:pt idx="0">
                  <c:v>44119976</c:v>
                </c:pt>
                <c:pt idx="1">
                  <c:v>22398210</c:v>
                </c:pt>
                <c:pt idx="2">
                  <c:v>45094345</c:v>
                </c:pt>
                <c:pt idx="3">
                  <c:v>41209595</c:v>
                </c:pt>
                <c:pt idx="4">
                  <c:v>20765006</c:v>
                </c:pt>
                <c:pt idx="5">
                  <c:v>ФОП, ПІКУЛИЦЬКА ЯРИНА ВАСИЛІВНА</c:v>
                </c:pt>
                <c:pt idx="6">
                  <c:v>42769586</c:v>
                </c:pt>
                <c:pt idx="7">
                  <c:v>ФОП, КРАВЧУК ГАЛИНА ВАСИЛІВНА</c:v>
                </c:pt>
                <c:pt idx="8">
                  <c:v>ФОП, СКОБИЛКО ІРИНА ВОЛОДИМИРІВНА</c:v>
                </c:pt>
                <c:pt idx="9">
                  <c:v>41180990</c:v>
                </c:pt>
                <c:pt idx="10">
                  <c:v>42108962</c:v>
                </c:pt>
                <c:pt idx="11">
                  <c:v>22348948</c:v>
                </c:pt>
                <c:pt idx="12">
                  <c:v>41505308</c:v>
                </c:pt>
                <c:pt idx="13">
                  <c:v>ФОП, ЗАСТАВНИЙ ІГОР ІГОРОВИЧ</c:v>
                </c:pt>
                <c:pt idx="14">
                  <c:v>ФОП, НІКОНОРОВ ВАЛЕРІЙ МИКОЛАЙОВИЧ</c:v>
                </c:pt>
                <c:pt idx="15">
                  <c:v>ФОП, Добрянський Олесь Степанович</c:v>
                </c:pt>
                <c:pt idx="16">
                  <c:v>ФОП, ПОШИВАК ТЕТЯНА ПЕТРІВНА</c:v>
                </c:pt>
                <c:pt idx="17">
                  <c:v>20763272</c:v>
                </c:pt>
                <c:pt idx="18">
                  <c:v>ФОП, Мазур Руслана Ярославівна</c:v>
                </c:pt>
                <c:pt idx="19">
                  <c:v>37325796</c:v>
                </c:pt>
                <c:pt idx="20">
                  <c:v>41900490</c:v>
                </c:pt>
                <c:pt idx="21">
                  <c:v>ФОП, Столяр Маряна Миколаївна</c:v>
                </c:pt>
                <c:pt idx="22">
                  <c:v>ФОП, МЕЛЬНИК ЗОРЯНА СТЕПАНІВНА</c:v>
                </c:pt>
                <c:pt idx="23">
                  <c:v>20763591</c:v>
                </c:pt>
                <c:pt idx="24">
                  <c:v>34327104</c:v>
                </c:pt>
                <c:pt idx="25">
                  <c:v>42428764</c:v>
                </c:pt>
                <c:pt idx="26">
                  <c:v>01996606</c:v>
                </c:pt>
                <c:pt idx="27">
                  <c:v>01998101</c:v>
                </c:pt>
                <c:pt idx="28">
                  <c:v>43923200</c:v>
                </c:pt>
                <c:pt idx="29">
                  <c:v>41851009</c:v>
                </c:pt>
                <c:pt idx="30">
                  <c:v>02010793</c:v>
                </c:pt>
                <c:pt idx="31">
                  <c:v>35472249</c:v>
                </c:pt>
                <c:pt idx="32">
                  <c:v>44466230</c:v>
                </c:pt>
                <c:pt idx="33">
                  <c:v>42750109</c:v>
                </c:pt>
                <c:pt idx="34">
                  <c:v>01998226</c:v>
                </c:pt>
                <c:pt idx="35">
                  <c:v>01997248</c:v>
                </c:pt>
                <c:pt idx="36">
                  <c:v>40238410</c:v>
                </c:pt>
                <c:pt idx="37">
                  <c:v>ФОП, РОНДЯК БОГДАН ЯРОСЛАВОВИЧ</c:v>
                </c:pt>
                <c:pt idx="38">
                  <c:v>45065089</c:v>
                </c:pt>
                <c:pt idx="39">
                  <c:v>ФОП, КАБАН ВОЛОДИМИР БОГДАНОВИЧ</c:v>
                </c:pt>
                <c:pt idx="40">
                  <c:v>42448068</c:v>
                </c:pt>
                <c:pt idx="41">
                  <c:v>ФОП, Турянська Ольга Тарасівна</c:v>
                </c:pt>
                <c:pt idx="42">
                  <c:v>ФОП, ПЕТРИК КАТЕРИНА ЮРІЇВНА</c:v>
                </c:pt>
                <c:pt idx="43">
                  <c:v>20764716</c:v>
                </c:pt>
                <c:pt idx="44">
                  <c:v>43526560</c:v>
                </c:pt>
                <c:pt idx="45">
                  <c:v>42830922</c:v>
                </c:pt>
                <c:pt idx="46">
                  <c:v>01997633</c:v>
                </c:pt>
                <c:pt idx="47">
                  <c:v>41902533</c:v>
                </c:pt>
                <c:pt idx="48">
                  <c:v>36417058</c:v>
                </c:pt>
                <c:pt idx="49">
                  <c:v>44397639</c:v>
                </c:pt>
                <c:pt idx="50">
                  <c:v>42021164</c:v>
                </c:pt>
                <c:pt idx="51">
                  <c:v>ФОП, ГОРОДИСЬКА СТЕФАНІЯ-ОКСАНА МИХАЙЛІВНА</c:v>
                </c:pt>
                <c:pt idx="52">
                  <c:v>ФОП, ГРИЦАК РУСЛАН ГЕННАДІЙОВИЧ</c:v>
                </c:pt>
                <c:pt idx="53">
                  <c:v>44408760</c:v>
                </c:pt>
                <c:pt idx="54">
                  <c:v>36194399</c:v>
                </c:pt>
                <c:pt idx="55">
                  <c:v>36761597</c:v>
                </c:pt>
                <c:pt idx="56">
                  <c:v>20764231</c:v>
                </c:pt>
                <c:pt idx="57">
                  <c:v>41833215</c:v>
                </c:pt>
                <c:pt idx="58">
                  <c:v>ФОП, СИВАК ЛЮДМИЛА ЮРІЇВНА</c:v>
                </c:pt>
                <c:pt idx="59">
                  <c:v>42140021</c:v>
                </c:pt>
                <c:pt idx="60">
                  <c:v>39792683</c:v>
                </c:pt>
                <c:pt idx="61">
                  <c:v>ФОП, ПОЛУПАНЕЦЬ ВІРА ВОЛОДИМИРІВНА</c:v>
                </c:pt>
                <c:pt idx="62">
                  <c:v>ФОП, КОСТИРКО МИКОЛА МИХАЙЛОВИЧ</c:v>
                </c:pt>
                <c:pt idx="63">
                  <c:v>ФОП, РОМАНІВ ЛЕСЯ АНАТОЛІЇВНА</c:v>
                </c:pt>
                <c:pt idx="64">
                  <c:v>01996409</c:v>
                </c:pt>
                <c:pt idx="65">
                  <c:v>44070522</c:v>
                </c:pt>
                <c:pt idx="66">
                  <c:v>44114246</c:v>
                </c:pt>
                <c:pt idx="67">
                  <c:v>43938699</c:v>
                </c:pt>
                <c:pt idx="68">
                  <c:v>ФОП, Ладус Галина Іванівна</c:v>
                </c:pt>
                <c:pt idx="69">
                  <c:v>40236036</c:v>
                </c:pt>
                <c:pt idx="70">
                  <c:v>37639909</c:v>
                </c:pt>
                <c:pt idx="71">
                  <c:v>32418147</c:v>
                </c:pt>
                <c:pt idx="72">
                  <c:v>44216151</c:v>
                </c:pt>
                <c:pt idx="73">
                  <c:v>41160010</c:v>
                </c:pt>
                <c:pt idx="74">
                  <c:v>ФОП, ВОРОБЕЦЬ ІРИНА ЙОСИФІВНА</c:v>
                </c:pt>
                <c:pt idx="75">
                  <c:v>40626575</c:v>
                </c:pt>
                <c:pt idx="76">
                  <c:v>44018588</c:v>
                </c:pt>
                <c:pt idx="77">
                  <c:v>43919770</c:v>
                </c:pt>
                <c:pt idx="78">
                  <c:v>44925460</c:v>
                </c:pt>
                <c:pt idx="79">
                  <c:v>41894875</c:v>
                </c:pt>
                <c:pt idx="80">
                  <c:v>44848931</c:v>
                </c:pt>
                <c:pt idx="81">
                  <c:v>41064034</c:v>
                </c:pt>
                <c:pt idx="82">
                  <c:v>40221119</c:v>
                </c:pt>
                <c:pt idx="83">
                  <c:v>44976028</c:v>
                </c:pt>
                <c:pt idx="84">
                  <c:v>20763941</c:v>
                </c:pt>
                <c:pt idx="85">
                  <c:v>44056885</c:v>
                </c:pt>
                <c:pt idx="86">
                  <c:v>ФОП, ДУДА НАДІЯ БОГДАНІВНА</c:v>
                </c:pt>
                <c:pt idx="87">
                  <c:v>ФОП, РОНДЯК ОЛЕКСАНДРА ЗІНОВІЇВНА</c:v>
                </c:pt>
                <c:pt idx="88">
                  <c:v>43998826</c:v>
                </c:pt>
                <c:pt idx="89">
                  <c:v>ФОП, Данилів  Дана  Олександрівна</c:v>
                </c:pt>
                <c:pt idx="90">
                  <c:v>ФОП, ДІДИК ЛЕСЯ ІВАНІВНА</c:v>
                </c:pt>
                <c:pt idx="91">
                  <c:v>41845440</c:v>
                </c:pt>
                <c:pt idx="92">
                  <c:v>41850775</c:v>
                </c:pt>
                <c:pt idx="93">
                  <c:v>43871190</c:v>
                </c:pt>
                <c:pt idx="94">
                  <c:v>42274953</c:v>
                </c:pt>
                <c:pt idx="95">
                  <c:v>01997679</c:v>
                </c:pt>
                <c:pt idx="96">
                  <c:v>ФОП, Левкович  Лідія  Олексіївна</c:v>
                </c:pt>
                <c:pt idx="97">
                  <c:v>20850964</c:v>
                </c:pt>
                <c:pt idx="98">
                  <c:v>20763160</c:v>
                </c:pt>
                <c:pt idx="99">
                  <c:v>ФОП, КОЗЕНКО ПАВЛО ВОЛОДИМИРОВИЧ</c:v>
                </c:pt>
                <c:pt idx="100">
                  <c:v>41136480</c:v>
                </c:pt>
                <c:pt idx="101">
                  <c:v>20763929</c:v>
                </c:pt>
                <c:pt idx="102">
                  <c:v>ФОП, ІВАНІЩАК РОМАНІЯ ІВАНІВНА</c:v>
                </c:pt>
                <c:pt idx="103">
                  <c:v>44646459</c:v>
                </c:pt>
                <c:pt idx="104">
                  <c:v>ФОП, ЗАРЕМБА-ФЕДЧИШИН ОЛЕНА ВІТАЛІЇВНА</c:v>
                </c:pt>
                <c:pt idx="105">
                  <c:v>45395213</c:v>
                </c:pt>
                <c:pt idx="106">
                  <c:v>ФОП, Люта Оксана Павлівна</c:v>
                </c:pt>
                <c:pt idx="107">
                  <c:v>44712882</c:v>
                </c:pt>
                <c:pt idx="108">
                  <c:v>32613493</c:v>
                </c:pt>
                <c:pt idx="109">
                  <c:v>ФОП, ІВЧЕНКО АНДРІЙ АНАТОЛІЙОВИЧ</c:v>
                </c:pt>
                <c:pt idx="110">
                  <c:v>ФОП, РИСЕЙ ОЛЬГА ІГОРІВНА</c:v>
                </c:pt>
                <c:pt idx="111">
                  <c:v>40393866</c:v>
                </c:pt>
                <c:pt idx="112">
                  <c:v>44496574</c:v>
                </c:pt>
                <c:pt idx="113">
                  <c:v>ФОП, ПОКІНСЬКА МАРІЯ МИХАЙЛІВНА</c:v>
                </c:pt>
                <c:pt idx="114">
                  <c:v>42224043</c:v>
                </c:pt>
                <c:pt idx="115">
                  <c:v>44028360</c:v>
                </c:pt>
                <c:pt idx="116">
                  <c:v>41066560</c:v>
                </c:pt>
                <c:pt idx="117">
                  <c:v>20764314</c:v>
                </c:pt>
                <c:pt idx="118">
                  <c:v>ФОП, ЛОМАЄВА ОЛЕКСАНДРА ВАЛЕРІЇВНА</c:v>
                </c:pt>
                <c:pt idx="119">
                  <c:v>ФОП, Лялька Наталія Петрівна</c:v>
                </c:pt>
                <c:pt idx="120">
                  <c:v>ФОП, САЛДАН ІВАН АНТОНОВИЧ</c:v>
                </c:pt>
                <c:pt idx="121">
                  <c:v>01984276</c:v>
                </c:pt>
                <c:pt idx="122">
                  <c:v>ФОП, Шабатюк Леся Володимирівна</c:v>
                </c:pt>
                <c:pt idx="123">
                  <c:v>01996272</c:v>
                </c:pt>
                <c:pt idx="124">
                  <c:v>ФОП, ФЕДЕНКО НАТАЛІЯ РОМАНІВНА</c:v>
                </c:pt>
                <c:pt idx="125">
                  <c:v>22421239</c:v>
                </c:pt>
                <c:pt idx="126">
                  <c:v>ФОП, КОТОВИЧ НАТАЛІЯ СТЕПАНІВНА</c:v>
                </c:pt>
                <c:pt idx="127">
                  <c:v>01996674</c:v>
                </c:pt>
                <c:pt idx="128">
                  <c:v>44093644</c:v>
                </c:pt>
                <c:pt idx="129">
                  <c:v>45214923</c:v>
                </c:pt>
                <c:pt idx="130">
                  <c:v>ФОП, ДЕМКО ОКСАНА ДЕМЯНІВНА</c:v>
                </c:pt>
                <c:pt idx="131">
                  <c:v>ФОП, ШКУЛЬСЬКИЙ ВОЛОДИМИР ВОЛОДИМИРОВИЧ</c:v>
                </c:pt>
                <c:pt idx="132">
                  <c:v>41839788</c:v>
                </c:pt>
                <c:pt idx="133">
                  <c:v>ФОП, Симулик Марія Сергіївна</c:v>
                </c:pt>
                <c:pt idx="134">
                  <c:v>ФОП, СЕРЕДЮК ОЛЬГА ІВАНІВНА</c:v>
                </c:pt>
                <c:pt idx="135">
                  <c:v>ФОП, МИСНИК ЛЮДМИЛА ІЛЛІВНА</c:v>
                </c:pt>
                <c:pt idx="136">
                  <c:v>43914746</c:v>
                </c:pt>
                <c:pt idx="137">
                  <c:v>41055077</c:v>
                </c:pt>
                <c:pt idx="138">
                  <c:v>ФОП, МАХНО ГАЛИНА ВОЛОДИМИРІВНА</c:v>
                </c:pt>
                <c:pt idx="139">
                  <c:v>ФОП, ЗУБРИЦЬКА НАДІЯ СТЕПАНІВНА</c:v>
                </c:pt>
                <c:pt idx="140">
                  <c:v>19163609</c:v>
                </c:pt>
                <c:pt idx="141">
                  <c:v>ФОП, Жданова Оксана Степанівна</c:v>
                </c:pt>
                <c:pt idx="142">
                  <c:v>42877452</c:v>
                </c:pt>
                <c:pt idx="143">
                  <c:v>20761149</c:v>
                </c:pt>
                <c:pt idx="144">
                  <c:v>44625774</c:v>
                </c:pt>
                <c:pt idx="145">
                  <c:v>ФОП, Савчин Соломія Олегівна</c:v>
                </c:pt>
                <c:pt idx="146">
                  <c:v>40241161</c:v>
                </c:pt>
                <c:pt idx="147">
                  <c:v>20851349</c:v>
                </c:pt>
                <c:pt idx="148">
                  <c:v>ФОП, Столяр Галина Ігорівна</c:v>
                </c:pt>
                <c:pt idx="149">
                  <c:v>23970286</c:v>
                </c:pt>
                <c:pt idx="150">
                  <c:v>44871599</c:v>
                </c:pt>
                <c:pt idx="151">
                  <c:v>41388815</c:v>
                </c:pt>
                <c:pt idx="152">
                  <c:v>23957835</c:v>
                </c:pt>
                <c:pt idx="153">
                  <c:v>ФОП, ГАДЕВИЧ НАТАЛІЯ ЗІНОВІЇВНА</c:v>
                </c:pt>
                <c:pt idx="154">
                  <c:v>20763852</c:v>
                </c:pt>
                <c:pt idx="155">
                  <c:v>ФОП, ПЕТРИК ЛЮДМИЛА ЯРОСЛАВІВНА</c:v>
                </c:pt>
                <c:pt idx="156">
                  <c:v>ФОП, Цяпка Лілія Богданівна</c:v>
                </c:pt>
                <c:pt idx="157">
                  <c:v>ФОП, ОПОКА ІННА ГРИГОРІВНА</c:v>
                </c:pt>
                <c:pt idx="158">
                  <c:v>20763711</c:v>
                </c:pt>
                <c:pt idx="159">
                  <c:v>44246746</c:v>
                </c:pt>
                <c:pt idx="160">
                  <c:v>42138054</c:v>
                </c:pt>
                <c:pt idx="161">
                  <c:v>01984228</c:v>
                </c:pt>
                <c:pt idx="162">
                  <c:v>ФОП, ЯКИМІВ СВІТЛАНА ЯРОСЛАВІВНА</c:v>
                </c:pt>
                <c:pt idx="163">
                  <c:v>ФОП, САВЕНКО НАТАЛІЯ ЯРОСЛАВІВНА</c:v>
                </c:pt>
                <c:pt idx="164">
                  <c:v>ФОП, РОМАНИШИН ІРИНА ВОЛОДИМИРІВНА</c:v>
                </c:pt>
              </c:strCache>
            </c:strRef>
          </c:cat>
          <c:val>
            <c:numRef>
              <c:f>'Порівняння за закладами'!$BB$7:$BB$171</c:f>
              <c:numCache>
                <c:formatCode>0%</c:formatCode>
                <c:ptCount val="165"/>
                <c:pt idx="0">
                  <c:v>-1</c:v>
                </c:pt>
                <c:pt idx="1">
                  <c:v>-1</c:v>
                </c:pt>
                <c:pt idx="2" formatCode="General">
                  <c:v>-1</c:v>
                </c:pt>
                <c:pt idx="3" formatCode="General">
                  <c:v>-1</c:v>
                </c:pt>
                <c:pt idx="4" formatCode="General">
                  <c:v>-1</c:v>
                </c:pt>
                <c:pt idx="5" formatCode="General">
                  <c:v>-1</c:v>
                </c:pt>
                <c:pt idx="6" formatCode="General">
                  <c:v>-1</c:v>
                </c:pt>
                <c:pt idx="7" formatCode="General">
                  <c:v>-1</c:v>
                </c:pt>
                <c:pt idx="8" formatCode="General">
                  <c:v>-1</c:v>
                </c:pt>
                <c:pt idx="9" formatCode="General">
                  <c:v>-1</c:v>
                </c:pt>
                <c:pt idx="10" formatCode="General">
                  <c:v>-1</c:v>
                </c:pt>
                <c:pt idx="11" formatCode="General">
                  <c:v>-1</c:v>
                </c:pt>
                <c:pt idx="12" formatCode="General">
                  <c:v>-1</c:v>
                </c:pt>
                <c:pt idx="13" formatCode="General">
                  <c:v>-1</c:v>
                </c:pt>
                <c:pt idx="14" formatCode="General">
                  <c:v>-1</c:v>
                </c:pt>
                <c:pt idx="15" formatCode="General">
                  <c:v>-1</c:v>
                </c:pt>
                <c:pt idx="16" formatCode="General">
                  <c:v>-1</c:v>
                </c:pt>
                <c:pt idx="17" formatCode="General">
                  <c:v>-1</c:v>
                </c:pt>
                <c:pt idx="18" formatCode="General">
                  <c:v>-1</c:v>
                </c:pt>
                <c:pt idx="19" formatCode="General">
                  <c:v>-1</c:v>
                </c:pt>
                <c:pt idx="20" formatCode="General">
                  <c:v>-1</c:v>
                </c:pt>
                <c:pt idx="21" formatCode="General">
                  <c:v>-1</c:v>
                </c:pt>
                <c:pt idx="22" formatCode="General">
                  <c:v>-1</c:v>
                </c:pt>
                <c:pt idx="23" formatCode="General">
                  <c:v>-1</c:v>
                </c:pt>
                <c:pt idx="24" formatCode="General">
                  <c:v>-1</c:v>
                </c:pt>
                <c:pt idx="25" formatCode="General">
                  <c:v>-1</c:v>
                </c:pt>
                <c:pt idx="26" formatCode="General">
                  <c:v>-1</c:v>
                </c:pt>
                <c:pt idx="27" formatCode="General">
                  <c:v>-1</c:v>
                </c:pt>
                <c:pt idx="28" formatCode="General">
                  <c:v>-1</c:v>
                </c:pt>
                <c:pt idx="29" formatCode="General">
                  <c:v>-1</c:v>
                </c:pt>
                <c:pt idx="30" formatCode="General">
                  <c:v>-1</c:v>
                </c:pt>
                <c:pt idx="31" formatCode="General">
                  <c:v>-1</c:v>
                </c:pt>
                <c:pt idx="32" formatCode="General">
                  <c:v>-1</c:v>
                </c:pt>
                <c:pt idx="33" formatCode="General">
                  <c:v>-1</c:v>
                </c:pt>
                <c:pt idx="34" formatCode="General">
                  <c:v>-1</c:v>
                </c:pt>
                <c:pt idx="35" formatCode="General">
                  <c:v>-1</c:v>
                </c:pt>
                <c:pt idx="36" formatCode="General">
                  <c:v>-1</c:v>
                </c:pt>
                <c:pt idx="37" formatCode="General">
                  <c:v>-1</c:v>
                </c:pt>
                <c:pt idx="38" formatCode="General">
                  <c:v>-1</c:v>
                </c:pt>
                <c:pt idx="39" formatCode="General">
                  <c:v>-1</c:v>
                </c:pt>
                <c:pt idx="40" formatCode="General">
                  <c:v>-1</c:v>
                </c:pt>
                <c:pt idx="41" formatCode="General">
                  <c:v>-1</c:v>
                </c:pt>
                <c:pt idx="42" formatCode="General">
                  <c:v>-1</c:v>
                </c:pt>
                <c:pt idx="43" formatCode="General">
                  <c:v>-1</c:v>
                </c:pt>
                <c:pt idx="44" formatCode="General">
                  <c:v>-1</c:v>
                </c:pt>
                <c:pt idx="45" formatCode="General">
                  <c:v>-1</c:v>
                </c:pt>
                <c:pt idx="46" formatCode="General">
                  <c:v>-1</c:v>
                </c:pt>
                <c:pt idx="47" formatCode="General">
                  <c:v>-1</c:v>
                </c:pt>
                <c:pt idx="48" formatCode="General">
                  <c:v>-1</c:v>
                </c:pt>
                <c:pt idx="49" formatCode="General">
                  <c:v>-1</c:v>
                </c:pt>
                <c:pt idx="50" formatCode="General">
                  <c:v>-1</c:v>
                </c:pt>
                <c:pt idx="51" formatCode="General">
                  <c:v>-1</c:v>
                </c:pt>
                <c:pt idx="52" formatCode="General">
                  <c:v>-1</c:v>
                </c:pt>
                <c:pt idx="53" formatCode="General">
                  <c:v>-1</c:v>
                </c:pt>
                <c:pt idx="54" formatCode="General">
                  <c:v>-1</c:v>
                </c:pt>
                <c:pt idx="55" formatCode="General">
                  <c:v>-1</c:v>
                </c:pt>
                <c:pt idx="56" formatCode="General">
                  <c:v>-1</c:v>
                </c:pt>
                <c:pt idx="57" formatCode="General">
                  <c:v>-1</c:v>
                </c:pt>
                <c:pt idx="58" formatCode="General">
                  <c:v>-1</c:v>
                </c:pt>
                <c:pt idx="59" formatCode="General">
                  <c:v>-1</c:v>
                </c:pt>
                <c:pt idx="60" formatCode="General">
                  <c:v>-1</c:v>
                </c:pt>
                <c:pt idx="61" formatCode="General">
                  <c:v>-1</c:v>
                </c:pt>
                <c:pt idx="62" formatCode="General">
                  <c:v>-1</c:v>
                </c:pt>
                <c:pt idx="63" formatCode="General">
                  <c:v>-1</c:v>
                </c:pt>
                <c:pt idx="64" formatCode="General">
                  <c:v>-1</c:v>
                </c:pt>
                <c:pt idx="65" formatCode="General">
                  <c:v>-1</c:v>
                </c:pt>
                <c:pt idx="66" formatCode="General">
                  <c:v>-1</c:v>
                </c:pt>
                <c:pt idx="67" formatCode="General">
                  <c:v>-1</c:v>
                </c:pt>
                <c:pt idx="68" formatCode="General">
                  <c:v>-1</c:v>
                </c:pt>
                <c:pt idx="69" formatCode="General">
                  <c:v>-1</c:v>
                </c:pt>
                <c:pt idx="70" formatCode="General">
                  <c:v>-1</c:v>
                </c:pt>
                <c:pt idx="71" formatCode="General">
                  <c:v>-1</c:v>
                </c:pt>
                <c:pt idx="72" formatCode="General">
                  <c:v>-1</c:v>
                </c:pt>
                <c:pt idx="73" formatCode="General">
                  <c:v>-1</c:v>
                </c:pt>
                <c:pt idx="74" formatCode="General">
                  <c:v>-1</c:v>
                </c:pt>
                <c:pt idx="75" formatCode="General">
                  <c:v>-1</c:v>
                </c:pt>
                <c:pt idx="76" formatCode="General">
                  <c:v>-1</c:v>
                </c:pt>
                <c:pt idx="77" formatCode="General">
                  <c:v>-1</c:v>
                </c:pt>
                <c:pt idx="78" formatCode="General">
                  <c:v>-1</c:v>
                </c:pt>
                <c:pt idx="79" formatCode="General">
                  <c:v>-1</c:v>
                </c:pt>
                <c:pt idx="80" formatCode="General">
                  <c:v>-1</c:v>
                </c:pt>
                <c:pt idx="81" formatCode="General">
                  <c:v>-1</c:v>
                </c:pt>
                <c:pt idx="82" formatCode="General">
                  <c:v>-1</c:v>
                </c:pt>
                <c:pt idx="83" formatCode="General">
                  <c:v>-1</c:v>
                </c:pt>
                <c:pt idx="84" formatCode="General">
                  <c:v>-1</c:v>
                </c:pt>
                <c:pt idx="85" formatCode="General">
                  <c:v>-1</c:v>
                </c:pt>
                <c:pt idx="86" formatCode="General">
                  <c:v>-1</c:v>
                </c:pt>
                <c:pt idx="87" formatCode="General">
                  <c:v>-1</c:v>
                </c:pt>
                <c:pt idx="88" formatCode="General">
                  <c:v>-1</c:v>
                </c:pt>
                <c:pt idx="89" formatCode="General">
                  <c:v>-1</c:v>
                </c:pt>
                <c:pt idx="90" formatCode="General">
                  <c:v>-1</c:v>
                </c:pt>
                <c:pt idx="91" formatCode="General">
                  <c:v>-1</c:v>
                </c:pt>
                <c:pt idx="92" formatCode="General">
                  <c:v>-1</c:v>
                </c:pt>
                <c:pt idx="93" formatCode="General">
                  <c:v>-1</c:v>
                </c:pt>
                <c:pt idx="94" formatCode="General">
                  <c:v>-1</c:v>
                </c:pt>
                <c:pt idx="95" formatCode="General">
                  <c:v>-1</c:v>
                </c:pt>
                <c:pt idx="96" formatCode="General">
                  <c:v>-1</c:v>
                </c:pt>
                <c:pt idx="97" formatCode="General">
                  <c:v>-1</c:v>
                </c:pt>
                <c:pt idx="98" formatCode="General">
                  <c:v>-1</c:v>
                </c:pt>
                <c:pt idx="99" formatCode="General">
                  <c:v>-1</c:v>
                </c:pt>
                <c:pt idx="100" formatCode="General">
                  <c:v>-1</c:v>
                </c:pt>
                <c:pt idx="101" formatCode="General">
                  <c:v>-1</c:v>
                </c:pt>
                <c:pt idx="102" formatCode="General">
                  <c:v>-1</c:v>
                </c:pt>
                <c:pt idx="103" formatCode="General">
                  <c:v>-1</c:v>
                </c:pt>
                <c:pt idx="104" formatCode="General">
                  <c:v>-1</c:v>
                </c:pt>
                <c:pt idx="105" formatCode="General">
                  <c:v>-1</c:v>
                </c:pt>
                <c:pt idx="106" formatCode="General">
                  <c:v>-1</c:v>
                </c:pt>
                <c:pt idx="107" formatCode="General">
                  <c:v>-1</c:v>
                </c:pt>
                <c:pt idx="108" formatCode="General">
                  <c:v>-1</c:v>
                </c:pt>
                <c:pt idx="109" formatCode="General">
                  <c:v>-1</c:v>
                </c:pt>
                <c:pt idx="110" formatCode="General">
                  <c:v>-1</c:v>
                </c:pt>
                <c:pt idx="111" formatCode="General">
                  <c:v>-1</c:v>
                </c:pt>
                <c:pt idx="112" formatCode="General">
                  <c:v>-1</c:v>
                </c:pt>
                <c:pt idx="113" formatCode="General">
                  <c:v>-1</c:v>
                </c:pt>
                <c:pt idx="114" formatCode="General">
                  <c:v>-1</c:v>
                </c:pt>
                <c:pt idx="115" formatCode="General">
                  <c:v>-1</c:v>
                </c:pt>
                <c:pt idx="116" formatCode="General">
                  <c:v>-1</c:v>
                </c:pt>
                <c:pt idx="117" formatCode="General">
                  <c:v>-1</c:v>
                </c:pt>
                <c:pt idx="118" formatCode="General">
                  <c:v>-1</c:v>
                </c:pt>
                <c:pt idx="119" formatCode="General">
                  <c:v>-1</c:v>
                </c:pt>
                <c:pt idx="120" formatCode="General">
                  <c:v>-1</c:v>
                </c:pt>
                <c:pt idx="121" formatCode="General">
                  <c:v>-1</c:v>
                </c:pt>
                <c:pt idx="122" formatCode="General">
                  <c:v>-1</c:v>
                </c:pt>
                <c:pt idx="123" formatCode="General">
                  <c:v>0.45262667804764489</c:v>
                </c:pt>
                <c:pt idx="124" formatCode="General">
                  <c:v>-1</c:v>
                </c:pt>
                <c:pt idx="125" formatCode="General">
                  <c:v>-1</c:v>
                </c:pt>
                <c:pt idx="126" formatCode="General">
                  <c:v>-1</c:v>
                </c:pt>
                <c:pt idx="127" formatCode="General">
                  <c:v>-1</c:v>
                </c:pt>
                <c:pt idx="128" formatCode="General">
                  <c:v>-1</c:v>
                </c:pt>
                <c:pt idx="129" formatCode="General">
                  <c:v>-1</c:v>
                </c:pt>
                <c:pt idx="130" formatCode="General">
                  <c:v>-1</c:v>
                </c:pt>
                <c:pt idx="131" formatCode="General">
                  <c:v>-1</c:v>
                </c:pt>
                <c:pt idx="132" formatCode="General">
                  <c:v>-1</c:v>
                </c:pt>
                <c:pt idx="133" formatCode="General">
                  <c:v>-1</c:v>
                </c:pt>
                <c:pt idx="134" formatCode="General">
                  <c:v>-1</c:v>
                </c:pt>
                <c:pt idx="135" formatCode="General">
                  <c:v>-1</c:v>
                </c:pt>
                <c:pt idx="136" formatCode="General">
                  <c:v>-1</c:v>
                </c:pt>
                <c:pt idx="137" formatCode="General">
                  <c:v>-1</c:v>
                </c:pt>
                <c:pt idx="138" formatCode="General">
                  <c:v>-1</c:v>
                </c:pt>
                <c:pt idx="139" formatCode="General">
                  <c:v>-1</c:v>
                </c:pt>
                <c:pt idx="140" formatCode="General">
                  <c:v>-1</c:v>
                </c:pt>
                <c:pt idx="141" formatCode="General">
                  <c:v>-1</c:v>
                </c:pt>
                <c:pt idx="142" formatCode="General">
                  <c:v>-1</c:v>
                </c:pt>
                <c:pt idx="143" formatCode="General">
                  <c:v>-1</c:v>
                </c:pt>
                <c:pt idx="144" formatCode="General">
                  <c:v>-1</c:v>
                </c:pt>
                <c:pt idx="145" formatCode="General">
                  <c:v>-1</c:v>
                </c:pt>
                <c:pt idx="146" formatCode="General">
                  <c:v>-1</c:v>
                </c:pt>
                <c:pt idx="147" formatCode="General">
                  <c:v>-1</c:v>
                </c:pt>
                <c:pt idx="148" formatCode="General">
                  <c:v>-1</c:v>
                </c:pt>
                <c:pt idx="149" formatCode="General">
                  <c:v>-1</c:v>
                </c:pt>
                <c:pt idx="150" formatCode="General">
                  <c:v>-1</c:v>
                </c:pt>
                <c:pt idx="151" formatCode="General">
                  <c:v>-1</c:v>
                </c:pt>
                <c:pt idx="152" formatCode="General">
                  <c:v>-1</c:v>
                </c:pt>
                <c:pt idx="153" formatCode="General">
                  <c:v>-1</c:v>
                </c:pt>
                <c:pt idx="154" formatCode="General">
                  <c:v>-1</c:v>
                </c:pt>
                <c:pt idx="155" formatCode="General">
                  <c:v>-1</c:v>
                </c:pt>
                <c:pt idx="156" formatCode="General">
                  <c:v>-1</c:v>
                </c:pt>
                <c:pt idx="157" formatCode="General">
                  <c:v>-1</c:v>
                </c:pt>
                <c:pt idx="158" formatCode="General">
                  <c:v>-1</c:v>
                </c:pt>
                <c:pt idx="159" formatCode="General">
                  <c:v>-1</c:v>
                </c:pt>
                <c:pt idx="160" formatCode="General">
                  <c:v>-1</c:v>
                </c:pt>
                <c:pt idx="161" formatCode="General">
                  <c:v>-1</c:v>
                </c:pt>
                <c:pt idx="162" formatCode="General">
                  <c:v>-1</c:v>
                </c:pt>
                <c:pt idx="163" formatCode="General">
                  <c:v>-1</c:v>
                </c:pt>
                <c:pt idx="164" formatCode="General">
                  <c:v>-1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E4-44AC-BF88-AA7A1862C8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4056016"/>
        <c:axId val="241803504"/>
      </c:lineChart>
      <c:catAx>
        <c:axId val="84056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241803504"/>
        <c:crosses val="autoZero"/>
        <c:auto val="1"/>
        <c:lblAlgn val="ctr"/>
        <c:lblOffset val="100"/>
        <c:noMultiLvlLbl val="0"/>
      </c:catAx>
      <c:valAx>
        <c:axId val="24180350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84056016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uk-UA"/>
        </a:p>
      </c:txPr>
    </c:legend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'Порівняння за закладами'!$BC$5</c:f>
          <c:strCache>
            <c:ptCount val="1"/>
            <c:pt idx="0">
              <c:v>Скринінг на виявлення раку передміхурової залози (виписані направлення).</c:v>
            </c:pt>
          </c:strCache>
        </c:strRef>
      </c:tx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1400" b="1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uk-UA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'Порівняння за закладами'!$BD$6</c:f>
              <c:strCache>
                <c:ptCount val="1"/>
                <c:pt idx="0">
                  <c:v>Значення індикатору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5"/>
            <c:spPr>
              <a:ln w="76200"/>
            </c:spPr>
          </c:marker>
          <c:cat>
            <c:strRef>
              <c:f>'Порівняння за закладами'!$BC$7:$BC$157</c:f>
              <c:strCache>
                <c:ptCount val="151"/>
                <c:pt idx="0">
                  <c:v>42108962</c:v>
                </c:pt>
                <c:pt idx="1">
                  <c:v>42310851</c:v>
                </c:pt>
                <c:pt idx="2">
                  <c:v>20764716</c:v>
                </c:pt>
                <c:pt idx="3">
                  <c:v>20764478</c:v>
                </c:pt>
                <c:pt idx="4">
                  <c:v>01998226</c:v>
                </c:pt>
                <c:pt idx="5">
                  <c:v>20763295</c:v>
                </c:pt>
                <c:pt idx="6">
                  <c:v>41894875</c:v>
                </c:pt>
                <c:pt idx="7">
                  <c:v>01997248</c:v>
                </c:pt>
                <c:pt idx="8">
                  <c:v>44397639</c:v>
                </c:pt>
                <c:pt idx="9">
                  <c:v>22398210</c:v>
                </c:pt>
                <c:pt idx="10">
                  <c:v>42224043</c:v>
                </c:pt>
                <c:pt idx="11">
                  <c:v>41900490</c:v>
                </c:pt>
                <c:pt idx="12">
                  <c:v>01998101</c:v>
                </c:pt>
                <c:pt idx="13">
                  <c:v>ФОП, Лялька Наталія Петрівна</c:v>
                </c:pt>
                <c:pt idx="14">
                  <c:v>36194399</c:v>
                </c:pt>
                <c:pt idx="15">
                  <c:v>ФОП, НІКОНОРОВ ВАЛЕРІЙ МИКОЛАЙОВИЧ</c:v>
                </c:pt>
                <c:pt idx="16">
                  <c:v>ФОП, Столяр Галина Ігорівна</c:v>
                </c:pt>
                <c:pt idx="17">
                  <c:v>40238410</c:v>
                </c:pt>
                <c:pt idx="18">
                  <c:v>36761597</c:v>
                </c:pt>
                <c:pt idx="19">
                  <c:v>20765006</c:v>
                </c:pt>
                <c:pt idx="20">
                  <c:v>ФОП, КРАВЧУК ГАЛИНА ВАСИЛІВНА</c:v>
                </c:pt>
                <c:pt idx="21">
                  <c:v>41160010</c:v>
                </c:pt>
                <c:pt idx="22">
                  <c:v>ФОП, САВЕНКО НАТАЛІЯ ЯРОСЛАВІВНА</c:v>
                </c:pt>
                <c:pt idx="23">
                  <c:v>20763591</c:v>
                </c:pt>
                <c:pt idx="24">
                  <c:v>ФОП, РОМАНІВ ЛЕСЯ АНАТОЛІЇВНА</c:v>
                </c:pt>
                <c:pt idx="25">
                  <c:v>ФОП, РИСЕЙ ОЛЬГА ІГОРІВНА</c:v>
                </c:pt>
                <c:pt idx="26">
                  <c:v>20763941</c:v>
                </c:pt>
                <c:pt idx="27">
                  <c:v>41839788</c:v>
                </c:pt>
                <c:pt idx="28">
                  <c:v>41505308</c:v>
                </c:pt>
                <c:pt idx="29">
                  <c:v>44018588</c:v>
                </c:pt>
                <c:pt idx="30">
                  <c:v>44246746</c:v>
                </c:pt>
                <c:pt idx="31">
                  <c:v>ФОП, Карпяк Марта Ігорівна</c:v>
                </c:pt>
                <c:pt idx="32">
                  <c:v>41209595</c:v>
                </c:pt>
                <c:pt idx="33">
                  <c:v>38763426</c:v>
                </c:pt>
                <c:pt idx="34">
                  <c:v>41833215</c:v>
                </c:pt>
                <c:pt idx="35">
                  <c:v>44216151</c:v>
                </c:pt>
                <c:pt idx="36">
                  <c:v>01998035</c:v>
                </c:pt>
                <c:pt idx="37">
                  <c:v>ФОП, ПОШИВАК ТЕТЯНА ПЕТРІВНА</c:v>
                </c:pt>
                <c:pt idx="38">
                  <c:v>42021164</c:v>
                </c:pt>
                <c:pt idx="39">
                  <c:v>44093644</c:v>
                </c:pt>
                <c:pt idx="40">
                  <c:v>ФОП, Симулик Марія Сергіївна</c:v>
                </c:pt>
                <c:pt idx="41">
                  <c:v>ФОП, САЛДАН ІВАН АНТОНОВИЧ</c:v>
                </c:pt>
                <c:pt idx="42">
                  <c:v>ФОП, КАРАКЕВИЧ ЮРІЙ МИХАЙЛОВИЧ</c:v>
                </c:pt>
                <c:pt idx="43">
                  <c:v>ФОП, ІВЧЕНКО АНДРІЙ АНАТОЛІЙОВИЧ</c:v>
                </c:pt>
                <c:pt idx="44">
                  <c:v>ФОП, ГОРОДИСЬКА СТЕФАНІЯ-ОКСАНА МИХАЙЛІВНА</c:v>
                </c:pt>
                <c:pt idx="45">
                  <c:v>41064034</c:v>
                </c:pt>
                <c:pt idx="46">
                  <c:v>41388815</c:v>
                </c:pt>
                <c:pt idx="47">
                  <c:v>42448068</c:v>
                </c:pt>
                <c:pt idx="48">
                  <c:v>41850775</c:v>
                </c:pt>
                <c:pt idx="49">
                  <c:v>ФОП, КОСТИРКО МИКОЛА МИХАЙЛОВИЧ</c:v>
                </c:pt>
                <c:pt idx="50">
                  <c:v>01996409</c:v>
                </c:pt>
                <c:pt idx="51">
                  <c:v>39792683</c:v>
                </c:pt>
                <c:pt idx="52">
                  <c:v>36417058</c:v>
                </c:pt>
                <c:pt idx="53">
                  <c:v>43998826</c:v>
                </c:pt>
                <c:pt idx="54">
                  <c:v>32418147</c:v>
                </c:pt>
                <c:pt idx="55">
                  <c:v>01997633</c:v>
                </c:pt>
                <c:pt idx="56">
                  <c:v>37325796</c:v>
                </c:pt>
                <c:pt idx="57">
                  <c:v>20763272</c:v>
                </c:pt>
                <c:pt idx="58">
                  <c:v>02010793</c:v>
                </c:pt>
                <c:pt idx="59">
                  <c:v>45094345</c:v>
                </c:pt>
                <c:pt idx="60">
                  <c:v>ФОП, КОТОВИЧ НАТАЛІЯ СТЕПАНІВНА</c:v>
                </c:pt>
                <c:pt idx="61">
                  <c:v>ФОП, СЕРЕДЮК ОЛЬГА ІВАНІВНА</c:v>
                </c:pt>
                <c:pt idx="62">
                  <c:v>41851009</c:v>
                </c:pt>
                <c:pt idx="63">
                  <c:v>42140021</c:v>
                </c:pt>
                <c:pt idx="64">
                  <c:v>ФОП, ПІКУЛИЦЬКА ЯРИНА ВАСИЛІВНА</c:v>
                </c:pt>
                <c:pt idx="65">
                  <c:v>ФОП, БАЛЛА РОКСОЛАНА АНДРІЇВНА</c:v>
                </c:pt>
                <c:pt idx="66">
                  <c:v>45214923</c:v>
                </c:pt>
                <c:pt idx="67">
                  <c:v>44848931</c:v>
                </c:pt>
                <c:pt idx="68">
                  <c:v>ФОП, Данилів  Дана  Олександрівна</c:v>
                </c:pt>
                <c:pt idx="69">
                  <c:v>40221119</c:v>
                </c:pt>
                <c:pt idx="70">
                  <c:v>40626575</c:v>
                </c:pt>
                <c:pt idx="71">
                  <c:v>34327104</c:v>
                </c:pt>
                <c:pt idx="72">
                  <c:v>44466230</c:v>
                </c:pt>
                <c:pt idx="73">
                  <c:v>43871190</c:v>
                </c:pt>
                <c:pt idx="74">
                  <c:v>22348948</c:v>
                </c:pt>
                <c:pt idx="75">
                  <c:v>35472249</c:v>
                </c:pt>
                <c:pt idx="76">
                  <c:v>01984228</c:v>
                </c:pt>
                <c:pt idx="77">
                  <c:v>ФОП, Левкович  Лідія  Олексіївна</c:v>
                </c:pt>
                <c:pt idx="78">
                  <c:v>ФОП, ДЮК ОКСАНА  ЯРОСЛАВІВНА</c:v>
                </c:pt>
                <c:pt idx="79">
                  <c:v>ФОП, ЗАСТАВНИЙ ІГОР ІГОРОВИЧ</c:v>
                </c:pt>
                <c:pt idx="80">
                  <c:v>44712882</c:v>
                </c:pt>
                <c:pt idx="81">
                  <c:v>43919770</c:v>
                </c:pt>
                <c:pt idx="82">
                  <c:v>ФОП, РОНДЯК ОЛЕКСАНДРА ЗІНОВІЇВНА</c:v>
                </c:pt>
                <c:pt idx="83">
                  <c:v>ФОП, ПОКІНСЬКА МАРІЯ МИХАЙЛІВНА</c:v>
                </c:pt>
                <c:pt idx="84">
                  <c:v>42769586</c:v>
                </c:pt>
                <c:pt idx="85">
                  <c:v>ФОП, МЕЛЬНИК ЗОРЯНА СТЕПАНІВНА</c:v>
                </c:pt>
                <c:pt idx="86">
                  <c:v>43526560</c:v>
                </c:pt>
                <c:pt idx="87">
                  <c:v>42274953</c:v>
                </c:pt>
                <c:pt idx="88">
                  <c:v>40236036</c:v>
                </c:pt>
                <c:pt idx="89">
                  <c:v>ФОП, Жданова Оксана Степанівна</c:v>
                </c:pt>
                <c:pt idx="90">
                  <c:v>44925460</c:v>
                </c:pt>
                <c:pt idx="91">
                  <c:v>ФОП, Добрянський Олесь Степанович</c:v>
                </c:pt>
                <c:pt idx="92">
                  <c:v>45065089</c:v>
                </c:pt>
                <c:pt idx="93">
                  <c:v>ФОП, ВОРОБЕЦЬ ІРИНА ЙОСИФІВНА</c:v>
                </c:pt>
                <c:pt idx="94">
                  <c:v>41902533</c:v>
                </c:pt>
                <c:pt idx="95">
                  <c:v>ФОП, ГРИЦАК РУСЛАН ГЕННАДІЙОВИЧ</c:v>
                </c:pt>
                <c:pt idx="96">
                  <c:v>42428764</c:v>
                </c:pt>
                <c:pt idx="97">
                  <c:v>41136480</c:v>
                </c:pt>
                <c:pt idx="98">
                  <c:v>ФОП, ОЩИПКО ІРИНА ГЕОРГІЇВНА</c:v>
                </c:pt>
                <c:pt idx="99">
                  <c:v>ФОП, Турянська Ольга Тарасівна</c:v>
                </c:pt>
                <c:pt idx="100">
                  <c:v>42750109</c:v>
                </c:pt>
                <c:pt idx="101">
                  <c:v>37639909</c:v>
                </c:pt>
                <c:pt idx="102">
                  <c:v>ФОП, ІВАНІЩАК РОМАНІЯ ІВАНІВНА</c:v>
                </c:pt>
                <c:pt idx="103">
                  <c:v>32613493</c:v>
                </c:pt>
                <c:pt idx="104">
                  <c:v>20763929</c:v>
                </c:pt>
                <c:pt idx="105">
                  <c:v>44635101</c:v>
                </c:pt>
                <c:pt idx="106">
                  <c:v>ФОП, ЗУБРИЦЬКА НАДІЯ СТЕПАНІВНА</c:v>
                </c:pt>
                <c:pt idx="107">
                  <c:v>ФОП, КАБАН ВОЛОДИМИР БОГДАНОВИЧ</c:v>
                </c:pt>
                <c:pt idx="108">
                  <c:v>ФОП, Ладус Галина Іванівна</c:v>
                </c:pt>
                <c:pt idx="109">
                  <c:v>45395213</c:v>
                </c:pt>
                <c:pt idx="110">
                  <c:v>40241161</c:v>
                </c:pt>
                <c:pt idx="111">
                  <c:v>44119976</c:v>
                </c:pt>
                <c:pt idx="112">
                  <c:v>ФОП, Мазур Руслана Ярославівна</c:v>
                </c:pt>
                <c:pt idx="113">
                  <c:v>ФОП, ДЕМКО ОКСАНА ДЕМЯНІВНА</c:v>
                </c:pt>
                <c:pt idx="114">
                  <c:v>ФОП, ФЕДЕНКО НАТАЛІЯ РОМАНІВНА</c:v>
                </c:pt>
                <c:pt idx="115">
                  <c:v>01996272</c:v>
                </c:pt>
                <c:pt idx="116">
                  <c:v>ФОП, ГАДЕВИЧ НАТАЛІЯ ЗІНОВІЇВНА</c:v>
                </c:pt>
                <c:pt idx="117">
                  <c:v>19163609</c:v>
                </c:pt>
                <c:pt idx="118">
                  <c:v>41180990</c:v>
                </c:pt>
                <c:pt idx="119">
                  <c:v>ФОП, ОПОКА ІННА ГРИГОРІВНА</c:v>
                </c:pt>
                <c:pt idx="120">
                  <c:v>ФОП, ДІДИК ЛЕСЯ ІВАНІВНА</c:v>
                </c:pt>
                <c:pt idx="121">
                  <c:v>20764314</c:v>
                </c:pt>
                <c:pt idx="122">
                  <c:v>41055077</c:v>
                </c:pt>
                <c:pt idx="123">
                  <c:v>44028360</c:v>
                </c:pt>
                <c:pt idx="124">
                  <c:v>ФОП, МИСНИК ЛЮДМИЛА ІЛЛІВНА</c:v>
                </c:pt>
                <c:pt idx="125">
                  <c:v>41066560</c:v>
                </c:pt>
                <c:pt idx="126">
                  <c:v>20763852</c:v>
                </c:pt>
                <c:pt idx="127">
                  <c:v>ФОП, Савчин Соломія Олегівна</c:v>
                </c:pt>
                <c:pt idx="128">
                  <c:v>44496574</c:v>
                </c:pt>
                <c:pt idx="129">
                  <c:v>ФОП, ШКУЛЬСЬКИЙ ВОЛОДИМИР ВОЛОДИМИРОВИЧ</c:v>
                </c:pt>
                <c:pt idx="130">
                  <c:v>23970286</c:v>
                </c:pt>
                <c:pt idx="131">
                  <c:v>20763711</c:v>
                </c:pt>
                <c:pt idx="132">
                  <c:v>44646459</c:v>
                </c:pt>
                <c:pt idx="133">
                  <c:v>ФОП, КОЗЕНКО ПАВЛО ВОЛОДИМИРОВИЧ</c:v>
                </c:pt>
                <c:pt idx="134">
                  <c:v>22421239</c:v>
                </c:pt>
                <c:pt idx="135">
                  <c:v>44976028</c:v>
                </c:pt>
                <c:pt idx="136">
                  <c:v>20764231</c:v>
                </c:pt>
                <c:pt idx="137">
                  <c:v>44070522</c:v>
                </c:pt>
                <c:pt idx="138">
                  <c:v>20761149</c:v>
                </c:pt>
                <c:pt idx="139">
                  <c:v>ФОП, Шабатюк Леся Володимирівна</c:v>
                </c:pt>
                <c:pt idx="140">
                  <c:v>ФОП, ЗАРЕМБА-ФЕДЧИШИН ОЛЕНА ВІТАЛІЇВНА</c:v>
                </c:pt>
                <c:pt idx="141">
                  <c:v>01997679</c:v>
                </c:pt>
                <c:pt idx="142">
                  <c:v>ФОП, ПЕТРИК ЛЮДМИЛА ЯРОСЛАВІВНА</c:v>
                </c:pt>
                <c:pt idx="143">
                  <c:v>23957835</c:v>
                </c:pt>
                <c:pt idx="144">
                  <c:v>01996674</c:v>
                </c:pt>
                <c:pt idx="145">
                  <c:v>42877452</c:v>
                </c:pt>
                <c:pt idx="146">
                  <c:v>ФОП, ЯКИМІВ СВІТЛАНА ЯРОСЛАВІВНА</c:v>
                </c:pt>
                <c:pt idx="147">
                  <c:v>01984276</c:v>
                </c:pt>
                <c:pt idx="148">
                  <c:v>44625774</c:v>
                </c:pt>
                <c:pt idx="149">
                  <c:v>20851349</c:v>
                </c:pt>
                <c:pt idx="150">
                  <c:v>ФОП, Столяр Маряна Миколаївна</c:v>
                </c:pt>
              </c:strCache>
            </c:strRef>
          </c:cat>
          <c:val>
            <c:numRef>
              <c:f>'Порівняння за закладами'!$BD$7:$BD$157</c:f>
              <c:numCache>
                <c:formatCode>0%</c:formatCode>
                <c:ptCount val="151"/>
                <c:pt idx="0">
                  <c:v>7.0871722182849046E-4</c:v>
                </c:pt>
                <c:pt idx="1">
                  <c:v>9.519276534983341E-4</c:v>
                </c:pt>
                <c:pt idx="2" formatCode="General">
                  <c:v>9.8619329388560163E-4</c:v>
                </c:pt>
                <c:pt idx="3" formatCode="General">
                  <c:v>1.0101010101010101E-3</c:v>
                </c:pt>
                <c:pt idx="4" formatCode="General">
                  <c:v>1.2306177701206006E-3</c:v>
                </c:pt>
                <c:pt idx="5" formatCode="General">
                  <c:v>1.6666666666666668E-3</c:v>
                </c:pt>
                <c:pt idx="6" formatCode="General">
                  <c:v>1.8484288354898336E-3</c:v>
                </c:pt>
                <c:pt idx="7" formatCode="General">
                  <c:v>1.8663047166610112E-3</c:v>
                </c:pt>
                <c:pt idx="8" formatCode="General">
                  <c:v>1.9480519480519481E-3</c:v>
                </c:pt>
                <c:pt idx="9" formatCode="General">
                  <c:v>1.9502681618722574E-3</c:v>
                </c:pt>
                <c:pt idx="10" formatCode="General">
                  <c:v>2.0780051150895143E-3</c:v>
                </c:pt>
                <c:pt idx="11" formatCode="General">
                  <c:v>2.2591101070621746E-3</c:v>
                </c:pt>
                <c:pt idx="12" formatCode="General">
                  <c:v>2.6441036488630354E-3</c:v>
                </c:pt>
                <c:pt idx="13" formatCode="General">
                  <c:v>2.8490028490028491E-3</c:v>
                </c:pt>
                <c:pt idx="14" formatCode="General">
                  <c:v>3.7735849056603774E-3</c:v>
                </c:pt>
                <c:pt idx="15" formatCode="General">
                  <c:v>4.3196544276457886E-3</c:v>
                </c:pt>
                <c:pt idx="16" formatCode="General">
                  <c:v>4.5454545454545452E-3</c:v>
                </c:pt>
                <c:pt idx="17" formatCode="General">
                  <c:v>4.8543689320388345E-3</c:v>
                </c:pt>
                <c:pt idx="18" formatCode="General">
                  <c:v>5.272407732864675E-3</c:v>
                </c:pt>
                <c:pt idx="19" formatCode="General">
                  <c:v>6.205250596658711E-3</c:v>
                </c:pt>
                <c:pt idx="20" formatCode="General">
                  <c:v>6.369426751592357E-3</c:v>
                </c:pt>
                <c:pt idx="21" formatCode="General">
                  <c:v>7.0640176600441501E-3</c:v>
                </c:pt>
                <c:pt idx="22" formatCode="General">
                  <c:v>7.326007326007326E-3</c:v>
                </c:pt>
                <c:pt idx="23" formatCode="General">
                  <c:v>7.8935498421290034E-3</c:v>
                </c:pt>
                <c:pt idx="24" formatCode="General">
                  <c:v>8.2644628099173556E-3</c:v>
                </c:pt>
                <c:pt idx="25" formatCode="General">
                  <c:v>8.5106382978723406E-3</c:v>
                </c:pt>
                <c:pt idx="26" formatCode="General">
                  <c:v>8.8781275221953195E-3</c:v>
                </c:pt>
                <c:pt idx="27" formatCode="General">
                  <c:v>9.2436974789915968E-3</c:v>
                </c:pt>
                <c:pt idx="28" formatCode="General">
                  <c:v>1.0294117647058823E-2</c:v>
                </c:pt>
                <c:pt idx="29" formatCode="General">
                  <c:v>1.142263759086189E-2</c:v>
                </c:pt>
                <c:pt idx="30" formatCode="General">
                  <c:v>1.156515034695451E-2</c:v>
                </c:pt>
                <c:pt idx="31" formatCode="General">
                  <c:v>1.2195121951219513E-2</c:v>
                </c:pt>
                <c:pt idx="32" formatCode="General">
                  <c:v>1.2288786482334869E-2</c:v>
                </c:pt>
                <c:pt idx="33" formatCode="General">
                  <c:v>1.2406947890818859E-2</c:v>
                </c:pt>
                <c:pt idx="34" formatCode="General">
                  <c:v>1.2908777969018933E-2</c:v>
                </c:pt>
                <c:pt idx="35" formatCode="General">
                  <c:v>1.5214384508990318E-2</c:v>
                </c:pt>
                <c:pt idx="36" formatCode="General">
                  <c:v>1.6260162601626018E-2</c:v>
                </c:pt>
                <c:pt idx="37" formatCode="General">
                  <c:v>1.6877637130801686E-2</c:v>
                </c:pt>
                <c:pt idx="38" formatCode="General">
                  <c:v>1.6912402428447527E-2</c:v>
                </c:pt>
                <c:pt idx="39" formatCode="General">
                  <c:v>1.6970725498515062E-2</c:v>
                </c:pt>
                <c:pt idx="40" formatCode="General">
                  <c:v>1.7543859649122806E-2</c:v>
                </c:pt>
                <c:pt idx="41" formatCode="General">
                  <c:v>1.7857142857142856E-2</c:v>
                </c:pt>
                <c:pt idx="42" formatCode="General">
                  <c:v>1.9417475728155338E-2</c:v>
                </c:pt>
                <c:pt idx="43" formatCode="General">
                  <c:v>2.0134228187919462E-2</c:v>
                </c:pt>
                <c:pt idx="44" formatCode="General">
                  <c:v>2.0408163265306121E-2</c:v>
                </c:pt>
                <c:pt idx="45" formatCode="General">
                  <c:v>2.1932424422050976E-2</c:v>
                </c:pt>
                <c:pt idx="46" formatCode="General">
                  <c:v>2.4793388429752067E-2</c:v>
                </c:pt>
                <c:pt idx="47" formatCode="General">
                  <c:v>2.5984462898473077E-2</c:v>
                </c:pt>
                <c:pt idx="48" formatCode="General">
                  <c:v>2.6041666666666668E-2</c:v>
                </c:pt>
                <c:pt idx="49" formatCode="General">
                  <c:v>2.7160493827160494E-2</c:v>
                </c:pt>
                <c:pt idx="50" formatCode="General">
                  <c:v>2.8372591006423982E-2</c:v>
                </c:pt>
                <c:pt idx="51" formatCode="General">
                  <c:v>2.9126213592233011E-2</c:v>
                </c:pt>
                <c:pt idx="52" formatCode="General">
                  <c:v>3.125E-2</c:v>
                </c:pt>
                <c:pt idx="53" formatCode="General">
                  <c:v>3.1578947368421054E-2</c:v>
                </c:pt>
                <c:pt idx="54" formatCode="General">
                  <c:v>3.3093525179856115E-2</c:v>
                </c:pt>
                <c:pt idx="55" formatCode="General">
                  <c:v>3.3635565954957591E-2</c:v>
                </c:pt>
                <c:pt idx="56" formatCode="General">
                  <c:v>3.4482758620689655E-2</c:v>
                </c:pt>
                <c:pt idx="57" formatCode="General">
                  <c:v>3.4532374100719423E-2</c:v>
                </c:pt>
                <c:pt idx="58" formatCode="General">
                  <c:v>3.4682080924855488E-2</c:v>
                </c:pt>
                <c:pt idx="59" formatCode="General">
                  <c:v>3.5389765662362509E-2</c:v>
                </c:pt>
                <c:pt idx="60" formatCode="General">
                  <c:v>3.6036036036036036E-2</c:v>
                </c:pt>
                <c:pt idx="61" formatCode="General">
                  <c:v>3.7735849056603772E-2</c:v>
                </c:pt>
                <c:pt idx="62" formatCode="General">
                  <c:v>4.003407155025554E-2</c:v>
                </c:pt>
                <c:pt idx="63" formatCode="General">
                  <c:v>4.3223773075191353E-2</c:v>
                </c:pt>
                <c:pt idx="64" formatCode="General">
                  <c:v>4.3307086614173228E-2</c:v>
                </c:pt>
                <c:pt idx="65" formatCode="General">
                  <c:v>4.5454545454545456E-2</c:v>
                </c:pt>
                <c:pt idx="66" formatCode="General">
                  <c:v>4.7410649161196208E-2</c:v>
                </c:pt>
                <c:pt idx="67" formatCode="General">
                  <c:v>0.05</c:v>
                </c:pt>
                <c:pt idx="68" formatCode="General">
                  <c:v>5.0314465408805034E-2</c:v>
                </c:pt>
                <c:pt idx="69" formatCode="General">
                  <c:v>5.0666666666666665E-2</c:v>
                </c:pt>
                <c:pt idx="70" formatCode="General">
                  <c:v>5.0979339951703784E-2</c:v>
                </c:pt>
                <c:pt idx="71" formatCode="General">
                  <c:v>5.2631578947368418E-2</c:v>
                </c:pt>
                <c:pt idx="72" formatCode="General">
                  <c:v>5.3459119496855348E-2</c:v>
                </c:pt>
                <c:pt idx="73" formatCode="General">
                  <c:v>5.4216867469879519E-2</c:v>
                </c:pt>
                <c:pt idx="74" formatCode="General">
                  <c:v>5.5214723926380369E-2</c:v>
                </c:pt>
                <c:pt idx="75" formatCode="General">
                  <c:v>5.5555555555555552E-2</c:v>
                </c:pt>
                <c:pt idx="76" formatCode="General">
                  <c:v>6.0180101032286402E-2</c:v>
                </c:pt>
                <c:pt idx="77" formatCode="General">
                  <c:v>6.2176165803108807E-2</c:v>
                </c:pt>
                <c:pt idx="78" formatCode="General">
                  <c:v>6.3694267515923567E-2</c:v>
                </c:pt>
                <c:pt idx="79" formatCode="General">
                  <c:v>6.3829787234042548E-2</c:v>
                </c:pt>
                <c:pt idx="80" formatCode="General">
                  <c:v>6.3863757317722189E-2</c:v>
                </c:pt>
                <c:pt idx="81" formatCode="General">
                  <c:v>6.6755674232309742E-2</c:v>
                </c:pt>
                <c:pt idx="82" formatCode="General">
                  <c:v>6.746987951807229E-2</c:v>
                </c:pt>
                <c:pt idx="83" formatCode="General">
                  <c:v>7.3529411764705885E-2</c:v>
                </c:pt>
                <c:pt idx="84" formatCode="General">
                  <c:v>7.4626865671641784E-2</c:v>
                </c:pt>
                <c:pt idx="85" formatCode="General">
                  <c:v>7.6923076923076927E-2</c:v>
                </c:pt>
                <c:pt idx="86" formatCode="General">
                  <c:v>7.8403078403078405E-2</c:v>
                </c:pt>
                <c:pt idx="87" formatCode="General">
                  <c:v>8.0188679245283015E-2</c:v>
                </c:pt>
                <c:pt idx="88" formatCode="General">
                  <c:v>8.0419580419580416E-2</c:v>
                </c:pt>
                <c:pt idx="89" formatCode="General">
                  <c:v>8.1081081081081086E-2</c:v>
                </c:pt>
                <c:pt idx="90" formatCode="General">
                  <c:v>8.6956521739130432E-2</c:v>
                </c:pt>
                <c:pt idx="91" formatCode="General">
                  <c:v>9.0909090909090912E-2</c:v>
                </c:pt>
                <c:pt idx="92" formatCode="General">
                  <c:v>9.2608089260808921E-2</c:v>
                </c:pt>
                <c:pt idx="93" formatCode="General">
                  <c:v>0.1</c:v>
                </c:pt>
                <c:pt idx="94" formatCode="General">
                  <c:v>0.10224089635854341</c:v>
                </c:pt>
                <c:pt idx="95" formatCode="General">
                  <c:v>0.10493827160493827</c:v>
                </c:pt>
                <c:pt idx="96" formatCode="General">
                  <c:v>0.10568760611205433</c:v>
                </c:pt>
                <c:pt idx="97" formatCode="General">
                  <c:v>0.11085626911314984</c:v>
                </c:pt>
                <c:pt idx="98" formatCode="General">
                  <c:v>0.1111111111111111</c:v>
                </c:pt>
                <c:pt idx="99" formatCode="General">
                  <c:v>0.1111111111111111</c:v>
                </c:pt>
                <c:pt idx="100" formatCode="General">
                  <c:v>0.11977102597974461</c:v>
                </c:pt>
                <c:pt idx="101" formatCode="General">
                  <c:v>0.12658227848101267</c:v>
                </c:pt>
                <c:pt idx="102" formatCode="General">
                  <c:v>0.12962962962962962</c:v>
                </c:pt>
                <c:pt idx="103" formatCode="General">
                  <c:v>0.12987012987012986</c:v>
                </c:pt>
                <c:pt idx="104" formatCode="General">
                  <c:v>0.13014460511679643</c:v>
                </c:pt>
                <c:pt idx="105" formatCode="General">
                  <c:v>0.13461538461538461</c:v>
                </c:pt>
                <c:pt idx="106" formatCode="General">
                  <c:v>0.14035087719298245</c:v>
                </c:pt>
                <c:pt idx="107" formatCode="General">
                  <c:v>0.145748987854251</c:v>
                </c:pt>
                <c:pt idx="108" formatCode="General">
                  <c:v>0.16243654822335024</c:v>
                </c:pt>
                <c:pt idx="109" formatCode="General">
                  <c:v>0.16644295302013423</c:v>
                </c:pt>
                <c:pt idx="110" formatCode="General">
                  <c:v>0.17211328976034859</c:v>
                </c:pt>
                <c:pt idx="111" formatCode="General">
                  <c:v>0.17614269788182832</c:v>
                </c:pt>
                <c:pt idx="112" formatCode="General">
                  <c:v>0.18238993710691823</c:v>
                </c:pt>
                <c:pt idx="113" formatCode="General">
                  <c:v>0.19259259259259259</c:v>
                </c:pt>
                <c:pt idx="114" formatCode="General">
                  <c:v>0.19292604501607716</c:v>
                </c:pt>
                <c:pt idx="115" formatCode="General">
                  <c:v>0.19716902581182347</c:v>
                </c:pt>
                <c:pt idx="116" formatCode="General">
                  <c:v>0.21348314606741572</c:v>
                </c:pt>
                <c:pt idx="117" formatCode="General">
                  <c:v>0.24997405831690361</c:v>
                </c:pt>
                <c:pt idx="118" formatCode="General">
                  <c:v>0.26153011394465547</c:v>
                </c:pt>
                <c:pt idx="119" formatCode="General">
                  <c:v>0.26976744186046514</c:v>
                </c:pt>
                <c:pt idx="120" formatCode="General">
                  <c:v>0.2752808988764045</c:v>
                </c:pt>
                <c:pt idx="121" formatCode="General">
                  <c:v>0.27637078927956726</c:v>
                </c:pt>
                <c:pt idx="122" formatCode="General">
                  <c:v>0.28051391862955033</c:v>
                </c:pt>
                <c:pt idx="123" formatCode="General">
                  <c:v>0.29051383399209485</c:v>
                </c:pt>
                <c:pt idx="124" formatCode="General">
                  <c:v>0.30769230769230771</c:v>
                </c:pt>
                <c:pt idx="125" formatCode="General">
                  <c:v>0.31818181818181818</c:v>
                </c:pt>
                <c:pt idx="126" formatCode="General">
                  <c:v>0.32334047109207709</c:v>
                </c:pt>
                <c:pt idx="127" formatCode="General">
                  <c:v>0.33333333333333331</c:v>
                </c:pt>
                <c:pt idx="128" formatCode="General">
                  <c:v>0.33756534727408516</c:v>
                </c:pt>
                <c:pt idx="129" formatCode="General">
                  <c:v>0.35909090909090907</c:v>
                </c:pt>
                <c:pt idx="130" formatCode="General">
                  <c:v>0.43768036278686273</c:v>
                </c:pt>
                <c:pt idx="131" formatCode="General">
                  <c:v>0.4507936507936508</c:v>
                </c:pt>
                <c:pt idx="132" formatCode="General">
                  <c:v>0.45179584120982985</c:v>
                </c:pt>
                <c:pt idx="133" formatCode="General">
                  <c:v>0.45454545454545453</c:v>
                </c:pt>
                <c:pt idx="134" formatCode="General">
                  <c:v>0.49105754276827374</c:v>
                </c:pt>
                <c:pt idx="135" formatCode="General">
                  <c:v>0.5</c:v>
                </c:pt>
                <c:pt idx="136" formatCode="General">
                  <c:v>0.54502369668246442</c:v>
                </c:pt>
                <c:pt idx="137" formatCode="General">
                  <c:v>0.55567805953693494</c:v>
                </c:pt>
                <c:pt idx="138" formatCode="General">
                  <c:v>0.55794025786818291</c:v>
                </c:pt>
                <c:pt idx="139" formatCode="General">
                  <c:v>0.56000000000000005</c:v>
                </c:pt>
                <c:pt idx="140" formatCode="General">
                  <c:v>0.5822454308093995</c:v>
                </c:pt>
                <c:pt idx="141" formatCode="General">
                  <c:v>0.66666666666666663</c:v>
                </c:pt>
                <c:pt idx="142" formatCode="General">
                  <c:v>0.68</c:v>
                </c:pt>
                <c:pt idx="143" formatCode="General">
                  <c:v>0.70299533707421169</c:v>
                </c:pt>
                <c:pt idx="144" formatCode="General">
                  <c:v>0.72957937584803256</c:v>
                </c:pt>
                <c:pt idx="145" formatCode="General">
                  <c:v>0.75926555593335598</c:v>
                </c:pt>
                <c:pt idx="146" formatCode="General">
                  <c:v>0.76190476190476186</c:v>
                </c:pt>
                <c:pt idx="147" formatCode="General">
                  <c:v>0.79732739420935417</c:v>
                </c:pt>
                <c:pt idx="148" formatCode="General">
                  <c:v>0.8243580285945129</c:v>
                </c:pt>
                <c:pt idx="149" formatCode="General">
                  <c:v>0.92002509016779055</c:v>
                </c:pt>
                <c:pt idx="150" formatCode="General">
                  <c:v>0.92553191489361697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768-4EAA-BD2F-16E310AE24FF}"/>
            </c:ext>
          </c:extLst>
        </c:ser>
        <c:ser>
          <c:idx val="1"/>
          <c:order val="1"/>
          <c:tx>
            <c:strRef>
              <c:f>'Порівняння за закладами'!$BE$6</c:f>
              <c:strCache>
                <c:ptCount val="1"/>
                <c:pt idx="0">
                  <c:v>01996272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5"/>
            <c:spPr>
              <a:ln w="203200"/>
            </c:spPr>
          </c:marker>
          <c:cat>
            <c:strRef>
              <c:f>'Порівняння за закладами'!$BC$7:$BC$157</c:f>
              <c:strCache>
                <c:ptCount val="151"/>
                <c:pt idx="0">
                  <c:v>42108962</c:v>
                </c:pt>
                <c:pt idx="1">
                  <c:v>42310851</c:v>
                </c:pt>
                <c:pt idx="2">
                  <c:v>20764716</c:v>
                </c:pt>
                <c:pt idx="3">
                  <c:v>20764478</c:v>
                </c:pt>
                <c:pt idx="4">
                  <c:v>01998226</c:v>
                </c:pt>
                <c:pt idx="5">
                  <c:v>20763295</c:v>
                </c:pt>
                <c:pt idx="6">
                  <c:v>41894875</c:v>
                </c:pt>
                <c:pt idx="7">
                  <c:v>01997248</c:v>
                </c:pt>
                <c:pt idx="8">
                  <c:v>44397639</c:v>
                </c:pt>
                <c:pt idx="9">
                  <c:v>22398210</c:v>
                </c:pt>
                <c:pt idx="10">
                  <c:v>42224043</c:v>
                </c:pt>
                <c:pt idx="11">
                  <c:v>41900490</c:v>
                </c:pt>
                <c:pt idx="12">
                  <c:v>01998101</c:v>
                </c:pt>
                <c:pt idx="13">
                  <c:v>ФОП, Лялька Наталія Петрівна</c:v>
                </c:pt>
                <c:pt idx="14">
                  <c:v>36194399</c:v>
                </c:pt>
                <c:pt idx="15">
                  <c:v>ФОП, НІКОНОРОВ ВАЛЕРІЙ МИКОЛАЙОВИЧ</c:v>
                </c:pt>
                <c:pt idx="16">
                  <c:v>ФОП, Столяр Галина Ігорівна</c:v>
                </c:pt>
                <c:pt idx="17">
                  <c:v>40238410</c:v>
                </c:pt>
                <c:pt idx="18">
                  <c:v>36761597</c:v>
                </c:pt>
                <c:pt idx="19">
                  <c:v>20765006</c:v>
                </c:pt>
                <c:pt idx="20">
                  <c:v>ФОП, КРАВЧУК ГАЛИНА ВАСИЛІВНА</c:v>
                </c:pt>
                <c:pt idx="21">
                  <c:v>41160010</c:v>
                </c:pt>
                <c:pt idx="22">
                  <c:v>ФОП, САВЕНКО НАТАЛІЯ ЯРОСЛАВІВНА</c:v>
                </c:pt>
                <c:pt idx="23">
                  <c:v>20763591</c:v>
                </c:pt>
                <c:pt idx="24">
                  <c:v>ФОП, РОМАНІВ ЛЕСЯ АНАТОЛІЇВНА</c:v>
                </c:pt>
                <c:pt idx="25">
                  <c:v>ФОП, РИСЕЙ ОЛЬГА ІГОРІВНА</c:v>
                </c:pt>
                <c:pt idx="26">
                  <c:v>20763941</c:v>
                </c:pt>
                <c:pt idx="27">
                  <c:v>41839788</c:v>
                </c:pt>
                <c:pt idx="28">
                  <c:v>41505308</c:v>
                </c:pt>
                <c:pt idx="29">
                  <c:v>44018588</c:v>
                </c:pt>
                <c:pt idx="30">
                  <c:v>44246746</c:v>
                </c:pt>
                <c:pt idx="31">
                  <c:v>ФОП, Карпяк Марта Ігорівна</c:v>
                </c:pt>
                <c:pt idx="32">
                  <c:v>41209595</c:v>
                </c:pt>
                <c:pt idx="33">
                  <c:v>38763426</c:v>
                </c:pt>
                <c:pt idx="34">
                  <c:v>41833215</c:v>
                </c:pt>
                <c:pt idx="35">
                  <c:v>44216151</c:v>
                </c:pt>
                <c:pt idx="36">
                  <c:v>01998035</c:v>
                </c:pt>
                <c:pt idx="37">
                  <c:v>ФОП, ПОШИВАК ТЕТЯНА ПЕТРІВНА</c:v>
                </c:pt>
                <c:pt idx="38">
                  <c:v>42021164</c:v>
                </c:pt>
                <c:pt idx="39">
                  <c:v>44093644</c:v>
                </c:pt>
                <c:pt idx="40">
                  <c:v>ФОП, Симулик Марія Сергіївна</c:v>
                </c:pt>
                <c:pt idx="41">
                  <c:v>ФОП, САЛДАН ІВАН АНТОНОВИЧ</c:v>
                </c:pt>
                <c:pt idx="42">
                  <c:v>ФОП, КАРАКЕВИЧ ЮРІЙ МИХАЙЛОВИЧ</c:v>
                </c:pt>
                <c:pt idx="43">
                  <c:v>ФОП, ІВЧЕНКО АНДРІЙ АНАТОЛІЙОВИЧ</c:v>
                </c:pt>
                <c:pt idx="44">
                  <c:v>ФОП, ГОРОДИСЬКА СТЕФАНІЯ-ОКСАНА МИХАЙЛІВНА</c:v>
                </c:pt>
                <c:pt idx="45">
                  <c:v>41064034</c:v>
                </c:pt>
                <c:pt idx="46">
                  <c:v>41388815</c:v>
                </c:pt>
                <c:pt idx="47">
                  <c:v>42448068</c:v>
                </c:pt>
                <c:pt idx="48">
                  <c:v>41850775</c:v>
                </c:pt>
                <c:pt idx="49">
                  <c:v>ФОП, КОСТИРКО МИКОЛА МИХАЙЛОВИЧ</c:v>
                </c:pt>
                <c:pt idx="50">
                  <c:v>01996409</c:v>
                </c:pt>
                <c:pt idx="51">
                  <c:v>39792683</c:v>
                </c:pt>
                <c:pt idx="52">
                  <c:v>36417058</c:v>
                </c:pt>
                <c:pt idx="53">
                  <c:v>43998826</c:v>
                </c:pt>
                <c:pt idx="54">
                  <c:v>32418147</c:v>
                </c:pt>
                <c:pt idx="55">
                  <c:v>01997633</c:v>
                </c:pt>
                <c:pt idx="56">
                  <c:v>37325796</c:v>
                </c:pt>
                <c:pt idx="57">
                  <c:v>20763272</c:v>
                </c:pt>
                <c:pt idx="58">
                  <c:v>02010793</c:v>
                </c:pt>
                <c:pt idx="59">
                  <c:v>45094345</c:v>
                </c:pt>
                <c:pt idx="60">
                  <c:v>ФОП, КОТОВИЧ НАТАЛІЯ СТЕПАНІВНА</c:v>
                </c:pt>
                <c:pt idx="61">
                  <c:v>ФОП, СЕРЕДЮК ОЛЬГА ІВАНІВНА</c:v>
                </c:pt>
                <c:pt idx="62">
                  <c:v>41851009</c:v>
                </c:pt>
                <c:pt idx="63">
                  <c:v>42140021</c:v>
                </c:pt>
                <c:pt idx="64">
                  <c:v>ФОП, ПІКУЛИЦЬКА ЯРИНА ВАСИЛІВНА</c:v>
                </c:pt>
                <c:pt idx="65">
                  <c:v>ФОП, БАЛЛА РОКСОЛАНА АНДРІЇВНА</c:v>
                </c:pt>
                <c:pt idx="66">
                  <c:v>45214923</c:v>
                </c:pt>
                <c:pt idx="67">
                  <c:v>44848931</c:v>
                </c:pt>
                <c:pt idx="68">
                  <c:v>ФОП, Данилів  Дана  Олександрівна</c:v>
                </c:pt>
                <c:pt idx="69">
                  <c:v>40221119</c:v>
                </c:pt>
                <c:pt idx="70">
                  <c:v>40626575</c:v>
                </c:pt>
                <c:pt idx="71">
                  <c:v>34327104</c:v>
                </c:pt>
                <c:pt idx="72">
                  <c:v>44466230</c:v>
                </c:pt>
                <c:pt idx="73">
                  <c:v>43871190</c:v>
                </c:pt>
                <c:pt idx="74">
                  <c:v>22348948</c:v>
                </c:pt>
                <c:pt idx="75">
                  <c:v>35472249</c:v>
                </c:pt>
                <c:pt idx="76">
                  <c:v>01984228</c:v>
                </c:pt>
                <c:pt idx="77">
                  <c:v>ФОП, Левкович  Лідія  Олексіївна</c:v>
                </c:pt>
                <c:pt idx="78">
                  <c:v>ФОП, ДЮК ОКСАНА  ЯРОСЛАВІВНА</c:v>
                </c:pt>
                <c:pt idx="79">
                  <c:v>ФОП, ЗАСТАВНИЙ ІГОР ІГОРОВИЧ</c:v>
                </c:pt>
                <c:pt idx="80">
                  <c:v>44712882</c:v>
                </c:pt>
                <c:pt idx="81">
                  <c:v>43919770</c:v>
                </c:pt>
                <c:pt idx="82">
                  <c:v>ФОП, РОНДЯК ОЛЕКСАНДРА ЗІНОВІЇВНА</c:v>
                </c:pt>
                <c:pt idx="83">
                  <c:v>ФОП, ПОКІНСЬКА МАРІЯ МИХАЙЛІВНА</c:v>
                </c:pt>
                <c:pt idx="84">
                  <c:v>42769586</c:v>
                </c:pt>
                <c:pt idx="85">
                  <c:v>ФОП, МЕЛЬНИК ЗОРЯНА СТЕПАНІВНА</c:v>
                </c:pt>
                <c:pt idx="86">
                  <c:v>43526560</c:v>
                </c:pt>
                <c:pt idx="87">
                  <c:v>42274953</c:v>
                </c:pt>
                <c:pt idx="88">
                  <c:v>40236036</c:v>
                </c:pt>
                <c:pt idx="89">
                  <c:v>ФОП, Жданова Оксана Степанівна</c:v>
                </c:pt>
                <c:pt idx="90">
                  <c:v>44925460</c:v>
                </c:pt>
                <c:pt idx="91">
                  <c:v>ФОП, Добрянський Олесь Степанович</c:v>
                </c:pt>
                <c:pt idx="92">
                  <c:v>45065089</c:v>
                </c:pt>
                <c:pt idx="93">
                  <c:v>ФОП, ВОРОБЕЦЬ ІРИНА ЙОСИФІВНА</c:v>
                </c:pt>
                <c:pt idx="94">
                  <c:v>41902533</c:v>
                </c:pt>
                <c:pt idx="95">
                  <c:v>ФОП, ГРИЦАК РУСЛАН ГЕННАДІЙОВИЧ</c:v>
                </c:pt>
                <c:pt idx="96">
                  <c:v>42428764</c:v>
                </c:pt>
                <c:pt idx="97">
                  <c:v>41136480</c:v>
                </c:pt>
                <c:pt idx="98">
                  <c:v>ФОП, ОЩИПКО ІРИНА ГЕОРГІЇВНА</c:v>
                </c:pt>
                <c:pt idx="99">
                  <c:v>ФОП, Турянська Ольга Тарасівна</c:v>
                </c:pt>
                <c:pt idx="100">
                  <c:v>42750109</c:v>
                </c:pt>
                <c:pt idx="101">
                  <c:v>37639909</c:v>
                </c:pt>
                <c:pt idx="102">
                  <c:v>ФОП, ІВАНІЩАК РОМАНІЯ ІВАНІВНА</c:v>
                </c:pt>
                <c:pt idx="103">
                  <c:v>32613493</c:v>
                </c:pt>
                <c:pt idx="104">
                  <c:v>20763929</c:v>
                </c:pt>
                <c:pt idx="105">
                  <c:v>44635101</c:v>
                </c:pt>
                <c:pt idx="106">
                  <c:v>ФОП, ЗУБРИЦЬКА НАДІЯ СТЕПАНІВНА</c:v>
                </c:pt>
                <c:pt idx="107">
                  <c:v>ФОП, КАБАН ВОЛОДИМИР БОГДАНОВИЧ</c:v>
                </c:pt>
                <c:pt idx="108">
                  <c:v>ФОП, Ладус Галина Іванівна</c:v>
                </c:pt>
                <c:pt idx="109">
                  <c:v>45395213</c:v>
                </c:pt>
                <c:pt idx="110">
                  <c:v>40241161</c:v>
                </c:pt>
                <c:pt idx="111">
                  <c:v>44119976</c:v>
                </c:pt>
                <c:pt idx="112">
                  <c:v>ФОП, Мазур Руслана Ярославівна</c:v>
                </c:pt>
                <c:pt idx="113">
                  <c:v>ФОП, ДЕМКО ОКСАНА ДЕМЯНІВНА</c:v>
                </c:pt>
                <c:pt idx="114">
                  <c:v>ФОП, ФЕДЕНКО НАТАЛІЯ РОМАНІВНА</c:v>
                </c:pt>
                <c:pt idx="115">
                  <c:v>01996272</c:v>
                </c:pt>
                <c:pt idx="116">
                  <c:v>ФОП, ГАДЕВИЧ НАТАЛІЯ ЗІНОВІЇВНА</c:v>
                </c:pt>
                <c:pt idx="117">
                  <c:v>19163609</c:v>
                </c:pt>
                <c:pt idx="118">
                  <c:v>41180990</c:v>
                </c:pt>
                <c:pt idx="119">
                  <c:v>ФОП, ОПОКА ІННА ГРИГОРІВНА</c:v>
                </c:pt>
                <c:pt idx="120">
                  <c:v>ФОП, ДІДИК ЛЕСЯ ІВАНІВНА</c:v>
                </c:pt>
                <c:pt idx="121">
                  <c:v>20764314</c:v>
                </c:pt>
                <c:pt idx="122">
                  <c:v>41055077</c:v>
                </c:pt>
                <c:pt idx="123">
                  <c:v>44028360</c:v>
                </c:pt>
                <c:pt idx="124">
                  <c:v>ФОП, МИСНИК ЛЮДМИЛА ІЛЛІВНА</c:v>
                </c:pt>
                <c:pt idx="125">
                  <c:v>41066560</c:v>
                </c:pt>
                <c:pt idx="126">
                  <c:v>20763852</c:v>
                </c:pt>
                <c:pt idx="127">
                  <c:v>ФОП, Савчин Соломія Олегівна</c:v>
                </c:pt>
                <c:pt idx="128">
                  <c:v>44496574</c:v>
                </c:pt>
                <c:pt idx="129">
                  <c:v>ФОП, ШКУЛЬСЬКИЙ ВОЛОДИМИР ВОЛОДИМИРОВИЧ</c:v>
                </c:pt>
                <c:pt idx="130">
                  <c:v>23970286</c:v>
                </c:pt>
                <c:pt idx="131">
                  <c:v>20763711</c:v>
                </c:pt>
                <c:pt idx="132">
                  <c:v>44646459</c:v>
                </c:pt>
                <c:pt idx="133">
                  <c:v>ФОП, КОЗЕНКО ПАВЛО ВОЛОДИМИРОВИЧ</c:v>
                </c:pt>
                <c:pt idx="134">
                  <c:v>22421239</c:v>
                </c:pt>
                <c:pt idx="135">
                  <c:v>44976028</c:v>
                </c:pt>
                <c:pt idx="136">
                  <c:v>20764231</c:v>
                </c:pt>
                <c:pt idx="137">
                  <c:v>44070522</c:v>
                </c:pt>
                <c:pt idx="138">
                  <c:v>20761149</c:v>
                </c:pt>
                <c:pt idx="139">
                  <c:v>ФОП, Шабатюк Леся Володимирівна</c:v>
                </c:pt>
                <c:pt idx="140">
                  <c:v>ФОП, ЗАРЕМБА-ФЕДЧИШИН ОЛЕНА ВІТАЛІЇВНА</c:v>
                </c:pt>
                <c:pt idx="141">
                  <c:v>01997679</c:v>
                </c:pt>
                <c:pt idx="142">
                  <c:v>ФОП, ПЕТРИК ЛЮДМИЛА ЯРОСЛАВІВНА</c:v>
                </c:pt>
                <c:pt idx="143">
                  <c:v>23957835</c:v>
                </c:pt>
                <c:pt idx="144">
                  <c:v>01996674</c:v>
                </c:pt>
                <c:pt idx="145">
                  <c:v>42877452</c:v>
                </c:pt>
                <c:pt idx="146">
                  <c:v>ФОП, ЯКИМІВ СВІТЛАНА ЯРОСЛАВІВНА</c:v>
                </c:pt>
                <c:pt idx="147">
                  <c:v>01984276</c:v>
                </c:pt>
                <c:pt idx="148">
                  <c:v>44625774</c:v>
                </c:pt>
                <c:pt idx="149">
                  <c:v>20851349</c:v>
                </c:pt>
                <c:pt idx="150">
                  <c:v>ФОП, Столяр Маряна Миколаївна</c:v>
                </c:pt>
              </c:strCache>
            </c:strRef>
          </c:cat>
          <c:val>
            <c:numRef>
              <c:f>'Порівняння за закладами'!$BE$7:$BE$157</c:f>
              <c:numCache>
                <c:formatCode>0%</c:formatCode>
                <c:ptCount val="151"/>
                <c:pt idx="0">
                  <c:v>-1</c:v>
                </c:pt>
                <c:pt idx="1">
                  <c:v>-1</c:v>
                </c:pt>
                <c:pt idx="2" formatCode="General">
                  <c:v>-1</c:v>
                </c:pt>
                <c:pt idx="3" formatCode="General">
                  <c:v>-1</c:v>
                </c:pt>
                <c:pt idx="4" formatCode="General">
                  <c:v>-1</c:v>
                </c:pt>
                <c:pt idx="5" formatCode="General">
                  <c:v>-1</c:v>
                </c:pt>
                <c:pt idx="6" formatCode="General">
                  <c:v>-1</c:v>
                </c:pt>
                <c:pt idx="7" formatCode="General">
                  <c:v>-1</c:v>
                </c:pt>
                <c:pt idx="8" formatCode="General">
                  <c:v>-1</c:v>
                </c:pt>
                <c:pt idx="9" formatCode="General">
                  <c:v>-1</c:v>
                </c:pt>
                <c:pt idx="10" formatCode="General">
                  <c:v>-1</c:v>
                </c:pt>
                <c:pt idx="11" formatCode="General">
                  <c:v>-1</c:v>
                </c:pt>
                <c:pt idx="12" formatCode="General">
                  <c:v>-1</c:v>
                </c:pt>
                <c:pt idx="13" formatCode="General">
                  <c:v>-1</c:v>
                </c:pt>
                <c:pt idx="14" formatCode="General">
                  <c:v>-1</c:v>
                </c:pt>
                <c:pt idx="15" formatCode="General">
                  <c:v>-1</c:v>
                </c:pt>
                <c:pt idx="16" formatCode="General">
                  <c:v>-1</c:v>
                </c:pt>
                <c:pt idx="17" formatCode="General">
                  <c:v>-1</c:v>
                </c:pt>
                <c:pt idx="18" formatCode="General">
                  <c:v>-1</c:v>
                </c:pt>
                <c:pt idx="19" formatCode="General">
                  <c:v>-1</c:v>
                </c:pt>
                <c:pt idx="20" formatCode="General">
                  <c:v>-1</c:v>
                </c:pt>
                <c:pt idx="21" formatCode="General">
                  <c:v>-1</c:v>
                </c:pt>
                <c:pt idx="22" formatCode="General">
                  <c:v>-1</c:v>
                </c:pt>
                <c:pt idx="23" formatCode="General">
                  <c:v>-1</c:v>
                </c:pt>
                <c:pt idx="24" formatCode="General">
                  <c:v>-1</c:v>
                </c:pt>
                <c:pt idx="25" formatCode="General">
                  <c:v>-1</c:v>
                </c:pt>
                <c:pt idx="26" formatCode="General">
                  <c:v>-1</c:v>
                </c:pt>
                <c:pt idx="27" formatCode="General">
                  <c:v>-1</c:v>
                </c:pt>
                <c:pt idx="28" formatCode="General">
                  <c:v>-1</c:v>
                </c:pt>
                <c:pt idx="29" formatCode="General">
                  <c:v>-1</c:v>
                </c:pt>
                <c:pt idx="30" formatCode="General">
                  <c:v>-1</c:v>
                </c:pt>
                <c:pt idx="31" formatCode="General">
                  <c:v>-1</c:v>
                </c:pt>
                <c:pt idx="32" formatCode="General">
                  <c:v>-1</c:v>
                </c:pt>
                <c:pt idx="33" formatCode="General">
                  <c:v>-1</c:v>
                </c:pt>
                <c:pt idx="34" formatCode="General">
                  <c:v>-1</c:v>
                </c:pt>
                <c:pt idx="35" formatCode="General">
                  <c:v>-1</c:v>
                </c:pt>
                <c:pt idx="36" formatCode="General">
                  <c:v>-1</c:v>
                </c:pt>
                <c:pt idx="37" formatCode="General">
                  <c:v>-1</c:v>
                </c:pt>
                <c:pt idx="38" formatCode="General">
                  <c:v>-1</c:v>
                </c:pt>
                <c:pt idx="39" formatCode="General">
                  <c:v>-1</c:v>
                </c:pt>
                <c:pt idx="40" formatCode="General">
                  <c:v>-1</c:v>
                </c:pt>
                <c:pt idx="41" formatCode="General">
                  <c:v>-1</c:v>
                </c:pt>
                <c:pt idx="42" formatCode="General">
                  <c:v>-1</c:v>
                </c:pt>
                <c:pt idx="43" formatCode="General">
                  <c:v>-1</c:v>
                </c:pt>
                <c:pt idx="44" formatCode="General">
                  <c:v>-1</c:v>
                </c:pt>
                <c:pt idx="45" formatCode="General">
                  <c:v>-1</c:v>
                </c:pt>
                <c:pt idx="46" formatCode="General">
                  <c:v>-1</c:v>
                </c:pt>
                <c:pt idx="47" formatCode="General">
                  <c:v>-1</c:v>
                </c:pt>
                <c:pt idx="48" formatCode="General">
                  <c:v>-1</c:v>
                </c:pt>
                <c:pt idx="49" formatCode="General">
                  <c:v>-1</c:v>
                </c:pt>
                <c:pt idx="50" formatCode="General">
                  <c:v>-1</c:v>
                </c:pt>
                <c:pt idx="51" formatCode="General">
                  <c:v>-1</c:v>
                </c:pt>
                <c:pt idx="52" formatCode="General">
                  <c:v>-1</c:v>
                </c:pt>
                <c:pt idx="53" formatCode="General">
                  <c:v>-1</c:v>
                </c:pt>
                <c:pt idx="54" formatCode="General">
                  <c:v>-1</c:v>
                </c:pt>
                <c:pt idx="55" formatCode="General">
                  <c:v>-1</c:v>
                </c:pt>
                <c:pt idx="56" formatCode="General">
                  <c:v>-1</c:v>
                </c:pt>
                <c:pt idx="57" formatCode="General">
                  <c:v>-1</c:v>
                </c:pt>
                <c:pt idx="58" formatCode="General">
                  <c:v>-1</c:v>
                </c:pt>
                <c:pt idx="59" formatCode="General">
                  <c:v>-1</c:v>
                </c:pt>
                <c:pt idx="60" formatCode="General">
                  <c:v>-1</c:v>
                </c:pt>
                <c:pt idx="61" formatCode="General">
                  <c:v>-1</c:v>
                </c:pt>
                <c:pt idx="62" formatCode="General">
                  <c:v>-1</c:v>
                </c:pt>
                <c:pt idx="63" formatCode="General">
                  <c:v>-1</c:v>
                </c:pt>
                <c:pt idx="64" formatCode="General">
                  <c:v>-1</c:v>
                </c:pt>
                <c:pt idx="65" formatCode="General">
                  <c:v>-1</c:v>
                </c:pt>
                <c:pt idx="66" formatCode="General">
                  <c:v>-1</c:v>
                </c:pt>
                <c:pt idx="67" formatCode="General">
                  <c:v>-1</c:v>
                </c:pt>
                <c:pt idx="68" formatCode="General">
                  <c:v>-1</c:v>
                </c:pt>
                <c:pt idx="69" formatCode="General">
                  <c:v>-1</c:v>
                </c:pt>
                <c:pt idx="70" formatCode="General">
                  <c:v>-1</c:v>
                </c:pt>
                <c:pt idx="71" formatCode="General">
                  <c:v>-1</c:v>
                </c:pt>
                <c:pt idx="72" formatCode="General">
                  <c:v>-1</c:v>
                </c:pt>
                <c:pt idx="73" formatCode="General">
                  <c:v>-1</c:v>
                </c:pt>
                <c:pt idx="74" formatCode="General">
                  <c:v>-1</c:v>
                </c:pt>
                <c:pt idx="75" formatCode="General">
                  <c:v>-1</c:v>
                </c:pt>
                <c:pt idx="76" formatCode="General">
                  <c:v>-1</c:v>
                </c:pt>
                <c:pt idx="77" formatCode="General">
                  <c:v>-1</c:v>
                </c:pt>
                <c:pt idx="78" formatCode="General">
                  <c:v>-1</c:v>
                </c:pt>
                <c:pt idx="79" formatCode="General">
                  <c:v>-1</c:v>
                </c:pt>
                <c:pt idx="80" formatCode="General">
                  <c:v>-1</c:v>
                </c:pt>
                <c:pt idx="81" formatCode="General">
                  <c:v>-1</c:v>
                </c:pt>
                <c:pt idx="82" formatCode="General">
                  <c:v>-1</c:v>
                </c:pt>
                <c:pt idx="83" formatCode="General">
                  <c:v>-1</c:v>
                </c:pt>
                <c:pt idx="84" formatCode="General">
                  <c:v>-1</c:v>
                </c:pt>
                <c:pt idx="85" formatCode="General">
                  <c:v>-1</c:v>
                </c:pt>
                <c:pt idx="86" formatCode="General">
                  <c:v>-1</c:v>
                </c:pt>
                <c:pt idx="87" formatCode="General">
                  <c:v>-1</c:v>
                </c:pt>
                <c:pt idx="88" formatCode="General">
                  <c:v>-1</c:v>
                </c:pt>
                <c:pt idx="89" formatCode="General">
                  <c:v>-1</c:v>
                </c:pt>
                <c:pt idx="90" formatCode="General">
                  <c:v>-1</c:v>
                </c:pt>
                <c:pt idx="91" formatCode="General">
                  <c:v>-1</c:v>
                </c:pt>
                <c:pt idx="92" formatCode="General">
                  <c:v>-1</c:v>
                </c:pt>
                <c:pt idx="93" formatCode="General">
                  <c:v>-1</c:v>
                </c:pt>
                <c:pt idx="94" formatCode="General">
                  <c:v>-1</c:v>
                </c:pt>
                <c:pt idx="95" formatCode="General">
                  <c:v>-1</c:v>
                </c:pt>
                <c:pt idx="96" formatCode="General">
                  <c:v>-1</c:v>
                </c:pt>
                <c:pt idx="97" formatCode="General">
                  <c:v>-1</c:v>
                </c:pt>
                <c:pt idx="98" formatCode="General">
                  <c:v>-1</c:v>
                </c:pt>
                <c:pt idx="99" formatCode="General">
                  <c:v>-1</c:v>
                </c:pt>
                <c:pt idx="100" formatCode="General">
                  <c:v>-1</c:v>
                </c:pt>
                <c:pt idx="101" formatCode="General">
                  <c:v>-1</c:v>
                </c:pt>
                <c:pt idx="102" formatCode="General">
                  <c:v>-1</c:v>
                </c:pt>
                <c:pt idx="103" formatCode="General">
                  <c:v>-1</c:v>
                </c:pt>
                <c:pt idx="104" formatCode="General">
                  <c:v>-1</c:v>
                </c:pt>
                <c:pt idx="105" formatCode="General">
                  <c:v>-1</c:v>
                </c:pt>
                <c:pt idx="106" formatCode="General">
                  <c:v>-1</c:v>
                </c:pt>
                <c:pt idx="107" formatCode="General">
                  <c:v>-1</c:v>
                </c:pt>
                <c:pt idx="108" formatCode="General">
                  <c:v>-1</c:v>
                </c:pt>
                <c:pt idx="109" formatCode="General">
                  <c:v>-1</c:v>
                </c:pt>
                <c:pt idx="110" formatCode="General">
                  <c:v>-1</c:v>
                </c:pt>
                <c:pt idx="111" formatCode="General">
                  <c:v>-1</c:v>
                </c:pt>
                <c:pt idx="112" formatCode="General">
                  <c:v>-1</c:v>
                </c:pt>
                <c:pt idx="113" formatCode="General">
                  <c:v>-1</c:v>
                </c:pt>
                <c:pt idx="114" formatCode="General">
                  <c:v>-1</c:v>
                </c:pt>
                <c:pt idx="115" formatCode="General">
                  <c:v>0.19716902581182347</c:v>
                </c:pt>
                <c:pt idx="116" formatCode="General">
                  <c:v>-1</c:v>
                </c:pt>
                <c:pt idx="117" formatCode="General">
                  <c:v>-1</c:v>
                </c:pt>
                <c:pt idx="118" formatCode="General">
                  <c:v>-1</c:v>
                </c:pt>
                <c:pt idx="119" formatCode="General">
                  <c:v>-1</c:v>
                </c:pt>
                <c:pt idx="120" formatCode="General">
                  <c:v>-1</c:v>
                </c:pt>
                <c:pt idx="121" formatCode="General">
                  <c:v>-1</c:v>
                </c:pt>
                <c:pt idx="122" formatCode="General">
                  <c:v>-1</c:v>
                </c:pt>
                <c:pt idx="123" formatCode="General">
                  <c:v>-1</c:v>
                </c:pt>
                <c:pt idx="124" formatCode="General">
                  <c:v>-1</c:v>
                </c:pt>
                <c:pt idx="125" formatCode="General">
                  <c:v>-1</c:v>
                </c:pt>
                <c:pt idx="126" formatCode="General">
                  <c:v>-1</c:v>
                </c:pt>
                <c:pt idx="127" formatCode="General">
                  <c:v>-1</c:v>
                </c:pt>
                <c:pt idx="128" formatCode="General">
                  <c:v>-1</c:v>
                </c:pt>
                <c:pt idx="129" formatCode="General">
                  <c:v>-1</c:v>
                </c:pt>
                <c:pt idx="130" formatCode="General">
                  <c:v>-1</c:v>
                </c:pt>
                <c:pt idx="131" formatCode="General">
                  <c:v>-1</c:v>
                </c:pt>
                <c:pt idx="132" formatCode="General">
                  <c:v>-1</c:v>
                </c:pt>
                <c:pt idx="133" formatCode="General">
                  <c:v>-1</c:v>
                </c:pt>
                <c:pt idx="134" formatCode="General">
                  <c:v>-1</c:v>
                </c:pt>
                <c:pt idx="135" formatCode="General">
                  <c:v>-1</c:v>
                </c:pt>
                <c:pt idx="136" formatCode="General">
                  <c:v>-1</c:v>
                </c:pt>
                <c:pt idx="137" formatCode="General">
                  <c:v>-1</c:v>
                </c:pt>
                <c:pt idx="138" formatCode="General">
                  <c:v>-1</c:v>
                </c:pt>
                <c:pt idx="139" formatCode="General">
                  <c:v>-1</c:v>
                </c:pt>
                <c:pt idx="140" formatCode="General">
                  <c:v>-1</c:v>
                </c:pt>
                <c:pt idx="141" formatCode="General">
                  <c:v>-1</c:v>
                </c:pt>
                <c:pt idx="142" formatCode="General">
                  <c:v>-1</c:v>
                </c:pt>
                <c:pt idx="143" formatCode="General">
                  <c:v>-1</c:v>
                </c:pt>
                <c:pt idx="144" formatCode="General">
                  <c:v>-1</c:v>
                </c:pt>
                <c:pt idx="145" formatCode="General">
                  <c:v>-1</c:v>
                </c:pt>
                <c:pt idx="146" formatCode="General">
                  <c:v>-1</c:v>
                </c:pt>
                <c:pt idx="147" formatCode="General">
                  <c:v>-1</c:v>
                </c:pt>
                <c:pt idx="148" formatCode="General">
                  <c:v>-1</c:v>
                </c:pt>
                <c:pt idx="149" formatCode="General">
                  <c:v>-1</c:v>
                </c:pt>
                <c:pt idx="150" formatCode="General">
                  <c:v>-1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768-4EAA-BD2F-16E310AE24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4056016"/>
        <c:axId val="241803504"/>
      </c:lineChart>
      <c:catAx>
        <c:axId val="84056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241803504"/>
        <c:crosses val="autoZero"/>
        <c:auto val="1"/>
        <c:lblAlgn val="ctr"/>
        <c:lblOffset val="100"/>
        <c:noMultiLvlLbl val="0"/>
      </c:catAx>
      <c:valAx>
        <c:axId val="24180350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84056016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uk-UA"/>
        </a:p>
      </c:txPr>
    </c:legend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'Порівняння за закладами'!$BF$5</c:f>
          <c:strCache>
            <c:ptCount val="1"/>
            <c:pt idx="0">
              <c:v>Скринінг на виявлення раку передміхурової залози (погашені направлення).</c:v>
            </c:pt>
          </c:strCache>
        </c:strRef>
      </c:tx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1400" b="1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uk-UA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'Порівняння за закладами'!$BG$6</c:f>
              <c:strCache>
                <c:ptCount val="1"/>
                <c:pt idx="0">
                  <c:v>Значення індикатору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5"/>
            <c:spPr>
              <a:ln w="76200"/>
            </c:spPr>
          </c:marker>
          <c:cat>
            <c:strRef>
              <c:f>'Порівняння за закладами'!$BF$7:$BF$157</c:f>
              <c:strCache>
                <c:ptCount val="151"/>
                <c:pt idx="0">
                  <c:v>44925460</c:v>
                </c:pt>
                <c:pt idx="1">
                  <c:v>ФОП, ЗУБРИЦЬКА НАДІЯ СТЕПАНІВНА</c:v>
                </c:pt>
                <c:pt idx="2">
                  <c:v>ФОП, ЗАСТАВНИЙ ІГОР ІГОРОВИЧ</c:v>
                </c:pt>
                <c:pt idx="3">
                  <c:v>ФОП, Добрянський Олесь Степанович</c:v>
                </c:pt>
                <c:pt idx="4">
                  <c:v>ФОП, ШКУЛЬСЬКИЙ ВОЛОДИМИР ВОЛОДИМИРОВИЧ</c:v>
                </c:pt>
                <c:pt idx="5">
                  <c:v>20763295</c:v>
                </c:pt>
                <c:pt idx="6">
                  <c:v>ФОП, КАРАКЕВИЧ ЮРІЙ МИХАЙЛОВИЧ</c:v>
                </c:pt>
                <c:pt idx="7">
                  <c:v>44848931</c:v>
                </c:pt>
                <c:pt idx="8">
                  <c:v>44646459</c:v>
                </c:pt>
                <c:pt idx="9">
                  <c:v>32613493</c:v>
                </c:pt>
                <c:pt idx="10">
                  <c:v>ФОП, КРАВЧУК ГАЛИНА ВАСИЛІВНА</c:v>
                </c:pt>
                <c:pt idx="11">
                  <c:v>20764478</c:v>
                </c:pt>
                <c:pt idx="12">
                  <c:v>ФОП, САВЕНКО НАТАЛІЯ ЯРОСЛАВІВНА</c:v>
                </c:pt>
                <c:pt idx="13">
                  <c:v>ФОП, ВОРОБЕЦЬ ІРИНА ЙОСИФІВНА</c:v>
                </c:pt>
                <c:pt idx="14">
                  <c:v>ФОП, РОМАНІВ ЛЕСЯ АНАТОЛІЇВНА</c:v>
                </c:pt>
                <c:pt idx="15">
                  <c:v>ФОП, ГРИЦАК РУСЛАН ГЕННАДІЙОВИЧ</c:v>
                </c:pt>
                <c:pt idx="16">
                  <c:v>44018588</c:v>
                </c:pt>
                <c:pt idx="17">
                  <c:v>ФОП, ДЕМКО ОКСАНА ДЕМЯНІВНА</c:v>
                </c:pt>
                <c:pt idx="18">
                  <c:v>ФОП, Левкович  Лідія  Олексіївна</c:v>
                </c:pt>
                <c:pt idx="19">
                  <c:v>ФОП, САЛДАН ІВАН АНТОНОВИЧ</c:v>
                </c:pt>
                <c:pt idx="20">
                  <c:v>41055077</c:v>
                </c:pt>
                <c:pt idx="21">
                  <c:v>ФОП, ІВАНІЩАК РОМАНІЯ ІВАНІВНА</c:v>
                </c:pt>
                <c:pt idx="22">
                  <c:v>ФОП, Данилів  Дана  Олександрівна</c:v>
                </c:pt>
                <c:pt idx="23">
                  <c:v>02010793</c:v>
                </c:pt>
                <c:pt idx="24">
                  <c:v>ФОП, Турянська Ольга Тарасівна</c:v>
                </c:pt>
                <c:pt idx="25">
                  <c:v>ФОП, КОТОВИЧ НАТАЛІЯ СТЕПАНІВНА</c:v>
                </c:pt>
                <c:pt idx="26">
                  <c:v>41388815</c:v>
                </c:pt>
                <c:pt idx="27">
                  <c:v>ФОП, Столяр Галина Ігорівна</c:v>
                </c:pt>
                <c:pt idx="28">
                  <c:v>36194399</c:v>
                </c:pt>
                <c:pt idx="29">
                  <c:v>ФОП, ФЕДЕНКО НАТАЛІЯ РОМАНІВНА</c:v>
                </c:pt>
                <c:pt idx="30">
                  <c:v>ФОП, БАЛЛА РОКСОЛАНА АНДРІЇВНА</c:v>
                </c:pt>
                <c:pt idx="31">
                  <c:v>40238410</c:v>
                </c:pt>
                <c:pt idx="32">
                  <c:v>42108962</c:v>
                </c:pt>
                <c:pt idx="33">
                  <c:v>39792683</c:v>
                </c:pt>
                <c:pt idx="34">
                  <c:v>01998226</c:v>
                </c:pt>
                <c:pt idx="35">
                  <c:v>40626575</c:v>
                </c:pt>
                <c:pt idx="36">
                  <c:v>44093644</c:v>
                </c:pt>
                <c:pt idx="37">
                  <c:v>42021164</c:v>
                </c:pt>
                <c:pt idx="38">
                  <c:v>42310851</c:v>
                </c:pt>
                <c:pt idx="39">
                  <c:v>42224043</c:v>
                </c:pt>
                <c:pt idx="40">
                  <c:v>22398210</c:v>
                </c:pt>
                <c:pt idx="41">
                  <c:v>01998101</c:v>
                </c:pt>
                <c:pt idx="42">
                  <c:v>41064034</c:v>
                </c:pt>
                <c:pt idx="43">
                  <c:v>41160010</c:v>
                </c:pt>
                <c:pt idx="44">
                  <c:v>20764231</c:v>
                </c:pt>
                <c:pt idx="45">
                  <c:v>01997248</c:v>
                </c:pt>
                <c:pt idx="46">
                  <c:v>44216151</c:v>
                </c:pt>
                <c:pt idx="47">
                  <c:v>20764314</c:v>
                </c:pt>
                <c:pt idx="48">
                  <c:v>41136480</c:v>
                </c:pt>
                <c:pt idx="49">
                  <c:v>45065089</c:v>
                </c:pt>
                <c:pt idx="50">
                  <c:v>41839788</c:v>
                </c:pt>
                <c:pt idx="51">
                  <c:v>42428764</c:v>
                </c:pt>
                <c:pt idx="52">
                  <c:v>41833215</c:v>
                </c:pt>
                <c:pt idx="53">
                  <c:v>41894875</c:v>
                </c:pt>
                <c:pt idx="54">
                  <c:v>20764716</c:v>
                </c:pt>
                <c:pt idx="55">
                  <c:v>20763929</c:v>
                </c:pt>
                <c:pt idx="56">
                  <c:v>ФОП, РОНДЯК ОЛЕКСАНДРА ЗІНОВІЇВНА</c:v>
                </c:pt>
                <c:pt idx="57">
                  <c:v>40221119</c:v>
                </c:pt>
                <c:pt idx="58">
                  <c:v>32418147</c:v>
                </c:pt>
                <c:pt idx="59">
                  <c:v>41900490</c:v>
                </c:pt>
                <c:pt idx="60">
                  <c:v>44246746</c:v>
                </c:pt>
                <c:pt idx="61">
                  <c:v>36761597</c:v>
                </c:pt>
                <c:pt idx="62">
                  <c:v>42140021</c:v>
                </c:pt>
                <c:pt idx="63">
                  <c:v>44397639</c:v>
                </c:pt>
                <c:pt idx="64">
                  <c:v>20763941</c:v>
                </c:pt>
                <c:pt idx="65">
                  <c:v>20763852</c:v>
                </c:pt>
                <c:pt idx="66">
                  <c:v>42448068</c:v>
                </c:pt>
                <c:pt idx="67">
                  <c:v>ФОП, НІКОНОРОВ ВАЛЕРІЙ МИКОЛАЙОВИЧ</c:v>
                </c:pt>
                <c:pt idx="68">
                  <c:v>42274953</c:v>
                </c:pt>
                <c:pt idx="69">
                  <c:v>20765006</c:v>
                </c:pt>
                <c:pt idx="70">
                  <c:v>44712882</c:v>
                </c:pt>
                <c:pt idx="71">
                  <c:v>ФОП, Лялька Наталія Петрівна</c:v>
                </c:pt>
                <c:pt idx="72">
                  <c:v>ФОП, РИСЕЙ ОЛЬГА ІГОРІВНА</c:v>
                </c:pt>
                <c:pt idx="73">
                  <c:v>42877452</c:v>
                </c:pt>
                <c:pt idx="74">
                  <c:v>41209595</c:v>
                </c:pt>
                <c:pt idx="75">
                  <c:v>ФОП, КОСТИРКО МИКОЛА МИХАЙЛОВИЧ</c:v>
                </c:pt>
                <c:pt idx="76">
                  <c:v>20763591</c:v>
                </c:pt>
                <c:pt idx="77">
                  <c:v>44070522</c:v>
                </c:pt>
                <c:pt idx="78">
                  <c:v>01996409</c:v>
                </c:pt>
                <c:pt idx="79">
                  <c:v>20763272</c:v>
                </c:pt>
                <c:pt idx="80">
                  <c:v>41505308</c:v>
                </c:pt>
                <c:pt idx="81">
                  <c:v>20763711</c:v>
                </c:pt>
                <c:pt idx="82">
                  <c:v>41066560</c:v>
                </c:pt>
                <c:pt idx="83">
                  <c:v>40241161</c:v>
                </c:pt>
                <c:pt idx="84">
                  <c:v>ФОП, ІВЧЕНКО АНДРІЙ АНАТОЛІЙОВИЧ</c:v>
                </c:pt>
                <c:pt idx="85">
                  <c:v>01998035</c:v>
                </c:pt>
                <c:pt idx="86">
                  <c:v>44028360</c:v>
                </c:pt>
                <c:pt idx="87">
                  <c:v>43998826</c:v>
                </c:pt>
                <c:pt idx="88">
                  <c:v>01997633</c:v>
                </c:pt>
                <c:pt idx="89">
                  <c:v>22421239</c:v>
                </c:pt>
                <c:pt idx="90">
                  <c:v>45395213</c:v>
                </c:pt>
                <c:pt idx="91">
                  <c:v>ФОП, Шабатюк Леся Володимирівна</c:v>
                </c:pt>
                <c:pt idx="92">
                  <c:v>37325796</c:v>
                </c:pt>
                <c:pt idx="93">
                  <c:v>36417058</c:v>
                </c:pt>
                <c:pt idx="94">
                  <c:v>ФОП, Карпяк Марта Ігорівна</c:v>
                </c:pt>
                <c:pt idx="95">
                  <c:v>38763426</c:v>
                </c:pt>
                <c:pt idx="96">
                  <c:v>ФОП, ПОШИВАК ТЕТЯНА ПЕТРІВНА</c:v>
                </c:pt>
                <c:pt idx="97">
                  <c:v>41180990</c:v>
                </c:pt>
                <c:pt idx="98">
                  <c:v>42769586</c:v>
                </c:pt>
                <c:pt idx="99">
                  <c:v>ФОП, ЯКИМІВ СВІТЛАНА ЯРОСЛАВІВНА</c:v>
                </c:pt>
                <c:pt idx="100">
                  <c:v>41851009</c:v>
                </c:pt>
                <c:pt idx="101">
                  <c:v>41850775</c:v>
                </c:pt>
                <c:pt idx="102">
                  <c:v>ФОП, Симулик Марія Сергіївна</c:v>
                </c:pt>
                <c:pt idx="103">
                  <c:v>ФОП, ОПОКА ІННА ГРИГОРІВНА</c:v>
                </c:pt>
                <c:pt idx="104">
                  <c:v>ФОП, СЕРЕДЮК ОЛЬГА ІВАНІВНА</c:v>
                </c:pt>
                <c:pt idx="105">
                  <c:v>ФОП, ГОРОДИСЬКА СТЕФАНІЯ-ОКСАНА МИХАЙЛІВНА</c:v>
                </c:pt>
                <c:pt idx="106">
                  <c:v>19163609</c:v>
                </c:pt>
                <c:pt idx="107">
                  <c:v>40236036</c:v>
                </c:pt>
                <c:pt idx="108">
                  <c:v>45094345</c:v>
                </c:pt>
                <c:pt idx="109">
                  <c:v>43871190</c:v>
                </c:pt>
                <c:pt idx="110">
                  <c:v>45214923</c:v>
                </c:pt>
                <c:pt idx="111">
                  <c:v>ФОП, ПІКУЛИЦЬКА ЯРИНА ВАСИЛІВНА</c:v>
                </c:pt>
                <c:pt idx="112">
                  <c:v>ФОП, КАБАН ВОЛОДИМИР БОГДАНОВИЧ</c:v>
                </c:pt>
                <c:pt idx="113">
                  <c:v>ФОП, МЕЛЬНИК ЗОРЯНА СТЕПАНІВНА</c:v>
                </c:pt>
                <c:pt idx="114">
                  <c:v>41902533</c:v>
                </c:pt>
                <c:pt idx="115">
                  <c:v>44466230</c:v>
                </c:pt>
                <c:pt idx="116">
                  <c:v>22348948</c:v>
                </c:pt>
                <c:pt idx="117">
                  <c:v>ФОП, ПОКІНСЬКА МАРІЯ МИХАЙЛІВНА</c:v>
                </c:pt>
                <c:pt idx="118">
                  <c:v>43919770</c:v>
                </c:pt>
                <c:pt idx="119">
                  <c:v>01984228</c:v>
                </c:pt>
                <c:pt idx="120">
                  <c:v>37639909</c:v>
                </c:pt>
                <c:pt idx="121">
                  <c:v>ФОП, ДЮК ОКСАНА  ЯРОСЛАВІВНА</c:v>
                </c:pt>
                <c:pt idx="122">
                  <c:v>43526560</c:v>
                </c:pt>
                <c:pt idx="123">
                  <c:v>34327104</c:v>
                </c:pt>
                <c:pt idx="124">
                  <c:v>ФОП, Жданова Оксана Степанівна</c:v>
                </c:pt>
                <c:pt idx="125">
                  <c:v>35472249</c:v>
                </c:pt>
                <c:pt idx="126">
                  <c:v>20761149</c:v>
                </c:pt>
                <c:pt idx="127">
                  <c:v>44496574</c:v>
                </c:pt>
                <c:pt idx="128">
                  <c:v>ФОП, ЗАРЕМБА-ФЕДЧИШИН ОЛЕНА ВІТАЛІЇВНА</c:v>
                </c:pt>
                <c:pt idx="129">
                  <c:v>ФОП, ОЩИПКО ІРИНА ГЕОРГІЇВНА</c:v>
                </c:pt>
                <c:pt idx="130">
                  <c:v>42750109</c:v>
                </c:pt>
                <c:pt idx="131">
                  <c:v>23957835</c:v>
                </c:pt>
                <c:pt idx="132">
                  <c:v>ФОП, Мазур Руслана Ярославівна</c:v>
                </c:pt>
                <c:pt idx="133">
                  <c:v>ФОП, Столяр Маряна Миколаївна</c:v>
                </c:pt>
                <c:pt idx="134">
                  <c:v>ФОП, ГАДЕВИЧ НАТАЛІЯ ЗІНОВІЇВНА</c:v>
                </c:pt>
                <c:pt idx="135">
                  <c:v>44119976</c:v>
                </c:pt>
                <c:pt idx="136">
                  <c:v>23970286</c:v>
                </c:pt>
                <c:pt idx="137">
                  <c:v>44635101</c:v>
                </c:pt>
                <c:pt idx="138">
                  <c:v>01996272</c:v>
                </c:pt>
                <c:pt idx="139">
                  <c:v>ФОП, Ладус Галина Іванівна</c:v>
                </c:pt>
                <c:pt idx="140">
                  <c:v>01997679</c:v>
                </c:pt>
                <c:pt idx="141">
                  <c:v>01984276</c:v>
                </c:pt>
                <c:pt idx="142">
                  <c:v>ФОП, МИСНИК ЛЮДМИЛА ІЛЛІВНА</c:v>
                </c:pt>
                <c:pt idx="143">
                  <c:v>ФОП, ДІДИК ЛЕСЯ ІВАНІВНА</c:v>
                </c:pt>
                <c:pt idx="144">
                  <c:v>ФОП, Савчин Соломія Олегівна</c:v>
                </c:pt>
                <c:pt idx="145">
                  <c:v>ФОП, ПЕТРИК ЛЮДМИЛА ЯРОСЛАВІВНА</c:v>
                </c:pt>
                <c:pt idx="146">
                  <c:v>ФОП, КОЗЕНКО ПАВЛО ВОЛОДИМИРОВИЧ</c:v>
                </c:pt>
                <c:pt idx="147">
                  <c:v>20851349</c:v>
                </c:pt>
                <c:pt idx="148">
                  <c:v>01996674</c:v>
                </c:pt>
                <c:pt idx="149">
                  <c:v>44625774</c:v>
                </c:pt>
                <c:pt idx="150">
                  <c:v>44976028</c:v>
                </c:pt>
              </c:strCache>
            </c:strRef>
          </c:cat>
          <c:val>
            <c:numRef>
              <c:f>'Порівняння за закладами'!$BG$7:$BG$157</c:f>
              <c:numCache>
                <c:formatCode>0%</c:formatCode>
                <c:ptCount val="151"/>
                <c:pt idx="0">
                  <c:v>0</c:v>
                </c:pt>
                <c:pt idx="1">
                  <c:v>0</c:v>
                </c:pt>
                <c:pt idx="2" formatCode="General">
                  <c:v>0</c:v>
                </c:pt>
                <c:pt idx="3" formatCode="General">
                  <c:v>0</c:v>
                </c:pt>
                <c:pt idx="4" formatCode="General">
                  <c:v>0</c:v>
                </c:pt>
                <c:pt idx="5" formatCode="General">
                  <c:v>0</c:v>
                </c:pt>
                <c:pt idx="6" formatCode="General">
                  <c:v>0</c:v>
                </c:pt>
                <c:pt idx="7" formatCode="General">
                  <c:v>0</c:v>
                </c:pt>
                <c:pt idx="8" formatCode="General">
                  <c:v>0</c:v>
                </c:pt>
                <c:pt idx="9" formatCode="General">
                  <c:v>0</c:v>
                </c:pt>
                <c:pt idx="10" formatCode="General">
                  <c:v>0</c:v>
                </c:pt>
                <c:pt idx="11" formatCode="General">
                  <c:v>0</c:v>
                </c:pt>
                <c:pt idx="12" formatCode="General">
                  <c:v>0</c:v>
                </c:pt>
                <c:pt idx="13" formatCode="General">
                  <c:v>0</c:v>
                </c:pt>
                <c:pt idx="14" formatCode="General">
                  <c:v>0</c:v>
                </c:pt>
                <c:pt idx="15" formatCode="General">
                  <c:v>0</c:v>
                </c:pt>
                <c:pt idx="16" formatCode="General">
                  <c:v>0</c:v>
                </c:pt>
                <c:pt idx="17" formatCode="General">
                  <c:v>0</c:v>
                </c:pt>
                <c:pt idx="18" formatCode="General">
                  <c:v>0</c:v>
                </c:pt>
                <c:pt idx="19" formatCode="General">
                  <c:v>0</c:v>
                </c:pt>
                <c:pt idx="20" formatCode="General">
                  <c:v>0</c:v>
                </c:pt>
                <c:pt idx="21" formatCode="General">
                  <c:v>0</c:v>
                </c:pt>
                <c:pt idx="22" formatCode="General">
                  <c:v>0</c:v>
                </c:pt>
                <c:pt idx="23" formatCode="General">
                  <c:v>0</c:v>
                </c:pt>
                <c:pt idx="24" formatCode="General">
                  <c:v>0</c:v>
                </c:pt>
                <c:pt idx="25" formatCode="General">
                  <c:v>0</c:v>
                </c:pt>
                <c:pt idx="26" formatCode="General">
                  <c:v>0</c:v>
                </c:pt>
                <c:pt idx="27" formatCode="General">
                  <c:v>0</c:v>
                </c:pt>
                <c:pt idx="28" formatCode="General">
                  <c:v>0</c:v>
                </c:pt>
                <c:pt idx="29" formatCode="General">
                  <c:v>0</c:v>
                </c:pt>
                <c:pt idx="30" formatCode="General">
                  <c:v>0</c:v>
                </c:pt>
                <c:pt idx="31" formatCode="General">
                  <c:v>0</c:v>
                </c:pt>
                <c:pt idx="32" formatCode="General">
                  <c:v>0</c:v>
                </c:pt>
                <c:pt idx="33" formatCode="General">
                  <c:v>0</c:v>
                </c:pt>
                <c:pt idx="34" formatCode="General">
                  <c:v>2.4612355402412009E-4</c:v>
                </c:pt>
                <c:pt idx="35" formatCode="General">
                  <c:v>2.6831231553528306E-4</c:v>
                </c:pt>
                <c:pt idx="36" formatCode="General">
                  <c:v>4.2426813746287653E-4</c:v>
                </c:pt>
                <c:pt idx="37" formatCode="General">
                  <c:v>4.3365134431916737E-4</c:v>
                </c:pt>
                <c:pt idx="38" formatCode="General">
                  <c:v>4.7596382674916705E-4</c:v>
                </c:pt>
                <c:pt idx="39" formatCode="General">
                  <c:v>4.7953964194373403E-4</c:v>
                </c:pt>
                <c:pt idx="40" formatCode="General">
                  <c:v>4.8756704046806434E-4</c:v>
                </c:pt>
                <c:pt idx="41" formatCode="General">
                  <c:v>5.2882072977260709E-4</c:v>
                </c:pt>
                <c:pt idx="42" formatCode="General">
                  <c:v>5.9276822762299936E-4</c:v>
                </c:pt>
                <c:pt idx="43" formatCode="General">
                  <c:v>6.6225165562913907E-4</c:v>
                </c:pt>
                <c:pt idx="44" formatCode="General">
                  <c:v>6.770480704129993E-4</c:v>
                </c:pt>
                <c:pt idx="45" formatCode="General">
                  <c:v>6.7865626060400412E-4</c:v>
                </c:pt>
                <c:pt idx="46" formatCode="General">
                  <c:v>6.9156293222683268E-4</c:v>
                </c:pt>
                <c:pt idx="47" formatCode="General">
                  <c:v>7.376444553725104E-4</c:v>
                </c:pt>
                <c:pt idx="48" formatCode="General">
                  <c:v>7.6452599388379206E-4</c:v>
                </c:pt>
                <c:pt idx="49" formatCode="General">
                  <c:v>8.3682008368200832E-4</c:v>
                </c:pt>
                <c:pt idx="50" formatCode="General">
                  <c:v>8.4033613445378156E-4</c:v>
                </c:pt>
                <c:pt idx="51" formatCode="General">
                  <c:v>8.4889643463497452E-4</c:v>
                </c:pt>
                <c:pt idx="52" formatCode="General">
                  <c:v>8.6058519793459555E-4</c:v>
                </c:pt>
                <c:pt idx="53" formatCode="General">
                  <c:v>9.2421441774491681E-4</c:v>
                </c:pt>
                <c:pt idx="54" formatCode="General">
                  <c:v>9.8619329388560163E-4</c:v>
                </c:pt>
                <c:pt idx="55" formatCode="General">
                  <c:v>1.1123470522803114E-3</c:v>
                </c:pt>
                <c:pt idx="56" formatCode="General">
                  <c:v>1.2048192771084336E-3</c:v>
                </c:pt>
                <c:pt idx="57" formatCode="General">
                  <c:v>1.3333333333333333E-3</c:v>
                </c:pt>
                <c:pt idx="58" formatCode="General">
                  <c:v>1.4388489208633094E-3</c:v>
                </c:pt>
                <c:pt idx="59" formatCode="General">
                  <c:v>1.4733326785188097E-3</c:v>
                </c:pt>
                <c:pt idx="60" formatCode="General">
                  <c:v>1.5420200462606013E-3</c:v>
                </c:pt>
                <c:pt idx="61" formatCode="General">
                  <c:v>1.7574692442882251E-3</c:v>
                </c:pt>
                <c:pt idx="62" formatCode="General">
                  <c:v>1.8009905447996398E-3</c:v>
                </c:pt>
                <c:pt idx="63" formatCode="General">
                  <c:v>1.9480519480519481E-3</c:v>
                </c:pt>
                <c:pt idx="64" formatCode="General">
                  <c:v>2.0177562550443904E-3</c:v>
                </c:pt>
                <c:pt idx="65" formatCode="General">
                  <c:v>2.1413276231263384E-3</c:v>
                </c:pt>
                <c:pt idx="66" formatCode="General">
                  <c:v>2.1430484864720066E-3</c:v>
                </c:pt>
                <c:pt idx="67" formatCode="General">
                  <c:v>2.1598272138228943E-3</c:v>
                </c:pt>
                <c:pt idx="68" formatCode="General">
                  <c:v>2.3584905660377358E-3</c:v>
                </c:pt>
                <c:pt idx="69" formatCode="General">
                  <c:v>2.3866348448687352E-3</c:v>
                </c:pt>
                <c:pt idx="70" formatCode="General">
                  <c:v>2.6609898882384245E-3</c:v>
                </c:pt>
                <c:pt idx="71" formatCode="General">
                  <c:v>2.8490028490028491E-3</c:v>
                </c:pt>
                <c:pt idx="72" formatCode="General">
                  <c:v>4.2553191489361703E-3</c:v>
                </c:pt>
                <c:pt idx="73" formatCode="General">
                  <c:v>4.4202652159129547E-3</c:v>
                </c:pt>
                <c:pt idx="74" formatCode="General">
                  <c:v>4.608294930875576E-3</c:v>
                </c:pt>
                <c:pt idx="75" formatCode="General">
                  <c:v>4.9382716049382715E-3</c:v>
                </c:pt>
                <c:pt idx="76" formatCode="General">
                  <c:v>5.4127198917456026E-3</c:v>
                </c:pt>
                <c:pt idx="77" formatCode="General">
                  <c:v>5.512679162072767E-3</c:v>
                </c:pt>
                <c:pt idx="78" formatCode="General">
                  <c:v>5.7102069950035689E-3</c:v>
                </c:pt>
                <c:pt idx="79" formatCode="General">
                  <c:v>5.7553956834532375E-3</c:v>
                </c:pt>
                <c:pt idx="80" formatCode="General">
                  <c:v>5.8823529411764705E-3</c:v>
                </c:pt>
                <c:pt idx="81" formatCode="General">
                  <c:v>6.3492063492063492E-3</c:v>
                </c:pt>
                <c:pt idx="82" formatCode="General">
                  <c:v>6.4935064935064939E-3</c:v>
                </c:pt>
                <c:pt idx="83" formatCode="General">
                  <c:v>6.5359477124183009E-3</c:v>
                </c:pt>
                <c:pt idx="84" formatCode="General">
                  <c:v>6.7114093959731542E-3</c:v>
                </c:pt>
                <c:pt idx="85" formatCode="General">
                  <c:v>8.130081300813009E-3</c:v>
                </c:pt>
                <c:pt idx="86" formatCode="General">
                  <c:v>9.881422924901186E-3</c:v>
                </c:pt>
                <c:pt idx="87" formatCode="General">
                  <c:v>1.0526315789473684E-2</c:v>
                </c:pt>
                <c:pt idx="88" formatCode="General">
                  <c:v>1.052939455981281E-2</c:v>
                </c:pt>
                <c:pt idx="89" formatCode="General">
                  <c:v>1.1275272161741835E-2</c:v>
                </c:pt>
                <c:pt idx="90" formatCode="General">
                  <c:v>1.1409395973154362E-2</c:v>
                </c:pt>
                <c:pt idx="91" formatCode="General">
                  <c:v>1.1428571428571429E-2</c:v>
                </c:pt>
                <c:pt idx="92" formatCode="General">
                  <c:v>1.1494252873563218E-2</c:v>
                </c:pt>
                <c:pt idx="93" formatCode="General">
                  <c:v>1.201923076923077E-2</c:v>
                </c:pt>
                <c:pt idx="94" formatCode="General">
                  <c:v>1.2195121951219513E-2</c:v>
                </c:pt>
                <c:pt idx="95" formatCode="General">
                  <c:v>1.2406947890818859E-2</c:v>
                </c:pt>
                <c:pt idx="96" formatCode="General">
                  <c:v>1.2658227848101266E-2</c:v>
                </c:pt>
                <c:pt idx="97" formatCode="General">
                  <c:v>1.4650027129679871E-2</c:v>
                </c:pt>
                <c:pt idx="98" formatCode="General">
                  <c:v>1.4925373134328358E-2</c:v>
                </c:pt>
                <c:pt idx="99" formatCode="General">
                  <c:v>1.5873015873015872E-2</c:v>
                </c:pt>
                <c:pt idx="100" formatCode="General">
                  <c:v>1.6183986371379896E-2</c:v>
                </c:pt>
                <c:pt idx="101" formatCode="General">
                  <c:v>1.6666666666666666E-2</c:v>
                </c:pt>
                <c:pt idx="102" formatCode="General">
                  <c:v>1.7543859649122806E-2</c:v>
                </c:pt>
                <c:pt idx="103" formatCode="General">
                  <c:v>1.8604651162790697E-2</c:v>
                </c:pt>
                <c:pt idx="104" formatCode="General">
                  <c:v>1.8867924528301886E-2</c:v>
                </c:pt>
                <c:pt idx="105" formatCode="General">
                  <c:v>2.0408163265306121E-2</c:v>
                </c:pt>
                <c:pt idx="106" formatCode="General">
                  <c:v>2.2724914392445783E-2</c:v>
                </c:pt>
                <c:pt idx="107" formatCode="General">
                  <c:v>2.2727272727272728E-2</c:v>
                </c:pt>
                <c:pt idx="108" formatCode="General">
                  <c:v>2.34337637494022E-2</c:v>
                </c:pt>
                <c:pt idx="109" formatCode="General">
                  <c:v>2.6104417670682729E-2</c:v>
                </c:pt>
                <c:pt idx="110" formatCode="General">
                  <c:v>2.7716994894237783E-2</c:v>
                </c:pt>
                <c:pt idx="111" formatCode="General">
                  <c:v>3.1496062992125984E-2</c:v>
                </c:pt>
                <c:pt idx="112" formatCode="General">
                  <c:v>3.643724696356275E-2</c:v>
                </c:pt>
                <c:pt idx="113" formatCode="General">
                  <c:v>3.8461538461538464E-2</c:v>
                </c:pt>
                <c:pt idx="114" formatCode="General">
                  <c:v>3.9215686274509803E-2</c:v>
                </c:pt>
                <c:pt idx="115" formatCode="General">
                  <c:v>4.2452830188679243E-2</c:v>
                </c:pt>
                <c:pt idx="116" formatCode="General">
                  <c:v>4.2944785276073622E-2</c:v>
                </c:pt>
                <c:pt idx="117" formatCode="General">
                  <c:v>4.4117647058823532E-2</c:v>
                </c:pt>
                <c:pt idx="118" formatCode="General">
                  <c:v>4.7396528704939919E-2</c:v>
                </c:pt>
                <c:pt idx="119" formatCode="General">
                  <c:v>5.0076872391829563E-2</c:v>
                </c:pt>
                <c:pt idx="120" formatCode="General">
                  <c:v>5.0632911392405063E-2</c:v>
                </c:pt>
                <c:pt idx="121" formatCode="General">
                  <c:v>5.0955414012738856E-2</c:v>
                </c:pt>
                <c:pt idx="122" formatCode="General">
                  <c:v>5.0986050986050989E-2</c:v>
                </c:pt>
                <c:pt idx="123" formatCode="General">
                  <c:v>5.2631578947368418E-2</c:v>
                </c:pt>
                <c:pt idx="124" formatCode="General">
                  <c:v>5.4054054054054057E-2</c:v>
                </c:pt>
                <c:pt idx="125" formatCode="General">
                  <c:v>5.5555555555555552E-2</c:v>
                </c:pt>
                <c:pt idx="126" formatCode="General">
                  <c:v>5.9181548810763193E-2</c:v>
                </c:pt>
                <c:pt idx="127" formatCode="General">
                  <c:v>6.8210107045058505E-2</c:v>
                </c:pt>
                <c:pt idx="128" formatCode="General">
                  <c:v>7.3107049608355096E-2</c:v>
                </c:pt>
                <c:pt idx="129" formatCode="General">
                  <c:v>7.407407407407407E-2</c:v>
                </c:pt>
                <c:pt idx="130" formatCode="General">
                  <c:v>7.4416556583003085E-2</c:v>
                </c:pt>
                <c:pt idx="131" formatCode="General">
                  <c:v>9.357464632893385E-2</c:v>
                </c:pt>
                <c:pt idx="132" formatCode="General">
                  <c:v>9.4339622641509441E-2</c:v>
                </c:pt>
                <c:pt idx="133" formatCode="General">
                  <c:v>9.5744680851063829E-2</c:v>
                </c:pt>
                <c:pt idx="134" formatCode="General">
                  <c:v>0.10112359550561797</c:v>
                </c:pt>
                <c:pt idx="135" formatCode="General">
                  <c:v>0.10479375696767002</c:v>
                </c:pt>
                <c:pt idx="136" formatCode="General">
                  <c:v>0.10828638175072144</c:v>
                </c:pt>
                <c:pt idx="137" formatCode="General">
                  <c:v>0.11538461538461539</c:v>
                </c:pt>
                <c:pt idx="138" formatCode="General">
                  <c:v>0.1160699417152373</c:v>
                </c:pt>
                <c:pt idx="139" formatCode="General">
                  <c:v>0.12182741116751269</c:v>
                </c:pt>
                <c:pt idx="140" formatCode="General">
                  <c:v>0.17391304347826086</c:v>
                </c:pt>
                <c:pt idx="141" formatCode="General">
                  <c:v>0.18708240534521159</c:v>
                </c:pt>
                <c:pt idx="142" formatCode="General">
                  <c:v>0.19230769230769232</c:v>
                </c:pt>
                <c:pt idx="143" formatCode="General">
                  <c:v>0.2050561797752809</c:v>
                </c:pt>
                <c:pt idx="144" formatCode="General">
                  <c:v>0.21428571428571427</c:v>
                </c:pt>
                <c:pt idx="145" formatCode="General">
                  <c:v>0.22666666666666666</c:v>
                </c:pt>
                <c:pt idx="146" formatCode="General">
                  <c:v>0.27272727272727271</c:v>
                </c:pt>
                <c:pt idx="147" formatCode="General">
                  <c:v>0.30547279284930218</c:v>
                </c:pt>
                <c:pt idx="148" formatCode="General">
                  <c:v>0.31546811397557667</c:v>
                </c:pt>
                <c:pt idx="149" formatCode="General">
                  <c:v>0.32982049390522361</c:v>
                </c:pt>
                <c:pt idx="150" formatCode="General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EEF-4A43-99C6-E7189FB76DF2}"/>
            </c:ext>
          </c:extLst>
        </c:ser>
        <c:ser>
          <c:idx val="1"/>
          <c:order val="1"/>
          <c:tx>
            <c:strRef>
              <c:f>'Порівняння за закладами'!$BH$6</c:f>
              <c:strCache>
                <c:ptCount val="1"/>
                <c:pt idx="0">
                  <c:v>01996272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5"/>
            <c:spPr>
              <a:ln w="203200"/>
            </c:spPr>
          </c:marker>
          <c:cat>
            <c:strRef>
              <c:f>'Порівняння за закладами'!$BF$7:$BF$157</c:f>
              <c:strCache>
                <c:ptCount val="151"/>
                <c:pt idx="0">
                  <c:v>44925460</c:v>
                </c:pt>
                <c:pt idx="1">
                  <c:v>ФОП, ЗУБРИЦЬКА НАДІЯ СТЕПАНІВНА</c:v>
                </c:pt>
                <c:pt idx="2">
                  <c:v>ФОП, ЗАСТАВНИЙ ІГОР ІГОРОВИЧ</c:v>
                </c:pt>
                <c:pt idx="3">
                  <c:v>ФОП, Добрянський Олесь Степанович</c:v>
                </c:pt>
                <c:pt idx="4">
                  <c:v>ФОП, ШКУЛЬСЬКИЙ ВОЛОДИМИР ВОЛОДИМИРОВИЧ</c:v>
                </c:pt>
                <c:pt idx="5">
                  <c:v>20763295</c:v>
                </c:pt>
                <c:pt idx="6">
                  <c:v>ФОП, КАРАКЕВИЧ ЮРІЙ МИХАЙЛОВИЧ</c:v>
                </c:pt>
                <c:pt idx="7">
                  <c:v>44848931</c:v>
                </c:pt>
                <c:pt idx="8">
                  <c:v>44646459</c:v>
                </c:pt>
                <c:pt idx="9">
                  <c:v>32613493</c:v>
                </c:pt>
                <c:pt idx="10">
                  <c:v>ФОП, КРАВЧУК ГАЛИНА ВАСИЛІВНА</c:v>
                </c:pt>
                <c:pt idx="11">
                  <c:v>20764478</c:v>
                </c:pt>
                <c:pt idx="12">
                  <c:v>ФОП, САВЕНКО НАТАЛІЯ ЯРОСЛАВІВНА</c:v>
                </c:pt>
                <c:pt idx="13">
                  <c:v>ФОП, ВОРОБЕЦЬ ІРИНА ЙОСИФІВНА</c:v>
                </c:pt>
                <c:pt idx="14">
                  <c:v>ФОП, РОМАНІВ ЛЕСЯ АНАТОЛІЇВНА</c:v>
                </c:pt>
                <c:pt idx="15">
                  <c:v>ФОП, ГРИЦАК РУСЛАН ГЕННАДІЙОВИЧ</c:v>
                </c:pt>
                <c:pt idx="16">
                  <c:v>44018588</c:v>
                </c:pt>
                <c:pt idx="17">
                  <c:v>ФОП, ДЕМКО ОКСАНА ДЕМЯНІВНА</c:v>
                </c:pt>
                <c:pt idx="18">
                  <c:v>ФОП, Левкович  Лідія  Олексіївна</c:v>
                </c:pt>
                <c:pt idx="19">
                  <c:v>ФОП, САЛДАН ІВАН АНТОНОВИЧ</c:v>
                </c:pt>
                <c:pt idx="20">
                  <c:v>41055077</c:v>
                </c:pt>
                <c:pt idx="21">
                  <c:v>ФОП, ІВАНІЩАК РОМАНІЯ ІВАНІВНА</c:v>
                </c:pt>
                <c:pt idx="22">
                  <c:v>ФОП, Данилів  Дана  Олександрівна</c:v>
                </c:pt>
                <c:pt idx="23">
                  <c:v>02010793</c:v>
                </c:pt>
                <c:pt idx="24">
                  <c:v>ФОП, Турянська Ольга Тарасівна</c:v>
                </c:pt>
                <c:pt idx="25">
                  <c:v>ФОП, КОТОВИЧ НАТАЛІЯ СТЕПАНІВНА</c:v>
                </c:pt>
                <c:pt idx="26">
                  <c:v>41388815</c:v>
                </c:pt>
                <c:pt idx="27">
                  <c:v>ФОП, Столяр Галина Ігорівна</c:v>
                </c:pt>
                <c:pt idx="28">
                  <c:v>36194399</c:v>
                </c:pt>
                <c:pt idx="29">
                  <c:v>ФОП, ФЕДЕНКО НАТАЛІЯ РОМАНІВНА</c:v>
                </c:pt>
                <c:pt idx="30">
                  <c:v>ФОП, БАЛЛА РОКСОЛАНА АНДРІЇВНА</c:v>
                </c:pt>
                <c:pt idx="31">
                  <c:v>40238410</c:v>
                </c:pt>
                <c:pt idx="32">
                  <c:v>42108962</c:v>
                </c:pt>
                <c:pt idx="33">
                  <c:v>39792683</c:v>
                </c:pt>
                <c:pt idx="34">
                  <c:v>01998226</c:v>
                </c:pt>
                <c:pt idx="35">
                  <c:v>40626575</c:v>
                </c:pt>
                <c:pt idx="36">
                  <c:v>44093644</c:v>
                </c:pt>
                <c:pt idx="37">
                  <c:v>42021164</c:v>
                </c:pt>
                <c:pt idx="38">
                  <c:v>42310851</c:v>
                </c:pt>
                <c:pt idx="39">
                  <c:v>42224043</c:v>
                </c:pt>
                <c:pt idx="40">
                  <c:v>22398210</c:v>
                </c:pt>
                <c:pt idx="41">
                  <c:v>01998101</c:v>
                </c:pt>
                <c:pt idx="42">
                  <c:v>41064034</c:v>
                </c:pt>
                <c:pt idx="43">
                  <c:v>41160010</c:v>
                </c:pt>
                <c:pt idx="44">
                  <c:v>20764231</c:v>
                </c:pt>
                <c:pt idx="45">
                  <c:v>01997248</c:v>
                </c:pt>
                <c:pt idx="46">
                  <c:v>44216151</c:v>
                </c:pt>
                <c:pt idx="47">
                  <c:v>20764314</c:v>
                </c:pt>
                <c:pt idx="48">
                  <c:v>41136480</c:v>
                </c:pt>
                <c:pt idx="49">
                  <c:v>45065089</c:v>
                </c:pt>
                <c:pt idx="50">
                  <c:v>41839788</c:v>
                </c:pt>
                <c:pt idx="51">
                  <c:v>42428764</c:v>
                </c:pt>
                <c:pt idx="52">
                  <c:v>41833215</c:v>
                </c:pt>
                <c:pt idx="53">
                  <c:v>41894875</c:v>
                </c:pt>
                <c:pt idx="54">
                  <c:v>20764716</c:v>
                </c:pt>
                <c:pt idx="55">
                  <c:v>20763929</c:v>
                </c:pt>
                <c:pt idx="56">
                  <c:v>ФОП, РОНДЯК ОЛЕКСАНДРА ЗІНОВІЇВНА</c:v>
                </c:pt>
                <c:pt idx="57">
                  <c:v>40221119</c:v>
                </c:pt>
                <c:pt idx="58">
                  <c:v>32418147</c:v>
                </c:pt>
                <c:pt idx="59">
                  <c:v>41900490</c:v>
                </c:pt>
                <c:pt idx="60">
                  <c:v>44246746</c:v>
                </c:pt>
                <c:pt idx="61">
                  <c:v>36761597</c:v>
                </c:pt>
                <c:pt idx="62">
                  <c:v>42140021</c:v>
                </c:pt>
                <c:pt idx="63">
                  <c:v>44397639</c:v>
                </c:pt>
                <c:pt idx="64">
                  <c:v>20763941</c:v>
                </c:pt>
                <c:pt idx="65">
                  <c:v>20763852</c:v>
                </c:pt>
                <c:pt idx="66">
                  <c:v>42448068</c:v>
                </c:pt>
                <c:pt idx="67">
                  <c:v>ФОП, НІКОНОРОВ ВАЛЕРІЙ МИКОЛАЙОВИЧ</c:v>
                </c:pt>
                <c:pt idx="68">
                  <c:v>42274953</c:v>
                </c:pt>
                <c:pt idx="69">
                  <c:v>20765006</c:v>
                </c:pt>
                <c:pt idx="70">
                  <c:v>44712882</c:v>
                </c:pt>
                <c:pt idx="71">
                  <c:v>ФОП, Лялька Наталія Петрівна</c:v>
                </c:pt>
                <c:pt idx="72">
                  <c:v>ФОП, РИСЕЙ ОЛЬГА ІГОРІВНА</c:v>
                </c:pt>
                <c:pt idx="73">
                  <c:v>42877452</c:v>
                </c:pt>
                <c:pt idx="74">
                  <c:v>41209595</c:v>
                </c:pt>
                <c:pt idx="75">
                  <c:v>ФОП, КОСТИРКО МИКОЛА МИХАЙЛОВИЧ</c:v>
                </c:pt>
                <c:pt idx="76">
                  <c:v>20763591</c:v>
                </c:pt>
                <c:pt idx="77">
                  <c:v>44070522</c:v>
                </c:pt>
                <c:pt idx="78">
                  <c:v>01996409</c:v>
                </c:pt>
                <c:pt idx="79">
                  <c:v>20763272</c:v>
                </c:pt>
                <c:pt idx="80">
                  <c:v>41505308</c:v>
                </c:pt>
                <c:pt idx="81">
                  <c:v>20763711</c:v>
                </c:pt>
                <c:pt idx="82">
                  <c:v>41066560</c:v>
                </c:pt>
                <c:pt idx="83">
                  <c:v>40241161</c:v>
                </c:pt>
                <c:pt idx="84">
                  <c:v>ФОП, ІВЧЕНКО АНДРІЙ АНАТОЛІЙОВИЧ</c:v>
                </c:pt>
                <c:pt idx="85">
                  <c:v>01998035</c:v>
                </c:pt>
                <c:pt idx="86">
                  <c:v>44028360</c:v>
                </c:pt>
                <c:pt idx="87">
                  <c:v>43998826</c:v>
                </c:pt>
                <c:pt idx="88">
                  <c:v>01997633</c:v>
                </c:pt>
                <c:pt idx="89">
                  <c:v>22421239</c:v>
                </c:pt>
                <c:pt idx="90">
                  <c:v>45395213</c:v>
                </c:pt>
                <c:pt idx="91">
                  <c:v>ФОП, Шабатюк Леся Володимирівна</c:v>
                </c:pt>
                <c:pt idx="92">
                  <c:v>37325796</c:v>
                </c:pt>
                <c:pt idx="93">
                  <c:v>36417058</c:v>
                </c:pt>
                <c:pt idx="94">
                  <c:v>ФОП, Карпяк Марта Ігорівна</c:v>
                </c:pt>
                <c:pt idx="95">
                  <c:v>38763426</c:v>
                </c:pt>
                <c:pt idx="96">
                  <c:v>ФОП, ПОШИВАК ТЕТЯНА ПЕТРІВНА</c:v>
                </c:pt>
                <c:pt idx="97">
                  <c:v>41180990</c:v>
                </c:pt>
                <c:pt idx="98">
                  <c:v>42769586</c:v>
                </c:pt>
                <c:pt idx="99">
                  <c:v>ФОП, ЯКИМІВ СВІТЛАНА ЯРОСЛАВІВНА</c:v>
                </c:pt>
                <c:pt idx="100">
                  <c:v>41851009</c:v>
                </c:pt>
                <c:pt idx="101">
                  <c:v>41850775</c:v>
                </c:pt>
                <c:pt idx="102">
                  <c:v>ФОП, Симулик Марія Сергіївна</c:v>
                </c:pt>
                <c:pt idx="103">
                  <c:v>ФОП, ОПОКА ІННА ГРИГОРІВНА</c:v>
                </c:pt>
                <c:pt idx="104">
                  <c:v>ФОП, СЕРЕДЮК ОЛЬГА ІВАНІВНА</c:v>
                </c:pt>
                <c:pt idx="105">
                  <c:v>ФОП, ГОРОДИСЬКА СТЕФАНІЯ-ОКСАНА МИХАЙЛІВНА</c:v>
                </c:pt>
                <c:pt idx="106">
                  <c:v>19163609</c:v>
                </c:pt>
                <c:pt idx="107">
                  <c:v>40236036</c:v>
                </c:pt>
                <c:pt idx="108">
                  <c:v>45094345</c:v>
                </c:pt>
                <c:pt idx="109">
                  <c:v>43871190</c:v>
                </c:pt>
                <c:pt idx="110">
                  <c:v>45214923</c:v>
                </c:pt>
                <c:pt idx="111">
                  <c:v>ФОП, ПІКУЛИЦЬКА ЯРИНА ВАСИЛІВНА</c:v>
                </c:pt>
                <c:pt idx="112">
                  <c:v>ФОП, КАБАН ВОЛОДИМИР БОГДАНОВИЧ</c:v>
                </c:pt>
                <c:pt idx="113">
                  <c:v>ФОП, МЕЛЬНИК ЗОРЯНА СТЕПАНІВНА</c:v>
                </c:pt>
                <c:pt idx="114">
                  <c:v>41902533</c:v>
                </c:pt>
                <c:pt idx="115">
                  <c:v>44466230</c:v>
                </c:pt>
                <c:pt idx="116">
                  <c:v>22348948</c:v>
                </c:pt>
                <c:pt idx="117">
                  <c:v>ФОП, ПОКІНСЬКА МАРІЯ МИХАЙЛІВНА</c:v>
                </c:pt>
                <c:pt idx="118">
                  <c:v>43919770</c:v>
                </c:pt>
                <c:pt idx="119">
                  <c:v>01984228</c:v>
                </c:pt>
                <c:pt idx="120">
                  <c:v>37639909</c:v>
                </c:pt>
                <c:pt idx="121">
                  <c:v>ФОП, ДЮК ОКСАНА  ЯРОСЛАВІВНА</c:v>
                </c:pt>
                <c:pt idx="122">
                  <c:v>43526560</c:v>
                </c:pt>
                <c:pt idx="123">
                  <c:v>34327104</c:v>
                </c:pt>
                <c:pt idx="124">
                  <c:v>ФОП, Жданова Оксана Степанівна</c:v>
                </c:pt>
                <c:pt idx="125">
                  <c:v>35472249</c:v>
                </c:pt>
                <c:pt idx="126">
                  <c:v>20761149</c:v>
                </c:pt>
                <c:pt idx="127">
                  <c:v>44496574</c:v>
                </c:pt>
                <c:pt idx="128">
                  <c:v>ФОП, ЗАРЕМБА-ФЕДЧИШИН ОЛЕНА ВІТАЛІЇВНА</c:v>
                </c:pt>
                <c:pt idx="129">
                  <c:v>ФОП, ОЩИПКО ІРИНА ГЕОРГІЇВНА</c:v>
                </c:pt>
                <c:pt idx="130">
                  <c:v>42750109</c:v>
                </c:pt>
                <c:pt idx="131">
                  <c:v>23957835</c:v>
                </c:pt>
                <c:pt idx="132">
                  <c:v>ФОП, Мазур Руслана Ярославівна</c:v>
                </c:pt>
                <c:pt idx="133">
                  <c:v>ФОП, Столяр Маряна Миколаївна</c:v>
                </c:pt>
                <c:pt idx="134">
                  <c:v>ФОП, ГАДЕВИЧ НАТАЛІЯ ЗІНОВІЇВНА</c:v>
                </c:pt>
                <c:pt idx="135">
                  <c:v>44119976</c:v>
                </c:pt>
                <c:pt idx="136">
                  <c:v>23970286</c:v>
                </c:pt>
                <c:pt idx="137">
                  <c:v>44635101</c:v>
                </c:pt>
                <c:pt idx="138">
                  <c:v>01996272</c:v>
                </c:pt>
                <c:pt idx="139">
                  <c:v>ФОП, Ладус Галина Іванівна</c:v>
                </c:pt>
                <c:pt idx="140">
                  <c:v>01997679</c:v>
                </c:pt>
                <c:pt idx="141">
                  <c:v>01984276</c:v>
                </c:pt>
                <c:pt idx="142">
                  <c:v>ФОП, МИСНИК ЛЮДМИЛА ІЛЛІВНА</c:v>
                </c:pt>
                <c:pt idx="143">
                  <c:v>ФОП, ДІДИК ЛЕСЯ ІВАНІВНА</c:v>
                </c:pt>
                <c:pt idx="144">
                  <c:v>ФОП, Савчин Соломія Олегівна</c:v>
                </c:pt>
                <c:pt idx="145">
                  <c:v>ФОП, ПЕТРИК ЛЮДМИЛА ЯРОСЛАВІВНА</c:v>
                </c:pt>
                <c:pt idx="146">
                  <c:v>ФОП, КОЗЕНКО ПАВЛО ВОЛОДИМИРОВИЧ</c:v>
                </c:pt>
                <c:pt idx="147">
                  <c:v>20851349</c:v>
                </c:pt>
                <c:pt idx="148">
                  <c:v>01996674</c:v>
                </c:pt>
                <c:pt idx="149">
                  <c:v>44625774</c:v>
                </c:pt>
                <c:pt idx="150">
                  <c:v>44976028</c:v>
                </c:pt>
              </c:strCache>
            </c:strRef>
          </c:cat>
          <c:val>
            <c:numRef>
              <c:f>'Порівняння за закладами'!$BH$7:$BH$157</c:f>
              <c:numCache>
                <c:formatCode>0%</c:formatCode>
                <c:ptCount val="151"/>
                <c:pt idx="0">
                  <c:v>-1</c:v>
                </c:pt>
                <c:pt idx="1">
                  <c:v>-1</c:v>
                </c:pt>
                <c:pt idx="2" formatCode="General">
                  <c:v>-1</c:v>
                </c:pt>
                <c:pt idx="3" formatCode="General">
                  <c:v>-1</c:v>
                </c:pt>
                <c:pt idx="4" formatCode="General">
                  <c:v>-1</c:v>
                </c:pt>
                <c:pt idx="5" formatCode="General">
                  <c:v>-1</c:v>
                </c:pt>
                <c:pt idx="6" formatCode="General">
                  <c:v>-1</c:v>
                </c:pt>
                <c:pt idx="7" formatCode="General">
                  <c:v>-1</c:v>
                </c:pt>
                <c:pt idx="8" formatCode="General">
                  <c:v>-1</c:v>
                </c:pt>
                <c:pt idx="9" formatCode="General">
                  <c:v>-1</c:v>
                </c:pt>
                <c:pt idx="10" formatCode="General">
                  <c:v>-1</c:v>
                </c:pt>
                <c:pt idx="11" formatCode="General">
                  <c:v>-1</c:v>
                </c:pt>
                <c:pt idx="12" formatCode="General">
                  <c:v>-1</c:v>
                </c:pt>
                <c:pt idx="13" formatCode="General">
                  <c:v>-1</c:v>
                </c:pt>
                <c:pt idx="14" formatCode="General">
                  <c:v>-1</c:v>
                </c:pt>
                <c:pt idx="15" formatCode="General">
                  <c:v>-1</c:v>
                </c:pt>
                <c:pt idx="16" formatCode="General">
                  <c:v>-1</c:v>
                </c:pt>
                <c:pt idx="17" formatCode="General">
                  <c:v>-1</c:v>
                </c:pt>
                <c:pt idx="18" formatCode="General">
                  <c:v>-1</c:v>
                </c:pt>
                <c:pt idx="19" formatCode="General">
                  <c:v>-1</c:v>
                </c:pt>
                <c:pt idx="20" formatCode="General">
                  <c:v>-1</c:v>
                </c:pt>
                <c:pt idx="21" formatCode="General">
                  <c:v>-1</c:v>
                </c:pt>
                <c:pt idx="22" formatCode="General">
                  <c:v>-1</c:v>
                </c:pt>
                <c:pt idx="23" formatCode="General">
                  <c:v>-1</c:v>
                </c:pt>
                <c:pt idx="24" formatCode="General">
                  <c:v>-1</c:v>
                </c:pt>
                <c:pt idx="25" formatCode="General">
                  <c:v>-1</c:v>
                </c:pt>
                <c:pt idx="26" formatCode="General">
                  <c:v>-1</c:v>
                </c:pt>
                <c:pt idx="27" formatCode="General">
                  <c:v>-1</c:v>
                </c:pt>
                <c:pt idx="28" formatCode="General">
                  <c:v>-1</c:v>
                </c:pt>
                <c:pt idx="29" formatCode="General">
                  <c:v>-1</c:v>
                </c:pt>
                <c:pt idx="30" formatCode="General">
                  <c:v>-1</c:v>
                </c:pt>
                <c:pt idx="31" formatCode="General">
                  <c:v>-1</c:v>
                </c:pt>
                <c:pt idx="32" formatCode="General">
                  <c:v>-1</c:v>
                </c:pt>
                <c:pt idx="33" formatCode="General">
                  <c:v>-1</c:v>
                </c:pt>
                <c:pt idx="34" formatCode="General">
                  <c:v>-1</c:v>
                </c:pt>
                <c:pt idx="35" formatCode="General">
                  <c:v>-1</c:v>
                </c:pt>
                <c:pt idx="36" formatCode="General">
                  <c:v>-1</c:v>
                </c:pt>
                <c:pt idx="37" formatCode="General">
                  <c:v>-1</c:v>
                </c:pt>
                <c:pt idx="38" formatCode="General">
                  <c:v>-1</c:v>
                </c:pt>
                <c:pt idx="39" formatCode="General">
                  <c:v>-1</c:v>
                </c:pt>
                <c:pt idx="40" formatCode="General">
                  <c:v>-1</c:v>
                </c:pt>
                <c:pt idx="41" formatCode="General">
                  <c:v>-1</c:v>
                </c:pt>
                <c:pt idx="42" formatCode="General">
                  <c:v>-1</c:v>
                </c:pt>
                <c:pt idx="43" formatCode="General">
                  <c:v>-1</c:v>
                </c:pt>
                <c:pt idx="44" formatCode="General">
                  <c:v>-1</c:v>
                </c:pt>
                <c:pt idx="45" formatCode="General">
                  <c:v>-1</c:v>
                </c:pt>
                <c:pt idx="46" formatCode="General">
                  <c:v>-1</c:v>
                </c:pt>
                <c:pt idx="47" formatCode="General">
                  <c:v>-1</c:v>
                </c:pt>
                <c:pt idx="48" formatCode="General">
                  <c:v>-1</c:v>
                </c:pt>
                <c:pt idx="49" formatCode="General">
                  <c:v>-1</c:v>
                </c:pt>
                <c:pt idx="50" formatCode="General">
                  <c:v>-1</c:v>
                </c:pt>
                <c:pt idx="51" formatCode="General">
                  <c:v>-1</c:v>
                </c:pt>
                <c:pt idx="52" formatCode="General">
                  <c:v>-1</c:v>
                </c:pt>
                <c:pt idx="53" formatCode="General">
                  <c:v>-1</c:v>
                </c:pt>
                <c:pt idx="54" formatCode="General">
                  <c:v>-1</c:v>
                </c:pt>
                <c:pt idx="55" formatCode="General">
                  <c:v>-1</c:v>
                </c:pt>
                <c:pt idx="56" formatCode="General">
                  <c:v>-1</c:v>
                </c:pt>
                <c:pt idx="57" formatCode="General">
                  <c:v>-1</c:v>
                </c:pt>
                <c:pt idx="58" formatCode="General">
                  <c:v>-1</c:v>
                </c:pt>
                <c:pt idx="59" formatCode="General">
                  <c:v>-1</c:v>
                </c:pt>
                <c:pt idx="60" formatCode="General">
                  <c:v>-1</c:v>
                </c:pt>
                <c:pt idx="61" formatCode="General">
                  <c:v>-1</c:v>
                </c:pt>
                <c:pt idx="62" formatCode="General">
                  <c:v>-1</c:v>
                </c:pt>
                <c:pt idx="63" formatCode="General">
                  <c:v>-1</c:v>
                </c:pt>
                <c:pt idx="64" formatCode="General">
                  <c:v>-1</c:v>
                </c:pt>
                <c:pt idx="65" formatCode="General">
                  <c:v>-1</c:v>
                </c:pt>
                <c:pt idx="66" formatCode="General">
                  <c:v>-1</c:v>
                </c:pt>
                <c:pt idx="67" formatCode="General">
                  <c:v>-1</c:v>
                </c:pt>
                <c:pt idx="68" formatCode="General">
                  <c:v>-1</c:v>
                </c:pt>
                <c:pt idx="69" formatCode="General">
                  <c:v>-1</c:v>
                </c:pt>
                <c:pt idx="70" formatCode="General">
                  <c:v>-1</c:v>
                </c:pt>
                <c:pt idx="71" formatCode="General">
                  <c:v>-1</c:v>
                </c:pt>
                <c:pt idx="72" formatCode="General">
                  <c:v>-1</c:v>
                </c:pt>
                <c:pt idx="73" formatCode="General">
                  <c:v>-1</c:v>
                </c:pt>
                <c:pt idx="74" formatCode="General">
                  <c:v>-1</c:v>
                </c:pt>
                <c:pt idx="75" formatCode="General">
                  <c:v>-1</c:v>
                </c:pt>
                <c:pt idx="76" formatCode="General">
                  <c:v>-1</c:v>
                </c:pt>
                <c:pt idx="77" formatCode="General">
                  <c:v>-1</c:v>
                </c:pt>
                <c:pt idx="78" formatCode="General">
                  <c:v>-1</c:v>
                </c:pt>
                <c:pt idx="79" formatCode="General">
                  <c:v>-1</c:v>
                </c:pt>
                <c:pt idx="80" formatCode="General">
                  <c:v>-1</c:v>
                </c:pt>
                <c:pt idx="81" formatCode="General">
                  <c:v>-1</c:v>
                </c:pt>
                <c:pt idx="82" formatCode="General">
                  <c:v>-1</c:v>
                </c:pt>
                <c:pt idx="83" formatCode="General">
                  <c:v>-1</c:v>
                </c:pt>
                <c:pt idx="84" formatCode="General">
                  <c:v>-1</c:v>
                </c:pt>
                <c:pt idx="85" formatCode="General">
                  <c:v>-1</c:v>
                </c:pt>
                <c:pt idx="86" formatCode="General">
                  <c:v>-1</c:v>
                </c:pt>
                <c:pt idx="87" formatCode="General">
                  <c:v>-1</c:v>
                </c:pt>
                <c:pt idx="88" formatCode="General">
                  <c:v>-1</c:v>
                </c:pt>
                <c:pt idx="89" formatCode="General">
                  <c:v>-1</c:v>
                </c:pt>
                <c:pt idx="90" formatCode="General">
                  <c:v>-1</c:v>
                </c:pt>
                <c:pt idx="91" formatCode="General">
                  <c:v>-1</c:v>
                </c:pt>
                <c:pt idx="92" formatCode="General">
                  <c:v>-1</c:v>
                </c:pt>
                <c:pt idx="93" formatCode="General">
                  <c:v>-1</c:v>
                </c:pt>
                <c:pt idx="94" formatCode="General">
                  <c:v>-1</c:v>
                </c:pt>
                <c:pt idx="95" formatCode="General">
                  <c:v>-1</c:v>
                </c:pt>
                <c:pt idx="96" formatCode="General">
                  <c:v>-1</c:v>
                </c:pt>
                <c:pt idx="97" formatCode="General">
                  <c:v>-1</c:v>
                </c:pt>
                <c:pt idx="98" formatCode="General">
                  <c:v>-1</c:v>
                </c:pt>
                <c:pt idx="99" formatCode="General">
                  <c:v>-1</c:v>
                </c:pt>
                <c:pt idx="100" formatCode="General">
                  <c:v>-1</c:v>
                </c:pt>
                <c:pt idx="101" formatCode="General">
                  <c:v>-1</c:v>
                </c:pt>
                <c:pt idx="102" formatCode="General">
                  <c:v>-1</c:v>
                </c:pt>
                <c:pt idx="103" formatCode="General">
                  <c:v>-1</c:v>
                </c:pt>
                <c:pt idx="104" formatCode="General">
                  <c:v>-1</c:v>
                </c:pt>
                <c:pt idx="105" formatCode="General">
                  <c:v>-1</c:v>
                </c:pt>
                <c:pt idx="106" formatCode="General">
                  <c:v>-1</c:v>
                </c:pt>
                <c:pt idx="107" formatCode="General">
                  <c:v>-1</c:v>
                </c:pt>
                <c:pt idx="108" formatCode="General">
                  <c:v>-1</c:v>
                </c:pt>
                <c:pt idx="109" formatCode="General">
                  <c:v>-1</c:v>
                </c:pt>
                <c:pt idx="110" formatCode="General">
                  <c:v>-1</c:v>
                </c:pt>
                <c:pt idx="111" formatCode="General">
                  <c:v>-1</c:v>
                </c:pt>
                <c:pt idx="112" formatCode="General">
                  <c:v>-1</c:v>
                </c:pt>
                <c:pt idx="113" formatCode="General">
                  <c:v>-1</c:v>
                </c:pt>
                <c:pt idx="114" formatCode="General">
                  <c:v>-1</c:v>
                </c:pt>
                <c:pt idx="115" formatCode="General">
                  <c:v>-1</c:v>
                </c:pt>
                <c:pt idx="116" formatCode="General">
                  <c:v>-1</c:v>
                </c:pt>
                <c:pt idx="117" formatCode="General">
                  <c:v>-1</c:v>
                </c:pt>
                <c:pt idx="118" formatCode="General">
                  <c:v>-1</c:v>
                </c:pt>
                <c:pt idx="119" formatCode="General">
                  <c:v>-1</c:v>
                </c:pt>
                <c:pt idx="120" formatCode="General">
                  <c:v>-1</c:v>
                </c:pt>
                <c:pt idx="121" formatCode="General">
                  <c:v>-1</c:v>
                </c:pt>
                <c:pt idx="122" formatCode="General">
                  <c:v>-1</c:v>
                </c:pt>
                <c:pt idx="123" formatCode="General">
                  <c:v>-1</c:v>
                </c:pt>
                <c:pt idx="124" formatCode="General">
                  <c:v>-1</c:v>
                </c:pt>
                <c:pt idx="125" formatCode="General">
                  <c:v>-1</c:v>
                </c:pt>
                <c:pt idx="126" formatCode="General">
                  <c:v>-1</c:v>
                </c:pt>
                <c:pt idx="127" formatCode="General">
                  <c:v>-1</c:v>
                </c:pt>
                <c:pt idx="128" formatCode="General">
                  <c:v>-1</c:v>
                </c:pt>
                <c:pt idx="129" formatCode="General">
                  <c:v>-1</c:v>
                </c:pt>
                <c:pt idx="130" formatCode="General">
                  <c:v>-1</c:v>
                </c:pt>
                <c:pt idx="131" formatCode="General">
                  <c:v>-1</c:v>
                </c:pt>
                <c:pt idx="132" formatCode="General">
                  <c:v>-1</c:v>
                </c:pt>
                <c:pt idx="133" formatCode="General">
                  <c:v>-1</c:v>
                </c:pt>
                <c:pt idx="134" formatCode="General">
                  <c:v>-1</c:v>
                </c:pt>
                <c:pt idx="135" formatCode="General">
                  <c:v>-1</c:v>
                </c:pt>
                <c:pt idx="136" formatCode="General">
                  <c:v>-1</c:v>
                </c:pt>
                <c:pt idx="137" formatCode="General">
                  <c:v>-1</c:v>
                </c:pt>
                <c:pt idx="138" formatCode="General">
                  <c:v>0.1160699417152373</c:v>
                </c:pt>
                <c:pt idx="139" formatCode="General">
                  <c:v>-1</c:v>
                </c:pt>
                <c:pt idx="140" formatCode="General">
                  <c:v>-1</c:v>
                </c:pt>
                <c:pt idx="141" formatCode="General">
                  <c:v>-1</c:v>
                </c:pt>
                <c:pt idx="142" formatCode="General">
                  <c:v>-1</c:v>
                </c:pt>
                <c:pt idx="143" formatCode="General">
                  <c:v>-1</c:v>
                </c:pt>
                <c:pt idx="144" formatCode="General">
                  <c:v>-1</c:v>
                </c:pt>
                <c:pt idx="145" formatCode="General">
                  <c:v>-1</c:v>
                </c:pt>
                <c:pt idx="146" formatCode="General">
                  <c:v>-1</c:v>
                </c:pt>
                <c:pt idx="147" formatCode="General">
                  <c:v>-1</c:v>
                </c:pt>
                <c:pt idx="148" formatCode="General">
                  <c:v>-1</c:v>
                </c:pt>
                <c:pt idx="149" formatCode="General">
                  <c:v>-1</c:v>
                </c:pt>
                <c:pt idx="150" formatCode="General">
                  <c:v>-1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EEF-4A43-99C6-E7189FB76D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4056016"/>
        <c:axId val="241803504"/>
      </c:lineChart>
      <c:catAx>
        <c:axId val="84056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241803504"/>
        <c:crosses val="autoZero"/>
        <c:auto val="1"/>
        <c:lblAlgn val="ctr"/>
        <c:lblOffset val="100"/>
        <c:noMultiLvlLbl val="0"/>
      </c:catAx>
      <c:valAx>
        <c:axId val="24180350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84056016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uk-UA"/>
        </a:p>
      </c:txPr>
    </c:legend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'Порівняння за закладами'!$BI$5</c:f>
          <c:strCache>
            <c:ptCount val="1"/>
            <c:pt idx="0">
              <c:v>Скринінг на виявлення колоректального раку (виписані направлення).</c:v>
            </c:pt>
          </c:strCache>
        </c:strRef>
      </c:tx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1400" b="1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uk-UA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'Порівняння за закладами'!$BJ$6</c:f>
              <c:strCache>
                <c:ptCount val="1"/>
                <c:pt idx="0">
                  <c:v>Значення індикатору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5"/>
            <c:spPr>
              <a:ln w="76200"/>
            </c:spPr>
          </c:marker>
          <c:cat>
            <c:strRef>
              <c:f>'Порівняння за закладами'!$BI$7:$BI$122</c:f>
              <c:strCache>
                <c:ptCount val="116"/>
                <c:pt idx="0">
                  <c:v>41900490</c:v>
                </c:pt>
                <c:pt idx="1">
                  <c:v>20763591</c:v>
                </c:pt>
                <c:pt idx="2">
                  <c:v>22398210</c:v>
                </c:pt>
                <c:pt idx="3">
                  <c:v>36761597</c:v>
                </c:pt>
                <c:pt idx="4">
                  <c:v>20765006</c:v>
                </c:pt>
                <c:pt idx="5">
                  <c:v>42448068</c:v>
                </c:pt>
                <c:pt idx="6">
                  <c:v>45094345</c:v>
                </c:pt>
                <c:pt idx="7">
                  <c:v>44216151</c:v>
                </c:pt>
                <c:pt idx="8">
                  <c:v>41851009</c:v>
                </c:pt>
                <c:pt idx="9">
                  <c:v>42310851</c:v>
                </c:pt>
                <c:pt idx="10">
                  <c:v>ФОП, НІКОНОРОВ ВАЛЕРІЙ МИКОЛАЙОВИЧ</c:v>
                </c:pt>
                <c:pt idx="11">
                  <c:v>32418147</c:v>
                </c:pt>
                <c:pt idx="12">
                  <c:v>38763426</c:v>
                </c:pt>
                <c:pt idx="13">
                  <c:v>ФОП, РОНДЯК ОЛЕКСАНДРА ЗІНОВІЇВНА</c:v>
                </c:pt>
                <c:pt idx="14">
                  <c:v>01998101</c:v>
                </c:pt>
                <c:pt idx="15">
                  <c:v>01984228</c:v>
                </c:pt>
                <c:pt idx="16">
                  <c:v>ФОП, Лялька Наталія Петрівна</c:v>
                </c:pt>
                <c:pt idx="17">
                  <c:v>42140021</c:v>
                </c:pt>
                <c:pt idx="18">
                  <c:v>45214923</c:v>
                </c:pt>
                <c:pt idx="19">
                  <c:v>44093644</c:v>
                </c:pt>
                <c:pt idx="20">
                  <c:v>42750109</c:v>
                </c:pt>
                <c:pt idx="21">
                  <c:v>43526560</c:v>
                </c:pt>
                <c:pt idx="22">
                  <c:v>36417058</c:v>
                </c:pt>
                <c:pt idx="23">
                  <c:v>20763941</c:v>
                </c:pt>
                <c:pt idx="24">
                  <c:v>44397639</c:v>
                </c:pt>
                <c:pt idx="25">
                  <c:v>ФОП, Левкович  Лідія  Олексіївна</c:v>
                </c:pt>
                <c:pt idx="26">
                  <c:v>01998226</c:v>
                </c:pt>
                <c:pt idx="27">
                  <c:v>ФОП, Шабатюк Леся Володимирівна</c:v>
                </c:pt>
                <c:pt idx="28">
                  <c:v>02010793</c:v>
                </c:pt>
                <c:pt idx="29">
                  <c:v>20764478</c:v>
                </c:pt>
                <c:pt idx="30">
                  <c:v>42021164</c:v>
                </c:pt>
                <c:pt idx="31">
                  <c:v>36194399</c:v>
                </c:pt>
                <c:pt idx="32">
                  <c:v>01997248</c:v>
                </c:pt>
                <c:pt idx="33">
                  <c:v>41160010</c:v>
                </c:pt>
                <c:pt idx="34">
                  <c:v>42224043</c:v>
                </c:pt>
                <c:pt idx="35">
                  <c:v>42769586</c:v>
                </c:pt>
                <c:pt idx="36">
                  <c:v>43919770</c:v>
                </c:pt>
                <c:pt idx="37">
                  <c:v>01996272</c:v>
                </c:pt>
                <c:pt idx="38">
                  <c:v>20763272</c:v>
                </c:pt>
                <c:pt idx="39">
                  <c:v>22348948</c:v>
                </c:pt>
                <c:pt idx="40">
                  <c:v>ФОП, СКОБИЛКО ІРИНА ВОЛОДИМИРІВНА</c:v>
                </c:pt>
                <c:pt idx="41">
                  <c:v>ФОП, ЗАСТАВНИЙ ІГОР ІГОРОВИЧ</c:v>
                </c:pt>
                <c:pt idx="42">
                  <c:v>ФОП, ГАДЕВИЧ НАТАЛІЯ ЗІНОВІЇВНА</c:v>
                </c:pt>
                <c:pt idx="43">
                  <c:v>01996409</c:v>
                </c:pt>
                <c:pt idx="44">
                  <c:v>42428764</c:v>
                </c:pt>
                <c:pt idx="45">
                  <c:v>37325796</c:v>
                </c:pt>
                <c:pt idx="46">
                  <c:v>ФОП, ІВЧЕНКО АНДРІЙ АНАТОЛІЙОВИЧ</c:v>
                </c:pt>
                <c:pt idx="47">
                  <c:v>01997633</c:v>
                </c:pt>
                <c:pt idx="48">
                  <c:v>37639909</c:v>
                </c:pt>
                <c:pt idx="49">
                  <c:v>ФОП, ФЕДЕНКО НАТАЛІЯ РОМАНІВНА</c:v>
                </c:pt>
                <c:pt idx="50">
                  <c:v>43871190</c:v>
                </c:pt>
                <c:pt idx="51">
                  <c:v>45065089</c:v>
                </c:pt>
                <c:pt idx="52">
                  <c:v>ФОП, Мазур Руслана Ярославівна</c:v>
                </c:pt>
                <c:pt idx="53">
                  <c:v>44848931</c:v>
                </c:pt>
                <c:pt idx="54">
                  <c:v>ФОП, РОМАНІВ ЛЕСЯ АНАТОЛІЇВНА</c:v>
                </c:pt>
                <c:pt idx="55">
                  <c:v>ФОП, Столяр Галина Ігорівна</c:v>
                </c:pt>
                <c:pt idx="56">
                  <c:v>39792683</c:v>
                </c:pt>
                <c:pt idx="57">
                  <c:v>40236036</c:v>
                </c:pt>
                <c:pt idx="58">
                  <c:v>ФОП, КОЗЕНКО ПАВЛО ВОЛОДИМИРОВИЧ</c:v>
                </c:pt>
                <c:pt idx="59">
                  <c:v>32613493</c:v>
                </c:pt>
                <c:pt idx="60">
                  <c:v>ФОП, Столяр Маряна Миколаївна</c:v>
                </c:pt>
                <c:pt idx="61">
                  <c:v>ФОП, ПОКІНСЬКА МАРІЯ МИХАЙЛІВНА</c:v>
                </c:pt>
                <c:pt idx="62">
                  <c:v>ФОП, КОТОВИЧ НАТАЛІЯ СТЕПАНІВНА</c:v>
                </c:pt>
                <c:pt idx="63">
                  <c:v>40626575</c:v>
                </c:pt>
                <c:pt idx="64">
                  <c:v>42274953</c:v>
                </c:pt>
                <c:pt idx="65">
                  <c:v>ФОП, Цяпка Лілія Богданівна</c:v>
                </c:pt>
                <c:pt idx="66">
                  <c:v>ФОП, Данилів  Дана  Олександрівна</c:v>
                </c:pt>
                <c:pt idx="67">
                  <c:v>ФОП, Люта Оксана Павлівна</c:v>
                </c:pt>
                <c:pt idx="68">
                  <c:v>ФОП, ВОРОБЕЦЬ ІРИНА ЙОСИФІВНА</c:v>
                </c:pt>
                <c:pt idx="69">
                  <c:v>ФОП, КАБАН ВОЛОДИМИР БОГДАНОВИЧ</c:v>
                </c:pt>
                <c:pt idx="70">
                  <c:v>41064034</c:v>
                </c:pt>
                <c:pt idx="71">
                  <c:v>41136480</c:v>
                </c:pt>
                <c:pt idx="72">
                  <c:v>ФОП, ДІДИК ЛЕСЯ ІВАНІВНА</c:v>
                </c:pt>
                <c:pt idx="73">
                  <c:v>44925460</c:v>
                </c:pt>
                <c:pt idx="74">
                  <c:v>44119976</c:v>
                </c:pt>
                <c:pt idx="75">
                  <c:v>44114246</c:v>
                </c:pt>
                <c:pt idx="76">
                  <c:v>45395213</c:v>
                </c:pt>
                <c:pt idx="77">
                  <c:v>40241161</c:v>
                </c:pt>
                <c:pt idx="78">
                  <c:v>ФОП, МАХНО ГАЛИНА ВОЛОДИМИРІВНА</c:v>
                </c:pt>
                <c:pt idx="79">
                  <c:v>ФОП, РИСЕЙ ОЛЬГА ІГОРІВНА</c:v>
                </c:pt>
                <c:pt idx="80">
                  <c:v>44712882</c:v>
                </c:pt>
                <c:pt idx="81">
                  <c:v>20764716</c:v>
                </c:pt>
                <c:pt idx="82">
                  <c:v>ФОП, ІВАНІЩАК РОМАНІЯ ІВАНІВНА</c:v>
                </c:pt>
                <c:pt idx="83">
                  <c:v>44028360</c:v>
                </c:pt>
                <c:pt idx="84">
                  <c:v>ФОП, ГРИЦАК РУСЛАН ГЕННАДІЙОВИЧ</c:v>
                </c:pt>
                <c:pt idx="85">
                  <c:v>ФОП, Савчин Соломія Олегівна</c:v>
                </c:pt>
                <c:pt idx="86">
                  <c:v>41066560</c:v>
                </c:pt>
                <c:pt idx="87">
                  <c:v>41180990</c:v>
                </c:pt>
                <c:pt idx="88">
                  <c:v>44496574</c:v>
                </c:pt>
                <c:pt idx="89">
                  <c:v>ФОП, ДЕМКО ОКСАНА ДЕМЯНІВНА</c:v>
                </c:pt>
                <c:pt idx="90">
                  <c:v>19163609</c:v>
                </c:pt>
                <c:pt idx="91">
                  <c:v>41055077</c:v>
                </c:pt>
                <c:pt idx="92">
                  <c:v>ФОП, ОПОКА ІННА ГРИГОРІВНА</c:v>
                </c:pt>
                <c:pt idx="93">
                  <c:v>20763852</c:v>
                </c:pt>
                <c:pt idx="94">
                  <c:v>ФОП, ШКУЛЬСЬКИЙ ВОЛОДИМИР ВОЛОДИМИРОВИЧ</c:v>
                </c:pt>
                <c:pt idx="95">
                  <c:v>20764314</c:v>
                </c:pt>
                <c:pt idx="96">
                  <c:v>44646459</c:v>
                </c:pt>
                <c:pt idx="97">
                  <c:v>ФОП, ЯКИМІВ СВІТЛАНА ЯРОСЛАВІВНА</c:v>
                </c:pt>
                <c:pt idx="98">
                  <c:v>44070522</c:v>
                </c:pt>
                <c:pt idx="99">
                  <c:v>22421239</c:v>
                </c:pt>
                <c:pt idx="100">
                  <c:v>ФОП, ЗАРЕМБА-ФЕДЧИШИН ОЛЕНА ВІТАЛІЇВНА</c:v>
                </c:pt>
                <c:pt idx="101">
                  <c:v>01984276</c:v>
                </c:pt>
                <c:pt idx="102">
                  <c:v>44976028</c:v>
                </c:pt>
                <c:pt idx="103">
                  <c:v>20764231</c:v>
                </c:pt>
                <c:pt idx="104">
                  <c:v>01996674</c:v>
                </c:pt>
                <c:pt idx="105">
                  <c:v>23957835</c:v>
                </c:pt>
                <c:pt idx="106">
                  <c:v>01997679</c:v>
                </c:pt>
                <c:pt idx="107">
                  <c:v>20761149</c:v>
                </c:pt>
                <c:pt idx="108">
                  <c:v>20763711</c:v>
                </c:pt>
                <c:pt idx="109">
                  <c:v>ФОП, ЗУБРИЦЬКА НАДІЯ СТЕПАНІВНА</c:v>
                </c:pt>
                <c:pt idx="110">
                  <c:v>ФОП, ПЕТРИК ЛЮДМИЛА ЯРОСЛАВІВНА</c:v>
                </c:pt>
                <c:pt idx="111">
                  <c:v>42877452</c:v>
                </c:pt>
                <c:pt idx="112">
                  <c:v>44625774</c:v>
                </c:pt>
                <c:pt idx="113">
                  <c:v>23970286</c:v>
                </c:pt>
                <c:pt idx="114">
                  <c:v>20851349</c:v>
                </c:pt>
                <c:pt idx="115">
                  <c:v>ФОП, СЕРЕДЮК ОЛЬГА ІВАНІВНА</c:v>
                </c:pt>
              </c:strCache>
            </c:strRef>
          </c:cat>
          <c:val>
            <c:numRef>
              <c:f>'Порівняння за закладами'!$BJ$7:$BJ$122</c:f>
              <c:numCache>
                <c:formatCode>0%</c:formatCode>
                <c:ptCount val="116"/>
                <c:pt idx="0">
                  <c:v>9.0847149670679082E-5</c:v>
                </c:pt>
                <c:pt idx="1">
                  <c:v>3.1361070457871631E-4</c:v>
                </c:pt>
                <c:pt idx="2" formatCode="General">
                  <c:v>3.4634033710459478E-4</c:v>
                </c:pt>
                <c:pt idx="3" formatCode="General">
                  <c:v>4.3365134431916737E-4</c:v>
                </c:pt>
                <c:pt idx="4" formatCode="General">
                  <c:v>4.6051116739580933E-4</c:v>
                </c:pt>
                <c:pt idx="5" formatCode="General">
                  <c:v>5.5648302726766835E-4</c:v>
                </c:pt>
                <c:pt idx="6" formatCode="General">
                  <c:v>6.0216780409474112E-4</c:v>
                </c:pt>
                <c:pt idx="7" formatCode="General">
                  <c:v>7.0646414694454254E-4</c:v>
                </c:pt>
                <c:pt idx="8" formatCode="General">
                  <c:v>8.4530853761622987E-4</c:v>
                </c:pt>
                <c:pt idx="9" formatCode="General">
                  <c:v>9.2229651833064335E-4</c:v>
                </c:pt>
                <c:pt idx="10" formatCode="General">
                  <c:v>9.5602294455066918E-4</c:v>
                </c:pt>
                <c:pt idx="11" formatCode="General">
                  <c:v>9.7943192948090111E-4</c:v>
                </c:pt>
                <c:pt idx="12" formatCode="General">
                  <c:v>1.006036217303823E-3</c:v>
                </c:pt>
                <c:pt idx="13" formatCode="General">
                  <c:v>1.0454783063251437E-3</c:v>
                </c:pt>
                <c:pt idx="14" formatCode="General">
                  <c:v>1.1149653121902874E-3</c:v>
                </c:pt>
                <c:pt idx="15" formatCode="General">
                  <c:v>1.1534025374855825E-3</c:v>
                </c:pt>
                <c:pt idx="16" formatCode="General">
                  <c:v>1.3175230566534915E-3</c:v>
                </c:pt>
                <c:pt idx="17" formatCode="General">
                  <c:v>1.3357079252003562E-3</c:v>
                </c:pt>
                <c:pt idx="18" formatCode="General">
                  <c:v>1.3373453694416582E-3</c:v>
                </c:pt>
                <c:pt idx="19" formatCode="General">
                  <c:v>1.4382576535853708E-3</c:v>
                </c:pt>
                <c:pt idx="20" formatCode="General">
                  <c:v>1.4752370916754477E-3</c:v>
                </c:pt>
                <c:pt idx="21" formatCode="General">
                  <c:v>1.8458698661744347E-3</c:v>
                </c:pt>
                <c:pt idx="22" formatCode="General">
                  <c:v>1.9249278152069298E-3</c:v>
                </c:pt>
                <c:pt idx="23" formatCode="General">
                  <c:v>2.2918258212375861E-3</c:v>
                </c:pt>
                <c:pt idx="24" formatCode="General">
                  <c:v>2.3140495867768596E-3</c:v>
                </c:pt>
                <c:pt idx="25" formatCode="General">
                  <c:v>2.4570024570024569E-3</c:v>
                </c:pt>
                <c:pt idx="26" formatCode="General">
                  <c:v>2.6988969725416567E-3</c:v>
                </c:pt>
                <c:pt idx="27" formatCode="General">
                  <c:v>2.7027027027027029E-3</c:v>
                </c:pt>
                <c:pt idx="28" formatCode="General">
                  <c:v>2.7624309392265192E-3</c:v>
                </c:pt>
                <c:pt idx="29" formatCode="General">
                  <c:v>3.1731640979147779E-3</c:v>
                </c:pt>
                <c:pt idx="30" formatCode="General">
                  <c:v>3.2012805122048822E-3</c:v>
                </c:pt>
                <c:pt idx="31" formatCode="General">
                  <c:v>3.5906642728904849E-3</c:v>
                </c:pt>
                <c:pt idx="32" formatCode="General">
                  <c:v>3.8876547127895907E-3</c:v>
                </c:pt>
                <c:pt idx="33" formatCode="General">
                  <c:v>3.8939170700905074E-3</c:v>
                </c:pt>
                <c:pt idx="34" formatCode="General">
                  <c:v>4.7467180894459693E-3</c:v>
                </c:pt>
                <c:pt idx="35" formatCode="General">
                  <c:v>6.4935064935064939E-3</c:v>
                </c:pt>
                <c:pt idx="36" formatCode="General">
                  <c:v>7.0747462319286376E-3</c:v>
                </c:pt>
                <c:pt idx="37" formatCode="General">
                  <c:v>7.2188154932857256E-3</c:v>
                </c:pt>
                <c:pt idx="38" formatCode="General">
                  <c:v>7.2429906542056076E-3</c:v>
                </c:pt>
                <c:pt idx="39" formatCode="General">
                  <c:v>7.874015748031496E-3</c:v>
                </c:pt>
                <c:pt idx="40" formatCode="General">
                  <c:v>8.0321285140562242E-3</c:v>
                </c:pt>
                <c:pt idx="41" formatCode="General">
                  <c:v>9.7087378640776691E-3</c:v>
                </c:pt>
                <c:pt idx="42" formatCode="General">
                  <c:v>9.852216748768473E-3</c:v>
                </c:pt>
                <c:pt idx="43" formatCode="General">
                  <c:v>1.0749979003947257E-2</c:v>
                </c:pt>
                <c:pt idx="44" formatCode="General">
                  <c:v>1.3188193426836928E-2</c:v>
                </c:pt>
                <c:pt idx="45" formatCode="General">
                  <c:v>1.3422818791946308E-2</c:v>
                </c:pt>
                <c:pt idx="46" formatCode="General">
                  <c:v>1.3745704467353952E-2</c:v>
                </c:pt>
                <c:pt idx="47" formatCode="General">
                  <c:v>1.4269880853422E-2</c:v>
                </c:pt>
                <c:pt idx="48" formatCode="General">
                  <c:v>1.7482517482517484E-2</c:v>
                </c:pt>
                <c:pt idx="49" formatCode="General">
                  <c:v>1.7897091722595078E-2</c:v>
                </c:pt>
                <c:pt idx="50" formatCode="General">
                  <c:v>2.0485494375370041E-2</c:v>
                </c:pt>
                <c:pt idx="51" formatCode="General">
                  <c:v>2.1249028245659496E-2</c:v>
                </c:pt>
                <c:pt idx="52" formatCode="General">
                  <c:v>2.4258760107816711E-2</c:v>
                </c:pt>
                <c:pt idx="53" formatCode="General">
                  <c:v>3.2258064516129031E-2</c:v>
                </c:pt>
                <c:pt idx="54" formatCode="General">
                  <c:v>3.4883720930232558E-2</c:v>
                </c:pt>
                <c:pt idx="55" formatCode="General">
                  <c:v>3.5087719298245612E-2</c:v>
                </c:pt>
                <c:pt idx="56" formatCode="General">
                  <c:v>3.6529680365296802E-2</c:v>
                </c:pt>
                <c:pt idx="57" formatCode="General">
                  <c:v>3.9916839916839919E-2</c:v>
                </c:pt>
                <c:pt idx="58" formatCode="General">
                  <c:v>4.1095890410958902E-2</c:v>
                </c:pt>
                <c:pt idx="59" formatCode="General">
                  <c:v>4.1666666666666664E-2</c:v>
                </c:pt>
                <c:pt idx="60" formatCode="General">
                  <c:v>4.1666666666666664E-2</c:v>
                </c:pt>
                <c:pt idx="61" formatCode="General">
                  <c:v>4.1916167664670656E-2</c:v>
                </c:pt>
                <c:pt idx="62" formatCode="General">
                  <c:v>4.405286343612335E-2</c:v>
                </c:pt>
                <c:pt idx="63" formatCode="General">
                  <c:v>4.494657988456343E-2</c:v>
                </c:pt>
                <c:pt idx="64" formatCode="General">
                  <c:v>4.6334310850439882E-2</c:v>
                </c:pt>
                <c:pt idx="65" formatCode="General">
                  <c:v>4.8701298701298704E-2</c:v>
                </c:pt>
                <c:pt idx="66" formatCode="General">
                  <c:v>5.232558139534884E-2</c:v>
                </c:pt>
                <c:pt idx="67" formatCode="General">
                  <c:v>5.8225508317929761E-2</c:v>
                </c:pt>
                <c:pt idx="68" formatCode="General">
                  <c:v>5.9907834101382486E-2</c:v>
                </c:pt>
                <c:pt idx="69" formatCode="General">
                  <c:v>6.8661971830985921E-2</c:v>
                </c:pt>
                <c:pt idx="70" formatCode="General">
                  <c:v>6.8956192536506214E-2</c:v>
                </c:pt>
                <c:pt idx="71" formatCode="General">
                  <c:v>7.7490774907749083E-2</c:v>
                </c:pt>
                <c:pt idx="72" formatCode="General">
                  <c:v>9.5631641086186547E-2</c:v>
                </c:pt>
                <c:pt idx="73" formatCode="General">
                  <c:v>0.10665451230628988</c:v>
                </c:pt>
                <c:pt idx="74" formatCode="General">
                  <c:v>0.10967379077615298</c:v>
                </c:pt>
                <c:pt idx="75" formatCode="General">
                  <c:v>0.11538461538461539</c:v>
                </c:pt>
                <c:pt idx="76" formatCode="General">
                  <c:v>0.12780337941628264</c:v>
                </c:pt>
                <c:pt idx="77" formatCode="General">
                  <c:v>0.13341346153846154</c:v>
                </c:pt>
                <c:pt idx="78" formatCode="General">
                  <c:v>0.13740458015267176</c:v>
                </c:pt>
                <c:pt idx="79" formatCode="General">
                  <c:v>0.1519434628975265</c:v>
                </c:pt>
                <c:pt idx="80" formatCode="General">
                  <c:v>0.16301931954180202</c:v>
                </c:pt>
                <c:pt idx="81" formatCode="General">
                  <c:v>0.17528311176760217</c:v>
                </c:pt>
                <c:pt idx="82" formatCode="General">
                  <c:v>0.17557251908396945</c:v>
                </c:pt>
                <c:pt idx="83" formatCode="General">
                  <c:v>0.21352313167259787</c:v>
                </c:pt>
                <c:pt idx="84" formatCode="General">
                  <c:v>0.21714285714285714</c:v>
                </c:pt>
                <c:pt idx="85" formatCode="General">
                  <c:v>0.23469387755102042</c:v>
                </c:pt>
                <c:pt idx="86" formatCode="General">
                  <c:v>0.23883161512027493</c:v>
                </c:pt>
                <c:pt idx="87" formatCode="General">
                  <c:v>0.24181818181818182</c:v>
                </c:pt>
                <c:pt idx="88" formatCode="General">
                  <c:v>0.24776737094314963</c:v>
                </c:pt>
                <c:pt idx="89" formatCode="General">
                  <c:v>0.25641025641025639</c:v>
                </c:pt>
                <c:pt idx="90" formatCode="General">
                  <c:v>0.27741254378808966</c:v>
                </c:pt>
                <c:pt idx="91" formatCode="General">
                  <c:v>0.29807692307692307</c:v>
                </c:pt>
                <c:pt idx="92" formatCode="General">
                  <c:v>0.316</c:v>
                </c:pt>
                <c:pt idx="93" formatCode="General">
                  <c:v>0.32622832369942195</c:v>
                </c:pt>
                <c:pt idx="94" formatCode="General">
                  <c:v>0.35728155339805823</c:v>
                </c:pt>
                <c:pt idx="95" formatCode="General">
                  <c:v>0.3940366972477064</c:v>
                </c:pt>
                <c:pt idx="96" formatCode="General">
                  <c:v>0.45297441010302425</c:v>
                </c:pt>
                <c:pt idx="97" formatCode="General">
                  <c:v>0.494140625</c:v>
                </c:pt>
                <c:pt idx="98" formatCode="General">
                  <c:v>0.52265372168284785</c:v>
                </c:pt>
                <c:pt idx="99" formatCode="General">
                  <c:v>0.5527306967984934</c:v>
                </c:pt>
                <c:pt idx="100" formatCode="General">
                  <c:v>0.57974683544303796</c:v>
                </c:pt>
                <c:pt idx="101" formatCode="General">
                  <c:v>0.5894540557339687</c:v>
                </c:pt>
                <c:pt idx="102" formatCode="General">
                  <c:v>0.6</c:v>
                </c:pt>
                <c:pt idx="103" formatCode="General">
                  <c:v>0.60683760683760679</c:v>
                </c:pt>
                <c:pt idx="104" formatCode="General">
                  <c:v>0.62164216928535221</c:v>
                </c:pt>
                <c:pt idx="105" formatCode="General">
                  <c:v>0.63006086266207995</c:v>
                </c:pt>
                <c:pt idx="106" formatCode="General">
                  <c:v>0.64489795918367343</c:v>
                </c:pt>
                <c:pt idx="107" formatCode="General">
                  <c:v>0.66000460334509747</c:v>
                </c:pt>
                <c:pt idx="108" formatCode="General">
                  <c:v>0.6620795107033639</c:v>
                </c:pt>
                <c:pt idx="109" formatCode="General">
                  <c:v>0.71232876712328763</c:v>
                </c:pt>
                <c:pt idx="110" formatCode="General">
                  <c:v>0.74172185430463577</c:v>
                </c:pt>
                <c:pt idx="111" formatCode="General">
                  <c:v>0.75516807477979508</c:v>
                </c:pt>
                <c:pt idx="112" formatCode="General">
                  <c:v>0.75566313930096007</c:v>
                </c:pt>
                <c:pt idx="113" formatCode="General">
                  <c:v>0.77310295356017844</c:v>
                </c:pt>
                <c:pt idx="114" formatCode="General">
                  <c:v>0.9299909665763324</c:v>
                </c:pt>
                <c:pt idx="115" formatCode="General">
                  <c:v>0.94881170018281535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330-4DD1-A5BD-2A8E6DFEBCDB}"/>
            </c:ext>
          </c:extLst>
        </c:ser>
        <c:ser>
          <c:idx val="1"/>
          <c:order val="1"/>
          <c:tx>
            <c:strRef>
              <c:f>'Порівняння за закладами'!$BK$6</c:f>
              <c:strCache>
                <c:ptCount val="1"/>
                <c:pt idx="0">
                  <c:v>01996272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5"/>
            <c:spPr>
              <a:ln w="203200"/>
            </c:spPr>
          </c:marker>
          <c:cat>
            <c:strRef>
              <c:f>'Порівняння за закладами'!$BI$7:$BI$122</c:f>
              <c:strCache>
                <c:ptCount val="116"/>
                <c:pt idx="0">
                  <c:v>41900490</c:v>
                </c:pt>
                <c:pt idx="1">
                  <c:v>20763591</c:v>
                </c:pt>
                <c:pt idx="2">
                  <c:v>22398210</c:v>
                </c:pt>
                <c:pt idx="3">
                  <c:v>36761597</c:v>
                </c:pt>
                <c:pt idx="4">
                  <c:v>20765006</c:v>
                </c:pt>
                <c:pt idx="5">
                  <c:v>42448068</c:v>
                </c:pt>
                <c:pt idx="6">
                  <c:v>45094345</c:v>
                </c:pt>
                <c:pt idx="7">
                  <c:v>44216151</c:v>
                </c:pt>
                <c:pt idx="8">
                  <c:v>41851009</c:v>
                </c:pt>
                <c:pt idx="9">
                  <c:v>42310851</c:v>
                </c:pt>
                <c:pt idx="10">
                  <c:v>ФОП, НІКОНОРОВ ВАЛЕРІЙ МИКОЛАЙОВИЧ</c:v>
                </c:pt>
                <c:pt idx="11">
                  <c:v>32418147</c:v>
                </c:pt>
                <c:pt idx="12">
                  <c:v>38763426</c:v>
                </c:pt>
                <c:pt idx="13">
                  <c:v>ФОП, РОНДЯК ОЛЕКСАНДРА ЗІНОВІЇВНА</c:v>
                </c:pt>
                <c:pt idx="14">
                  <c:v>01998101</c:v>
                </c:pt>
                <c:pt idx="15">
                  <c:v>01984228</c:v>
                </c:pt>
                <c:pt idx="16">
                  <c:v>ФОП, Лялька Наталія Петрівна</c:v>
                </c:pt>
                <c:pt idx="17">
                  <c:v>42140021</c:v>
                </c:pt>
                <c:pt idx="18">
                  <c:v>45214923</c:v>
                </c:pt>
                <c:pt idx="19">
                  <c:v>44093644</c:v>
                </c:pt>
                <c:pt idx="20">
                  <c:v>42750109</c:v>
                </c:pt>
                <c:pt idx="21">
                  <c:v>43526560</c:v>
                </c:pt>
                <c:pt idx="22">
                  <c:v>36417058</c:v>
                </c:pt>
                <c:pt idx="23">
                  <c:v>20763941</c:v>
                </c:pt>
                <c:pt idx="24">
                  <c:v>44397639</c:v>
                </c:pt>
                <c:pt idx="25">
                  <c:v>ФОП, Левкович  Лідія  Олексіївна</c:v>
                </c:pt>
                <c:pt idx="26">
                  <c:v>01998226</c:v>
                </c:pt>
                <c:pt idx="27">
                  <c:v>ФОП, Шабатюк Леся Володимирівна</c:v>
                </c:pt>
                <c:pt idx="28">
                  <c:v>02010793</c:v>
                </c:pt>
                <c:pt idx="29">
                  <c:v>20764478</c:v>
                </c:pt>
                <c:pt idx="30">
                  <c:v>42021164</c:v>
                </c:pt>
                <c:pt idx="31">
                  <c:v>36194399</c:v>
                </c:pt>
                <c:pt idx="32">
                  <c:v>01997248</c:v>
                </c:pt>
                <c:pt idx="33">
                  <c:v>41160010</c:v>
                </c:pt>
                <c:pt idx="34">
                  <c:v>42224043</c:v>
                </c:pt>
                <c:pt idx="35">
                  <c:v>42769586</c:v>
                </c:pt>
                <c:pt idx="36">
                  <c:v>43919770</c:v>
                </c:pt>
                <c:pt idx="37">
                  <c:v>01996272</c:v>
                </c:pt>
                <c:pt idx="38">
                  <c:v>20763272</c:v>
                </c:pt>
                <c:pt idx="39">
                  <c:v>22348948</c:v>
                </c:pt>
                <c:pt idx="40">
                  <c:v>ФОП, СКОБИЛКО ІРИНА ВОЛОДИМИРІВНА</c:v>
                </c:pt>
                <c:pt idx="41">
                  <c:v>ФОП, ЗАСТАВНИЙ ІГОР ІГОРОВИЧ</c:v>
                </c:pt>
                <c:pt idx="42">
                  <c:v>ФОП, ГАДЕВИЧ НАТАЛІЯ ЗІНОВІЇВНА</c:v>
                </c:pt>
                <c:pt idx="43">
                  <c:v>01996409</c:v>
                </c:pt>
                <c:pt idx="44">
                  <c:v>42428764</c:v>
                </c:pt>
                <c:pt idx="45">
                  <c:v>37325796</c:v>
                </c:pt>
                <c:pt idx="46">
                  <c:v>ФОП, ІВЧЕНКО АНДРІЙ АНАТОЛІЙОВИЧ</c:v>
                </c:pt>
                <c:pt idx="47">
                  <c:v>01997633</c:v>
                </c:pt>
                <c:pt idx="48">
                  <c:v>37639909</c:v>
                </c:pt>
                <c:pt idx="49">
                  <c:v>ФОП, ФЕДЕНКО НАТАЛІЯ РОМАНІВНА</c:v>
                </c:pt>
                <c:pt idx="50">
                  <c:v>43871190</c:v>
                </c:pt>
                <c:pt idx="51">
                  <c:v>45065089</c:v>
                </c:pt>
                <c:pt idx="52">
                  <c:v>ФОП, Мазур Руслана Ярославівна</c:v>
                </c:pt>
                <c:pt idx="53">
                  <c:v>44848931</c:v>
                </c:pt>
                <c:pt idx="54">
                  <c:v>ФОП, РОМАНІВ ЛЕСЯ АНАТОЛІЇВНА</c:v>
                </c:pt>
                <c:pt idx="55">
                  <c:v>ФОП, Столяр Галина Ігорівна</c:v>
                </c:pt>
                <c:pt idx="56">
                  <c:v>39792683</c:v>
                </c:pt>
                <c:pt idx="57">
                  <c:v>40236036</c:v>
                </c:pt>
                <c:pt idx="58">
                  <c:v>ФОП, КОЗЕНКО ПАВЛО ВОЛОДИМИРОВИЧ</c:v>
                </c:pt>
                <c:pt idx="59">
                  <c:v>32613493</c:v>
                </c:pt>
                <c:pt idx="60">
                  <c:v>ФОП, Столяр Маряна Миколаївна</c:v>
                </c:pt>
                <c:pt idx="61">
                  <c:v>ФОП, ПОКІНСЬКА МАРІЯ МИХАЙЛІВНА</c:v>
                </c:pt>
                <c:pt idx="62">
                  <c:v>ФОП, КОТОВИЧ НАТАЛІЯ СТЕПАНІВНА</c:v>
                </c:pt>
                <c:pt idx="63">
                  <c:v>40626575</c:v>
                </c:pt>
                <c:pt idx="64">
                  <c:v>42274953</c:v>
                </c:pt>
                <c:pt idx="65">
                  <c:v>ФОП, Цяпка Лілія Богданівна</c:v>
                </c:pt>
                <c:pt idx="66">
                  <c:v>ФОП, Данилів  Дана  Олександрівна</c:v>
                </c:pt>
                <c:pt idx="67">
                  <c:v>ФОП, Люта Оксана Павлівна</c:v>
                </c:pt>
                <c:pt idx="68">
                  <c:v>ФОП, ВОРОБЕЦЬ ІРИНА ЙОСИФІВНА</c:v>
                </c:pt>
                <c:pt idx="69">
                  <c:v>ФОП, КАБАН ВОЛОДИМИР БОГДАНОВИЧ</c:v>
                </c:pt>
                <c:pt idx="70">
                  <c:v>41064034</c:v>
                </c:pt>
                <c:pt idx="71">
                  <c:v>41136480</c:v>
                </c:pt>
                <c:pt idx="72">
                  <c:v>ФОП, ДІДИК ЛЕСЯ ІВАНІВНА</c:v>
                </c:pt>
                <c:pt idx="73">
                  <c:v>44925460</c:v>
                </c:pt>
                <c:pt idx="74">
                  <c:v>44119976</c:v>
                </c:pt>
                <c:pt idx="75">
                  <c:v>44114246</c:v>
                </c:pt>
                <c:pt idx="76">
                  <c:v>45395213</c:v>
                </c:pt>
                <c:pt idx="77">
                  <c:v>40241161</c:v>
                </c:pt>
                <c:pt idx="78">
                  <c:v>ФОП, МАХНО ГАЛИНА ВОЛОДИМИРІВНА</c:v>
                </c:pt>
                <c:pt idx="79">
                  <c:v>ФОП, РИСЕЙ ОЛЬГА ІГОРІВНА</c:v>
                </c:pt>
                <c:pt idx="80">
                  <c:v>44712882</c:v>
                </c:pt>
                <c:pt idx="81">
                  <c:v>20764716</c:v>
                </c:pt>
                <c:pt idx="82">
                  <c:v>ФОП, ІВАНІЩАК РОМАНІЯ ІВАНІВНА</c:v>
                </c:pt>
                <c:pt idx="83">
                  <c:v>44028360</c:v>
                </c:pt>
                <c:pt idx="84">
                  <c:v>ФОП, ГРИЦАК РУСЛАН ГЕННАДІЙОВИЧ</c:v>
                </c:pt>
                <c:pt idx="85">
                  <c:v>ФОП, Савчин Соломія Олегівна</c:v>
                </c:pt>
                <c:pt idx="86">
                  <c:v>41066560</c:v>
                </c:pt>
                <c:pt idx="87">
                  <c:v>41180990</c:v>
                </c:pt>
                <c:pt idx="88">
                  <c:v>44496574</c:v>
                </c:pt>
                <c:pt idx="89">
                  <c:v>ФОП, ДЕМКО ОКСАНА ДЕМЯНІВНА</c:v>
                </c:pt>
                <c:pt idx="90">
                  <c:v>19163609</c:v>
                </c:pt>
                <c:pt idx="91">
                  <c:v>41055077</c:v>
                </c:pt>
                <c:pt idx="92">
                  <c:v>ФОП, ОПОКА ІННА ГРИГОРІВНА</c:v>
                </c:pt>
                <c:pt idx="93">
                  <c:v>20763852</c:v>
                </c:pt>
                <c:pt idx="94">
                  <c:v>ФОП, ШКУЛЬСЬКИЙ ВОЛОДИМИР ВОЛОДИМИРОВИЧ</c:v>
                </c:pt>
                <c:pt idx="95">
                  <c:v>20764314</c:v>
                </c:pt>
                <c:pt idx="96">
                  <c:v>44646459</c:v>
                </c:pt>
                <c:pt idx="97">
                  <c:v>ФОП, ЯКИМІВ СВІТЛАНА ЯРОСЛАВІВНА</c:v>
                </c:pt>
                <c:pt idx="98">
                  <c:v>44070522</c:v>
                </c:pt>
                <c:pt idx="99">
                  <c:v>22421239</c:v>
                </c:pt>
                <c:pt idx="100">
                  <c:v>ФОП, ЗАРЕМБА-ФЕДЧИШИН ОЛЕНА ВІТАЛІЇВНА</c:v>
                </c:pt>
                <c:pt idx="101">
                  <c:v>01984276</c:v>
                </c:pt>
                <c:pt idx="102">
                  <c:v>44976028</c:v>
                </c:pt>
                <c:pt idx="103">
                  <c:v>20764231</c:v>
                </c:pt>
                <c:pt idx="104">
                  <c:v>01996674</c:v>
                </c:pt>
                <c:pt idx="105">
                  <c:v>23957835</c:v>
                </c:pt>
                <c:pt idx="106">
                  <c:v>01997679</c:v>
                </c:pt>
                <c:pt idx="107">
                  <c:v>20761149</c:v>
                </c:pt>
                <c:pt idx="108">
                  <c:v>20763711</c:v>
                </c:pt>
                <c:pt idx="109">
                  <c:v>ФОП, ЗУБРИЦЬКА НАДІЯ СТЕПАНІВНА</c:v>
                </c:pt>
                <c:pt idx="110">
                  <c:v>ФОП, ПЕТРИК ЛЮДМИЛА ЯРОСЛАВІВНА</c:v>
                </c:pt>
                <c:pt idx="111">
                  <c:v>42877452</c:v>
                </c:pt>
                <c:pt idx="112">
                  <c:v>44625774</c:v>
                </c:pt>
                <c:pt idx="113">
                  <c:v>23970286</c:v>
                </c:pt>
                <c:pt idx="114">
                  <c:v>20851349</c:v>
                </c:pt>
                <c:pt idx="115">
                  <c:v>ФОП, СЕРЕДЮК ОЛЬГА ІВАНІВНА</c:v>
                </c:pt>
              </c:strCache>
            </c:strRef>
          </c:cat>
          <c:val>
            <c:numRef>
              <c:f>'Порівняння за закладами'!$BK$7:$BK$122</c:f>
              <c:numCache>
                <c:formatCode>0%</c:formatCode>
                <c:ptCount val="116"/>
                <c:pt idx="0">
                  <c:v>-1</c:v>
                </c:pt>
                <c:pt idx="1">
                  <c:v>-1</c:v>
                </c:pt>
                <c:pt idx="2" formatCode="General">
                  <c:v>-1</c:v>
                </c:pt>
                <c:pt idx="3" formatCode="General">
                  <c:v>-1</c:v>
                </c:pt>
                <c:pt idx="4" formatCode="General">
                  <c:v>-1</c:v>
                </c:pt>
                <c:pt idx="5" formatCode="General">
                  <c:v>-1</c:v>
                </c:pt>
                <c:pt idx="6" formatCode="General">
                  <c:v>-1</c:v>
                </c:pt>
                <c:pt idx="7" formatCode="General">
                  <c:v>-1</c:v>
                </c:pt>
                <c:pt idx="8" formatCode="General">
                  <c:v>-1</c:v>
                </c:pt>
                <c:pt idx="9" formatCode="General">
                  <c:v>-1</c:v>
                </c:pt>
                <c:pt idx="10" formatCode="General">
                  <c:v>-1</c:v>
                </c:pt>
                <c:pt idx="11" formatCode="General">
                  <c:v>-1</c:v>
                </c:pt>
                <c:pt idx="12" formatCode="General">
                  <c:v>-1</c:v>
                </c:pt>
                <c:pt idx="13" formatCode="General">
                  <c:v>-1</c:v>
                </c:pt>
                <c:pt idx="14" formatCode="General">
                  <c:v>-1</c:v>
                </c:pt>
                <c:pt idx="15" formatCode="General">
                  <c:v>-1</c:v>
                </c:pt>
                <c:pt idx="16" formatCode="General">
                  <c:v>-1</c:v>
                </c:pt>
                <c:pt idx="17" formatCode="General">
                  <c:v>-1</c:v>
                </c:pt>
                <c:pt idx="18" formatCode="General">
                  <c:v>-1</c:v>
                </c:pt>
                <c:pt idx="19" formatCode="General">
                  <c:v>-1</c:v>
                </c:pt>
                <c:pt idx="20" formatCode="General">
                  <c:v>-1</c:v>
                </c:pt>
                <c:pt idx="21" formatCode="General">
                  <c:v>-1</c:v>
                </c:pt>
                <c:pt idx="22" formatCode="General">
                  <c:v>-1</c:v>
                </c:pt>
                <c:pt idx="23" formatCode="General">
                  <c:v>-1</c:v>
                </c:pt>
                <c:pt idx="24" formatCode="General">
                  <c:v>-1</c:v>
                </c:pt>
                <c:pt idx="25" formatCode="General">
                  <c:v>-1</c:v>
                </c:pt>
                <c:pt idx="26" formatCode="General">
                  <c:v>-1</c:v>
                </c:pt>
                <c:pt idx="27" formatCode="General">
                  <c:v>-1</c:v>
                </c:pt>
                <c:pt idx="28" formatCode="General">
                  <c:v>-1</c:v>
                </c:pt>
                <c:pt idx="29" formatCode="General">
                  <c:v>-1</c:v>
                </c:pt>
                <c:pt idx="30" formatCode="General">
                  <c:v>-1</c:v>
                </c:pt>
                <c:pt idx="31" formatCode="General">
                  <c:v>-1</c:v>
                </c:pt>
                <c:pt idx="32" formatCode="General">
                  <c:v>-1</c:v>
                </c:pt>
                <c:pt idx="33" formatCode="General">
                  <c:v>-1</c:v>
                </c:pt>
                <c:pt idx="34" formatCode="General">
                  <c:v>-1</c:v>
                </c:pt>
                <c:pt idx="35" formatCode="General">
                  <c:v>-1</c:v>
                </c:pt>
                <c:pt idx="36" formatCode="General">
                  <c:v>-1</c:v>
                </c:pt>
                <c:pt idx="37" formatCode="General">
                  <c:v>7.2188154932857256E-3</c:v>
                </c:pt>
                <c:pt idx="38" formatCode="General">
                  <c:v>-1</c:v>
                </c:pt>
                <c:pt idx="39" formatCode="General">
                  <c:v>-1</c:v>
                </c:pt>
                <c:pt idx="40" formatCode="General">
                  <c:v>-1</c:v>
                </c:pt>
                <c:pt idx="41" formatCode="General">
                  <c:v>-1</c:v>
                </c:pt>
                <c:pt idx="42" formatCode="General">
                  <c:v>-1</c:v>
                </c:pt>
                <c:pt idx="43" formatCode="General">
                  <c:v>-1</c:v>
                </c:pt>
                <c:pt idx="44" formatCode="General">
                  <c:v>-1</c:v>
                </c:pt>
                <c:pt idx="45" formatCode="General">
                  <c:v>-1</c:v>
                </c:pt>
                <c:pt idx="46" formatCode="General">
                  <c:v>-1</c:v>
                </c:pt>
                <c:pt idx="47" formatCode="General">
                  <c:v>-1</c:v>
                </c:pt>
                <c:pt idx="48" formatCode="General">
                  <c:v>-1</c:v>
                </c:pt>
                <c:pt idx="49" formatCode="General">
                  <c:v>-1</c:v>
                </c:pt>
                <c:pt idx="50" formatCode="General">
                  <c:v>-1</c:v>
                </c:pt>
                <c:pt idx="51" formatCode="General">
                  <c:v>-1</c:v>
                </c:pt>
                <c:pt idx="52" formatCode="General">
                  <c:v>-1</c:v>
                </c:pt>
                <c:pt idx="53" formatCode="General">
                  <c:v>-1</c:v>
                </c:pt>
                <c:pt idx="54" formatCode="General">
                  <c:v>-1</c:v>
                </c:pt>
                <c:pt idx="55" formatCode="General">
                  <c:v>-1</c:v>
                </c:pt>
                <c:pt idx="56" formatCode="General">
                  <c:v>-1</c:v>
                </c:pt>
                <c:pt idx="57" formatCode="General">
                  <c:v>-1</c:v>
                </c:pt>
                <c:pt idx="58" formatCode="General">
                  <c:v>-1</c:v>
                </c:pt>
                <c:pt idx="59" formatCode="General">
                  <c:v>-1</c:v>
                </c:pt>
                <c:pt idx="60" formatCode="General">
                  <c:v>-1</c:v>
                </c:pt>
                <c:pt idx="61" formatCode="General">
                  <c:v>-1</c:v>
                </c:pt>
                <c:pt idx="62" formatCode="General">
                  <c:v>-1</c:v>
                </c:pt>
                <c:pt idx="63" formatCode="General">
                  <c:v>-1</c:v>
                </c:pt>
                <c:pt idx="64" formatCode="General">
                  <c:v>-1</c:v>
                </c:pt>
                <c:pt idx="65" formatCode="General">
                  <c:v>-1</c:v>
                </c:pt>
                <c:pt idx="66" formatCode="General">
                  <c:v>-1</c:v>
                </c:pt>
                <c:pt idx="67" formatCode="General">
                  <c:v>-1</c:v>
                </c:pt>
                <c:pt idx="68" formatCode="General">
                  <c:v>-1</c:v>
                </c:pt>
                <c:pt idx="69" formatCode="General">
                  <c:v>-1</c:v>
                </c:pt>
                <c:pt idx="70" formatCode="General">
                  <c:v>-1</c:v>
                </c:pt>
                <c:pt idx="71" formatCode="General">
                  <c:v>-1</c:v>
                </c:pt>
                <c:pt idx="72" formatCode="General">
                  <c:v>-1</c:v>
                </c:pt>
                <c:pt idx="73" formatCode="General">
                  <c:v>-1</c:v>
                </c:pt>
                <c:pt idx="74" formatCode="General">
                  <c:v>-1</c:v>
                </c:pt>
                <c:pt idx="75" formatCode="General">
                  <c:v>-1</c:v>
                </c:pt>
                <c:pt idx="76" formatCode="General">
                  <c:v>-1</c:v>
                </c:pt>
                <c:pt idx="77" formatCode="General">
                  <c:v>-1</c:v>
                </c:pt>
                <c:pt idx="78" formatCode="General">
                  <c:v>-1</c:v>
                </c:pt>
                <c:pt idx="79" formatCode="General">
                  <c:v>-1</c:v>
                </c:pt>
                <c:pt idx="80" formatCode="General">
                  <c:v>-1</c:v>
                </c:pt>
                <c:pt idx="81" formatCode="General">
                  <c:v>-1</c:v>
                </c:pt>
                <c:pt idx="82" formatCode="General">
                  <c:v>-1</c:v>
                </c:pt>
                <c:pt idx="83" formatCode="General">
                  <c:v>-1</c:v>
                </c:pt>
                <c:pt idx="84" formatCode="General">
                  <c:v>-1</c:v>
                </c:pt>
                <c:pt idx="85" formatCode="General">
                  <c:v>-1</c:v>
                </c:pt>
                <c:pt idx="86" formatCode="General">
                  <c:v>-1</c:v>
                </c:pt>
                <c:pt idx="87" formatCode="General">
                  <c:v>-1</c:v>
                </c:pt>
                <c:pt idx="88" formatCode="General">
                  <c:v>-1</c:v>
                </c:pt>
                <c:pt idx="89" formatCode="General">
                  <c:v>-1</c:v>
                </c:pt>
                <c:pt idx="90" formatCode="General">
                  <c:v>-1</c:v>
                </c:pt>
                <c:pt idx="91" formatCode="General">
                  <c:v>-1</c:v>
                </c:pt>
                <c:pt idx="92" formatCode="General">
                  <c:v>-1</c:v>
                </c:pt>
                <c:pt idx="93" formatCode="General">
                  <c:v>-1</c:v>
                </c:pt>
                <c:pt idx="94" formatCode="General">
                  <c:v>-1</c:v>
                </c:pt>
                <c:pt idx="95" formatCode="General">
                  <c:v>-1</c:v>
                </c:pt>
                <c:pt idx="96" formatCode="General">
                  <c:v>-1</c:v>
                </c:pt>
                <c:pt idx="97" formatCode="General">
                  <c:v>-1</c:v>
                </c:pt>
                <c:pt idx="98" formatCode="General">
                  <c:v>-1</c:v>
                </c:pt>
                <c:pt idx="99" formatCode="General">
                  <c:v>-1</c:v>
                </c:pt>
                <c:pt idx="100" formatCode="General">
                  <c:v>-1</c:v>
                </c:pt>
                <c:pt idx="101" formatCode="General">
                  <c:v>-1</c:v>
                </c:pt>
                <c:pt idx="102" formatCode="General">
                  <c:v>-1</c:v>
                </c:pt>
                <c:pt idx="103" formatCode="General">
                  <c:v>-1</c:v>
                </c:pt>
                <c:pt idx="104" formatCode="General">
                  <c:v>-1</c:v>
                </c:pt>
                <c:pt idx="105" formatCode="General">
                  <c:v>-1</c:v>
                </c:pt>
                <c:pt idx="106" formatCode="General">
                  <c:v>-1</c:v>
                </c:pt>
                <c:pt idx="107" formatCode="General">
                  <c:v>-1</c:v>
                </c:pt>
                <c:pt idx="108" formatCode="General">
                  <c:v>-1</c:v>
                </c:pt>
                <c:pt idx="109" formatCode="General">
                  <c:v>-1</c:v>
                </c:pt>
                <c:pt idx="110" formatCode="General">
                  <c:v>-1</c:v>
                </c:pt>
                <c:pt idx="111" formatCode="General">
                  <c:v>-1</c:v>
                </c:pt>
                <c:pt idx="112" formatCode="General">
                  <c:v>-1</c:v>
                </c:pt>
                <c:pt idx="113" formatCode="General">
                  <c:v>-1</c:v>
                </c:pt>
                <c:pt idx="114" formatCode="General">
                  <c:v>-1</c:v>
                </c:pt>
                <c:pt idx="115" formatCode="General">
                  <c:v>-1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330-4DD1-A5BD-2A8E6DFEBC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4056016"/>
        <c:axId val="241803504"/>
      </c:lineChart>
      <c:catAx>
        <c:axId val="84056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241803504"/>
        <c:crosses val="autoZero"/>
        <c:auto val="1"/>
        <c:lblAlgn val="ctr"/>
        <c:lblOffset val="100"/>
        <c:noMultiLvlLbl val="0"/>
      </c:catAx>
      <c:valAx>
        <c:axId val="24180350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84056016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uk-UA"/>
        </a:p>
      </c:txPr>
    </c:legend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'Порівняння за закладами'!$BL$5</c:f>
          <c:strCache>
            <c:ptCount val="1"/>
            <c:pt idx="0">
              <c:v>Скринінг на виявлення колоректального раку (погашені направлення).</c:v>
            </c:pt>
          </c:strCache>
        </c:strRef>
      </c:tx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1400" b="1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uk-UA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'Порівняння за закладами'!$BM$6</c:f>
              <c:strCache>
                <c:ptCount val="1"/>
                <c:pt idx="0">
                  <c:v>Значення індикатору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5"/>
            <c:spPr>
              <a:ln w="76200"/>
            </c:spPr>
          </c:marker>
          <c:cat>
            <c:strRef>
              <c:f>'Порівняння за закладами'!$BL$7:$BL$122</c:f>
              <c:strCache>
                <c:ptCount val="116"/>
                <c:pt idx="0">
                  <c:v>ФОП, Лялька Наталія Петрівна</c:v>
                </c:pt>
                <c:pt idx="1">
                  <c:v>41900490</c:v>
                </c:pt>
                <c:pt idx="2">
                  <c:v>ФОП, МАХНО ГАЛИНА ВОЛОДИМИРІВНА</c:v>
                </c:pt>
                <c:pt idx="3">
                  <c:v>ФОП, ЗУБРИЦЬКА НАДІЯ СТЕПАНІВНА</c:v>
                </c:pt>
                <c:pt idx="4">
                  <c:v>38763426</c:v>
                </c:pt>
                <c:pt idx="5">
                  <c:v>36417058</c:v>
                </c:pt>
                <c:pt idx="6">
                  <c:v>44028360</c:v>
                </c:pt>
                <c:pt idx="7">
                  <c:v>ФОП, ЗАСТАВНИЙ ІГОР ІГОРОВИЧ</c:v>
                </c:pt>
                <c:pt idx="8">
                  <c:v>44114246</c:v>
                </c:pt>
                <c:pt idx="9">
                  <c:v>20763272</c:v>
                </c:pt>
                <c:pt idx="10">
                  <c:v>ФОП, ПОКІНСЬКА МАРІЯ МИХАЙЛІВНА</c:v>
                </c:pt>
                <c:pt idx="11">
                  <c:v>ФОП, ШКУЛЬСЬКИЙ ВОЛОДИМИР ВОЛОДИМИРОВИЧ</c:v>
                </c:pt>
                <c:pt idx="12">
                  <c:v>44216151</c:v>
                </c:pt>
                <c:pt idx="13">
                  <c:v>44976028</c:v>
                </c:pt>
                <c:pt idx="14">
                  <c:v>41160010</c:v>
                </c:pt>
                <c:pt idx="15">
                  <c:v>ФОП, ІВЧЕНКО АНДРІЙ АНАТОЛІЙОВИЧ</c:v>
                </c:pt>
                <c:pt idx="16">
                  <c:v>ФОП, ЯКИМІВ СВІТЛАНА ЯРОСЛАВІВНА</c:v>
                </c:pt>
                <c:pt idx="17">
                  <c:v>41851009</c:v>
                </c:pt>
                <c:pt idx="18">
                  <c:v>42140021</c:v>
                </c:pt>
                <c:pt idx="19">
                  <c:v>ФОП, Люта Оксана Павлівна</c:v>
                </c:pt>
                <c:pt idx="20">
                  <c:v>32613493</c:v>
                </c:pt>
                <c:pt idx="21">
                  <c:v>ФОП, ВОРОБЕЦЬ ІРИНА ЙОСИФІВНА</c:v>
                </c:pt>
                <c:pt idx="22">
                  <c:v>40236036</c:v>
                </c:pt>
                <c:pt idx="23">
                  <c:v>ФОП, ДЕМКО ОКСАНА ДЕМЯНІВНА</c:v>
                </c:pt>
                <c:pt idx="24">
                  <c:v>32418147</c:v>
                </c:pt>
                <c:pt idx="25">
                  <c:v>ФОП, Левкович  Лідія  Олексіївна</c:v>
                </c:pt>
                <c:pt idx="26">
                  <c:v>36761597</c:v>
                </c:pt>
                <c:pt idx="27">
                  <c:v>42769586</c:v>
                </c:pt>
                <c:pt idx="28">
                  <c:v>ФОП, ІВАНІЩАК РОМАНІЯ ІВАНІВНА</c:v>
                </c:pt>
                <c:pt idx="29">
                  <c:v>ФОП, Данилів  Дана  Олександрівна</c:v>
                </c:pt>
                <c:pt idx="30">
                  <c:v>02010793</c:v>
                </c:pt>
                <c:pt idx="31">
                  <c:v>ФОП, НІКОНОРОВ ВАЛЕРІЙ МИКОЛАЙОВИЧ</c:v>
                </c:pt>
                <c:pt idx="32">
                  <c:v>ФОП, КОТОВИЧ НАТАЛІЯ СТЕПАНІВНА</c:v>
                </c:pt>
                <c:pt idx="33">
                  <c:v>44070522</c:v>
                </c:pt>
                <c:pt idx="34">
                  <c:v>ФОП, ФЕДЕНКО НАТАЛІЯ РОМАНІВНА</c:v>
                </c:pt>
                <c:pt idx="35">
                  <c:v>ФОП, ГАДЕВИЧ НАТАЛІЯ ЗІНОВІЇВНА</c:v>
                </c:pt>
                <c:pt idx="36">
                  <c:v>ФОП, РИСЕЙ ОЛЬГА ІГОРІВНА</c:v>
                </c:pt>
                <c:pt idx="37">
                  <c:v>39792683</c:v>
                </c:pt>
                <c:pt idx="38">
                  <c:v>ФОП, КОЗЕНКО ПАВЛО ВОЛОДИМИРОВИЧ</c:v>
                </c:pt>
                <c:pt idx="39">
                  <c:v>42310851</c:v>
                </c:pt>
                <c:pt idx="40">
                  <c:v>20763591</c:v>
                </c:pt>
                <c:pt idx="41">
                  <c:v>42750109</c:v>
                </c:pt>
                <c:pt idx="42">
                  <c:v>20765006</c:v>
                </c:pt>
                <c:pt idx="43">
                  <c:v>43526560</c:v>
                </c:pt>
                <c:pt idx="44">
                  <c:v>22398210</c:v>
                </c:pt>
                <c:pt idx="45">
                  <c:v>43871190</c:v>
                </c:pt>
                <c:pt idx="46">
                  <c:v>40626575</c:v>
                </c:pt>
                <c:pt idx="47">
                  <c:v>45395213</c:v>
                </c:pt>
                <c:pt idx="48">
                  <c:v>45094345</c:v>
                </c:pt>
                <c:pt idx="49">
                  <c:v>ФОП, РОНДЯК ОЛЕКСАНДРА ЗІНОВІЇВНА</c:v>
                </c:pt>
                <c:pt idx="50">
                  <c:v>42448068</c:v>
                </c:pt>
                <c:pt idx="51">
                  <c:v>01998101</c:v>
                </c:pt>
                <c:pt idx="52">
                  <c:v>01984228</c:v>
                </c:pt>
                <c:pt idx="53">
                  <c:v>45214923</c:v>
                </c:pt>
                <c:pt idx="54">
                  <c:v>44093644</c:v>
                </c:pt>
                <c:pt idx="55">
                  <c:v>41055077</c:v>
                </c:pt>
                <c:pt idx="56">
                  <c:v>20764478</c:v>
                </c:pt>
                <c:pt idx="57">
                  <c:v>42021164</c:v>
                </c:pt>
                <c:pt idx="58">
                  <c:v>01996272</c:v>
                </c:pt>
                <c:pt idx="59">
                  <c:v>41066560</c:v>
                </c:pt>
                <c:pt idx="60">
                  <c:v>37639909</c:v>
                </c:pt>
                <c:pt idx="61">
                  <c:v>42274953</c:v>
                </c:pt>
                <c:pt idx="62">
                  <c:v>36194399</c:v>
                </c:pt>
                <c:pt idx="63">
                  <c:v>01997633</c:v>
                </c:pt>
                <c:pt idx="64">
                  <c:v>42224043</c:v>
                </c:pt>
                <c:pt idx="65">
                  <c:v>01998226</c:v>
                </c:pt>
                <c:pt idx="66">
                  <c:v>20763941</c:v>
                </c:pt>
                <c:pt idx="67">
                  <c:v>22348948</c:v>
                </c:pt>
                <c:pt idx="68">
                  <c:v>44397639</c:v>
                </c:pt>
                <c:pt idx="69">
                  <c:v>44712882</c:v>
                </c:pt>
                <c:pt idx="70">
                  <c:v>41064034</c:v>
                </c:pt>
                <c:pt idx="71">
                  <c:v>37325796</c:v>
                </c:pt>
                <c:pt idx="72">
                  <c:v>44646459</c:v>
                </c:pt>
                <c:pt idx="73">
                  <c:v>01997248</c:v>
                </c:pt>
                <c:pt idx="74">
                  <c:v>ФОП, Шабатюк Леся Володимирівна</c:v>
                </c:pt>
                <c:pt idx="75">
                  <c:v>42428764</c:v>
                </c:pt>
                <c:pt idx="76">
                  <c:v>ФОП, ЗАРЕМБА-ФЕДЧИШИН ОЛЕНА ВІТАЛІЇВНА</c:v>
                </c:pt>
                <c:pt idx="77">
                  <c:v>ФОП, СКОБИЛКО ІРИНА ВОЛОДИМИРІВНА</c:v>
                </c:pt>
                <c:pt idx="78">
                  <c:v>45065089</c:v>
                </c:pt>
                <c:pt idx="79">
                  <c:v>44925460</c:v>
                </c:pt>
                <c:pt idx="80">
                  <c:v>01996409</c:v>
                </c:pt>
                <c:pt idx="81">
                  <c:v>43919770</c:v>
                </c:pt>
                <c:pt idx="82">
                  <c:v>41180990</c:v>
                </c:pt>
                <c:pt idx="83">
                  <c:v>44496574</c:v>
                </c:pt>
                <c:pt idx="84">
                  <c:v>ФОП, Столяр Маряна Миколаївна</c:v>
                </c:pt>
                <c:pt idx="85">
                  <c:v>40241161</c:v>
                </c:pt>
                <c:pt idx="86">
                  <c:v>ФОП, КАБАН ВОЛОДИМИР БОГДАНОВИЧ</c:v>
                </c:pt>
                <c:pt idx="87">
                  <c:v>ФОП, Савчин Соломія Олегівна</c:v>
                </c:pt>
                <c:pt idx="88">
                  <c:v>ФОП, Мазур Руслана Ярославівна</c:v>
                </c:pt>
                <c:pt idx="89">
                  <c:v>42877452</c:v>
                </c:pt>
                <c:pt idx="90">
                  <c:v>ФОП, РОМАНІВ ЛЕСЯ АНАТОЛІЇВНА</c:v>
                </c:pt>
                <c:pt idx="91">
                  <c:v>41136480</c:v>
                </c:pt>
                <c:pt idx="92">
                  <c:v>44848931</c:v>
                </c:pt>
                <c:pt idx="93">
                  <c:v>20763852</c:v>
                </c:pt>
                <c:pt idx="94">
                  <c:v>ФОП, Столяр Галина Ігорівна</c:v>
                </c:pt>
                <c:pt idx="95">
                  <c:v>ФОП, Цяпка Лілія Богданівна</c:v>
                </c:pt>
                <c:pt idx="96">
                  <c:v>19163609</c:v>
                </c:pt>
                <c:pt idx="97">
                  <c:v>ФОП, ДІДИК ЛЕСЯ ІВАНІВНА</c:v>
                </c:pt>
                <c:pt idx="98">
                  <c:v>20763711</c:v>
                </c:pt>
                <c:pt idx="99">
                  <c:v>23957835</c:v>
                </c:pt>
                <c:pt idx="100">
                  <c:v>01984276</c:v>
                </c:pt>
                <c:pt idx="101">
                  <c:v>44119976</c:v>
                </c:pt>
                <c:pt idx="102">
                  <c:v>ФОП, ОПОКА ІННА ГРИГОРІВНА</c:v>
                </c:pt>
                <c:pt idx="103">
                  <c:v>20851349</c:v>
                </c:pt>
                <c:pt idx="104">
                  <c:v>20761149</c:v>
                </c:pt>
                <c:pt idx="105">
                  <c:v>22421239</c:v>
                </c:pt>
                <c:pt idx="106">
                  <c:v>44625774</c:v>
                </c:pt>
                <c:pt idx="107">
                  <c:v>ФОП, ГРИЦАК РУСЛАН ГЕННАДІЙОВИЧ</c:v>
                </c:pt>
                <c:pt idx="108">
                  <c:v>20764314</c:v>
                </c:pt>
                <c:pt idx="109">
                  <c:v>01996674</c:v>
                </c:pt>
                <c:pt idx="110">
                  <c:v>ФОП, СЕРЕДЮК ОЛЬГА ІВАНІВНА</c:v>
                </c:pt>
                <c:pt idx="111">
                  <c:v>23970286</c:v>
                </c:pt>
                <c:pt idx="112">
                  <c:v>01997679</c:v>
                </c:pt>
                <c:pt idx="113">
                  <c:v>20764716</c:v>
                </c:pt>
                <c:pt idx="114">
                  <c:v>20764231</c:v>
                </c:pt>
                <c:pt idx="115">
                  <c:v>ФОП, ПЕТРИК ЛЮДМИЛА ЯРОСЛАВІВНА</c:v>
                </c:pt>
              </c:strCache>
            </c:strRef>
          </c:cat>
          <c:val>
            <c:numRef>
              <c:f>'Порівняння за закладами'!$BM$7:$BM$122</c:f>
              <c:numCache>
                <c:formatCode>0%</c:formatCode>
                <c:ptCount val="116"/>
                <c:pt idx="0">
                  <c:v>0</c:v>
                </c:pt>
                <c:pt idx="1">
                  <c:v>0</c:v>
                </c:pt>
                <c:pt idx="2" formatCode="General">
                  <c:v>0</c:v>
                </c:pt>
                <c:pt idx="3" formatCode="General">
                  <c:v>0</c:v>
                </c:pt>
                <c:pt idx="4" formatCode="General">
                  <c:v>0</c:v>
                </c:pt>
                <c:pt idx="5" formatCode="General">
                  <c:v>0</c:v>
                </c:pt>
                <c:pt idx="6" formatCode="General">
                  <c:v>0</c:v>
                </c:pt>
                <c:pt idx="7" formatCode="General">
                  <c:v>0</c:v>
                </c:pt>
                <c:pt idx="8" formatCode="General">
                  <c:v>0</c:v>
                </c:pt>
                <c:pt idx="9" formatCode="General">
                  <c:v>0</c:v>
                </c:pt>
                <c:pt idx="10" formatCode="General">
                  <c:v>0</c:v>
                </c:pt>
                <c:pt idx="11" formatCode="General">
                  <c:v>0</c:v>
                </c:pt>
                <c:pt idx="12" formatCode="General">
                  <c:v>0</c:v>
                </c:pt>
                <c:pt idx="13" formatCode="General">
                  <c:v>0</c:v>
                </c:pt>
                <c:pt idx="14" formatCode="General">
                  <c:v>0</c:v>
                </c:pt>
                <c:pt idx="15" formatCode="General">
                  <c:v>0</c:v>
                </c:pt>
                <c:pt idx="16" formatCode="General">
                  <c:v>0</c:v>
                </c:pt>
                <c:pt idx="17" formatCode="General">
                  <c:v>0</c:v>
                </c:pt>
                <c:pt idx="18" formatCode="General">
                  <c:v>0</c:v>
                </c:pt>
                <c:pt idx="19" formatCode="General">
                  <c:v>0</c:v>
                </c:pt>
                <c:pt idx="20" formatCode="General">
                  <c:v>0</c:v>
                </c:pt>
                <c:pt idx="21" formatCode="General">
                  <c:v>0</c:v>
                </c:pt>
                <c:pt idx="22" formatCode="General">
                  <c:v>0</c:v>
                </c:pt>
                <c:pt idx="23" formatCode="General">
                  <c:v>0</c:v>
                </c:pt>
                <c:pt idx="24" formatCode="General">
                  <c:v>0</c:v>
                </c:pt>
                <c:pt idx="25" formatCode="General">
                  <c:v>0</c:v>
                </c:pt>
                <c:pt idx="26" formatCode="General">
                  <c:v>0</c:v>
                </c:pt>
                <c:pt idx="27" formatCode="General">
                  <c:v>0</c:v>
                </c:pt>
                <c:pt idx="28" formatCode="General">
                  <c:v>0</c:v>
                </c:pt>
                <c:pt idx="29" formatCode="General">
                  <c:v>0</c:v>
                </c:pt>
                <c:pt idx="30" formatCode="General">
                  <c:v>0</c:v>
                </c:pt>
                <c:pt idx="31" formatCode="General">
                  <c:v>0</c:v>
                </c:pt>
                <c:pt idx="32" formatCode="General">
                  <c:v>0</c:v>
                </c:pt>
                <c:pt idx="33" formatCode="General">
                  <c:v>0</c:v>
                </c:pt>
                <c:pt idx="34" formatCode="General">
                  <c:v>0</c:v>
                </c:pt>
                <c:pt idx="35" formatCode="General">
                  <c:v>0</c:v>
                </c:pt>
                <c:pt idx="36" formatCode="General">
                  <c:v>0</c:v>
                </c:pt>
                <c:pt idx="37" formatCode="General">
                  <c:v>0</c:v>
                </c:pt>
                <c:pt idx="38" formatCode="General">
                  <c:v>0</c:v>
                </c:pt>
                <c:pt idx="39" formatCode="General">
                  <c:v>0</c:v>
                </c:pt>
                <c:pt idx="40" formatCode="General">
                  <c:v>2.0907380305247751E-4</c:v>
                </c:pt>
                <c:pt idx="41" formatCode="General">
                  <c:v>2.1074815595363542E-4</c:v>
                </c:pt>
                <c:pt idx="42" formatCode="General">
                  <c:v>2.3025558369790466E-4</c:v>
                </c:pt>
                <c:pt idx="43" formatCode="General">
                  <c:v>2.3073373327180433E-4</c:v>
                </c:pt>
                <c:pt idx="44" formatCode="General">
                  <c:v>2.3089355806972986E-4</c:v>
                </c:pt>
                <c:pt idx="45" formatCode="General">
                  <c:v>2.3682652457075192E-4</c:v>
                </c:pt>
                <c:pt idx="46" formatCode="General">
                  <c:v>2.4560972614515533E-4</c:v>
                </c:pt>
                <c:pt idx="47" formatCode="General">
                  <c:v>3.0721966205837174E-4</c:v>
                </c:pt>
                <c:pt idx="48" formatCode="General">
                  <c:v>4.0144520272982739E-4</c:v>
                </c:pt>
                <c:pt idx="49" formatCode="General">
                  <c:v>5.2273915316257186E-4</c:v>
                </c:pt>
                <c:pt idx="50" formatCode="General">
                  <c:v>5.5648302726766835E-4</c:v>
                </c:pt>
                <c:pt idx="51" formatCode="General">
                  <c:v>6.1942517343904855E-4</c:v>
                </c:pt>
                <c:pt idx="52" formatCode="General">
                  <c:v>8.3883820908042361E-4</c:v>
                </c:pt>
                <c:pt idx="53" formatCode="General">
                  <c:v>1.0030090270812437E-3</c:v>
                </c:pt>
                <c:pt idx="54" formatCode="General">
                  <c:v>1.0273268954181221E-3</c:v>
                </c:pt>
                <c:pt idx="55" formatCode="General">
                  <c:v>1.0683760683760685E-3</c:v>
                </c:pt>
                <c:pt idx="56" formatCode="General">
                  <c:v>1.3599274705349048E-3</c:v>
                </c:pt>
                <c:pt idx="57" formatCode="General">
                  <c:v>1.6006402561024411E-3</c:v>
                </c:pt>
                <c:pt idx="58" formatCode="General">
                  <c:v>1.7076767833579135E-3</c:v>
                </c:pt>
                <c:pt idx="59" formatCode="General">
                  <c:v>1.718213058419244E-3</c:v>
                </c:pt>
                <c:pt idx="60" formatCode="General">
                  <c:v>1.7482517482517483E-3</c:v>
                </c:pt>
                <c:pt idx="61" formatCode="General">
                  <c:v>1.7595307917888563E-3</c:v>
                </c:pt>
                <c:pt idx="62" formatCode="General">
                  <c:v>1.7953321364452424E-3</c:v>
                </c:pt>
                <c:pt idx="63" formatCode="General">
                  <c:v>1.8010529232474369E-3</c:v>
                </c:pt>
                <c:pt idx="64" formatCode="General">
                  <c:v>1.8541867536898315E-3</c:v>
                </c:pt>
                <c:pt idx="65" formatCode="General">
                  <c:v>1.8774935461159353E-3</c:v>
                </c:pt>
                <c:pt idx="66" formatCode="General">
                  <c:v>1.9098548510313217E-3</c:v>
                </c:pt>
                <c:pt idx="67" formatCode="General">
                  <c:v>1.968503937007874E-3</c:v>
                </c:pt>
                <c:pt idx="68" formatCode="General">
                  <c:v>1.9834710743801653E-3</c:v>
                </c:pt>
                <c:pt idx="69" formatCode="General">
                  <c:v>2.0516327577363653E-3</c:v>
                </c:pt>
                <c:pt idx="70" formatCode="General">
                  <c:v>2.163331530557058E-3</c:v>
                </c:pt>
                <c:pt idx="71" formatCode="General">
                  <c:v>2.2371364653243847E-3</c:v>
                </c:pt>
                <c:pt idx="72" formatCode="General">
                  <c:v>2.3263542705217678E-3</c:v>
                </c:pt>
                <c:pt idx="73" formatCode="General">
                  <c:v>2.6975563313233896E-3</c:v>
                </c:pt>
                <c:pt idx="74" formatCode="General">
                  <c:v>2.7027027027027029E-3</c:v>
                </c:pt>
                <c:pt idx="75" formatCode="General">
                  <c:v>2.9307096504082061E-3</c:v>
                </c:pt>
                <c:pt idx="76" formatCode="General">
                  <c:v>3.7974683544303796E-3</c:v>
                </c:pt>
                <c:pt idx="77" formatCode="General">
                  <c:v>4.0160642570281121E-3</c:v>
                </c:pt>
                <c:pt idx="78" formatCode="General">
                  <c:v>4.0165846074112464E-3</c:v>
                </c:pt>
                <c:pt idx="79" formatCode="General">
                  <c:v>4.5578851412944391E-3</c:v>
                </c:pt>
                <c:pt idx="80" formatCode="General">
                  <c:v>4.6191316032585875E-3</c:v>
                </c:pt>
                <c:pt idx="81" formatCode="General">
                  <c:v>4.9215625961242697E-3</c:v>
                </c:pt>
                <c:pt idx="82" formatCode="General">
                  <c:v>5.9740259740259745E-3</c:v>
                </c:pt>
                <c:pt idx="83" formatCode="General">
                  <c:v>8.1681550860379006E-3</c:v>
                </c:pt>
                <c:pt idx="84" formatCode="General">
                  <c:v>8.3333333333333332E-3</c:v>
                </c:pt>
                <c:pt idx="85" formatCode="General">
                  <c:v>8.4134615384615381E-3</c:v>
                </c:pt>
                <c:pt idx="86" formatCode="General">
                  <c:v>8.8028169014084511E-3</c:v>
                </c:pt>
                <c:pt idx="87" formatCode="General">
                  <c:v>1.020408163265306E-2</c:v>
                </c:pt>
                <c:pt idx="88" formatCode="General">
                  <c:v>1.078167115902965E-2</c:v>
                </c:pt>
                <c:pt idx="89" formatCode="General">
                  <c:v>1.1684342980406255E-2</c:v>
                </c:pt>
                <c:pt idx="90" formatCode="General">
                  <c:v>1.5503875968992248E-2</c:v>
                </c:pt>
                <c:pt idx="91" formatCode="General">
                  <c:v>1.6101979201610196E-2</c:v>
                </c:pt>
                <c:pt idx="92" formatCode="General">
                  <c:v>1.6129032258064516E-2</c:v>
                </c:pt>
                <c:pt idx="93" formatCode="General">
                  <c:v>1.6979768786127166E-2</c:v>
                </c:pt>
                <c:pt idx="94" formatCode="General">
                  <c:v>1.7543859649122806E-2</c:v>
                </c:pt>
                <c:pt idx="95" formatCode="General">
                  <c:v>2.2727272727272728E-2</c:v>
                </c:pt>
                <c:pt idx="96" formatCode="General">
                  <c:v>2.3465617352080234E-2</c:v>
                </c:pt>
                <c:pt idx="97" formatCode="General">
                  <c:v>2.3612750885478158E-2</c:v>
                </c:pt>
                <c:pt idx="98" formatCode="General">
                  <c:v>3.0581039755351681E-2</c:v>
                </c:pt>
                <c:pt idx="99" formatCode="General">
                  <c:v>3.088496578837939E-2</c:v>
                </c:pt>
                <c:pt idx="100" formatCode="General">
                  <c:v>3.8330052833316065E-2</c:v>
                </c:pt>
                <c:pt idx="101" formatCode="General">
                  <c:v>4.2744656917885267E-2</c:v>
                </c:pt>
                <c:pt idx="102" formatCode="General">
                  <c:v>0.06</c:v>
                </c:pt>
                <c:pt idx="103" formatCode="General">
                  <c:v>6.7750677506775062E-2</c:v>
                </c:pt>
                <c:pt idx="104" formatCode="General">
                  <c:v>8.6581249040969768E-2</c:v>
                </c:pt>
                <c:pt idx="105" formatCode="General">
                  <c:v>8.738229755178907E-2</c:v>
                </c:pt>
                <c:pt idx="106" formatCode="General">
                  <c:v>9.6661814494365478E-2</c:v>
                </c:pt>
                <c:pt idx="107" formatCode="General">
                  <c:v>0.1</c:v>
                </c:pt>
                <c:pt idx="108" formatCode="General">
                  <c:v>0.11548165137614678</c:v>
                </c:pt>
                <c:pt idx="109" formatCode="General">
                  <c:v>0.11746071971616827</c:v>
                </c:pt>
                <c:pt idx="110" formatCode="General">
                  <c:v>0.1206581352833638</c:v>
                </c:pt>
                <c:pt idx="111" formatCode="General">
                  <c:v>0.133112933911362</c:v>
                </c:pt>
                <c:pt idx="112" formatCode="General">
                  <c:v>0.13877551020408163</c:v>
                </c:pt>
                <c:pt idx="113" formatCode="General">
                  <c:v>0.14869522402757263</c:v>
                </c:pt>
                <c:pt idx="114" formatCode="General">
                  <c:v>0.16682494460272237</c:v>
                </c:pt>
                <c:pt idx="115" formatCode="General">
                  <c:v>0.23841059602649006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E5E-4FC3-BDA6-AB2EFEB6AF51}"/>
            </c:ext>
          </c:extLst>
        </c:ser>
        <c:ser>
          <c:idx val="1"/>
          <c:order val="1"/>
          <c:tx>
            <c:strRef>
              <c:f>'Порівняння за закладами'!$BN$6</c:f>
              <c:strCache>
                <c:ptCount val="1"/>
                <c:pt idx="0">
                  <c:v>01996272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5"/>
            <c:spPr>
              <a:ln w="203200"/>
            </c:spPr>
          </c:marker>
          <c:cat>
            <c:strRef>
              <c:f>'Порівняння за закладами'!$BL$7:$BL$122</c:f>
              <c:strCache>
                <c:ptCount val="116"/>
                <c:pt idx="0">
                  <c:v>ФОП, Лялька Наталія Петрівна</c:v>
                </c:pt>
                <c:pt idx="1">
                  <c:v>41900490</c:v>
                </c:pt>
                <c:pt idx="2">
                  <c:v>ФОП, МАХНО ГАЛИНА ВОЛОДИМИРІВНА</c:v>
                </c:pt>
                <c:pt idx="3">
                  <c:v>ФОП, ЗУБРИЦЬКА НАДІЯ СТЕПАНІВНА</c:v>
                </c:pt>
                <c:pt idx="4">
                  <c:v>38763426</c:v>
                </c:pt>
                <c:pt idx="5">
                  <c:v>36417058</c:v>
                </c:pt>
                <c:pt idx="6">
                  <c:v>44028360</c:v>
                </c:pt>
                <c:pt idx="7">
                  <c:v>ФОП, ЗАСТАВНИЙ ІГОР ІГОРОВИЧ</c:v>
                </c:pt>
                <c:pt idx="8">
                  <c:v>44114246</c:v>
                </c:pt>
                <c:pt idx="9">
                  <c:v>20763272</c:v>
                </c:pt>
                <c:pt idx="10">
                  <c:v>ФОП, ПОКІНСЬКА МАРІЯ МИХАЙЛІВНА</c:v>
                </c:pt>
                <c:pt idx="11">
                  <c:v>ФОП, ШКУЛЬСЬКИЙ ВОЛОДИМИР ВОЛОДИМИРОВИЧ</c:v>
                </c:pt>
                <c:pt idx="12">
                  <c:v>44216151</c:v>
                </c:pt>
                <c:pt idx="13">
                  <c:v>44976028</c:v>
                </c:pt>
                <c:pt idx="14">
                  <c:v>41160010</c:v>
                </c:pt>
                <c:pt idx="15">
                  <c:v>ФОП, ІВЧЕНКО АНДРІЙ АНАТОЛІЙОВИЧ</c:v>
                </c:pt>
                <c:pt idx="16">
                  <c:v>ФОП, ЯКИМІВ СВІТЛАНА ЯРОСЛАВІВНА</c:v>
                </c:pt>
                <c:pt idx="17">
                  <c:v>41851009</c:v>
                </c:pt>
                <c:pt idx="18">
                  <c:v>42140021</c:v>
                </c:pt>
                <c:pt idx="19">
                  <c:v>ФОП, Люта Оксана Павлівна</c:v>
                </c:pt>
                <c:pt idx="20">
                  <c:v>32613493</c:v>
                </c:pt>
                <c:pt idx="21">
                  <c:v>ФОП, ВОРОБЕЦЬ ІРИНА ЙОСИФІВНА</c:v>
                </c:pt>
                <c:pt idx="22">
                  <c:v>40236036</c:v>
                </c:pt>
                <c:pt idx="23">
                  <c:v>ФОП, ДЕМКО ОКСАНА ДЕМЯНІВНА</c:v>
                </c:pt>
                <c:pt idx="24">
                  <c:v>32418147</c:v>
                </c:pt>
                <c:pt idx="25">
                  <c:v>ФОП, Левкович  Лідія  Олексіївна</c:v>
                </c:pt>
                <c:pt idx="26">
                  <c:v>36761597</c:v>
                </c:pt>
                <c:pt idx="27">
                  <c:v>42769586</c:v>
                </c:pt>
                <c:pt idx="28">
                  <c:v>ФОП, ІВАНІЩАК РОМАНІЯ ІВАНІВНА</c:v>
                </c:pt>
                <c:pt idx="29">
                  <c:v>ФОП, Данилів  Дана  Олександрівна</c:v>
                </c:pt>
                <c:pt idx="30">
                  <c:v>02010793</c:v>
                </c:pt>
                <c:pt idx="31">
                  <c:v>ФОП, НІКОНОРОВ ВАЛЕРІЙ МИКОЛАЙОВИЧ</c:v>
                </c:pt>
                <c:pt idx="32">
                  <c:v>ФОП, КОТОВИЧ НАТАЛІЯ СТЕПАНІВНА</c:v>
                </c:pt>
                <c:pt idx="33">
                  <c:v>44070522</c:v>
                </c:pt>
                <c:pt idx="34">
                  <c:v>ФОП, ФЕДЕНКО НАТАЛІЯ РОМАНІВНА</c:v>
                </c:pt>
                <c:pt idx="35">
                  <c:v>ФОП, ГАДЕВИЧ НАТАЛІЯ ЗІНОВІЇВНА</c:v>
                </c:pt>
                <c:pt idx="36">
                  <c:v>ФОП, РИСЕЙ ОЛЬГА ІГОРІВНА</c:v>
                </c:pt>
                <c:pt idx="37">
                  <c:v>39792683</c:v>
                </c:pt>
                <c:pt idx="38">
                  <c:v>ФОП, КОЗЕНКО ПАВЛО ВОЛОДИМИРОВИЧ</c:v>
                </c:pt>
                <c:pt idx="39">
                  <c:v>42310851</c:v>
                </c:pt>
                <c:pt idx="40">
                  <c:v>20763591</c:v>
                </c:pt>
                <c:pt idx="41">
                  <c:v>42750109</c:v>
                </c:pt>
                <c:pt idx="42">
                  <c:v>20765006</c:v>
                </c:pt>
                <c:pt idx="43">
                  <c:v>43526560</c:v>
                </c:pt>
                <c:pt idx="44">
                  <c:v>22398210</c:v>
                </c:pt>
                <c:pt idx="45">
                  <c:v>43871190</c:v>
                </c:pt>
                <c:pt idx="46">
                  <c:v>40626575</c:v>
                </c:pt>
                <c:pt idx="47">
                  <c:v>45395213</c:v>
                </c:pt>
                <c:pt idx="48">
                  <c:v>45094345</c:v>
                </c:pt>
                <c:pt idx="49">
                  <c:v>ФОП, РОНДЯК ОЛЕКСАНДРА ЗІНОВІЇВНА</c:v>
                </c:pt>
                <c:pt idx="50">
                  <c:v>42448068</c:v>
                </c:pt>
                <c:pt idx="51">
                  <c:v>01998101</c:v>
                </c:pt>
                <c:pt idx="52">
                  <c:v>01984228</c:v>
                </c:pt>
                <c:pt idx="53">
                  <c:v>45214923</c:v>
                </c:pt>
                <c:pt idx="54">
                  <c:v>44093644</c:v>
                </c:pt>
                <c:pt idx="55">
                  <c:v>41055077</c:v>
                </c:pt>
                <c:pt idx="56">
                  <c:v>20764478</c:v>
                </c:pt>
                <c:pt idx="57">
                  <c:v>42021164</c:v>
                </c:pt>
                <c:pt idx="58">
                  <c:v>01996272</c:v>
                </c:pt>
                <c:pt idx="59">
                  <c:v>41066560</c:v>
                </c:pt>
                <c:pt idx="60">
                  <c:v>37639909</c:v>
                </c:pt>
                <c:pt idx="61">
                  <c:v>42274953</c:v>
                </c:pt>
                <c:pt idx="62">
                  <c:v>36194399</c:v>
                </c:pt>
                <c:pt idx="63">
                  <c:v>01997633</c:v>
                </c:pt>
                <c:pt idx="64">
                  <c:v>42224043</c:v>
                </c:pt>
                <c:pt idx="65">
                  <c:v>01998226</c:v>
                </c:pt>
                <c:pt idx="66">
                  <c:v>20763941</c:v>
                </c:pt>
                <c:pt idx="67">
                  <c:v>22348948</c:v>
                </c:pt>
                <c:pt idx="68">
                  <c:v>44397639</c:v>
                </c:pt>
                <c:pt idx="69">
                  <c:v>44712882</c:v>
                </c:pt>
                <c:pt idx="70">
                  <c:v>41064034</c:v>
                </c:pt>
                <c:pt idx="71">
                  <c:v>37325796</c:v>
                </c:pt>
                <c:pt idx="72">
                  <c:v>44646459</c:v>
                </c:pt>
                <c:pt idx="73">
                  <c:v>01997248</c:v>
                </c:pt>
                <c:pt idx="74">
                  <c:v>ФОП, Шабатюк Леся Володимирівна</c:v>
                </c:pt>
                <c:pt idx="75">
                  <c:v>42428764</c:v>
                </c:pt>
                <c:pt idx="76">
                  <c:v>ФОП, ЗАРЕМБА-ФЕДЧИШИН ОЛЕНА ВІТАЛІЇВНА</c:v>
                </c:pt>
                <c:pt idx="77">
                  <c:v>ФОП, СКОБИЛКО ІРИНА ВОЛОДИМИРІВНА</c:v>
                </c:pt>
                <c:pt idx="78">
                  <c:v>45065089</c:v>
                </c:pt>
                <c:pt idx="79">
                  <c:v>44925460</c:v>
                </c:pt>
                <c:pt idx="80">
                  <c:v>01996409</c:v>
                </c:pt>
                <c:pt idx="81">
                  <c:v>43919770</c:v>
                </c:pt>
                <c:pt idx="82">
                  <c:v>41180990</c:v>
                </c:pt>
                <c:pt idx="83">
                  <c:v>44496574</c:v>
                </c:pt>
                <c:pt idx="84">
                  <c:v>ФОП, Столяр Маряна Миколаївна</c:v>
                </c:pt>
                <c:pt idx="85">
                  <c:v>40241161</c:v>
                </c:pt>
                <c:pt idx="86">
                  <c:v>ФОП, КАБАН ВОЛОДИМИР БОГДАНОВИЧ</c:v>
                </c:pt>
                <c:pt idx="87">
                  <c:v>ФОП, Савчин Соломія Олегівна</c:v>
                </c:pt>
                <c:pt idx="88">
                  <c:v>ФОП, Мазур Руслана Ярославівна</c:v>
                </c:pt>
                <c:pt idx="89">
                  <c:v>42877452</c:v>
                </c:pt>
                <c:pt idx="90">
                  <c:v>ФОП, РОМАНІВ ЛЕСЯ АНАТОЛІЇВНА</c:v>
                </c:pt>
                <c:pt idx="91">
                  <c:v>41136480</c:v>
                </c:pt>
                <c:pt idx="92">
                  <c:v>44848931</c:v>
                </c:pt>
                <c:pt idx="93">
                  <c:v>20763852</c:v>
                </c:pt>
                <c:pt idx="94">
                  <c:v>ФОП, Столяр Галина Ігорівна</c:v>
                </c:pt>
                <c:pt idx="95">
                  <c:v>ФОП, Цяпка Лілія Богданівна</c:v>
                </c:pt>
                <c:pt idx="96">
                  <c:v>19163609</c:v>
                </c:pt>
                <c:pt idx="97">
                  <c:v>ФОП, ДІДИК ЛЕСЯ ІВАНІВНА</c:v>
                </c:pt>
                <c:pt idx="98">
                  <c:v>20763711</c:v>
                </c:pt>
                <c:pt idx="99">
                  <c:v>23957835</c:v>
                </c:pt>
                <c:pt idx="100">
                  <c:v>01984276</c:v>
                </c:pt>
                <c:pt idx="101">
                  <c:v>44119976</c:v>
                </c:pt>
                <c:pt idx="102">
                  <c:v>ФОП, ОПОКА ІННА ГРИГОРІВНА</c:v>
                </c:pt>
                <c:pt idx="103">
                  <c:v>20851349</c:v>
                </c:pt>
                <c:pt idx="104">
                  <c:v>20761149</c:v>
                </c:pt>
                <c:pt idx="105">
                  <c:v>22421239</c:v>
                </c:pt>
                <c:pt idx="106">
                  <c:v>44625774</c:v>
                </c:pt>
                <c:pt idx="107">
                  <c:v>ФОП, ГРИЦАК РУСЛАН ГЕННАДІЙОВИЧ</c:v>
                </c:pt>
                <c:pt idx="108">
                  <c:v>20764314</c:v>
                </c:pt>
                <c:pt idx="109">
                  <c:v>01996674</c:v>
                </c:pt>
                <c:pt idx="110">
                  <c:v>ФОП, СЕРЕДЮК ОЛЬГА ІВАНІВНА</c:v>
                </c:pt>
                <c:pt idx="111">
                  <c:v>23970286</c:v>
                </c:pt>
                <c:pt idx="112">
                  <c:v>01997679</c:v>
                </c:pt>
                <c:pt idx="113">
                  <c:v>20764716</c:v>
                </c:pt>
                <c:pt idx="114">
                  <c:v>20764231</c:v>
                </c:pt>
                <c:pt idx="115">
                  <c:v>ФОП, ПЕТРИК ЛЮДМИЛА ЯРОСЛАВІВНА</c:v>
                </c:pt>
              </c:strCache>
            </c:strRef>
          </c:cat>
          <c:val>
            <c:numRef>
              <c:f>'Порівняння за закладами'!$BN$7:$BN$122</c:f>
              <c:numCache>
                <c:formatCode>0%</c:formatCode>
                <c:ptCount val="116"/>
                <c:pt idx="0">
                  <c:v>-1</c:v>
                </c:pt>
                <c:pt idx="1">
                  <c:v>-1</c:v>
                </c:pt>
                <c:pt idx="2" formatCode="General">
                  <c:v>-1</c:v>
                </c:pt>
                <c:pt idx="3" formatCode="General">
                  <c:v>-1</c:v>
                </c:pt>
                <c:pt idx="4" formatCode="General">
                  <c:v>-1</c:v>
                </c:pt>
                <c:pt idx="5" formatCode="General">
                  <c:v>-1</c:v>
                </c:pt>
                <c:pt idx="6" formatCode="General">
                  <c:v>-1</c:v>
                </c:pt>
                <c:pt idx="7" formatCode="General">
                  <c:v>-1</c:v>
                </c:pt>
                <c:pt idx="8" formatCode="General">
                  <c:v>-1</c:v>
                </c:pt>
                <c:pt idx="9" formatCode="General">
                  <c:v>-1</c:v>
                </c:pt>
                <c:pt idx="10" formatCode="General">
                  <c:v>-1</c:v>
                </c:pt>
                <c:pt idx="11" formatCode="General">
                  <c:v>-1</c:v>
                </c:pt>
                <c:pt idx="12" formatCode="General">
                  <c:v>-1</c:v>
                </c:pt>
                <c:pt idx="13" formatCode="General">
                  <c:v>-1</c:v>
                </c:pt>
                <c:pt idx="14" formatCode="General">
                  <c:v>-1</c:v>
                </c:pt>
                <c:pt idx="15" formatCode="General">
                  <c:v>-1</c:v>
                </c:pt>
                <c:pt idx="16" formatCode="General">
                  <c:v>-1</c:v>
                </c:pt>
                <c:pt idx="17" formatCode="General">
                  <c:v>-1</c:v>
                </c:pt>
                <c:pt idx="18" formatCode="General">
                  <c:v>-1</c:v>
                </c:pt>
                <c:pt idx="19" formatCode="General">
                  <c:v>-1</c:v>
                </c:pt>
                <c:pt idx="20" formatCode="General">
                  <c:v>-1</c:v>
                </c:pt>
                <c:pt idx="21" formatCode="General">
                  <c:v>-1</c:v>
                </c:pt>
                <c:pt idx="22" formatCode="General">
                  <c:v>-1</c:v>
                </c:pt>
                <c:pt idx="23" formatCode="General">
                  <c:v>-1</c:v>
                </c:pt>
                <c:pt idx="24" formatCode="General">
                  <c:v>-1</c:v>
                </c:pt>
                <c:pt idx="25" formatCode="General">
                  <c:v>-1</c:v>
                </c:pt>
                <c:pt idx="26" formatCode="General">
                  <c:v>-1</c:v>
                </c:pt>
                <c:pt idx="27" formatCode="General">
                  <c:v>-1</c:v>
                </c:pt>
                <c:pt idx="28" formatCode="General">
                  <c:v>-1</c:v>
                </c:pt>
                <c:pt idx="29" formatCode="General">
                  <c:v>-1</c:v>
                </c:pt>
                <c:pt idx="30" formatCode="General">
                  <c:v>-1</c:v>
                </c:pt>
                <c:pt idx="31" formatCode="General">
                  <c:v>-1</c:v>
                </c:pt>
                <c:pt idx="32" formatCode="General">
                  <c:v>-1</c:v>
                </c:pt>
                <c:pt idx="33" formatCode="General">
                  <c:v>-1</c:v>
                </c:pt>
                <c:pt idx="34" formatCode="General">
                  <c:v>-1</c:v>
                </c:pt>
                <c:pt idx="35" formatCode="General">
                  <c:v>-1</c:v>
                </c:pt>
                <c:pt idx="36" formatCode="General">
                  <c:v>-1</c:v>
                </c:pt>
                <c:pt idx="37" formatCode="General">
                  <c:v>-1</c:v>
                </c:pt>
                <c:pt idx="38" formatCode="General">
                  <c:v>-1</c:v>
                </c:pt>
                <c:pt idx="39" formatCode="General">
                  <c:v>-1</c:v>
                </c:pt>
                <c:pt idx="40" formatCode="General">
                  <c:v>-1</c:v>
                </c:pt>
                <c:pt idx="41" formatCode="General">
                  <c:v>-1</c:v>
                </c:pt>
                <c:pt idx="42" formatCode="General">
                  <c:v>-1</c:v>
                </c:pt>
                <c:pt idx="43" formatCode="General">
                  <c:v>-1</c:v>
                </c:pt>
                <c:pt idx="44" formatCode="General">
                  <c:v>-1</c:v>
                </c:pt>
                <c:pt idx="45" formatCode="General">
                  <c:v>-1</c:v>
                </c:pt>
                <c:pt idx="46" formatCode="General">
                  <c:v>-1</c:v>
                </c:pt>
                <c:pt idx="47" formatCode="General">
                  <c:v>-1</c:v>
                </c:pt>
                <c:pt idx="48" formatCode="General">
                  <c:v>-1</c:v>
                </c:pt>
                <c:pt idx="49" formatCode="General">
                  <c:v>-1</c:v>
                </c:pt>
                <c:pt idx="50" formatCode="General">
                  <c:v>-1</c:v>
                </c:pt>
                <c:pt idx="51" formatCode="General">
                  <c:v>-1</c:v>
                </c:pt>
                <c:pt idx="52" formatCode="General">
                  <c:v>-1</c:v>
                </c:pt>
                <c:pt idx="53" formatCode="General">
                  <c:v>-1</c:v>
                </c:pt>
                <c:pt idx="54" formatCode="General">
                  <c:v>-1</c:v>
                </c:pt>
                <c:pt idx="55" formatCode="General">
                  <c:v>-1</c:v>
                </c:pt>
                <c:pt idx="56" formatCode="General">
                  <c:v>-1</c:v>
                </c:pt>
                <c:pt idx="57" formatCode="General">
                  <c:v>-1</c:v>
                </c:pt>
                <c:pt idx="58" formatCode="General">
                  <c:v>1.7076767833579135E-3</c:v>
                </c:pt>
                <c:pt idx="59" formatCode="General">
                  <c:v>-1</c:v>
                </c:pt>
                <c:pt idx="60" formatCode="General">
                  <c:v>-1</c:v>
                </c:pt>
                <c:pt idx="61" formatCode="General">
                  <c:v>-1</c:v>
                </c:pt>
                <c:pt idx="62" formatCode="General">
                  <c:v>-1</c:v>
                </c:pt>
                <c:pt idx="63" formatCode="General">
                  <c:v>-1</c:v>
                </c:pt>
                <c:pt idx="64" formatCode="General">
                  <c:v>-1</c:v>
                </c:pt>
                <c:pt idx="65" formatCode="General">
                  <c:v>-1</c:v>
                </c:pt>
                <c:pt idx="66" formatCode="General">
                  <c:v>-1</c:v>
                </c:pt>
                <c:pt idx="67" formatCode="General">
                  <c:v>-1</c:v>
                </c:pt>
                <c:pt idx="68" formatCode="General">
                  <c:v>-1</c:v>
                </c:pt>
                <c:pt idx="69" formatCode="General">
                  <c:v>-1</c:v>
                </c:pt>
                <c:pt idx="70" formatCode="General">
                  <c:v>-1</c:v>
                </c:pt>
                <c:pt idx="71" formatCode="General">
                  <c:v>-1</c:v>
                </c:pt>
                <c:pt idx="72" formatCode="General">
                  <c:v>-1</c:v>
                </c:pt>
                <c:pt idx="73" formatCode="General">
                  <c:v>-1</c:v>
                </c:pt>
                <c:pt idx="74" formatCode="General">
                  <c:v>-1</c:v>
                </c:pt>
                <c:pt idx="75" formatCode="General">
                  <c:v>-1</c:v>
                </c:pt>
                <c:pt idx="76" formatCode="General">
                  <c:v>-1</c:v>
                </c:pt>
                <c:pt idx="77" formatCode="General">
                  <c:v>-1</c:v>
                </c:pt>
                <c:pt idx="78" formatCode="General">
                  <c:v>-1</c:v>
                </c:pt>
                <c:pt idx="79" formatCode="General">
                  <c:v>-1</c:v>
                </c:pt>
                <c:pt idx="80" formatCode="General">
                  <c:v>-1</c:v>
                </c:pt>
                <c:pt idx="81" formatCode="General">
                  <c:v>-1</c:v>
                </c:pt>
                <c:pt idx="82" formatCode="General">
                  <c:v>-1</c:v>
                </c:pt>
                <c:pt idx="83" formatCode="General">
                  <c:v>-1</c:v>
                </c:pt>
                <c:pt idx="84" formatCode="General">
                  <c:v>-1</c:v>
                </c:pt>
                <c:pt idx="85" formatCode="General">
                  <c:v>-1</c:v>
                </c:pt>
                <c:pt idx="86" formatCode="General">
                  <c:v>-1</c:v>
                </c:pt>
                <c:pt idx="87" formatCode="General">
                  <c:v>-1</c:v>
                </c:pt>
                <c:pt idx="88" formatCode="General">
                  <c:v>-1</c:v>
                </c:pt>
                <c:pt idx="89" formatCode="General">
                  <c:v>-1</c:v>
                </c:pt>
                <c:pt idx="90" formatCode="General">
                  <c:v>-1</c:v>
                </c:pt>
                <c:pt idx="91" formatCode="General">
                  <c:v>-1</c:v>
                </c:pt>
                <c:pt idx="92" formatCode="General">
                  <c:v>-1</c:v>
                </c:pt>
                <c:pt idx="93" formatCode="General">
                  <c:v>-1</c:v>
                </c:pt>
                <c:pt idx="94" formatCode="General">
                  <c:v>-1</c:v>
                </c:pt>
                <c:pt idx="95" formatCode="General">
                  <c:v>-1</c:v>
                </c:pt>
                <c:pt idx="96" formatCode="General">
                  <c:v>-1</c:v>
                </c:pt>
                <c:pt idx="97" formatCode="General">
                  <c:v>-1</c:v>
                </c:pt>
                <c:pt idx="98" formatCode="General">
                  <c:v>-1</c:v>
                </c:pt>
                <c:pt idx="99" formatCode="General">
                  <c:v>-1</c:v>
                </c:pt>
                <c:pt idx="100" formatCode="General">
                  <c:v>-1</c:v>
                </c:pt>
                <c:pt idx="101" formatCode="General">
                  <c:v>-1</c:v>
                </c:pt>
                <c:pt idx="102" formatCode="General">
                  <c:v>-1</c:v>
                </c:pt>
                <c:pt idx="103" formatCode="General">
                  <c:v>-1</c:v>
                </c:pt>
                <c:pt idx="104" formatCode="General">
                  <c:v>-1</c:v>
                </c:pt>
                <c:pt idx="105" formatCode="General">
                  <c:v>-1</c:v>
                </c:pt>
                <c:pt idx="106" formatCode="General">
                  <c:v>-1</c:v>
                </c:pt>
                <c:pt idx="107" formatCode="General">
                  <c:v>-1</c:v>
                </c:pt>
                <c:pt idx="108" formatCode="General">
                  <c:v>-1</c:v>
                </c:pt>
                <c:pt idx="109" formatCode="General">
                  <c:v>-1</c:v>
                </c:pt>
                <c:pt idx="110" formatCode="General">
                  <c:v>-1</c:v>
                </c:pt>
                <c:pt idx="111" formatCode="General">
                  <c:v>-1</c:v>
                </c:pt>
                <c:pt idx="112" formatCode="General">
                  <c:v>-1</c:v>
                </c:pt>
                <c:pt idx="113" formatCode="General">
                  <c:v>-1</c:v>
                </c:pt>
                <c:pt idx="114" formatCode="General">
                  <c:v>-1</c:v>
                </c:pt>
                <c:pt idx="115" formatCode="General">
                  <c:v>-1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E5E-4FC3-BDA6-AB2EFEB6AF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4056016"/>
        <c:axId val="241803504"/>
      </c:lineChart>
      <c:catAx>
        <c:axId val="84056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241803504"/>
        <c:crosses val="autoZero"/>
        <c:auto val="1"/>
        <c:lblAlgn val="ctr"/>
        <c:lblOffset val="100"/>
        <c:noMultiLvlLbl val="0"/>
      </c:catAx>
      <c:valAx>
        <c:axId val="24180350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84056016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uk-UA"/>
        </a:p>
      </c:txPr>
    </c:legend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'Порівняння за закладами'!$BO$5</c:f>
          <c:strCache>
            <c:ptCount val="1"/>
            <c:pt idx="0">
              <c:v>Скринінг на виявлення раку молочної залози серед жінок (виписані направлення).</c:v>
            </c:pt>
          </c:strCache>
        </c:strRef>
      </c:tx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1400" b="1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uk-UA"/>
        </a:p>
      </c:txPr>
    </c:title>
    <c:autoTitleDeleted val="0"/>
    <c:plotArea>
      <c:layout>
        <c:manualLayout>
          <c:layoutTarget val="inner"/>
          <c:xMode val="edge"/>
          <c:yMode val="edge"/>
          <c:x val="3.6499662767510453E-2"/>
          <c:y val="0.11042634834353131"/>
          <c:w val="0.94910605490995859"/>
          <c:h val="0.67822641517616311"/>
        </c:manualLayout>
      </c:layout>
      <c:lineChart>
        <c:grouping val="standard"/>
        <c:varyColors val="0"/>
        <c:ser>
          <c:idx val="0"/>
          <c:order val="0"/>
          <c:tx>
            <c:strRef>
              <c:f>'Порівняння за закладами'!$BP$6</c:f>
              <c:strCache>
                <c:ptCount val="1"/>
                <c:pt idx="0">
                  <c:v>Значення індикатору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5"/>
            <c:spPr>
              <a:ln w="76200"/>
            </c:spPr>
          </c:marker>
          <c:cat>
            <c:strRef>
              <c:f>'Порівняння за закладами'!$BO$7:$BO$167</c:f>
              <c:strCache>
                <c:ptCount val="161"/>
                <c:pt idx="0">
                  <c:v>42310851</c:v>
                </c:pt>
                <c:pt idx="1">
                  <c:v>ФОП, ДІДИК ЛЕСЯ ІВАНІВНА</c:v>
                </c:pt>
                <c:pt idx="2">
                  <c:v>40393866</c:v>
                </c:pt>
                <c:pt idx="3">
                  <c:v>43871190</c:v>
                </c:pt>
                <c:pt idx="4">
                  <c:v>ФОП, ПОШИВАК ТЕТЯНА ПЕТРІВНА</c:v>
                </c:pt>
                <c:pt idx="5">
                  <c:v>20765006</c:v>
                </c:pt>
                <c:pt idx="6">
                  <c:v>ФОП, КАРАКЕВИЧ ЮРІЙ МИХАЙЛОВИЧ</c:v>
                </c:pt>
                <c:pt idx="7">
                  <c:v>36194399</c:v>
                </c:pt>
                <c:pt idx="8">
                  <c:v>42750109</c:v>
                </c:pt>
                <c:pt idx="9">
                  <c:v>01996869</c:v>
                </c:pt>
                <c:pt idx="10">
                  <c:v>ФОП, НІКОНОРОВ ВАЛЕРІЙ МИКОЛАЙОВИЧ</c:v>
                </c:pt>
                <c:pt idx="11">
                  <c:v>ФОП, СЕРЕДЮК ОЛЬГА ІВАНІВНА</c:v>
                </c:pt>
                <c:pt idx="12">
                  <c:v>ФОП, ПЕТРИК КАТЕРИНА ЮРІЇВНА</c:v>
                </c:pt>
                <c:pt idx="13">
                  <c:v>ФОП, ПІКУЛИЦЬКА ЯРИНА ВАСИЛІВНА</c:v>
                </c:pt>
                <c:pt idx="14">
                  <c:v>43260585</c:v>
                </c:pt>
                <c:pt idx="15">
                  <c:v>43914746</c:v>
                </c:pt>
                <c:pt idx="16">
                  <c:v>01998035</c:v>
                </c:pt>
                <c:pt idx="17">
                  <c:v>ФОП, Карпяк Марта Ігорівна</c:v>
                </c:pt>
                <c:pt idx="18">
                  <c:v>44246746</c:v>
                </c:pt>
                <c:pt idx="19">
                  <c:v>41160010</c:v>
                </c:pt>
                <c:pt idx="20">
                  <c:v>20763160</c:v>
                </c:pt>
                <c:pt idx="21">
                  <c:v>ФОП, ГАДЕВИЧ НАТАЛІЯ ЗІНОВІЇВНА</c:v>
                </c:pt>
                <c:pt idx="22">
                  <c:v>44397639</c:v>
                </c:pt>
                <c:pt idx="23">
                  <c:v>41894875</c:v>
                </c:pt>
                <c:pt idx="24">
                  <c:v>44093644</c:v>
                </c:pt>
                <c:pt idx="25">
                  <c:v>ФОП, КОЗИЧ РОКСОЛАНА АНДРІЇВНА</c:v>
                </c:pt>
                <c:pt idx="26">
                  <c:v>43923200</c:v>
                </c:pt>
                <c:pt idx="27">
                  <c:v>01998226</c:v>
                </c:pt>
                <c:pt idx="28">
                  <c:v>ФОП, ЗАСТАВНИЙ ІГОР ІГОРОВИЧ</c:v>
                </c:pt>
                <c:pt idx="29">
                  <c:v>40626575</c:v>
                </c:pt>
                <c:pt idx="30">
                  <c:v>01984228</c:v>
                </c:pt>
                <c:pt idx="31">
                  <c:v>41505308</c:v>
                </c:pt>
                <c:pt idx="32">
                  <c:v>01996606</c:v>
                </c:pt>
                <c:pt idx="33">
                  <c:v>ФОП, ЗУБРИЦЬКА НАДІЯ СТЕПАНІВНА</c:v>
                </c:pt>
                <c:pt idx="34">
                  <c:v>20764478</c:v>
                </c:pt>
                <c:pt idx="35">
                  <c:v>ФОП, ГОРОДИСЬКА СТЕФАНІЯ-ОКСАНА МИХАЙЛІВНА</c:v>
                </c:pt>
                <c:pt idx="36">
                  <c:v>41850775</c:v>
                </c:pt>
                <c:pt idx="37">
                  <c:v>44216151</c:v>
                </c:pt>
                <c:pt idx="38">
                  <c:v>41845440</c:v>
                </c:pt>
                <c:pt idx="39">
                  <c:v>44018588</c:v>
                </c:pt>
                <c:pt idx="40">
                  <c:v>44848931</c:v>
                </c:pt>
                <c:pt idx="41">
                  <c:v>45094345</c:v>
                </c:pt>
                <c:pt idx="42">
                  <c:v>20763295</c:v>
                </c:pt>
                <c:pt idx="43">
                  <c:v>44466230</c:v>
                </c:pt>
                <c:pt idx="44">
                  <c:v>44871599</c:v>
                </c:pt>
                <c:pt idx="45">
                  <c:v>38763426</c:v>
                </c:pt>
                <c:pt idx="46">
                  <c:v>ФОП, КОТОВИЧ НАТАЛІЯ СТЕПАНІВНА</c:v>
                </c:pt>
                <c:pt idx="47">
                  <c:v>ФОП, Ладус Галина Іванівна</c:v>
                </c:pt>
                <c:pt idx="48">
                  <c:v>44925460</c:v>
                </c:pt>
                <c:pt idx="49">
                  <c:v>44408760</c:v>
                </c:pt>
                <c:pt idx="50">
                  <c:v>22398210</c:v>
                </c:pt>
                <c:pt idx="51">
                  <c:v>36761597</c:v>
                </c:pt>
                <c:pt idx="52">
                  <c:v>ФОП, САЛДАН ІВАН АНТОНОВИЧ</c:v>
                </c:pt>
                <c:pt idx="53">
                  <c:v>43526560</c:v>
                </c:pt>
                <c:pt idx="54">
                  <c:v>44635101</c:v>
                </c:pt>
                <c:pt idx="55">
                  <c:v>41209595</c:v>
                </c:pt>
                <c:pt idx="56">
                  <c:v>43288396</c:v>
                </c:pt>
                <c:pt idx="57">
                  <c:v>44056885</c:v>
                </c:pt>
                <c:pt idx="58">
                  <c:v>37325796</c:v>
                </c:pt>
                <c:pt idx="59">
                  <c:v>ФОП, Лялька Наталія Петрівна</c:v>
                </c:pt>
                <c:pt idx="60">
                  <c:v>ФОП, РОНДЯК ОЛЕКСАНДРА ЗІНОВІЇВНА</c:v>
                </c:pt>
                <c:pt idx="61">
                  <c:v>01998101</c:v>
                </c:pt>
                <c:pt idx="62">
                  <c:v>42448068</c:v>
                </c:pt>
                <c:pt idx="63">
                  <c:v>ФОП, БАЛЛА РОКСОЛАНА АНДРІЇВНА</c:v>
                </c:pt>
                <c:pt idx="64">
                  <c:v>41851009</c:v>
                </c:pt>
                <c:pt idx="65">
                  <c:v>41839788</c:v>
                </c:pt>
                <c:pt idx="66">
                  <c:v>20764314</c:v>
                </c:pt>
                <c:pt idx="67">
                  <c:v>02010793</c:v>
                </c:pt>
                <c:pt idx="68">
                  <c:v>20763941</c:v>
                </c:pt>
                <c:pt idx="69">
                  <c:v>ФОП, СИВАК ЛЮДМИЛА ЮРІЇВНА</c:v>
                </c:pt>
                <c:pt idx="70">
                  <c:v>20763929</c:v>
                </c:pt>
                <c:pt idx="71">
                  <c:v>40236036</c:v>
                </c:pt>
                <c:pt idx="72">
                  <c:v>43919770</c:v>
                </c:pt>
                <c:pt idx="73">
                  <c:v>ФОП, Симулик Марія Сергіївна</c:v>
                </c:pt>
                <c:pt idx="74">
                  <c:v>42108962</c:v>
                </c:pt>
                <c:pt idx="75">
                  <c:v>01996272</c:v>
                </c:pt>
                <c:pt idx="76">
                  <c:v>42224043</c:v>
                </c:pt>
                <c:pt idx="77">
                  <c:v>44496574</c:v>
                </c:pt>
                <c:pt idx="78">
                  <c:v>32418147</c:v>
                </c:pt>
                <c:pt idx="79">
                  <c:v>44028360</c:v>
                </c:pt>
                <c:pt idx="80">
                  <c:v>20763272</c:v>
                </c:pt>
                <c:pt idx="81">
                  <c:v>01997248</c:v>
                </c:pt>
                <c:pt idx="82">
                  <c:v>42140021</c:v>
                </c:pt>
                <c:pt idx="83">
                  <c:v>20763591</c:v>
                </c:pt>
                <c:pt idx="84">
                  <c:v>ФОП, ВОРОБЕЦЬ ІРИНА ЙОСИФІВНА</c:v>
                </c:pt>
                <c:pt idx="85">
                  <c:v>36417058</c:v>
                </c:pt>
                <c:pt idx="86">
                  <c:v>42769586</c:v>
                </c:pt>
                <c:pt idx="87">
                  <c:v>41833215</c:v>
                </c:pt>
                <c:pt idx="88">
                  <c:v>ФОП, Мазур Руслана Ярославівна</c:v>
                </c:pt>
                <c:pt idx="89">
                  <c:v>ФОП, Левкович  Лідія  Олексіївна</c:v>
                </c:pt>
                <c:pt idx="90">
                  <c:v>45065089</c:v>
                </c:pt>
                <c:pt idx="91">
                  <c:v>40221119</c:v>
                </c:pt>
                <c:pt idx="92">
                  <c:v>20764716</c:v>
                </c:pt>
                <c:pt idx="93">
                  <c:v>ФОП, КАБАН ВОЛОДИМИР БОГДАНОВИЧ</c:v>
                </c:pt>
                <c:pt idx="94">
                  <c:v>01996409</c:v>
                </c:pt>
                <c:pt idx="95">
                  <c:v>ФОП, МЕЛЬНИК ЗОРЯНА СТЕПАНІВНА</c:v>
                </c:pt>
                <c:pt idx="96">
                  <c:v>ФОП, ЛОМАЄВА ОЛЕКСАНДРА ВАЛЕРІЇВНА</c:v>
                </c:pt>
                <c:pt idx="97">
                  <c:v>ФОП, ДЕМКО ОКСАНА ДЕМЯНІВНА</c:v>
                </c:pt>
                <c:pt idx="98">
                  <c:v>45214923</c:v>
                </c:pt>
                <c:pt idx="99">
                  <c:v>ФОП, ПОКІНСЬКА МАРІЯ МИХАЙЛІВНА</c:v>
                </c:pt>
                <c:pt idx="100">
                  <c:v>43938699</c:v>
                </c:pt>
                <c:pt idx="101">
                  <c:v>39792683</c:v>
                </c:pt>
                <c:pt idx="102">
                  <c:v>37639909</c:v>
                </c:pt>
                <c:pt idx="103">
                  <c:v>ФОП, Люта Оксана Павлівна</c:v>
                </c:pt>
                <c:pt idx="104">
                  <c:v>ФОП, ДЮК ОКСАНА  ЯРОСЛАВІВНА</c:v>
                </c:pt>
                <c:pt idx="105">
                  <c:v>ФОП, ГРИЦАК РУСЛАН ГЕННАДІЙОВИЧ</c:v>
                </c:pt>
                <c:pt idx="106">
                  <c:v>41900490</c:v>
                </c:pt>
                <c:pt idx="107">
                  <c:v>41064034</c:v>
                </c:pt>
                <c:pt idx="108">
                  <c:v>ФОП, Цяпка Лілія Богданівна</c:v>
                </c:pt>
                <c:pt idx="109">
                  <c:v>ФОП, Данилів  Дана  Олександрівна</c:v>
                </c:pt>
                <c:pt idx="110">
                  <c:v>ФОП, ІВЧЕНКО АНДРІЙ АНАТОЛІЙОВИЧ</c:v>
                </c:pt>
                <c:pt idx="111">
                  <c:v>44119976</c:v>
                </c:pt>
                <c:pt idx="112">
                  <c:v>ФОП, КОСТИРКО МИКОЛА МИХАЙЛОВИЧ</c:v>
                </c:pt>
                <c:pt idx="113">
                  <c:v>42274953</c:v>
                </c:pt>
                <c:pt idx="114">
                  <c:v>ФОП, СКОБИЛКО ІРИНА ВОЛОДИМИРІВНА</c:v>
                </c:pt>
                <c:pt idx="115">
                  <c:v>ФОП, ШКУЛЬСЬКИЙ ВОЛОДИМИР ВОЛОДИМИРОВИЧ</c:v>
                </c:pt>
                <c:pt idx="116">
                  <c:v>20763852</c:v>
                </c:pt>
                <c:pt idx="117">
                  <c:v>40241161</c:v>
                </c:pt>
                <c:pt idx="118">
                  <c:v>ФОП, ІВАНІЩАК РОМАНІЯ ІВАНІВНА</c:v>
                </c:pt>
                <c:pt idx="119">
                  <c:v>41902533</c:v>
                </c:pt>
                <c:pt idx="120">
                  <c:v>42428764</c:v>
                </c:pt>
                <c:pt idx="121">
                  <c:v>ФОП, Столяр Галина Ігорівна</c:v>
                </c:pt>
                <c:pt idx="122">
                  <c:v>41136480</c:v>
                </c:pt>
                <c:pt idx="123">
                  <c:v>ФОП, Добрянський Олесь Степанович</c:v>
                </c:pt>
                <c:pt idx="124">
                  <c:v>01997633</c:v>
                </c:pt>
                <c:pt idx="125">
                  <c:v>45395213</c:v>
                </c:pt>
                <c:pt idx="126">
                  <c:v>ФОП, ФЕДЕНКО НАТАЛІЯ РОМАНІВНА</c:v>
                </c:pt>
                <c:pt idx="127">
                  <c:v>01996674</c:v>
                </c:pt>
                <c:pt idx="128">
                  <c:v>22348948</c:v>
                </c:pt>
                <c:pt idx="129">
                  <c:v>42021164</c:v>
                </c:pt>
                <c:pt idx="130">
                  <c:v>44712882</c:v>
                </c:pt>
                <c:pt idx="131">
                  <c:v>23957835</c:v>
                </c:pt>
                <c:pt idx="132">
                  <c:v>ФОП, Турянська Ольга Тарасівна</c:v>
                </c:pt>
                <c:pt idx="133">
                  <c:v>ФОП, ЗАРЕМБА-ФЕДЧИШИН ОЛЕНА ВІТАЛІЇВНА</c:v>
                </c:pt>
                <c:pt idx="134">
                  <c:v>32613493</c:v>
                </c:pt>
                <c:pt idx="135">
                  <c:v>ФОП, Савчин Соломія Олегівна</c:v>
                </c:pt>
                <c:pt idx="136">
                  <c:v>ФОП, РИСЕЙ ОЛЬГА ІГОРІВНА</c:v>
                </c:pt>
                <c:pt idx="137">
                  <c:v>41055077</c:v>
                </c:pt>
                <c:pt idx="138">
                  <c:v>ФОП, МАХНО ГАЛИНА ВОЛОДИМИРІВНА</c:v>
                </c:pt>
                <c:pt idx="139">
                  <c:v>ФОП, Шабатюк Леся Володимирівна</c:v>
                </c:pt>
                <c:pt idx="140">
                  <c:v>19163609</c:v>
                </c:pt>
                <c:pt idx="141">
                  <c:v>20761149</c:v>
                </c:pt>
                <c:pt idx="142">
                  <c:v>22421239</c:v>
                </c:pt>
                <c:pt idx="143">
                  <c:v>44070522</c:v>
                </c:pt>
                <c:pt idx="144">
                  <c:v>20851349</c:v>
                </c:pt>
                <c:pt idx="145">
                  <c:v>44625774</c:v>
                </c:pt>
                <c:pt idx="146">
                  <c:v>41180990</c:v>
                </c:pt>
                <c:pt idx="147">
                  <c:v>01984276</c:v>
                </c:pt>
                <c:pt idx="148">
                  <c:v>44114246</c:v>
                </c:pt>
                <c:pt idx="149">
                  <c:v>23970286</c:v>
                </c:pt>
                <c:pt idx="150">
                  <c:v>ФОП, Жданова Оксана Степанівна</c:v>
                </c:pt>
                <c:pt idx="151">
                  <c:v>ФОП, ОПОКА ІННА ГРИГОРІВНА</c:v>
                </c:pt>
                <c:pt idx="152">
                  <c:v>41066560</c:v>
                </c:pt>
                <c:pt idx="153">
                  <c:v>ФОП, ПЕТРИК ЛЮДМИЛА ЯРОСЛАВІВНА</c:v>
                </c:pt>
                <c:pt idx="154">
                  <c:v>ФОП, ЯКИМІВ СВІТЛАНА ЯРОСЛАВІВНА</c:v>
                </c:pt>
                <c:pt idx="155">
                  <c:v>20764231</c:v>
                </c:pt>
                <c:pt idx="156">
                  <c:v>44646459</c:v>
                </c:pt>
                <c:pt idx="157">
                  <c:v>20763711</c:v>
                </c:pt>
                <c:pt idx="158">
                  <c:v>01997679</c:v>
                </c:pt>
                <c:pt idx="159">
                  <c:v>42877452</c:v>
                </c:pt>
                <c:pt idx="160">
                  <c:v>ФОП, Столяр Маряна Миколаївна</c:v>
                </c:pt>
              </c:strCache>
            </c:strRef>
          </c:cat>
          <c:val>
            <c:numRef>
              <c:f>'Порівняння за закладами'!$BP$7:$BP$167</c:f>
              <c:numCache>
                <c:formatCode>0%</c:formatCode>
                <c:ptCount val="161"/>
                <c:pt idx="0">
                  <c:v>2.004008016032064E-3</c:v>
                </c:pt>
                <c:pt idx="1">
                  <c:v>2.4213075060532689E-3</c:v>
                </c:pt>
                <c:pt idx="2" formatCode="General">
                  <c:v>2.7397260273972603E-3</c:v>
                </c:pt>
                <c:pt idx="3" formatCode="General">
                  <c:v>5.5478502080443829E-3</c:v>
                </c:pt>
                <c:pt idx="4" formatCode="General">
                  <c:v>5.5555555555555558E-3</c:v>
                </c:pt>
                <c:pt idx="5" formatCode="General">
                  <c:v>6.262042389210019E-3</c:v>
                </c:pt>
                <c:pt idx="6" formatCode="General">
                  <c:v>7.6335877862595417E-3</c:v>
                </c:pt>
                <c:pt idx="7" formatCode="General">
                  <c:v>7.9051383399209481E-3</c:v>
                </c:pt>
                <c:pt idx="8" formatCode="General">
                  <c:v>9.1033227127901677E-3</c:v>
                </c:pt>
                <c:pt idx="9" formatCode="General">
                  <c:v>1.020408163265306E-2</c:v>
                </c:pt>
                <c:pt idx="10" formatCode="General">
                  <c:v>1.1583011583011582E-2</c:v>
                </c:pt>
                <c:pt idx="11" formatCode="General">
                  <c:v>1.2244897959183673E-2</c:v>
                </c:pt>
                <c:pt idx="12" formatCode="General">
                  <c:v>1.2345679012345678E-2</c:v>
                </c:pt>
                <c:pt idx="13" formatCode="General">
                  <c:v>1.2779552715654952E-2</c:v>
                </c:pt>
                <c:pt idx="14" formatCode="General">
                  <c:v>1.4285714285714285E-2</c:v>
                </c:pt>
                <c:pt idx="15" formatCode="General">
                  <c:v>1.5370284117373078E-2</c:v>
                </c:pt>
                <c:pt idx="16" formatCode="General">
                  <c:v>1.5625E-2</c:v>
                </c:pt>
                <c:pt idx="17" formatCode="General">
                  <c:v>1.6393442622950821E-2</c:v>
                </c:pt>
                <c:pt idx="18" formatCode="General">
                  <c:v>1.7280240420736288E-2</c:v>
                </c:pt>
                <c:pt idx="19" formatCode="General">
                  <c:v>1.7389340560072266E-2</c:v>
                </c:pt>
                <c:pt idx="20" formatCode="General">
                  <c:v>1.8333333333333333E-2</c:v>
                </c:pt>
                <c:pt idx="21" formatCode="General">
                  <c:v>1.8691588785046728E-2</c:v>
                </c:pt>
                <c:pt idx="22" formatCode="General">
                  <c:v>1.8813314037626629E-2</c:v>
                </c:pt>
                <c:pt idx="23" formatCode="General">
                  <c:v>1.883408071748879E-2</c:v>
                </c:pt>
                <c:pt idx="24" formatCode="General">
                  <c:v>1.9205002233139794E-2</c:v>
                </c:pt>
                <c:pt idx="25" formatCode="General">
                  <c:v>0.02</c:v>
                </c:pt>
                <c:pt idx="26" formatCode="General">
                  <c:v>2.0833333333333332E-2</c:v>
                </c:pt>
                <c:pt idx="27" formatCode="General">
                  <c:v>2.1047356552242547E-2</c:v>
                </c:pt>
                <c:pt idx="28" formatCode="General">
                  <c:v>2.1739130434782608E-2</c:v>
                </c:pt>
                <c:pt idx="29" formatCode="General">
                  <c:v>2.195557824865969E-2</c:v>
                </c:pt>
                <c:pt idx="30" formatCode="General">
                  <c:v>2.3328149300155521E-2</c:v>
                </c:pt>
                <c:pt idx="31" formatCode="General">
                  <c:v>2.4804177545691905E-2</c:v>
                </c:pt>
                <c:pt idx="32" formatCode="General">
                  <c:v>2.4844720496894408E-2</c:v>
                </c:pt>
                <c:pt idx="33" formatCode="General">
                  <c:v>2.564102564102564E-2</c:v>
                </c:pt>
                <c:pt idx="34" formatCode="General">
                  <c:v>2.564102564102564E-2</c:v>
                </c:pt>
                <c:pt idx="35" formatCode="General">
                  <c:v>2.5806451612903226E-2</c:v>
                </c:pt>
                <c:pt idx="36" formatCode="General">
                  <c:v>2.6252983293556086E-2</c:v>
                </c:pt>
                <c:pt idx="37" formatCode="General">
                  <c:v>2.6459143968871595E-2</c:v>
                </c:pt>
                <c:pt idx="38" formatCode="General">
                  <c:v>2.665876777251185E-2</c:v>
                </c:pt>
                <c:pt idx="39" formatCode="General">
                  <c:v>2.7283511269276393E-2</c:v>
                </c:pt>
                <c:pt idx="40" formatCode="General">
                  <c:v>2.7777777777777776E-2</c:v>
                </c:pt>
                <c:pt idx="41" formatCode="General">
                  <c:v>2.8799999999999999E-2</c:v>
                </c:pt>
                <c:pt idx="42" formatCode="General">
                  <c:v>2.8813559322033899E-2</c:v>
                </c:pt>
                <c:pt idx="43" formatCode="General">
                  <c:v>3.0129124820659971E-2</c:v>
                </c:pt>
                <c:pt idx="44" formatCode="General">
                  <c:v>3.0303030303030304E-2</c:v>
                </c:pt>
                <c:pt idx="45" formatCode="General">
                  <c:v>3.1185031185031187E-2</c:v>
                </c:pt>
                <c:pt idx="46" formatCode="General">
                  <c:v>3.125E-2</c:v>
                </c:pt>
                <c:pt idx="47" formatCode="General">
                  <c:v>3.1746031746031744E-2</c:v>
                </c:pt>
                <c:pt idx="48" formatCode="General">
                  <c:v>3.2075471698113207E-2</c:v>
                </c:pt>
                <c:pt idx="49" formatCode="General">
                  <c:v>3.4782608695652174E-2</c:v>
                </c:pt>
                <c:pt idx="50" formatCode="General">
                  <c:v>3.6053130929791274E-2</c:v>
                </c:pt>
                <c:pt idx="51" formatCode="General">
                  <c:v>3.6312849162011177E-2</c:v>
                </c:pt>
                <c:pt idx="52" formatCode="General">
                  <c:v>3.7037037037037035E-2</c:v>
                </c:pt>
                <c:pt idx="53" formatCode="General">
                  <c:v>3.7735849056603772E-2</c:v>
                </c:pt>
                <c:pt idx="54" formatCode="General">
                  <c:v>3.7974683544303799E-2</c:v>
                </c:pt>
                <c:pt idx="55" formatCode="General">
                  <c:v>3.818953323903819E-2</c:v>
                </c:pt>
                <c:pt idx="56" formatCode="General">
                  <c:v>3.8461538461538464E-2</c:v>
                </c:pt>
                <c:pt idx="57" formatCode="General">
                  <c:v>3.9827771797631861E-2</c:v>
                </c:pt>
                <c:pt idx="58" formatCode="General">
                  <c:v>4.0816326530612242E-2</c:v>
                </c:pt>
                <c:pt idx="59" formatCode="General">
                  <c:v>4.2979942693409739E-2</c:v>
                </c:pt>
                <c:pt idx="60" formatCode="General">
                  <c:v>4.3478260869565216E-2</c:v>
                </c:pt>
                <c:pt idx="61" formatCode="General">
                  <c:v>4.4421487603305783E-2</c:v>
                </c:pt>
                <c:pt idx="62" formatCode="General">
                  <c:v>4.4500156690692572E-2</c:v>
                </c:pt>
                <c:pt idx="63" formatCode="General">
                  <c:v>4.4776119402985072E-2</c:v>
                </c:pt>
                <c:pt idx="64" formatCode="General">
                  <c:v>4.519774011299435E-2</c:v>
                </c:pt>
                <c:pt idx="65" formatCode="General">
                  <c:v>4.6431642304385214E-2</c:v>
                </c:pt>
                <c:pt idx="66" formatCode="General">
                  <c:v>4.7472838923004253E-2</c:v>
                </c:pt>
                <c:pt idx="67" formatCode="General">
                  <c:v>4.878048780487805E-2</c:v>
                </c:pt>
                <c:pt idx="68" formatCode="General">
                  <c:v>4.9599999999999998E-2</c:v>
                </c:pt>
                <c:pt idx="69" formatCode="General">
                  <c:v>5.0583657587548639E-2</c:v>
                </c:pt>
                <c:pt idx="70" formatCode="General">
                  <c:v>5.2760736196319019E-2</c:v>
                </c:pt>
                <c:pt idx="71" formatCode="General">
                  <c:v>5.4818744473916887E-2</c:v>
                </c:pt>
                <c:pt idx="72" formatCode="General">
                  <c:v>5.4952076677316296E-2</c:v>
                </c:pt>
                <c:pt idx="73" formatCode="General">
                  <c:v>5.5172413793103448E-2</c:v>
                </c:pt>
                <c:pt idx="74" formatCode="General">
                  <c:v>5.5342044581091467E-2</c:v>
                </c:pt>
                <c:pt idx="75" formatCode="General">
                  <c:v>5.6082275429856984E-2</c:v>
                </c:pt>
                <c:pt idx="76" formatCode="General">
                  <c:v>5.6809338521400778E-2</c:v>
                </c:pt>
                <c:pt idx="77" formatCode="General">
                  <c:v>5.7721965190570608E-2</c:v>
                </c:pt>
                <c:pt idx="78" formatCode="General">
                  <c:v>5.823957643944408E-2</c:v>
                </c:pt>
                <c:pt idx="79" formatCode="General">
                  <c:v>5.9907834101382486E-2</c:v>
                </c:pt>
                <c:pt idx="80" formatCode="General">
                  <c:v>6.002034587995931E-2</c:v>
                </c:pt>
                <c:pt idx="81" formatCode="General">
                  <c:v>6.0037206155927614E-2</c:v>
                </c:pt>
                <c:pt idx="82" formatCode="General">
                  <c:v>6.0047281323877072E-2</c:v>
                </c:pt>
                <c:pt idx="83" formatCode="General">
                  <c:v>6.0626549470362855E-2</c:v>
                </c:pt>
                <c:pt idx="84" formatCode="General">
                  <c:v>6.1946902654867256E-2</c:v>
                </c:pt>
                <c:pt idx="85" formatCode="General">
                  <c:v>6.2157221206581355E-2</c:v>
                </c:pt>
                <c:pt idx="86" formatCode="General">
                  <c:v>6.25E-2</c:v>
                </c:pt>
                <c:pt idx="87" formatCode="General">
                  <c:v>6.5335753176043551E-2</c:v>
                </c:pt>
                <c:pt idx="88" formatCode="General">
                  <c:v>6.8292682926829273E-2</c:v>
                </c:pt>
                <c:pt idx="89" formatCode="General">
                  <c:v>7.0000000000000007E-2</c:v>
                </c:pt>
                <c:pt idx="90" formatCode="General">
                  <c:v>7.0472548484020764E-2</c:v>
                </c:pt>
                <c:pt idx="91" formatCode="General">
                  <c:v>7.4889867841409691E-2</c:v>
                </c:pt>
                <c:pt idx="92" formatCode="General">
                  <c:v>7.5991189427312769E-2</c:v>
                </c:pt>
                <c:pt idx="93" formatCode="General">
                  <c:v>7.8853046594982074E-2</c:v>
                </c:pt>
                <c:pt idx="94" formatCode="General">
                  <c:v>8.3289588801399819E-2</c:v>
                </c:pt>
                <c:pt idx="95" formatCode="General">
                  <c:v>8.3333333333333329E-2</c:v>
                </c:pt>
                <c:pt idx="96" formatCode="General">
                  <c:v>8.3333333333333329E-2</c:v>
                </c:pt>
                <c:pt idx="97" formatCode="General">
                  <c:v>8.6419753086419748E-2</c:v>
                </c:pt>
                <c:pt idx="98" formatCode="General">
                  <c:v>8.7544483985765129E-2</c:v>
                </c:pt>
                <c:pt idx="99" formatCode="General">
                  <c:v>9.2783505154639179E-2</c:v>
                </c:pt>
                <c:pt idx="100" formatCode="General">
                  <c:v>9.5238095238095233E-2</c:v>
                </c:pt>
                <c:pt idx="101" formatCode="General">
                  <c:v>9.7087378640776698E-2</c:v>
                </c:pt>
                <c:pt idx="102" formatCode="General">
                  <c:v>0.10344827586206896</c:v>
                </c:pt>
                <c:pt idx="103" formatCode="General">
                  <c:v>0.10780669144981413</c:v>
                </c:pt>
                <c:pt idx="104" formatCode="General">
                  <c:v>0.10926365795724466</c:v>
                </c:pt>
                <c:pt idx="105" formatCode="General">
                  <c:v>0.11258278145695365</c:v>
                </c:pt>
                <c:pt idx="106" formatCode="General">
                  <c:v>0.11601035311517841</c:v>
                </c:pt>
                <c:pt idx="107" formatCode="General">
                  <c:v>0.11606663084363246</c:v>
                </c:pt>
                <c:pt idx="108" formatCode="General">
                  <c:v>0.1165644171779141</c:v>
                </c:pt>
                <c:pt idx="109" formatCode="General">
                  <c:v>0.1165644171779141</c:v>
                </c:pt>
                <c:pt idx="110" formatCode="General">
                  <c:v>0.11764705882352941</c:v>
                </c:pt>
                <c:pt idx="111" formatCode="General">
                  <c:v>0.11787072243346007</c:v>
                </c:pt>
                <c:pt idx="112" formatCode="General">
                  <c:v>0.12535612535612536</c:v>
                </c:pt>
                <c:pt idx="113" formatCode="General">
                  <c:v>0.13358302122347065</c:v>
                </c:pt>
                <c:pt idx="114" formatCode="General">
                  <c:v>0.14035087719298245</c:v>
                </c:pt>
                <c:pt idx="115" formatCode="General">
                  <c:v>0.14716981132075471</c:v>
                </c:pt>
                <c:pt idx="116" formatCode="General">
                  <c:v>0.15871774824081314</c:v>
                </c:pt>
                <c:pt idx="117" formatCode="General">
                  <c:v>0.16120218579234974</c:v>
                </c:pt>
                <c:pt idx="118" formatCode="General">
                  <c:v>0.16176470588235295</c:v>
                </c:pt>
                <c:pt idx="119" formatCode="General">
                  <c:v>0.17112299465240641</c:v>
                </c:pt>
                <c:pt idx="120" formatCode="General">
                  <c:v>0.17118719430858159</c:v>
                </c:pt>
                <c:pt idx="121" formatCode="General">
                  <c:v>0.17131474103585656</c:v>
                </c:pt>
                <c:pt idx="122" formatCode="General">
                  <c:v>0.17135207496653279</c:v>
                </c:pt>
                <c:pt idx="123" formatCode="General">
                  <c:v>0.17647058823529413</c:v>
                </c:pt>
                <c:pt idx="124" formatCode="General">
                  <c:v>0.18482039397450753</c:v>
                </c:pt>
                <c:pt idx="125" formatCode="General">
                  <c:v>0.18753894080996886</c:v>
                </c:pt>
                <c:pt idx="126" formatCode="General">
                  <c:v>0.1889763779527559</c:v>
                </c:pt>
                <c:pt idx="127" formatCode="General">
                  <c:v>0.20153267007260017</c:v>
                </c:pt>
                <c:pt idx="128" formatCode="General">
                  <c:v>0.20774647887323944</c:v>
                </c:pt>
                <c:pt idx="129" formatCode="General">
                  <c:v>0.2087136929460581</c:v>
                </c:pt>
                <c:pt idx="130" formatCode="General">
                  <c:v>0.21468721668177698</c:v>
                </c:pt>
                <c:pt idx="131" formatCode="General">
                  <c:v>0.22145190851860705</c:v>
                </c:pt>
                <c:pt idx="132" formatCode="General">
                  <c:v>0.22222222222222221</c:v>
                </c:pt>
                <c:pt idx="133" formatCode="General">
                  <c:v>0.23056994818652848</c:v>
                </c:pt>
                <c:pt idx="134" formatCode="General">
                  <c:v>0.25490196078431371</c:v>
                </c:pt>
                <c:pt idx="135" formatCode="General">
                  <c:v>0.26415094339622641</c:v>
                </c:pt>
                <c:pt idx="136" formatCode="General">
                  <c:v>0.27147766323024053</c:v>
                </c:pt>
                <c:pt idx="137" formatCode="General">
                  <c:v>0.2744186046511628</c:v>
                </c:pt>
                <c:pt idx="138" formatCode="General">
                  <c:v>0.28000000000000003</c:v>
                </c:pt>
                <c:pt idx="139" formatCode="General">
                  <c:v>0.28488372093023256</c:v>
                </c:pt>
                <c:pt idx="140" formatCode="General">
                  <c:v>0.28840188131692185</c:v>
                </c:pt>
                <c:pt idx="141" formatCode="General">
                  <c:v>0.2935496957403651</c:v>
                </c:pt>
                <c:pt idx="142" formatCode="General">
                  <c:v>0.29850141757796678</c:v>
                </c:pt>
                <c:pt idx="143" formatCode="General">
                  <c:v>0.29987760097919219</c:v>
                </c:pt>
                <c:pt idx="144" formatCode="General">
                  <c:v>0.30429212043561821</c:v>
                </c:pt>
                <c:pt idx="145" formatCode="General">
                  <c:v>0.30648052395725611</c:v>
                </c:pt>
                <c:pt idx="146" formatCode="General">
                  <c:v>0.32209106239460372</c:v>
                </c:pt>
                <c:pt idx="147" formatCode="General">
                  <c:v>0.33383980898632515</c:v>
                </c:pt>
                <c:pt idx="148" formatCode="General">
                  <c:v>0.35714285714285715</c:v>
                </c:pt>
                <c:pt idx="149" formatCode="General">
                  <c:v>0.37051400026291575</c:v>
                </c:pt>
                <c:pt idx="150" formatCode="General">
                  <c:v>0.37142857142857144</c:v>
                </c:pt>
                <c:pt idx="151" formatCode="General">
                  <c:v>0.375</c:v>
                </c:pt>
                <c:pt idx="152" formatCode="General">
                  <c:v>0.37743190661478598</c:v>
                </c:pt>
                <c:pt idx="153" formatCode="General">
                  <c:v>0.40277777777777779</c:v>
                </c:pt>
                <c:pt idx="154" formatCode="General">
                  <c:v>0.42241379310344829</c:v>
                </c:pt>
                <c:pt idx="155" formatCode="General">
                  <c:v>0.42287917737789205</c:v>
                </c:pt>
                <c:pt idx="156" formatCode="General">
                  <c:v>0.42709104367135453</c:v>
                </c:pt>
                <c:pt idx="157" formatCode="General">
                  <c:v>0.445578231292517</c:v>
                </c:pt>
                <c:pt idx="158" formatCode="General">
                  <c:v>0.45283018867924529</c:v>
                </c:pt>
                <c:pt idx="159" formatCode="General">
                  <c:v>0.54545454545454541</c:v>
                </c:pt>
                <c:pt idx="160" formatCode="General">
                  <c:v>0.77952755905511806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18F-4832-9E68-04C70F00C17C}"/>
            </c:ext>
          </c:extLst>
        </c:ser>
        <c:ser>
          <c:idx val="1"/>
          <c:order val="1"/>
          <c:tx>
            <c:strRef>
              <c:f>'Порівняння за закладами'!$BQ$6</c:f>
              <c:strCache>
                <c:ptCount val="1"/>
                <c:pt idx="0">
                  <c:v>01996272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5"/>
            <c:spPr>
              <a:ln w="203200"/>
            </c:spPr>
          </c:marker>
          <c:cat>
            <c:strRef>
              <c:f>'Порівняння за закладами'!$BO$7:$BO$167</c:f>
              <c:strCache>
                <c:ptCount val="161"/>
                <c:pt idx="0">
                  <c:v>42310851</c:v>
                </c:pt>
                <c:pt idx="1">
                  <c:v>ФОП, ДІДИК ЛЕСЯ ІВАНІВНА</c:v>
                </c:pt>
                <c:pt idx="2">
                  <c:v>40393866</c:v>
                </c:pt>
                <c:pt idx="3">
                  <c:v>43871190</c:v>
                </c:pt>
                <c:pt idx="4">
                  <c:v>ФОП, ПОШИВАК ТЕТЯНА ПЕТРІВНА</c:v>
                </c:pt>
                <c:pt idx="5">
                  <c:v>20765006</c:v>
                </c:pt>
                <c:pt idx="6">
                  <c:v>ФОП, КАРАКЕВИЧ ЮРІЙ МИХАЙЛОВИЧ</c:v>
                </c:pt>
                <c:pt idx="7">
                  <c:v>36194399</c:v>
                </c:pt>
                <c:pt idx="8">
                  <c:v>42750109</c:v>
                </c:pt>
                <c:pt idx="9">
                  <c:v>01996869</c:v>
                </c:pt>
                <c:pt idx="10">
                  <c:v>ФОП, НІКОНОРОВ ВАЛЕРІЙ МИКОЛАЙОВИЧ</c:v>
                </c:pt>
                <c:pt idx="11">
                  <c:v>ФОП, СЕРЕДЮК ОЛЬГА ІВАНІВНА</c:v>
                </c:pt>
                <c:pt idx="12">
                  <c:v>ФОП, ПЕТРИК КАТЕРИНА ЮРІЇВНА</c:v>
                </c:pt>
                <c:pt idx="13">
                  <c:v>ФОП, ПІКУЛИЦЬКА ЯРИНА ВАСИЛІВНА</c:v>
                </c:pt>
                <c:pt idx="14">
                  <c:v>43260585</c:v>
                </c:pt>
                <c:pt idx="15">
                  <c:v>43914746</c:v>
                </c:pt>
                <c:pt idx="16">
                  <c:v>01998035</c:v>
                </c:pt>
                <c:pt idx="17">
                  <c:v>ФОП, Карпяк Марта Ігорівна</c:v>
                </c:pt>
                <c:pt idx="18">
                  <c:v>44246746</c:v>
                </c:pt>
                <c:pt idx="19">
                  <c:v>41160010</c:v>
                </c:pt>
                <c:pt idx="20">
                  <c:v>20763160</c:v>
                </c:pt>
                <c:pt idx="21">
                  <c:v>ФОП, ГАДЕВИЧ НАТАЛІЯ ЗІНОВІЇВНА</c:v>
                </c:pt>
                <c:pt idx="22">
                  <c:v>44397639</c:v>
                </c:pt>
                <c:pt idx="23">
                  <c:v>41894875</c:v>
                </c:pt>
                <c:pt idx="24">
                  <c:v>44093644</c:v>
                </c:pt>
                <c:pt idx="25">
                  <c:v>ФОП, КОЗИЧ РОКСОЛАНА АНДРІЇВНА</c:v>
                </c:pt>
                <c:pt idx="26">
                  <c:v>43923200</c:v>
                </c:pt>
                <c:pt idx="27">
                  <c:v>01998226</c:v>
                </c:pt>
                <c:pt idx="28">
                  <c:v>ФОП, ЗАСТАВНИЙ ІГОР ІГОРОВИЧ</c:v>
                </c:pt>
                <c:pt idx="29">
                  <c:v>40626575</c:v>
                </c:pt>
                <c:pt idx="30">
                  <c:v>01984228</c:v>
                </c:pt>
                <c:pt idx="31">
                  <c:v>41505308</c:v>
                </c:pt>
                <c:pt idx="32">
                  <c:v>01996606</c:v>
                </c:pt>
                <c:pt idx="33">
                  <c:v>ФОП, ЗУБРИЦЬКА НАДІЯ СТЕПАНІВНА</c:v>
                </c:pt>
                <c:pt idx="34">
                  <c:v>20764478</c:v>
                </c:pt>
                <c:pt idx="35">
                  <c:v>ФОП, ГОРОДИСЬКА СТЕФАНІЯ-ОКСАНА МИХАЙЛІВНА</c:v>
                </c:pt>
                <c:pt idx="36">
                  <c:v>41850775</c:v>
                </c:pt>
                <c:pt idx="37">
                  <c:v>44216151</c:v>
                </c:pt>
                <c:pt idx="38">
                  <c:v>41845440</c:v>
                </c:pt>
                <c:pt idx="39">
                  <c:v>44018588</c:v>
                </c:pt>
                <c:pt idx="40">
                  <c:v>44848931</c:v>
                </c:pt>
                <c:pt idx="41">
                  <c:v>45094345</c:v>
                </c:pt>
                <c:pt idx="42">
                  <c:v>20763295</c:v>
                </c:pt>
                <c:pt idx="43">
                  <c:v>44466230</c:v>
                </c:pt>
                <c:pt idx="44">
                  <c:v>44871599</c:v>
                </c:pt>
                <c:pt idx="45">
                  <c:v>38763426</c:v>
                </c:pt>
                <c:pt idx="46">
                  <c:v>ФОП, КОТОВИЧ НАТАЛІЯ СТЕПАНІВНА</c:v>
                </c:pt>
                <c:pt idx="47">
                  <c:v>ФОП, Ладус Галина Іванівна</c:v>
                </c:pt>
                <c:pt idx="48">
                  <c:v>44925460</c:v>
                </c:pt>
                <c:pt idx="49">
                  <c:v>44408760</c:v>
                </c:pt>
                <c:pt idx="50">
                  <c:v>22398210</c:v>
                </c:pt>
                <c:pt idx="51">
                  <c:v>36761597</c:v>
                </c:pt>
                <c:pt idx="52">
                  <c:v>ФОП, САЛДАН ІВАН АНТОНОВИЧ</c:v>
                </c:pt>
                <c:pt idx="53">
                  <c:v>43526560</c:v>
                </c:pt>
                <c:pt idx="54">
                  <c:v>44635101</c:v>
                </c:pt>
                <c:pt idx="55">
                  <c:v>41209595</c:v>
                </c:pt>
                <c:pt idx="56">
                  <c:v>43288396</c:v>
                </c:pt>
                <c:pt idx="57">
                  <c:v>44056885</c:v>
                </c:pt>
                <c:pt idx="58">
                  <c:v>37325796</c:v>
                </c:pt>
                <c:pt idx="59">
                  <c:v>ФОП, Лялька Наталія Петрівна</c:v>
                </c:pt>
                <c:pt idx="60">
                  <c:v>ФОП, РОНДЯК ОЛЕКСАНДРА ЗІНОВІЇВНА</c:v>
                </c:pt>
                <c:pt idx="61">
                  <c:v>01998101</c:v>
                </c:pt>
                <c:pt idx="62">
                  <c:v>42448068</c:v>
                </c:pt>
                <c:pt idx="63">
                  <c:v>ФОП, БАЛЛА РОКСОЛАНА АНДРІЇВНА</c:v>
                </c:pt>
                <c:pt idx="64">
                  <c:v>41851009</c:v>
                </c:pt>
                <c:pt idx="65">
                  <c:v>41839788</c:v>
                </c:pt>
                <c:pt idx="66">
                  <c:v>20764314</c:v>
                </c:pt>
                <c:pt idx="67">
                  <c:v>02010793</c:v>
                </c:pt>
                <c:pt idx="68">
                  <c:v>20763941</c:v>
                </c:pt>
                <c:pt idx="69">
                  <c:v>ФОП, СИВАК ЛЮДМИЛА ЮРІЇВНА</c:v>
                </c:pt>
                <c:pt idx="70">
                  <c:v>20763929</c:v>
                </c:pt>
                <c:pt idx="71">
                  <c:v>40236036</c:v>
                </c:pt>
                <c:pt idx="72">
                  <c:v>43919770</c:v>
                </c:pt>
                <c:pt idx="73">
                  <c:v>ФОП, Симулик Марія Сергіївна</c:v>
                </c:pt>
                <c:pt idx="74">
                  <c:v>42108962</c:v>
                </c:pt>
                <c:pt idx="75">
                  <c:v>01996272</c:v>
                </c:pt>
                <c:pt idx="76">
                  <c:v>42224043</c:v>
                </c:pt>
                <c:pt idx="77">
                  <c:v>44496574</c:v>
                </c:pt>
                <c:pt idx="78">
                  <c:v>32418147</c:v>
                </c:pt>
                <c:pt idx="79">
                  <c:v>44028360</c:v>
                </c:pt>
                <c:pt idx="80">
                  <c:v>20763272</c:v>
                </c:pt>
                <c:pt idx="81">
                  <c:v>01997248</c:v>
                </c:pt>
                <c:pt idx="82">
                  <c:v>42140021</c:v>
                </c:pt>
                <c:pt idx="83">
                  <c:v>20763591</c:v>
                </c:pt>
                <c:pt idx="84">
                  <c:v>ФОП, ВОРОБЕЦЬ ІРИНА ЙОСИФІВНА</c:v>
                </c:pt>
                <c:pt idx="85">
                  <c:v>36417058</c:v>
                </c:pt>
                <c:pt idx="86">
                  <c:v>42769586</c:v>
                </c:pt>
                <c:pt idx="87">
                  <c:v>41833215</c:v>
                </c:pt>
                <c:pt idx="88">
                  <c:v>ФОП, Мазур Руслана Ярославівна</c:v>
                </c:pt>
                <c:pt idx="89">
                  <c:v>ФОП, Левкович  Лідія  Олексіївна</c:v>
                </c:pt>
                <c:pt idx="90">
                  <c:v>45065089</c:v>
                </c:pt>
                <c:pt idx="91">
                  <c:v>40221119</c:v>
                </c:pt>
                <c:pt idx="92">
                  <c:v>20764716</c:v>
                </c:pt>
                <c:pt idx="93">
                  <c:v>ФОП, КАБАН ВОЛОДИМИР БОГДАНОВИЧ</c:v>
                </c:pt>
                <c:pt idx="94">
                  <c:v>01996409</c:v>
                </c:pt>
                <c:pt idx="95">
                  <c:v>ФОП, МЕЛЬНИК ЗОРЯНА СТЕПАНІВНА</c:v>
                </c:pt>
                <c:pt idx="96">
                  <c:v>ФОП, ЛОМАЄВА ОЛЕКСАНДРА ВАЛЕРІЇВНА</c:v>
                </c:pt>
                <c:pt idx="97">
                  <c:v>ФОП, ДЕМКО ОКСАНА ДЕМЯНІВНА</c:v>
                </c:pt>
                <c:pt idx="98">
                  <c:v>45214923</c:v>
                </c:pt>
                <c:pt idx="99">
                  <c:v>ФОП, ПОКІНСЬКА МАРІЯ МИХАЙЛІВНА</c:v>
                </c:pt>
                <c:pt idx="100">
                  <c:v>43938699</c:v>
                </c:pt>
                <c:pt idx="101">
                  <c:v>39792683</c:v>
                </c:pt>
                <c:pt idx="102">
                  <c:v>37639909</c:v>
                </c:pt>
                <c:pt idx="103">
                  <c:v>ФОП, Люта Оксана Павлівна</c:v>
                </c:pt>
                <c:pt idx="104">
                  <c:v>ФОП, ДЮК ОКСАНА  ЯРОСЛАВІВНА</c:v>
                </c:pt>
                <c:pt idx="105">
                  <c:v>ФОП, ГРИЦАК РУСЛАН ГЕННАДІЙОВИЧ</c:v>
                </c:pt>
                <c:pt idx="106">
                  <c:v>41900490</c:v>
                </c:pt>
                <c:pt idx="107">
                  <c:v>41064034</c:v>
                </c:pt>
                <c:pt idx="108">
                  <c:v>ФОП, Цяпка Лілія Богданівна</c:v>
                </c:pt>
                <c:pt idx="109">
                  <c:v>ФОП, Данилів  Дана  Олександрівна</c:v>
                </c:pt>
                <c:pt idx="110">
                  <c:v>ФОП, ІВЧЕНКО АНДРІЙ АНАТОЛІЙОВИЧ</c:v>
                </c:pt>
                <c:pt idx="111">
                  <c:v>44119976</c:v>
                </c:pt>
                <c:pt idx="112">
                  <c:v>ФОП, КОСТИРКО МИКОЛА МИХАЙЛОВИЧ</c:v>
                </c:pt>
                <c:pt idx="113">
                  <c:v>42274953</c:v>
                </c:pt>
                <c:pt idx="114">
                  <c:v>ФОП, СКОБИЛКО ІРИНА ВОЛОДИМИРІВНА</c:v>
                </c:pt>
                <c:pt idx="115">
                  <c:v>ФОП, ШКУЛЬСЬКИЙ ВОЛОДИМИР ВОЛОДИМИРОВИЧ</c:v>
                </c:pt>
                <c:pt idx="116">
                  <c:v>20763852</c:v>
                </c:pt>
                <c:pt idx="117">
                  <c:v>40241161</c:v>
                </c:pt>
                <c:pt idx="118">
                  <c:v>ФОП, ІВАНІЩАК РОМАНІЯ ІВАНІВНА</c:v>
                </c:pt>
                <c:pt idx="119">
                  <c:v>41902533</c:v>
                </c:pt>
                <c:pt idx="120">
                  <c:v>42428764</c:v>
                </c:pt>
                <c:pt idx="121">
                  <c:v>ФОП, Столяр Галина Ігорівна</c:v>
                </c:pt>
                <c:pt idx="122">
                  <c:v>41136480</c:v>
                </c:pt>
                <c:pt idx="123">
                  <c:v>ФОП, Добрянський Олесь Степанович</c:v>
                </c:pt>
                <c:pt idx="124">
                  <c:v>01997633</c:v>
                </c:pt>
                <c:pt idx="125">
                  <c:v>45395213</c:v>
                </c:pt>
                <c:pt idx="126">
                  <c:v>ФОП, ФЕДЕНКО НАТАЛІЯ РОМАНІВНА</c:v>
                </c:pt>
                <c:pt idx="127">
                  <c:v>01996674</c:v>
                </c:pt>
                <c:pt idx="128">
                  <c:v>22348948</c:v>
                </c:pt>
                <c:pt idx="129">
                  <c:v>42021164</c:v>
                </c:pt>
                <c:pt idx="130">
                  <c:v>44712882</c:v>
                </c:pt>
                <c:pt idx="131">
                  <c:v>23957835</c:v>
                </c:pt>
                <c:pt idx="132">
                  <c:v>ФОП, Турянська Ольга Тарасівна</c:v>
                </c:pt>
                <c:pt idx="133">
                  <c:v>ФОП, ЗАРЕМБА-ФЕДЧИШИН ОЛЕНА ВІТАЛІЇВНА</c:v>
                </c:pt>
                <c:pt idx="134">
                  <c:v>32613493</c:v>
                </c:pt>
                <c:pt idx="135">
                  <c:v>ФОП, Савчин Соломія Олегівна</c:v>
                </c:pt>
                <c:pt idx="136">
                  <c:v>ФОП, РИСЕЙ ОЛЬГА ІГОРІВНА</c:v>
                </c:pt>
                <c:pt idx="137">
                  <c:v>41055077</c:v>
                </c:pt>
                <c:pt idx="138">
                  <c:v>ФОП, МАХНО ГАЛИНА ВОЛОДИМИРІВНА</c:v>
                </c:pt>
                <c:pt idx="139">
                  <c:v>ФОП, Шабатюк Леся Володимирівна</c:v>
                </c:pt>
                <c:pt idx="140">
                  <c:v>19163609</c:v>
                </c:pt>
                <c:pt idx="141">
                  <c:v>20761149</c:v>
                </c:pt>
                <c:pt idx="142">
                  <c:v>22421239</c:v>
                </c:pt>
                <c:pt idx="143">
                  <c:v>44070522</c:v>
                </c:pt>
                <c:pt idx="144">
                  <c:v>20851349</c:v>
                </c:pt>
                <c:pt idx="145">
                  <c:v>44625774</c:v>
                </c:pt>
                <c:pt idx="146">
                  <c:v>41180990</c:v>
                </c:pt>
                <c:pt idx="147">
                  <c:v>01984276</c:v>
                </c:pt>
                <c:pt idx="148">
                  <c:v>44114246</c:v>
                </c:pt>
                <c:pt idx="149">
                  <c:v>23970286</c:v>
                </c:pt>
                <c:pt idx="150">
                  <c:v>ФОП, Жданова Оксана Степанівна</c:v>
                </c:pt>
                <c:pt idx="151">
                  <c:v>ФОП, ОПОКА ІННА ГРИГОРІВНА</c:v>
                </c:pt>
                <c:pt idx="152">
                  <c:v>41066560</c:v>
                </c:pt>
                <c:pt idx="153">
                  <c:v>ФОП, ПЕТРИК ЛЮДМИЛА ЯРОСЛАВІВНА</c:v>
                </c:pt>
                <c:pt idx="154">
                  <c:v>ФОП, ЯКИМІВ СВІТЛАНА ЯРОСЛАВІВНА</c:v>
                </c:pt>
                <c:pt idx="155">
                  <c:v>20764231</c:v>
                </c:pt>
                <c:pt idx="156">
                  <c:v>44646459</c:v>
                </c:pt>
                <c:pt idx="157">
                  <c:v>20763711</c:v>
                </c:pt>
                <c:pt idx="158">
                  <c:v>01997679</c:v>
                </c:pt>
                <c:pt idx="159">
                  <c:v>42877452</c:v>
                </c:pt>
                <c:pt idx="160">
                  <c:v>ФОП, Столяр Маряна Миколаївна</c:v>
                </c:pt>
              </c:strCache>
            </c:strRef>
          </c:cat>
          <c:val>
            <c:numRef>
              <c:f>'Порівняння за закладами'!$BQ$7:$BQ$167</c:f>
              <c:numCache>
                <c:formatCode>0%</c:formatCode>
                <c:ptCount val="161"/>
                <c:pt idx="0">
                  <c:v>-1</c:v>
                </c:pt>
                <c:pt idx="1">
                  <c:v>-1</c:v>
                </c:pt>
                <c:pt idx="2" formatCode="General">
                  <c:v>-1</c:v>
                </c:pt>
                <c:pt idx="3" formatCode="General">
                  <c:v>-1</c:v>
                </c:pt>
                <c:pt idx="4" formatCode="General">
                  <c:v>-1</c:v>
                </c:pt>
                <c:pt idx="5" formatCode="General">
                  <c:v>-1</c:v>
                </c:pt>
                <c:pt idx="6" formatCode="General">
                  <c:v>-1</c:v>
                </c:pt>
                <c:pt idx="7" formatCode="General">
                  <c:v>-1</c:v>
                </c:pt>
                <c:pt idx="8" formatCode="General">
                  <c:v>-1</c:v>
                </c:pt>
                <c:pt idx="9" formatCode="General">
                  <c:v>-1</c:v>
                </c:pt>
                <c:pt idx="10" formatCode="General">
                  <c:v>-1</c:v>
                </c:pt>
                <c:pt idx="11" formatCode="General">
                  <c:v>-1</c:v>
                </c:pt>
                <c:pt idx="12" formatCode="General">
                  <c:v>-1</c:v>
                </c:pt>
                <c:pt idx="13" formatCode="General">
                  <c:v>-1</c:v>
                </c:pt>
                <c:pt idx="14" formatCode="General">
                  <c:v>-1</c:v>
                </c:pt>
                <c:pt idx="15" formatCode="General">
                  <c:v>-1</c:v>
                </c:pt>
                <c:pt idx="16" formatCode="General">
                  <c:v>-1</c:v>
                </c:pt>
                <c:pt idx="17" formatCode="General">
                  <c:v>-1</c:v>
                </c:pt>
                <c:pt idx="18" formatCode="General">
                  <c:v>-1</c:v>
                </c:pt>
                <c:pt idx="19" formatCode="General">
                  <c:v>-1</c:v>
                </c:pt>
                <c:pt idx="20" formatCode="General">
                  <c:v>-1</c:v>
                </c:pt>
                <c:pt idx="21" formatCode="General">
                  <c:v>-1</c:v>
                </c:pt>
                <c:pt idx="22" formatCode="General">
                  <c:v>-1</c:v>
                </c:pt>
                <c:pt idx="23" formatCode="General">
                  <c:v>-1</c:v>
                </c:pt>
                <c:pt idx="24" formatCode="General">
                  <c:v>-1</c:v>
                </c:pt>
                <c:pt idx="25" formatCode="General">
                  <c:v>-1</c:v>
                </c:pt>
                <c:pt idx="26" formatCode="General">
                  <c:v>-1</c:v>
                </c:pt>
                <c:pt idx="27" formatCode="General">
                  <c:v>-1</c:v>
                </c:pt>
                <c:pt idx="28" formatCode="General">
                  <c:v>-1</c:v>
                </c:pt>
                <c:pt idx="29" formatCode="General">
                  <c:v>-1</c:v>
                </c:pt>
                <c:pt idx="30" formatCode="General">
                  <c:v>-1</c:v>
                </c:pt>
                <c:pt idx="31" formatCode="General">
                  <c:v>-1</c:v>
                </c:pt>
                <c:pt idx="32" formatCode="General">
                  <c:v>-1</c:v>
                </c:pt>
                <c:pt idx="33" formatCode="General">
                  <c:v>-1</c:v>
                </c:pt>
                <c:pt idx="34" formatCode="General">
                  <c:v>-1</c:v>
                </c:pt>
                <c:pt idx="35" formatCode="General">
                  <c:v>-1</c:v>
                </c:pt>
                <c:pt idx="36" formatCode="General">
                  <c:v>-1</c:v>
                </c:pt>
                <c:pt idx="37" formatCode="General">
                  <c:v>-1</c:v>
                </c:pt>
                <c:pt idx="38" formatCode="General">
                  <c:v>-1</c:v>
                </c:pt>
                <c:pt idx="39" formatCode="General">
                  <c:v>-1</c:v>
                </c:pt>
                <c:pt idx="40" formatCode="General">
                  <c:v>-1</c:v>
                </c:pt>
                <c:pt idx="41" formatCode="General">
                  <c:v>-1</c:v>
                </c:pt>
                <c:pt idx="42" formatCode="General">
                  <c:v>-1</c:v>
                </c:pt>
                <c:pt idx="43" formatCode="General">
                  <c:v>-1</c:v>
                </c:pt>
                <c:pt idx="44" formatCode="General">
                  <c:v>-1</c:v>
                </c:pt>
                <c:pt idx="45" formatCode="General">
                  <c:v>-1</c:v>
                </c:pt>
                <c:pt idx="46" formatCode="General">
                  <c:v>-1</c:v>
                </c:pt>
                <c:pt idx="47" formatCode="General">
                  <c:v>-1</c:v>
                </c:pt>
                <c:pt idx="48" formatCode="General">
                  <c:v>-1</c:v>
                </c:pt>
                <c:pt idx="49" formatCode="General">
                  <c:v>-1</c:v>
                </c:pt>
                <c:pt idx="50" formatCode="General">
                  <c:v>-1</c:v>
                </c:pt>
                <c:pt idx="51" formatCode="General">
                  <c:v>-1</c:v>
                </c:pt>
                <c:pt idx="52" formatCode="General">
                  <c:v>-1</c:v>
                </c:pt>
                <c:pt idx="53" formatCode="General">
                  <c:v>-1</c:v>
                </c:pt>
                <c:pt idx="54" formatCode="General">
                  <c:v>-1</c:v>
                </c:pt>
                <c:pt idx="55" formatCode="General">
                  <c:v>-1</c:v>
                </c:pt>
                <c:pt idx="56" formatCode="General">
                  <c:v>-1</c:v>
                </c:pt>
                <c:pt idx="57" formatCode="General">
                  <c:v>-1</c:v>
                </c:pt>
                <c:pt idx="58" formatCode="General">
                  <c:v>-1</c:v>
                </c:pt>
                <c:pt idx="59" formatCode="General">
                  <c:v>-1</c:v>
                </c:pt>
                <c:pt idx="60" formatCode="General">
                  <c:v>-1</c:v>
                </c:pt>
                <c:pt idx="61" formatCode="General">
                  <c:v>-1</c:v>
                </c:pt>
                <c:pt idx="62" formatCode="General">
                  <c:v>-1</c:v>
                </c:pt>
                <c:pt idx="63" formatCode="General">
                  <c:v>-1</c:v>
                </c:pt>
                <c:pt idx="64" formatCode="General">
                  <c:v>-1</c:v>
                </c:pt>
                <c:pt idx="65" formatCode="General">
                  <c:v>-1</c:v>
                </c:pt>
                <c:pt idx="66" formatCode="General">
                  <c:v>-1</c:v>
                </c:pt>
                <c:pt idx="67" formatCode="General">
                  <c:v>-1</c:v>
                </c:pt>
                <c:pt idx="68" formatCode="General">
                  <c:v>-1</c:v>
                </c:pt>
                <c:pt idx="69" formatCode="General">
                  <c:v>-1</c:v>
                </c:pt>
                <c:pt idx="70" formatCode="General">
                  <c:v>-1</c:v>
                </c:pt>
                <c:pt idx="71" formatCode="General">
                  <c:v>-1</c:v>
                </c:pt>
                <c:pt idx="72" formatCode="General">
                  <c:v>-1</c:v>
                </c:pt>
                <c:pt idx="73" formatCode="General">
                  <c:v>-1</c:v>
                </c:pt>
                <c:pt idx="74" formatCode="General">
                  <c:v>-1</c:v>
                </c:pt>
                <c:pt idx="75" formatCode="General">
                  <c:v>5.6082275429856984E-2</c:v>
                </c:pt>
                <c:pt idx="76" formatCode="General">
                  <c:v>-1</c:v>
                </c:pt>
                <c:pt idx="77" formatCode="General">
                  <c:v>-1</c:v>
                </c:pt>
                <c:pt idx="78" formatCode="General">
                  <c:v>-1</c:v>
                </c:pt>
                <c:pt idx="79" formatCode="General">
                  <c:v>-1</c:v>
                </c:pt>
                <c:pt idx="80" formatCode="General">
                  <c:v>-1</c:v>
                </c:pt>
                <c:pt idx="81" formatCode="General">
                  <c:v>-1</c:v>
                </c:pt>
                <c:pt idx="82" formatCode="General">
                  <c:v>-1</c:v>
                </c:pt>
                <c:pt idx="83" formatCode="General">
                  <c:v>-1</c:v>
                </c:pt>
                <c:pt idx="84" formatCode="General">
                  <c:v>-1</c:v>
                </c:pt>
                <c:pt idx="85" formatCode="General">
                  <c:v>-1</c:v>
                </c:pt>
                <c:pt idx="86" formatCode="General">
                  <c:v>-1</c:v>
                </c:pt>
                <c:pt idx="87" formatCode="General">
                  <c:v>-1</c:v>
                </c:pt>
                <c:pt idx="88" formatCode="General">
                  <c:v>-1</c:v>
                </c:pt>
                <c:pt idx="89" formatCode="General">
                  <c:v>-1</c:v>
                </c:pt>
                <c:pt idx="90" formatCode="General">
                  <c:v>-1</c:v>
                </c:pt>
                <c:pt idx="91" formatCode="General">
                  <c:v>-1</c:v>
                </c:pt>
                <c:pt idx="92" formatCode="General">
                  <c:v>-1</c:v>
                </c:pt>
                <c:pt idx="93" formatCode="General">
                  <c:v>-1</c:v>
                </c:pt>
                <c:pt idx="94" formatCode="General">
                  <c:v>-1</c:v>
                </c:pt>
                <c:pt idx="95" formatCode="General">
                  <c:v>-1</c:v>
                </c:pt>
                <c:pt idx="96" formatCode="General">
                  <c:v>-1</c:v>
                </c:pt>
                <c:pt idx="97" formatCode="General">
                  <c:v>-1</c:v>
                </c:pt>
                <c:pt idx="98" formatCode="General">
                  <c:v>-1</c:v>
                </c:pt>
                <c:pt idx="99" formatCode="General">
                  <c:v>-1</c:v>
                </c:pt>
                <c:pt idx="100" formatCode="General">
                  <c:v>-1</c:v>
                </c:pt>
                <c:pt idx="101" formatCode="General">
                  <c:v>-1</c:v>
                </c:pt>
                <c:pt idx="102" formatCode="General">
                  <c:v>-1</c:v>
                </c:pt>
                <c:pt idx="103" formatCode="General">
                  <c:v>-1</c:v>
                </c:pt>
                <c:pt idx="104" formatCode="General">
                  <c:v>-1</c:v>
                </c:pt>
                <c:pt idx="105" formatCode="General">
                  <c:v>-1</c:v>
                </c:pt>
                <c:pt idx="106" formatCode="General">
                  <c:v>-1</c:v>
                </c:pt>
                <c:pt idx="107" formatCode="General">
                  <c:v>-1</c:v>
                </c:pt>
                <c:pt idx="108" formatCode="General">
                  <c:v>-1</c:v>
                </c:pt>
                <c:pt idx="109" formatCode="General">
                  <c:v>-1</c:v>
                </c:pt>
                <c:pt idx="110" formatCode="General">
                  <c:v>-1</c:v>
                </c:pt>
                <c:pt idx="111" formatCode="General">
                  <c:v>-1</c:v>
                </c:pt>
                <c:pt idx="112" formatCode="General">
                  <c:v>-1</c:v>
                </c:pt>
                <c:pt idx="113" formatCode="General">
                  <c:v>-1</c:v>
                </c:pt>
                <c:pt idx="114" formatCode="General">
                  <c:v>-1</c:v>
                </c:pt>
                <c:pt idx="115" formatCode="General">
                  <c:v>-1</c:v>
                </c:pt>
                <c:pt idx="116" formatCode="General">
                  <c:v>-1</c:v>
                </c:pt>
                <c:pt idx="117" formatCode="General">
                  <c:v>-1</c:v>
                </c:pt>
                <c:pt idx="118" formatCode="General">
                  <c:v>-1</c:v>
                </c:pt>
                <c:pt idx="119" formatCode="General">
                  <c:v>-1</c:v>
                </c:pt>
                <c:pt idx="120" formatCode="General">
                  <c:v>-1</c:v>
                </c:pt>
                <c:pt idx="121" formatCode="General">
                  <c:v>-1</c:v>
                </c:pt>
                <c:pt idx="122" formatCode="General">
                  <c:v>-1</c:v>
                </c:pt>
                <c:pt idx="123" formatCode="General">
                  <c:v>-1</c:v>
                </c:pt>
                <c:pt idx="124" formatCode="General">
                  <c:v>-1</c:v>
                </c:pt>
                <c:pt idx="125" formatCode="General">
                  <c:v>-1</c:v>
                </c:pt>
                <c:pt idx="126" formatCode="General">
                  <c:v>-1</c:v>
                </c:pt>
                <c:pt idx="127" formatCode="General">
                  <c:v>-1</c:v>
                </c:pt>
                <c:pt idx="128" formatCode="General">
                  <c:v>-1</c:v>
                </c:pt>
                <c:pt idx="129" formatCode="General">
                  <c:v>-1</c:v>
                </c:pt>
                <c:pt idx="130" formatCode="General">
                  <c:v>-1</c:v>
                </c:pt>
                <c:pt idx="131" formatCode="General">
                  <c:v>-1</c:v>
                </c:pt>
                <c:pt idx="132" formatCode="General">
                  <c:v>-1</c:v>
                </c:pt>
                <c:pt idx="133" formatCode="General">
                  <c:v>-1</c:v>
                </c:pt>
                <c:pt idx="134" formatCode="General">
                  <c:v>-1</c:v>
                </c:pt>
                <c:pt idx="135" formatCode="General">
                  <c:v>-1</c:v>
                </c:pt>
                <c:pt idx="136" formatCode="General">
                  <c:v>-1</c:v>
                </c:pt>
                <c:pt idx="137" formatCode="General">
                  <c:v>-1</c:v>
                </c:pt>
                <c:pt idx="138" formatCode="General">
                  <c:v>-1</c:v>
                </c:pt>
                <c:pt idx="139" formatCode="General">
                  <c:v>-1</c:v>
                </c:pt>
                <c:pt idx="140" formatCode="General">
                  <c:v>-1</c:v>
                </c:pt>
                <c:pt idx="141" formatCode="General">
                  <c:v>-1</c:v>
                </c:pt>
                <c:pt idx="142" formatCode="General">
                  <c:v>-1</c:v>
                </c:pt>
                <c:pt idx="143" formatCode="General">
                  <c:v>-1</c:v>
                </c:pt>
                <c:pt idx="144" formatCode="General">
                  <c:v>-1</c:v>
                </c:pt>
                <c:pt idx="145" formatCode="General">
                  <c:v>-1</c:v>
                </c:pt>
                <c:pt idx="146" formatCode="General">
                  <c:v>-1</c:v>
                </c:pt>
                <c:pt idx="147" formatCode="General">
                  <c:v>-1</c:v>
                </c:pt>
                <c:pt idx="148" formatCode="General">
                  <c:v>-1</c:v>
                </c:pt>
                <c:pt idx="149" formatCode="General">
                  <c:v>-1</c:v>
                </c:pt>
                <c:pt idx="150" formatCode="General">
                  <c:v>-1</c:v>
                </c:pt>
                <c:pt idx="151" formatCode="General">
                  <c:v>-1</c:v>
                </c:pt>
                <c:pt idx="152" formatCode="General">
                  <c:v>-1</c:v>
                </c:pt>
                <c:pt idx="153" formatCode="General">
                  <c:v>-1</c:v>
                </c:pt>
                <c:pt idx="154" formatCode="General">
                  <c:v>-1</c:v>
                </c:pt>
                <c:pt idx="155" formatCode="General">
                  <c:v>-1</c:v>
                </c:pt>
                <c:pt idx="156" formatCode="General">
                  <c:v>-1</c:v>
                </c:pt>
                <c:pt idx="157" formatCode="General">
                  <c:v>-1</c:v>
                </c:pt>
                <c:pt idx="158" formatCode="General">
                  <c:v>-1</c:v>
                </c:pt>
                <c:pt idx="159" formatCode="General">
                  <c:v>-1</c:v>
                </c:pt>
                <c:pt idx="160" formatCode="General">
                  <c:v>-1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18F-4832-9E68-04C70F00C1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4056016"/>
        <c:axId val="241803504"/>
      </c:lineChart>
      <c:catAx>
        <c:axId val="84056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241803504"/>
        <c:crosses val="autoZero"/>
        <c:auto val="1"/>
        <c:lblAlgn val="ctr"/>
        <c:lblOffset val="100"/>
        <c:noMultiLvlLbl val="0"/>
      </c:catAx>
      <c:valAx>
        <c:axId val="24180350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84056016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uk-UA"/>
        </a:p>
      </c:txPr>
    </c:legend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'Порівняння за закладами'!$BR$5</c:f>
          <c:strCache>
            <c:ptCount val="1"/>
            <c:pt idx="0">
              <c:v>Скринінг на виявлення раку молочної залози серед жінок (погашені направлення).</c:v>
            </c:pt>
          </c:strCache>
        </c:strRef>
      </c:tx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1400" b="1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uk-UA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'Порівняння за закладами'!$BS$6</c:f>
              <c:strCache>
                <c:ptCount val="1"/>
                <c:pt idx="0">
                  <c:v>Значення індикатору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5"/>
            <c:spPr>
              <a:ln w="76200"/>
            </c:spPr>
          </c:marker>
          <c:cat>
            <c:strRef>
              <c:f>'Порівняння за закладами'!$BR$7:$BR$167</c:f>
              <c:strCache>
                <c:ptCount val="161"/>
                <c:pt idx="0">
                  <c:v>44925460</c:v>
                </c:pt>
                <c:pt idx="1">
                  <c:v>ФОП, ПОШИВАК ТЕТЯНА ПЕТРІВНА</c:v>
                </c:pt>
                <c:pt idx="2">
                  <c:v>ФОП, ЗУБРИЦЬКА НАДІЯ СТЕПАНІВНА</c:v>
                </c:pt>
                <c:pt idx="3">
                  <c:v>ФОП, ЗАСТАВНИЙ ІГОР ІГОРОВИЧ</c:v>
                </c:pt>
                <c:pt idx="4">
                  <c:v>44114246</c:v>
                </c:pt>
                <c:pt idx="5">
                  <c:v>ФОП, Добрянський Олесь Степанович</c:v>
                </c:pt>
                <c:pt idx="6">
                  <c:v>44848931</c:v>
                </c:pt>
                <c:pt idx="7">
                  <c:v>ФОП, Карпяк Марта Ігорівна</c:v>
                </c:pt>
                <c:pt idx="8">
                  <c:v>01998035</c:v>
                </c:pt>
                <c:pt idx="9">
                  <c:v>ФОП, ЛОМАЄВА ОЛЕКСАНДРА ВАЛЕРІЇВНА</c:v>
                </c:pt>
                <c:pt idx="10">
                  <c:v>ФОП, КОЗИЧ РОКСОЛАНА АНДРІЇВНА</c:v>
                </c:pt>
                <c:pt idx="11">
                  <c:v>ФОП, КОТОВИЧ НАТАЛІЯ СТЕПАНІВНА</c:v>
                </c:pt>
                <c:pt idx="12">
                  <c:v>42310851</c:v>
                </c:pt>
                <c:pt idx="13">
                  <c:v>40221119</c:v>
                </c:pt>
                <c:pt idx="14">
                  <c:v>43871190</c:v>
                </c:pt>
                <c:pt idx="15">
                  <c:v>ФОП, ДІДИК ЛЕСЯ ІВАНІВНА</c:v>
                </c:pt>
                <c:pt idx="16">
                  <c:v>40393866</c:v>
                </c:pt>
                <c:pt idx="17">
                  <c:v>44216151</c:v>
                </c:pt>
                <c:pt idx="18">
                  <c:v>ФОП, ПІКУЛИЦЬКА ЯРИНА ВАСИЛІВНА</c:v>
                </c:pt>
                <c:pt idx="19">
                  <c:v>ФОП, СЕРЕДЮК ОЛЬГА ІВАНІВНА</c:v>
                </c:pt>
                <c:pt idx="20">
                  <c:v>20765006</c:v>
                </c:pt>
                <c:pt idx="21">
                  <c:v>ФОП, ГАДЕВИЧ НАТАЛІЯ ЗІНОВІЇВНА</c:v>
                </c:pt>
                <c:pt idx="22">
                  <c:v>44018588</c:v>
                </c:pt>
                <c:pt idx="23">
                  <c:v>40626575</c:v>
                </c:pt>
                <c:pt idx="24">
                  <c:v>42750109</c:v>
                </c:pt>
                <c:pt idx="25">
                  <c:v>40241161</c:v>
                </c:pt>
                <c:pt idx="26">
                  <c:v>41160010</c:v>
                </c:pt>
                <c:pt idx="27">
                  <c:v>45214923</c:v>
                </c:pt>
                <c:pt idx="28">
                  <c:v>45065089</c:v>
                </c:pt>
                <c:pt idx="29">
                  <c:v>ФОП, НІКОНОРОВ ВАЛЕРІЙ МИКОЛАЙОВИЧ</c:v>
                </c:pt>
                <c:pt idx="30">
                  <c:v>02010793</c:v>
                </c:pt>
                <c:pt idx="31">
                  <c:v>01996606</c:v>
                </c:pt>
                <c:pt idx="32">
                  <c:v>20763160</c:v>
                </c:pt>
                <c:pt idx="33">
                  <c:v>20764314</c:v>
                </c:pt>
                <c:pt idx="34">
                  <c:v>44093644</c:v>
                </c:pt>
                <c:pt idx="35">
                  <c:v>ФОП, КАБАН ВОЛОДИМИР БОГДАНОВИЧ</c:v>
                </c:pt>
                <c:pt idx="36">
                  <c:v>44496574</c:v>
                </c:pt>
                <c:pt idx="37">
                  <c:v>44246746</c:v>
                </c:pt>
                <c:pt idx="38">
                  <c:v>ФОП, КАРАКЕВИЧ ЮРІЙ МИХАЙЛОВИЧ</c:v>
                </c:pt>
                <c:pt idx="39">
                  <c:v>36194399</c:v>
                </c:pt>
                <c:pt idx="40">
                  <c:v>ФОП, МАХНО ГАЛИНА ВОЛОДИМИРІВНА</c:v>
                </c:pt>
                <c:pt idx="41">
                  <c:v>41845440</c:v>
                </c:pt>
                <c:pt idx="42">
                  <c:v>20763852</c:v>
                </c:pt>
                <c:pt idx="43">
                  <c:v>43260585</c:v>
                </c:pt>
                <c:pt idx="44">
                  <c:v>41894875</c:v>
                </c:pt>
                <c:pt idx="45">
                  <c:v>01996869</c:v>
                </c:pt>
                <c:pt idx="46">
                  <c:v>43914746</c:v>
                </c:pt>
                <c:pt idx="47">
                  <c:v>ФОП, ШКУЛЬСЬКИЙ ВОЛОДИМИР ВОЛОДИМИРОВИЧ</c:v>
                </c:pt>
                <c:pt idx="48">
                  <c:v>42140021</c:v>
                </c:pt>
                <c:pt idx="49">
                  <c:v>43923200</c:v>
                </c:pt>
                <c:pt idx="50">
                  <c:v>44028360</c:v>
                </c:pt>
                <c:pt idx="51">
                  <c:v>44646459</c:v>
                </c:pt>
                <c:pt idx="52">
                  <c:v>41850775</c:v>
                </c:pt>
                <c:pt idx="53">
                  <c:v>41136480</c:v>
                </c:pt>
                <c:pt idx="54">
                  <c:v>01984228</c:v>
                </c:pt>
                <c:pt idx="55">
                  <c:v>44070522</c:v>
                </c:pt>
                <c:pt idx="56">
                  <c:v>ФОП, САЛДАН ІВАН АНТОНОВИЧ</c:v>
                </c:pt>
                <c:pt idx="57">
                  <c:v>ФОП, ПЕТРИК КАТЕРИНА ЮРІЇВНА</c:v>
                </c:pt>
                <c:pt idx="58">
                  <c:v>40236036</c:v>
                </c:pt>
                <c:pt idx="59">
                  <c:v>01998101</c:v>
                </c:pt>
                <c:pt idx="60">
                  <c:v>01998226</c:v>
                </c:pt>
                <c:pt idx="61">
                  <c:v>ФОП, ГОРОДИСЬКА СТЕФАНІЯ-ОКСАНА МИХАЙЛІВНА</c:v>
                </c:pt>
                <c:pt idx="62">
                  <c:v>ФОП, ЯКИМІВ СВІТЛАНА ЯРОСЛАВІВНА</c:v>
                </c:pt>
                <c:pt idx="63">
                  <c:v>ФОП, ГРИЦАК РУСЛАН ГЕННАДІЙОВИЧ</c:v>
                </c:pt>
                <c:pt idx="64">
                  <c:v>42448068</c:v>
                </c:pt>
                <c:pt idx="65">
                  <c:v>01996272</c:v>
                </c:pt>
                <c:pt idx="66">
                  <c:v>20763929</c:v>
                </c:pt>
                <c:pt idx="67">
                  <c:v>ФОП, БАЛЛА РОКСОЛАНА АНДРІЇВНА</c:v>
                </c:pt>
                <c:pt idx="68">
                  <c:v>42224043</c:v>
                </c:pt>
                <c:pt idx="69">
                  <c:v>44056885</c:v>
                </c:pt>
                <c:pt idx="70">
                  <c:v>41839788</c:v>
                </c:pt>
                <c:pt idx="71">
                  <c:v>41066560</c:v>
                </c:pt>
                <c:pt idx="72">
                  <c:v>ФОП, Ладус Галина Іванівна</c:v>
                </c:pt>
                <c:pt idx="73">
                  <c:v>41064034</c:v>
                </c:pt>
                <c:pt idx="74">
                  <c:v>20764478</c:v>
                </c:pt>
                <c:pt idx="75">
                  <c:v>37325796</c:v>
                </c:pt>
                <c:pt idx="76">
                  <c:v>44397639</c:v>
                </c:pt>
                <c:pt idx="77">
                  <c:v>ФОП, ВОРОБЕЦЬ ІРИНА ЙОСИФІВНА</c:v>
                </c:pt>
                <c:pt idx="78">
                  <c:v>42428764</c:v>
                </c:pt>
                <c:pt idx="79">
                  <c:v>ФОП, Данилів  Дана  Олександрівна</c:v>
                </c:pt>
                <c:pt idx="80">
                  <c:v>20763295</c:v>
                </c:pt>
                <c:pt idx="81">
                  <c:v>44466230</c:v>
                </c:pt>
                <c:pt idx="82">
                  <c:v>38763426</c:v>
                </c:pt>
                <c:pt idx="83">
                  <c:v>20764716</c:v>
                </c:pt>
                <c:pt idx="84">
                  <c:v>45094345</c:v>
                </c:pt>
                <c:pt idx="85">
                  <c:v>42877452</c:v>
                </c:pt>
                <c:pt idx="86">
                  <c:v>45395213</c:v>
                </c:pt>
                <c:pt idx="87">
                  <c:v>ФОП, Симулик Марія Сергіївна</c:v>
                </c:pt>
                <c:pt idx="88">
                  <c:v>41505308</c:v>
                </c:pt>
                <c:pt idx="89">
                  <c:v>22348948</c:v>
                </c:pt>
                <c:pt idx="90">
                  <c:v>36761597</c:v>
                </c:pt>
                <c:pt idx="91">
                  <c:v>43526560</c:v>
                </c:pt>
                <c:pt idx="92">
                  <c:v>22398210</c:v>
                </c:pt>
                <c:pt idx="93">
                  <c:v>20763941</c:v>
                </c:pt>
                <c:pt idx="94">
                  <c:v>ФОП, Мазур Руслана Ярославівна</c:v>
                </c:pt>
                <c:pt idx="95">
                  <c:v>20763272</c:v>
                </c:pt>
                <c:pt idx="96">
                  <c:v>37639909</c:v>
                </c:pt>
                <c:pt idx="97">
                  <c:v>ФОП, РОНДЯК ОЛЕКСАНДРА ЗІНОВІЇВНА</c:v>
                </c:pt>
                <c:pt idx="98">
                  <c:v>44408760</c:v>
                </c:pt>
                <c:pt idx="99">
                  <c:v>41209595</c:v>
                </c:pt>
                <c:pt idx="100">
                  <c:v>20763711</c:v>
                </c:pt>
                <c:pt idx="101">
                  <c:v>22421239</c:v>
                </c:pt>
                <c:pt idx="102">
                  <c:v>44712882</c:v>
                </c:pt>
                <c:pt idx="103">
                  <c:v>44871599</c:v>
                </c:pt>
                <c:pt idx="104">
                  <c:v>41833215</c:v>
                </c:pt>
                <c:pt idx="105">
                  <c:v>ФОП, ПОКІНСЬКА МАРІЯ МИХАЙЛІВНА</c:v>
                </c:pt>
                <c:pt idx="106">
                  <c:v>ФОП, СИВАК ЛЮДМИЛА ЮРІЇВНА</c:v>
                </c:pt>
                <c:pt idx="107">
                  <c:v>23957835</c:v>
                </c:pt>
                <c:pt idx="108">
                  <c:v>ФОП, Лялька Наталія Петрівна</c:v>
                </c:pt>
                <c:pt idx="109">
                  <c:v>ФОП, Столяр Галина Ігорівна</c:v>
                </c:pt>
                <c:pt idx="110">
                  <c:v>36417058</c:v>
                </c:pt>
                <c:pt idx="111">
                  <c:v>ФОП, ФЕДЕНКО НАТАЛІЯ РОМАНІВНА</c:v>
                </c:pt>
                <c:pt idx="112">
                  <c:v>ФОП, Люта Оксана Павлівна</c:v>
                </c:pt>
                <c:pt idx="113">
                  <c:v>ФОП, ЗАРЕМБА-ФЕДЧИШИН ОЛЕНА ВІТАЛІЇВНА</c:v>
                </c:pt>
                <c:pt idx="114">
                  <c:v>41851009</c:v>
                </c:pt>
                <c:pt idx="115">
                  <c:v>01996409</c:v>
                </c:pt>
                <c:pt idx="116">
                  <c:v>ФОП, Левкович  Лідія  Олексіївна</c:v>
                </c:pt>
                <c:pt idx="117">
                  <c:v>42108962</c:v>
                </c:pt>
                <c:pt idx="118">
                  <c:v>ФОП, ДЕМКО ОКСАНА ДЕМЯНІВНА</c:v>
                </c:pt>
                <c:pt idx="119">
                  <c:v>43919770</c:v>
                </c:pt>
                <c:pt idx="120">
                  <c:v>32418147</c:v>
                </c:pt>
                <c:pt idx="121">
                  <c:v>41055077</c:v>
                </c:pt>
                <c:pt idx="122">
                  <c:v>20764231</c:v>
                </c:pt>
                <c:pt idx="123">
                  <c:v>20851349</c:v>
                </c:pt>
                <c:pt idx="124">
                  <c:v>44635101</c:v>
                </c:pt>
                <c:pt idx="125">
                  <c:v>43288396</c:v>
                </c:pt>
                <c:pt idx="126">
                  <c:v>39792683</c:v>
                </c:pt>
                <c:pt idx="127">
                  <c:v>44119976</c:v>
                </c:pt>
                <c:pt idx="128">
                  <c:v>ФОП, Столяр Маряна Миколаївна</c:v>
                </c:pt>
                <c:pt idx="129">
                  <c:v>42021164</c:v>
                </c:pt>
                <c:pt idx="130">
                  <c:v>ФОП, МЕЛЬНИК ЗОРЯНА СТЕПАНІВНА</c:v>
                </c:pt>
                <c:pt idx="131">
                  <c:v>42274953</c:v>
                </c:pt>
                <c:pt idx="132">
                  <c:v>ФОП, ІВЧЕНКО АНДРІЙ АНАТОЛІЙОВИЧ</c:v>
                </c:pt>
                <c:pt idx="133">
                  <c:v>ФОП, ІВАНІЩАК РОМАНІЯ ІВАНІВНА</c:v>
                </c:pt>
                <c:pt idx="134">
                  <c:v>20763591</c:v>
                </c:pt>
                <c:pt idx="135">
                  <c:v>01984276</c:v>
                </c:pt>
                <c:pt idx="136">
                  <c:v>01997248</c:v>
                </c:pt>
                <c:pt idx="137">
                  <c:v>42769586</c:v>
                </c:pt>
                <c:pt idx="138">
                  <c:v>20761149</c:v>
                </c:pt>
                <c:pt idx="139">
                  <c:v>ФОП, Цяпка Лілія Богданівна</c:v>
                </c:pt>
                <c:pt idx="140">
                  <c:v>41180990</c:v>
                </c:pt>
                <c:pt idx="141">
                  <c:v>01997679</c:v>
                </c:pt>
                <c:pt idx="142">
                  <c:v>41902533</c:v>
                </c:pt>
                <c:pt idx="143">
                  <c:v>ФОП, КОСТИРКО МИКОЛА МИХАЙЛОВИЧ</c:v>
                </c:pt>
                <c:pt idx="144">
                  <c:v>01996674</c:v>
                </c:pt>
                <c:pt idx="145">
                  <c:v>23970286</c:v>
                </c:pt>
                <c:pt idx="146">
                  <c:v>ФОП, СКОБИЛКО ІРИНА ВОЛОДИМИРІВНА</c:v>
                </c:pt>
                <c:pt idx="147">
                  <c:v>ФОП, РИСЕЙ ОЛЬГА ІГОРІВНА</c:v>
                </c:pt>
                <c:pt idx="148">
                  <c:v>41900490</c:v>
                </c:pt>
                <c:pt idx="149">
                  <c:v>ФОП, Шабатюк Леся Володимирівна</c:v>
                </c:pt>
                <c:pt idx="150">
                  <c:v>44625774</c:v>
                </c:pt>
                <c:pt idx="151">
                  <c:v>19163609</c:v>
                </c:pt>
                <c:pt idx="152">
                  <c:v>ФОП, ДЮК ОКСАНА  ЯРОСЛАВІВНА</c:v>
                </c:pt>
                <c:pt idx="153">
                  <c:v>ФОП, Савчин Соломія Олегівна</c:v>
                </c:pt>
                <c:pt idx="154">
                  <c:v>43938699</c:v>
                </c:pt>
                <c:pt idx="155">
                  <c:v>01997633</c:v>
                </c:pt>
                <c:pt idx="156">
                  <c:v>ФОП, Турянська Ольга Тарасівна</c:v>
                </c:pt>
                <c:pt idx="157">
                  <c:v>ФОП, Жданова Оксана Степанівна</c:v>
                </c:pt>
                <c:pt idx="158">
                  <c:v>32613493</c:v>
                </c:pt>
                <c:pt idx="159">
                  <c:v>ФОП, ОПОКА ІННА ГРИГОРІВНА</c:v>
                </c:pt>
                <c:pt idx="160">
                  <c:v>ФОП, ПЕТРИК ЛЮДМИЛА ЯРОСЛАВІВНА</c:v>
                </c:pt>
              </c:strCache>
            </c:strRef>
          </c:cat>
          <c:val>
            <c:numRef>
              <c:f>'Порівняння за закладами'!$BS$7:$BS$167</c:f>
              <c:numCache>
                <c:formatCode>0%</c:formatCode>
                <c:ptCount val="161"/>
                <c:pt idx="0">
                  <c:v>0</c:v>
                </c:pt>
                <c:pt idx="1">
                  <c:v>0</c:v>
                </c:pt>
                <c:pt idx="2" formatCode="General">
                  <c:v>0</c:v>
                </c:pt>
                <c:pt idx="3" formatCode="General">
                  <c:v>0</c:v>
                </c:pt>
                <c:pt idx="4" formatCode="General">
                  <c:v>0</c:v>
                </c:pt>
                <c:pt idx="5" formatCode="General">
                  <c:v>0</c:v>
                </c:pt>
                <c:pt idx="6" formatCode="General">
                  <c:v>0</c:v>
                </c:pt>
                <c:pt idx="7" formatCode="General">
                  <c:v>0</c:v>
                </c:pt>
                <c:pt idx="8" formatCode="General">
                  <c:v>0</c:v>
                </c:pt>
                <c:pt idx="9" formatCode="General">
                  <c:v>0</c:v>
                </c:pt>
                <c:pt idx="10" formatCode="General">
                  <c:v>0</c:v>
                </c:pt>
                <c:pt idx="11" formatCode="General">
                  <c:v>0</c:v>
                </c:pt>
                <c:pt idx="12" formatCode="General">
                  <c:v>1.002004008016032E-3</c:v>
                </c:pt>
                <c:pt idx="13" formatCode="General">
                  <c:v>1.4684287812041115E-3</c:v>
                </c:pt>
                <c:pt idx="14" formatCode="General">
                  <c:v>2.3116042533518262E-3</c:v>
                </c:pt>
                <c:pt idx="15" formatCode="General">
                  <c:v>2.4213075060532689E-3</c:v>
                </c:pt>
                <c:pt idx="16" formatCode="General">
                  <c:v>2.7397260273972603E-3</c:v>
                </c:pt>
                <c:pt idx="17" formatCode="General">
                  <c:v>3.1128404669260703E-3</c:v>
                </c:pt>
                <c:pt idx="18" formatCode="General">
                  <c:v>3.1948881789137379E-3</c:v>
                </c:pt>
                <c:pt idx="19" formatCode="General">
                  <c:v>4.0816326530612249E-3</c:v>
                </c:pt>
                <c:pt idx="20" formatCode="General">
                  <c:v>4.3352601156069369E-3</c:v>
                </c:pt>
                <c:pt idx="21" formatCode="General">
                  <c:v>4.6728971962616819E-3</c:v>
                </c:pt>
                <c:pt idx="22" formatCode="General">
                  <c:v>4.7449584816132862E-3</c:v>
                </c:pt>
                <c:pt idx="23" formatCode="General">
                  <c:v>4.8506510084248148E-3</c:v>
                </c:pt>
                <c:pt idx="24" formatCode="General">
                  <c:v>5.4619936276741011E-3</c:v>
                </c:pt>
                <c:pt idx="25" formatCode="General">
                  <c:v>5.4644808743169399E-3</c:v>
                </c:pt>
                <c:pt idx="26" formatCode="General">
                  <c:v>5.6458897922312557E-3</c:v>
                </c:pt>
                <c:pt idx="27" formatCode="General">
                  <c:v>5.6939501779359435E-3</c:v>
                </c:pt>
                <c:pt idx="28" formatCode="General">
                  <c:v>5.7361376673040155E-3</c:v>
                </c:pt>
                <c:pt idx="29" formatCode="General">
                  <c:v>5.7915057915057912E-3</c:v>
                </c:pt>
                <c:pt idx="30" formatCode="General">
                  <c:v>6.0975609756097563E-3</c:v>
                </c:pt>
                <c:pt idx="31" formatCode="General">
                  <c:v>6.2111801242236021E-3</c:v>
                </c:pt>
                <c:pt idx="32" formatCode="General">
                  <c:v>6.6666666666666671E-3</c:v>
                </c:pt>
                <c:pt idx="33" formatCode="General">
                  <c:v>6.8493150684931503E-3</c:v>
                </c:pt>
                <c:pt idx="34" formatCode="General">
                  <c:v>7.1460473425636441E-3</c:v>
                </c:pt>
                <c:pt idx="35" formatCode="General">
                  <c:v>7.1684587813620072E-3</c:v>
                </c:pt>
                <c:pt idx="36" formatCode="General">
                  <c:v>7.4906367041198503E-3</c:v>
                </c:pt>
                <c:pt idx="37" formatCode="General">
                  <c:v>7.5131480090157776E-3</c:v>
                </c:pt>
                <c:pt idx="38" formatCode="General">
                  <c:v>7.6335877862595417E-3</c:v>
                </c:pt>
                <c:pt idx="39" formatCode="General">
                  <c:v>7.9051383399209481E-3</c:v>
                </c:pt>
                <c:pt idx="40" formatCode="General">
                  <c:v>8.0000000000000002E-3</c:v>
                </c:pt>
                <c:pt idx="41" formatCode="General">
                  <c:v>8.2938388625592423E-3</c:v>
                </c:pt>
                <c:pt idx="42" formatCode="General">
                  <c:v>9.3823299452697427E-3</c:v>
                </c:pt>
                <c:pt idx="43" formatCode="General">
                  <c:v>9.5238095238095247E-3</c:v>
                </c:pt>
                <c:pt idx="44" formatCode="General">
                  <c:v>9.8654708520179366E-3</c:v>
                </c:pt>
                <c:pt idx="45" formatCode="General">
                  <c:v>1.020408163265306E-2</c:v>
                </c:pt>
                <c:pt idx="46" formatCode="General">
                  <c:v>1.0246856078248719E-2</c:v>
                </c:pt>
                <c:pt idx="47" formatCode="General">
                  <c:v>1.1320754716981131E-2</c:v>
                </c:pt>
                <c:pt idx="48" formatCode="General">
                  <c:v>1.1347517730496455E-2</c:v>
                </c:pt>
                <c:pt idx="49" formatCode="General">
                  <c:v>1.1363636363636364E-2</c:v>
                </c:pt>
                <c:pt idx="50" formatCode="General">
                  <c:v>1.1520737327188941E-2</c:v>
                </c:pt>
                <c:pt idx="51" formatCode="General">
                  <c:v>1.1843079200592153E-2</c:v>
                </c:pt>
                <c:pt idx="52" formatCode="General">
                  <c:v>1.1933174224343675E-2</c:v>
                </c:pt>
                <c:pt idx="53" formatCode="General">
                  <c:v>1.2048192771084338E-2</c:v>
                </c:pt>
                <c:pt idx="54" formatCode="General">
                  <c:v>1.2219506776271939E-2</c:v>
                </c:pt>
                <c:pt idx="55" formatCode="General">
                  <c:v>1.2239902080783354E-2</c:v>
                </c:pt>
                <c:pt idx="56" formatCode="General">
                  <c:v>1.2345679012345678E-2</c:v>
                </c:pt>
                <c:pt idx="57" formatCode="General">
                  <c:v>1.2345679012345678E-2</c:v>
                </c:pt>
                <c:pt idx="58" formatCode="General">
                  <c:v>1.237842617152962E-2</c:v>
                </c:pt>
                <c:pt idx="59" formatCode="General">
                  <c:v>1.2396694214876033E-2</c:v>
                </c:pt>
                <c:pt idx="60" formatCode="General">
                  <c:v>1.2528188423953895E-2</c:v>
                </c:pt>
                <c:pt idx="61" formatCode="General">
                  <c:v>1.2903225806451613E-2</c:v>
                </c:pt>
                <c:pt idx="62" formatCode="General">
                  <c:v>1.2931034482758621E-2</c:v>
                </c:pt>
                <c:pt idx="63" formatCode="General">
                  <c:v>1.3245033112582781E-2</c:v>
                </c:pt>
                <c:pt idx="64" formatCode="General">
                  <c:v>1.347539956126606E-2</c:v>
                </c:pt>
                <c:pt idx="65" formatCode="General">
                  <c:v>1.414108950666881E-2</c:v>
                </c:pt>
                <c:pt idx="66" formatCode="General">
                  <c:v>1.4723926380368098E-2</c:v>
                </c:pt>
                <c:pt idx="67" formatCode="General">
                  <c:v>1.4925373134328358E-2</c:v>
                </c:pt>
                <c:pt idx="68" formatCode="General">
                  <c:v>1.4941634241245135E-2</c:v>
                </c:pt>
                <c:pt idx="69" formatCode="General">
                  <c:v>1.5069967707212056E-2</c:v>
                </c:pt>
                <c:pt idx="70" formatCode="General">
                  <c:v>1.5477214101461736E-2</c:v>
                </c:pt>
                <c:pt idx="71" formatCode="General">
                  <c:v>1.556420233463035E-2</c:v>
                </c:pt>
                <c:pt idx="72" formatCode="General">
                  <c:v>1.5873015873015872E-2</c:v>
                </c:pt>
                <c:pt idx="73" formatCode="General">
                  <c:v>1.6120365394948953E-2</c:v>
                </c:pt>
                <c:pt idx="74" formatCode="General">
                  <c:v>1.6144349477682812E-2</c:v>
                </c:pt>
                <c:pt idx="75" formatCode="General">
                  <c:v>1.6326530612244899E-2</c:v>
                </c:pt>
                <c:pt idx="76" formatCode="General">
                  <c:v>1.6642547033285094E-2</c:v>
                </c:pt>
                <c:pt idx="77" formatCode="General">
                  <c:v>1.7699115044247787E-2</c:v>
                </c:pt>
                <c:pt idx="78" formatCode="General">
                  <c:v>1.7785682525566917E-2</c:v>
                </c:pt>
                <c:pt idx="79" formatCode="General">
                  <c:v>1.8404907975460124E-2</c:v>
                </c:pt>
                <c:pt idx="80" formatCode="General">
                  <c:v>1.864406779661017E-2</c:v>
                </c:pt>
                <c:pt idx="81" formatCode="General">
                  <c:v>1.8651362984218076E-2</c:v>
                </c:pt>
                <c:pt idx="82" formatCode="General">
                  <c:v>1.8711018711018712E-2</c:v>
                </c:pt>
                <c:pt idx="83" formatCode="General">
                  <c:v>1.8722466960352423E-2</c:v>
                </c:pt>
                <c:pt idx="84" formatCode="General">
                  <c:v>1.9599999999999999E-2</c:v>
                </c:pt>
                <c:pt idx="85" formatCode="General">
                  <c:v>1.974496092143151E-2</c:v>
                </c:pt>
                <c:pt idx="86" formatCode="General">
                  <c:v>2.0560747663551402E-2</c:v>
                </c:pt>
                <c:pt idx="87" formatCode="General">
                  <c:v>2.0689655172413793E-2</c:v>
                </c:pt>
                <c:pt idx="88" formatCode="General">
                  <c:v>2.0887728459530026E-2</c:v>
                </c:pt>
                <c:pt idx="89" formatCode="General">
                  <c:v>2.1126760563380281E-2</c:v>
                </c:pt>
                <c:pt idx="90" formatCode="General">
                  <c:v>2.23463687150838E-2</c:v>
                </c:pt>
                <c:pt idx="91" formatCode="General">
                  <c:v>2.2738268021286888E-2</c:v>
                </c:pt>
                <c:pt idx="92" formatCode="General">
                  <c:v>2.3719165085388995E-2</c:v>
                </c:pt>
                <c:pt idx="93" formatCode="General">
                  <c:v>2.4E-2</c:v>
                </c:pt>
                <c:pt idx="94" formatCode="General">
                  <c:v>2.4390243902439025E-2</c:v>
                </c:pt>
                <c:pt idx="95" formatCode="General">
                  <c:v>2.4923702950152594E-2</c:v>
                </c:pt>
                <c:pt idx="96" formatCode="General">
                  <c:v>2.5078369905956112E-2</c:v>
                </c:pt>
                <c:pt idx="97" formatCode="General">
                  <c:v>2.5450689289501591E-2</c:v>
                </c:pt>
                <c:pt idx="98" formatCode="General">
                  <c:v>2.6086956521739129E-2</c:v>
                </c:pt>
                <c:pt idx="99" formatCode="General">
                  <c:v>2.6874115983026876E-2</c:v>
                </c:pt>
                <c:pt idx="100" formatCode="General">
                  <c:v>2.7210884353741496E-2</c:v>
                </c:pt>
                <c:pt idx="101" formatCode="General">
                  <c:v>2.7946537059538274E-2</c:v>
                </c:pt>
                <c:pt idx="102" formatCode="General">
                  <c:v>3.0099728014505892E-2</c:v>
                </c:pt>
                <c:pt idx="103" formatCode="General">
                  <c:v>3.0303030303030304E-2</c:v>
                </c:pt>
                <c:pt idx="104" formatCode="General">
                  <c:v>3.0852994555353903E-2</c:v>
                </c:pt>
                <c:pt idx="105" formatCode="General">
                  <c:v>3.0927835051546393E-2</c:v>
                </c:pt>
                <c:pt idx="106" formatCode="General">
                  <c:v>3.1128404669260701E-2</c:v>
                </c:pt>
                <c:pt idx="107" formatCode="General">
                  <c:v>3.1396924057693842E-2</c:v>
                </c:pt>
                <c:pt idx="108" formatCode="General">
                  <c:v>3.151862464183381E-2</c:v>
                </c:pt>
                <c:pt idx="109" formatCode="General">
                  <c:v>3.1872509960159362E-2</c:v>
                </c:pt>
                <c:pt idx="110" formatCode="General">
                  <c:v>3.2906764168190127E-2</c:v>
                </c:pt>
                <c:pt idx="111" formatCode="General">
                  <c:v>3.3070866141732283E-2</c:v>
                </c:pt>
                <c:pt idx="112" formatCode="General">
                  <c:v>3.3457249070631967E-2</c:v>
                </c:pt>
                <c:pt idx="113" formatCode="General">
                  <c:v>3.367875647668394E-2</c:v>
                </c:pt>
                <c:pt idx="114" formatCode="General">
                  <c:v>3.3898305084745763E-2</c:v>
                </c:pt>
                <c:pt idx="115" formatCode="General">
                  <c:v>3.4820647419072613E-2</c:v>
                </c:pt>
                <c:pt idx="116" formatCode="General">
                  <c:v>3.5000000000000003E-2</c:v>
                </c:pt>
                <c:pt idx="117" formatCode="General">
                  <c:v>3.5357417371252885E-2</c:v>
                </c:pt>
                <c:pt idx="118" formatCode="General">
                  <c:v>3.7037037037037035E-2</c:v>
                </c:pt>
                <c:pt idx="119" formatCode="General">
                  <c:v>3.7060702875399358E-2</c:v>
                </c:pt>
                <c:pt idx="120" formatCode="General">
                  <c:v>3.7061548643282594E-2</c:v>
                </c:pt>
                <c:pt idx="121" formatCode="General">
                  <c:v>3.7209302325581395E-2</c:v>
                </c:pt>
                <c:pt idx="122" formatCode="General">
                  <c:v>3.7275064267352186E-2</c:v>
                </c:pt>
                <c:pt idx="123" formatCode="General">
                  <c:v>3.7796284433055737E-2</c:v>
                </c:pt>
                <c:pt idx="124" formatCode="General">
                  <c:v>3.7974683544303799E-2</c:v>
                </c:pt>
                <c:pt idx="125" formatCode="General">
                  <c:v>3.8461538461538464E-2</c:v>
                </c:pt>
                <c:pt idx="126" formatCode="General">
                  <c:v>3.8834951456310676E-2</c:v>
                </c:pt>
                <c:pt idx="127" formatCode="General">
                  <c:v>3.9290240811153357E-2</c:v>
                </c:pt>
                <c:pt idx="128" formatCode="General">
                  <c:v>3.937007874015748E-2</c:v>
                </c:pt>
                <c:pt idx="129" formatCode="General">
                  <c:v>4.1493775933609957E-2</c:v>
                </c:pt>
                <c:pt idx="130" formatCode="General">
                  <c:v>4.1666666666666664E-2</c:v>
                </c:pt>
                <c:pt idx="131" formatCode="General">
                  <c:v>4.3695380774032462E-2</c:v>
                </c:pt>
                <c:pt idx="132" formatCode="General">
                  <c:v>4.4117647058823532E-2</c:v>
                </c:pt>
                <c:pt idx="133" formatCode="General">
                  <c:v>4.4117647058823532E-2</c:v>
                </c:pt>
                <c:pt idx="134" formatCode="General">
                  <c:v>4.5300878972278566E-2</c:v>
                </c:pt>
                <c:pt idx="135" formatCode="General">
                  <c:v>4.7319296722378987E-2</c:v>
                </c:pt>
                <c:pt idx="136" formatCode="General">
                  <c:v>4.7691527143581935E-2</c:v>
                </c:pt>
                <c:pt idx="137" formatCode="General">
                  <c:v>0.05</c:v>
                </c:pt>
                <c:pt idx="138" formatCode="General">
                  <c:v>5.2332657200811358E-2</c:v>
                </c:pt>
                <c:pt idx="139" formatCode="General">
                  <c:v>5.5214723926380369E-2</c:v>
                </c:pt>
                <c:pt idx="140" formatCode="General">
                  <c:v>5.5649241146711638E-2</c:v>
                </c:pt>
                <c:pt idx="141" formatCode="General">
                  <c:v>5.6603773584905662E-2</c:v>
                </c:pt>
                <c:pt idx="142" formatCode="General">
                  <c:v>5.7486631016042782E-2</c:v>
                </c:pt>
                <c:pt idx="143" formatCode="General">
                  <c:v>6.5527065527065526E-2</c:v>
                </c:pt>
                <c:pt idx="144" formatCode="General">
                  <c:v>6.6953482118849147E-2</c:v>
                </c:pt>
                <c:pt idx="145" formatCode="General">
                  <c:v>6.9344025239910609E-2</c:v>
                </c:pt>
                <c:pt idx="146" formatCode="General">
                  <c:v>7.0175438596491224E-2</c:v>
                </c:pt>
                <c:pt idx="147" formatCode="General">
                  <c:v>7.2164948453608241E-2</c:v>
                </c:pt>
                <c:pt idx="148" formatCode="General">
                  <c:v>7.4782769458310222E-2</c:v>
                </c:pt>
                <c:pt idx="149" formatCode="General">
                  <c:v>7.5581395348837205E-2</c:v>
                </c:pt>
                <c:pt idx="150" formatCode="General">
                  <c:v>7.7800758359186484E-2</c:v>
                </c:pt>
                <c:pt idx="151" formatCode="General">
                  <c:v>8.255779045331732E-2</c:v>
                </c:pt>
                <c:pt idx="152" formatCode="General">
                  <c:v>8.3135391923990498E-2</c:v>
                </c:pt>
                <c:pt idx="153" formatCode="General">
                  <c:v>9.4339622641509441E-2</c:v>
                </c:pt>
                <c:pt idx="154" formatCode="General">
                  <c:v>9.5238095238095233E-2</c:v>
                </c:pt>
                <c:pt idx="155" formatCode="General">
                  <c:v>0.1100811123986095</c:v>
                </c:pt>
                <c:pt idx="156" formatCode="General">
                  <c:v>0.1111111111111111</c:v>
                </c:pt>
                <c:pt idx="157" formatCode="General">
                  <c:v>0.11428571428571428</c:v>
                </c:pt>
                <c:pt idx="158" formatCode="General">
                  <c:v>0.11764705882352941</c:v>
                </c:pt>
                <c:pt idx="159" formatCode="General">
                  <c:v>0.13709677419354838</c:v>
                </c:pt>
                <c:pt idx="160" formatCode="General">
                  <c:v>0.1388888888888889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D73-400F-A768-520BF9E95574}"/>
            </c:ext>
          </c:extLst>
        </c:ser>
        <c:ser>
          <c:idx val="1"/>
          <c:order val="1"/>
          <c:tx>
            <c:strRef>
              <c:f>'Порівняння за закладами'!$BT$6</c:f>
              <c:strCache>
                <c:ptCount val="1"/>
                <c:pt idx="0">
                  <c:v>01996272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5"/>
            <c:spPr>
              <a:ln w="203200"/>
            </c:spPr>
          </c:marker>
          <c:cat>
            <c:strRef>
              <c:f>'Порівняння за закладами'!$BR$7:$BR$167</c:f>
              <c:strCache>
                <c:ptCount val="161"/>
                <c:pt idx="0">
                  <c:v>44925460</c:v>
                </c:pt>
                <c:pt idx="1">
                  <c:v>ФОП, ПОШИВАК ТЕТЯНА ПЕТРІВНА</c:v>
                </c:pt>
                <c:pt idx="2">
                  <c:v>ФОП, ЗУБРИЦЬКА НАДІЯ СТЕПАНІВНА</c:v>
                </c:pt>
                <c:pt idx="3">
                  <c:v>ФОП, ЗАСТАВНИЙ ІГОР ІГОРОВИЧ</c:v>
                </c:pt>
                <c:pt idx="4">
                  <c:v>44114246</c:v>
                </c:pt>
                <c:pt idx="5">
                  <c:v>ФОП, Добрянський Олесь Степанович</c:v>
                </c:pt>
                <c:pt idx="6">
                  <c:v>44848931</c:v>
                </c:pt>
                <c:pt idx="7">
                  <c:v>ФОП, Карпяк Марта Ігорівна</c:v>
                </c:pt>
                <c:pt idx="8">
                  <c:v>01998035</c:v>
                </c:pt>
                <c:pt idx="9">
                  <c:v>ФОП, ЛОМАЄВА ОЛЕКСАНДРА ВАЛЕРІЇВНА</c:v>
                </c:pt>
                <c:pt idx="10">
                  <c:v>ФОП, КОЗИЧ РОКСОЛАНА АНДРІЇВНА</c:v>
                </c:pt>
                <c:pt idx="11">
                  <c:v>ФОП, КОТОВИЧ НАТАЛІЯ СТЕПАНІВНА</c:v>
                </c:pt>
                <c:pt idx="12">
                  <c:v>42310851</c:v>
                </c:pt>
                <c:pt idx="13">
                  <c:v>40221119</c:v>
                </c:pt>
                <c:pt idx="14">
                  <c:v>43871190</c:v>
                </c:pt>
                <c:pt idx="15">
                  <c:v>ФОП, ДІДИК ЛЕСЯ ІВАНІВНА</c:v>
                </c:pt>
                <c:pt idx="16">
                  <c:v>40393866</c:v>
                </c:pt>
                <c:pt idx="17">
                  <c:v>44216151</c:v>
                </c:pt>
                <c:pt idx="18">
                  <c:v>ФОП, ПІКУЛИЦЬКА ЯРИНА ВАСИЛІВНА</c:v>
                </c:pt>
                <c:pt idx="19">
                  <c:v>ФОП, СЕРЕДЮК ОЛЬГА ІВАНІВНА</c:v>
                </c:pt>
                <c:pt idx="20">
                  <c:v>20765006</c:v>
                </c:pt>
                <c:pt idx="21">
                  <c:v>ФОП, ГАДЕВИЧ НАТАЛІЯ ЗІНОВІЇВНА</c:v>
                </c:pt>
                <c:pt idx="22">
                  <c:v>44018588</c:v>
                </c:pt>
                <c:pt idx="23">
                  <c:v>40626575</c:v>
                </c:pt>
                <c:pt idx="24">
                  <c:v>42750109</c:v>
                </c:pt>
                <c:pt idx="25">
                  <c:v>40241161</c:v>
                </c:pt>
                <c:pt idx="26">
                  <c:v>41160010</c:v>
                </c:pt>
                <c:pt idx="27">
                  <c:v>45214923</c:v>
                </c:pt>
                <c:pt idx="28">
                  <c:v>45065089</c:v>
                </c:pt>
                <c:pt idx="29">
                  <c:v>ФОП, НІКОНОРОВ ВАЛЕРІЙ МИКОЛАЙОВИЧ</c:v>
                </c:pt>
                <c:pt idx="30">
                  <c:v>02010793</c:v>
                </c:pt>
                <c:pt idx="31">
                  <c:v>01996606</c:v>
                </c:pt>
                <c:pt idx="32">
                  <c:v>20763160</c:v>
                </c:pt>
                <c:pt idx="33">
                  <c:v>20764314</c:v>
                </c:pt>
                <c:pt idx="34">
                  <c:v>44093644</c:v>
                </c:pt>
                <c:pt idx="35">
                  <c:v>ФОП, КАБАН ВОЛОДИМИР БОГДАНОВИЧ</c:v>
                </c:pt>
                <c:pt idx="36">
                  <c:v>44496574</c:v>
                </c:pt>
                <c:pt idx="37">
                  <c:v>44246746</c:v>
                </c:pt>
                <c:pt idx="38">
                  <c:v>ФОП, КАРАКЕВИЧ ЮРІЙ МИХАЙЛОВИЧ</c:v>
                </c:pt>
                <c:pt idx="39">
                  <c:v>36194399</c:v>
                </c:pt>
                <c:pt idx="40">
                  <c:v>ФОП, МАХНО ГАЛИНА ВОЛОДИМИРІВНА</c:v>
                </c:pt>
                <c:pt idx="41">
                  <c:v>41845440</c:v>
                </c:pt>
                <c:pt idx="42">
                  <c:v>20763852</c:v>
                </c:pt>
                <c:pt idx="43">
                  <c:v>43260585</c:v>
                </c:pt>
                <c:pt idx="44">
                  <c:v>41894875</c:v>
                </c:pt>
                <c:pt idx="45">
                  <c:v>01996869</c:v>
                </c:pt>
                <c:pt idx="46">
                  <c:v>43914746</c:v>
                </c:pt>
                <c:pt idx="47">
                  <c:v>ФОП, ШКУЛЬСЬКИЙ ВОЛОДИМИР ВОЛОДИМИРОВИЧ</c:v>
                </c:pt>
                <c:pt idx="48">
                  <c:v>42140021</c:v>
                </c:pt>
                <c:pt idx="49">
                  <c:v>43923200</c:v>
                </c:pt>
                <c:pt idx="50">
                  <c:v>44028360</c:v>
                </c:pt>
                <c:pt idx="51">
                  <c:v>44646459</c:v>
                </c:pt>
                <c:pt idx="52">
                  <c:v>41850775</c:v>
                </c:pt>
                <c:pt idx="53">
                  <c:v>41136480</c:v>
                </c:pt>
                <c:pt idx="54">
                  <c:v>01984228</c:v>
                </c:pt>
                <c:pt idx="55">
                  <c:v>44070522</c:v>
                </c:pt>
                <c:pt idx="56">
                  <c:v>ФОП, САЛДАН ІВАН АНТОНОВИЧ</c:v>
                </c:pt>
                <c:pt idx="57">
                  <c:v>ФОП, ПЕТРИК КАТЕРИНА ЮРІЇВНА</c:v>
                </c:pt>
                <c:pt idx="58">
                  <c:v>40236036</c:v>
                </c:pt>
                <c:pt idx="59">
                  <c:v>01998101</c:v>
                </c:pt>
                <c:pt idx="60">
                  <c:v>01998226</c:v>
                </c:pt>
                <c:pt idx="61">
                  <c:v>ФОП, ГОРОДИСЬКА СТЕФАНІЯ-ОКСАНА МИХАЙЛІВНА</c:v>
                </c:pt>
                <c:pt idx="62">
                  <c:v>ФОП, ЯКИМІВ СВІТЛАНА ЯРОСЛАВІВНА</c:v>
                </c:pt>
                <c:pt idx="63">
                  <c:v>ФОП, ГРИЦАК РУСЛАН ГЕННАДІЙОВИЧ</c:v>
                </c:pt>
                <c:pt idx="64">
                  <c:v>42448068</c:v>
                </c:pt>
                <c:pt idx="65">
                  <c:v>01996272</c:v>
                </c:pt>
                <c:pt idx="66">
                  <c:v>20763929</c:v>
                </c:pt>
                <c:pt idx="67">
                  <c:v>ФОП, БАЛЛА РОКСОЛАНА АНДРІЇВНА</c:v>
                </c:pt>
                <c:pt idx="68">
                  <c:v>42224043</c:v>
                </c:pt>
                <c:pt idx="69">
                  <c:v>44056885</c:v>
                </c:pt>
                <c:pt idx="70">
                  <c:v>41839788</c:v>
                </c:pt>
                <c:pt idx="71">
                  <c:v>41066560</c:v>
                </c:pt>
                <c:pt idx="72">
                  <c:v>ФОП, Ладус Галина Іванівна</c:v>
                </c:pt>
                <c:pt idx="73">
                  <c:v>41064034</c:v>
                </c:pt>
                <c:pt idx="74">
                  <c:v>20764478</c:v>
                </c:pt>
                <c:pt idx="75">
                  <c:v>37325796</c:v>
                </c:pt>
                <c:pt idx="76">
                  <c:v>44397639</c:v>
                </c:pt>
                <c:pt idx="77">
                  <c:v>ФОП, ВОРОБЕЦЬ ІРИНА ЙОСИФІВНА</c:v>
                </c:pt>
                <c:pt idx="78">
                  <c:v>42428764</c:v>
                </c:pt>
                <c:pt idx="79">
                  <c:v>ФОП, Данилів  Дана  Олександрівна</c:v>
                </c:pt>
                <c:pt idx="80">
                  <c:v>20763295</c:v>
                </c:pt>
                <c:pt idx="81">
                  <c:v>44466230</c:v>
                </c:pt>
                <c:pt idx="82">
                  <c:v>38763426</c:v>
                </c:pt>
                <c:pt idx="83">
                  <c:v>20764716</c:v>
                </c:pt>
                <c:pt idx="84">
                  <c:v>45094345</c:v>
                </c:pt>
                <c:pt idx="85">
                  <c:v>42877452</c:v>
                </c:pt>
                <c:pt idx="86">
                  <c:v>45395213</c:v>
                </c:pt>
                <c:pt idx="87">
                  <c:v>ФОП, Симулик Марія Сергіївна</c:v>
                </c:pt>
                <c:pt idx="88">
                  <c:v>41505308</c:v>
                </c:pt>
                <c:pt idx="89">
                  <c:v>22348948</c:v>
                </c:pt>
                <c:pt idx="90">
                  <c:v>36761597</c:v>
                </c:pt>
                <c:pt idx="91">
                  <c:v>43526560</c:v>
                </c:pt>
                <c:pt idx="92">
                  <c:v>22398210</c:v>
                </c:pt>
                <c:pt idx="93">
                  <c:v>20763941</c:v>
                </c:pt>
                <c:pt idx="94">
                  <c:v>ФОП, Мазур Руслана Ярославівна</c:v>
                </c:pt>
                <c:pt idx="95">
                  <c:v>20763272</c:v>
                </c:pt>
                <c:pt idx="96">
                  <c:v>37639909</c:v>
                </c:pt>
                <c:pt idx="97">
                  <c:v>ФОП, РОНДЯК ОЛЕКСАНДРА ЗІНОВІЇВНА</c:v>
                </c:pt>
                <c:pt idx="98">
                  <c:v>44408760</c:v>
                </c:pt>
                <c:pt idx="99">
                  <c:v>41209595</c:v>
                </c:pt>
                <c:pt idx="100">
                  <c:v>20763711</c:v>
                </c:pt>
                <c:pt idx="101">
                  <c:v>22421239</c:v>
                </c:pt>
                <c:pt idx="102">
                  <c:v>44712882</c:v>
                </c:pt>
                <c:pt idx="103">
                  <c:v>44871599</c:v>
                </c:pt>
                <c:pt idx="104">
                  <c:v>41833215</c:v>
                </c:pt>
                <c:pt idx="105">
                  <c:v>ФОП, ПОКІНСЬКА МАРІЯ МИХАЙЛІВНА</c:v>
                </c:pt>
                <c:pt idx="106">
                  <c:v>ФОП, СИВАК ЛЮДМИЛА ЮРІЇВНА</c:v>
                </c:pt>
                <c:pt idx="107">
                  <c:v>23957835</c:v>
                </c:pt>
                <c:pt idx="108">
                  <c:v>ФОП, Лялька Наталія Петрівна</c:v>
                </c:pt>
                <c:pt idx="109">
                  <c:v>ФОП, Столяр Галина Ігорівна</c:v>
                </c:pt>
                <c:pt idx="110">
                  <c:v>36417058</c:v>
                </c:pt>
                <c:pt idx="111">
                  <c:v>ФОП, ФЕДЕНКО НАТАЛІЯ РОМАНІВНА</c:v>
                </c:pt>
                <c:pt idx="112">
                  <c:v>ФОП, Люта Оксана Павлівна</c:v>
                </c:pt>
                <c:pt idx="113">
                  <c:v>ФОП, ЗАРЕМБА-ФЕДЧИШИН ОЛЕНА ВІТАЛІЇВНА</c:v>
                </c:pt>
                <c:pt idx="114">
                  <c:v>41851009</c:v>
                </c:pt>
                <c:pt idx="115">
                  <c:v>01996409</c:v>
                </c:pt>
                <c:pt idx="116">
                  <c:v>ФОП, Левкович  Лідія  Олексіївна</c:v>
                </c:pt>
                <c:pt idx="117">
                  <c:v>42108962</c:v>
                </c:pt>
                <c:pt idx="118">
                  <c:v>ФОП, ДЕМКО ОКСАНА ДЕМЯНІВНА</c:v>
                </c:pt>
                <c:pt idx="119">
                  <c:v>43919770</c:v>
                </c:pt>
                <c:pt idx="120">
                  <c:v>32418147</c:v>
                </c:pt>
                <c:pt idx="121">
                  <c:v>41055077</c:v>
                </c:pt>
                <c:pt idx="122">
                  <c:v>20764231</c:v>
                </c:pt>
                <c:pt idx="123">
                  <c:v>20851349</c:v>
                </c:pt>
                <c:pt idx="124">
                  <c:v>44635101</c:v>
                </c:pt>
                <c:pt idx="125">
                  <c:v>43288396</c:v>
                </c:pt>
                <c:pt idx="126">
                  <c:v>39792683</c:v>
                </c:pt>
                <c:pt idx="127">
                  <c:v>44119976</c:v>
                </c:pt>
                <c:pt idx="128">
                  <c:v>ФОП, Столяр Маряна Миколаївна</c:v>
                </c:pt>
                <c:pt idx="129">
                  <c:v>42021164</c:v>
                </c:pt>
                <c:pt idx="130">
                  <c:v>ФОП, МЕЛЬНИК ЗОРЯНА СТЕПАНІВНА</c:v>
                </c:pt>
                <c:pt idx="131">
                  <c:v>42274953</c:v>
                </c:pt>
                <c:pt idx="132">
                  <c:v>ФОП, ІВЧЕНКО АНДРІЙ АНАТОЛІЙОВИЧ</c:v>
                </c:pt>
                <c:pt idx="133">
                  <c:v>ФОП, ІВАНІЩАК РОМАНІЯ ІВАНІВНА</c:v>
                </c:pt>
                <c:pt idx="134">
                  <c:v>20763591</c:v>
                </c:pt>
                <c:pt idx="135">
                  <c:v>01984276</c:v>
                </c:pt>
                <c:pt idx="136">
                  <c:v>01997248</c:v>
                </c:pt>
                <c:pt idx="137">
                  <c:v>42769586</c:v>
                </c:pt>
                <c:pt idx="138">
                  <c:v>20761149</c:v>
                </c:pt>
                <c:pt idx="139">
                  <c:v>ФОП, Цяпка Лілія Богданівна</c:v>
                </c:pt>
                <c:pt idx="140">
                  <c:v>41180990</c:v>
                </c:pt>
                <c:pt idx="141">
                  <c:v>01997679</c:v>
                </c:pt>
                <c:pt idx="142">
                  <c:v>41902533</c:v>
                </c:pt>
                <c:pt idx="143">
                  <c:v>ФОП, КОСТИРКО МИКОЛА МИХАЙЛОВИЧ</c:v>
                </c:pt>
                <c:pt idx="144">
                  <c:v>01996674</c:v>
                </c:pt>
                <c:pt idx="145">
                  <c:v>23970286</c:v>
                </c:pt>
                <c:pt idx="146">
                  <c:v>ФОП, СКОБИЛКО ІРИНА ВОЛОДИМИРІВНА</c:v>
                </c:pt>
                <c:pt idx="147">
                  <c:v>ФОП, РИСЕЙ ОЛЬГА ІГОРІВНА</c:v>
                </c:pt>
                <c:pt idx="148">
                  <c:v>41900490</c:v>
                </c:pt>
                <c:pt idx="149">
                  <c:v>ФОП, Шабатюк Леся Володимирівна</c:v>
                </c:pt>
                <c:pt idx="150">
                  <c:v>44625774</c:v>
                </c:pt>
                <c:pt idx="151">
                  <c:v>19163609</c:v>
                </c:pt>
                <c:pt idx="152">
                  <c:v>ФОП, ДЮК ОКСАНА  ЯРОСЛАВІВНА</c:v>
                </c:pt>
                <c:pt idx="153">
                  <c:v>ФОП, Савчин Соломія Олегівна</c:v>
                </c:pt>
                <c:pt idx="154">
                  <c:v>43938699</c:v>
                </c:pt>
                <c:pt idx="155">
                  <c:v>01997633</c:v>
                </c:pt>
                <c:pt idx="156">
                  <c:v>ФОП, Турянська Ольга Тарасівна</c:v>
                </c:pt>
                <c:pt idx="157">
                  <c:v>ФОП, Жданова Оксана Степанівна</c:v>
                </c:pt>
                <c:pt idx="158">
                  <c:v>32613493</c:v>
                </c:pt>
                <c:pt idx="159">
                  <c:v>ФОП, ОПОКА ІННА ГРИГОРІВНА</c:v>
                </c:pt>
                <c:pt idx="160">
                  <c:v>ФОП, ПЕТРИК ЛЮДМИЛА ЯРОСЛАВІВНА</c:v>
                </c:pt>
              </c:strCache>
            </c:strRef>
          </c:cat>
          <c:val>
            <c:numRef>
              <c:f>'Порівняння за закладами'!$BT$7:$BT$167</c:f>
              <c:numCache>
                <c:formatCode>0%</c:formatCode>
                <c:ptCount val="161"/>
                <c:pt idx="0">
                  <c:v>-1</c:v>
                </c:pt>
                <c:pt idx="1">
                  <c:v>-1</c:v>
                </c:pt>
                <c:pt idx="2" formatCode="General">
                  <c:v>-1</c:v>
                </c:pt>
                <c:pt idx="3" formatCode="General">
                  <c:v>-1</c:v>
                </c:pt>
                <c:pt idx="4" formatCode="General">
                  <c:v>-1</c:v>
                </c:pt>
                <c:pt idx="5" formatCode="General">
                  <c:v>-1</c:v>
                </c:pt>
                <c:pt idx="6" formatCode="General">
                  <c:v>-1</c:v>
                </c:pt>
                <c:pt idx="7" formatCode="General">
                  <c:v>-1</c:v>
                </c:pt>
                <c:pt idx="8" formatCode="General">
                  <c:v>-1</c:v>
                </c:pt>
                <c:pt idx="9" formatCode="General">
                  <c:v>-1</c:v>
                </c:pt>
                <c:pt idx="10" formatCode="General">
                  <c:v>-1</c:v>
                </c:pt>
                <c:pt idx="11" formatCode="General">
                  <c:v>-1</c:v>
                </c:pt>
                <c:pt idx="12" formatCode="General">
                  <c:v>-1</c:v>
                </c:pt>
                <c:pt idx="13" formatCode="General">
                  <c:v>-1</c:v>
                </c:pt>
                <c:pt idx="14" formatCode="General">
                  <c:v>-1</c:v>
                </c:pt>
                <c:pt idx="15" formatCode="General">
                  <c:v>-1</c:v>
                </c:pt>
                <c:pt idx="16" formatCode="General">
                  <c:v>-1</c:v>
                </c:pt>
                <c:pt idx="17" formatCode="General">
                  <c:v>-1</c:v>
                </c:pt>
                <c:pt idx="18" formatCode="General">
                  <c:v>-1</c:v>
                </c:pt>
                <c:pt idx="19" formatCode="General">
                  <c:v>-1</c:v>
                </c:pt>
                <c:pt idx="20" formatCode="General">
                  <c:v>-1</c:v>
                </c:pt>
                <c:pt idx="21" formatCode="General">
                  <c:v>-1</c:v>
                </c:pt>
                <c:pt idx="22" formatCode="General">
                  <c:v>-1</c:v>
                </c:pt>
                <c:pt idx="23" formatCode="General">
                  <c:v>-1</c:v>
                </c:pt>
                <c:pt idx="24" formatCode="General">
                  <c:v>-1</c:v>
                </c:pt>
                <c:pt idx="25" formatCode="General">
                  <c:v>-1</c:v>
                </c:pt>
                <c:pt idx="26" formatCode="General">
                  <c:v>-1</c:v>
                </c:pt>
                <c:pt idx="27" formatCode="General">
                  <c:v>-1</c:v>
                </c:pt>
                <c:pt idx="28" formatCode="General">
                  <c:v>-1</c:v>
                </c:pt>
                <c:pt idx="29" formatCode="General">
                  <c:v>-1</c:v>
                </c:pt>
                <c:pt idx="30" formatCode="General">
                  <c:v>-1</c:v>
                </c:pt>
                <c:pt idx="31" formatCode="General">
                  <c:v>-1</c:v>
                </c:pt>
                <c:pt idx="32" formatCode="General">
                  <c:v>-1</c:v>
                </c:pt>
                <c:pt idx="33" formatCode="General">
                  <c:v>-1</c:v>
                </c:pt>
                <c:pt idx="34" formatCode="General">
                  <c:v>-1</c:v>
                </c:pt>
                <c:pt idx="35" formatCode="General">
                  <c:v>-1</c:v>
                </c:pt>
                <c:pt idx="36" formatCode="General">
                  <c:v>-1</c:v>
                </c:pt>
                <c:pt idx="37" formatCode="General">
                  <c:v>-1</c:v>
                </c:pt>
                <c:pt idx="38" formatCode="General">
                  <c:v>-1</c:v>
                </c:pt>
                <c:pt idx="39" formatCode="General">
                  <c:v>-1</c:v>
                </c:pt>
                <c:pt idx="40" formatCode="General">
                  <c:v>-1</c:v>
                </c:pt>
                <c:pt idx="41" formatCode="General">
                  <c:v>-1</c:v>
                </c:pt>
                <c:pt idx="42" formatCode="General">
                  <c:v>-1</c:v>
                </c:pt>
                <c:pt idx="43" formatCode="General">
                  <c:v>-1</c:v>
                </c:pt>
                <c:pt idx="44" formatCode="General">
                  <c:v>-1</c:v>
                </c:pt>
                <c:pt idx="45" formatCode="General">
                  <c:v>-1</c:v>
                </c:pt>
                <c:pt idx="46" formatCode="General">
                  <c:v>-1</c:v>
                </c:pt>
                <c:pt idx="47" formatCode="General">
                  <c:v>-1</c:v>
                </c:pt>
                <c:pt idx="48" formatCode="General">
                  <c:v>-1</c:v>
                </c:pt>
                <c:pt idx="49" formatCode="General">
                  <c:v>-1</c:v>
                </c:pt>
                <c:pt idx="50" formatCode="General">
                  <c:v>-1</c:v>
                </c:pt>
                <c:pt idx="51" formatCode="General">
                  <c:v>-1</c:v>
                </c:pt>
                <c:pt idx="52" formatCode="General">
                  <c:v>-1</c:v>
                </c:pt>
                <c:pt idx="53" formatCode="General">
                  <c:v>-1</c:v>
                </c:pt>
                <c:pt idx="54" formatCode="General">
                  <c:v>-1</c:v>
                </c:pt>
                <c:pt idx="55" formatCode="General">
                  <c:v>-1</c:v>
                </c:pt>
                <c:pt idx="56" formatCode="General">
                  <c:v>-1</c:v>
                </c:pt>
                <c:pt idx="57" formatCode="General">
                  <c:v>-1</c:v>
                </c:pt>
                <c:pt idx="58" formatCode="General">
                  <c:v>-1</c:v>
                </c:pt>
                <c:pt idx="59" formatCode="General">
                  <c:v>-1</c:v>
                </c:pt>
                <c:pt idx="60" formatCode="General">
                  <c:v>-1</c:v>
                </c:pt>
                <c:pt idx="61" formatCode="General">
                  <c:v>-1</c:v>
                </c:pt>
                <c:pt idx="62" formatCode="General">
                  <c:v>-1</c:v>
                </c:pt>
                <c:pt idx="63" formatCode="General">
                  <c:v>-1</c:v>
                </c:pt>
                <c:pt idx="64" formatCode="General">
                  <c:v>-1</c:v>
                </c:pt>
                <c:pt idx="65" formatCode="General">
                  <c:v>1.414108950666881E-2</c:v>
                </c:pt>
                <c:pt idx="66" formatCode="General">
                  <c:v>-1</c:v>
                </c:pt>
                <c:pt idx="67" formatCode="General">
                  <c:v>-1</c:v>
                </c:pt>
                <c:pt idx="68" formatCode="General">
                  <c:v>-1</c:v>
                </c:pt>
                <c:pt idx="69" formatCode="General">
                  <c:v>-1</c:v>
                </c:pt>
                <c:pt idx="70" formatCode="General">
                  <c:v>-1</c:v>
                </c:pt>
                <c:pt idx="71" formatCode="General">
                  <c:v>-1</c:v>
                </c:pt>
                <c:pt idx="72" formatCode="General">
                  <c:v>-1</c:v>
                </c:pt>
                <c:pt idx="73" formatCode="General">
                  <c:v>-1</c:v>
                </c:pt>
                <c:pt idx="74" formatCode="General">
                  <c:v>-1</c:v>
                </c:pt>
                <c:pt idx="75" formatCode="General">
                  <c:v>-1</c:v>
                </c:pt>
                <c:pt idx="76" formatCode="General">
                  <c:v>-1</c:v>
                </c:pt>
                <c:pt idx="77" formatCode="General">
                  <c:v>-1</c:v>
                </c:pt>
                <c:pt idx="78" formatCode="General">
                  <c:v>-1</c:v>
                </c:pt>
                <c:pt idx="79" formatCode="General">
                  <c:v>-1</c:v>
                </c:pt>
                <c:pt idx="80" formatCode="General">
                  <c:v>-1</c:v>
                </c:pt>
                <c:pt idx="81" formatCode="General">
                  <c:v>-1</c:v>
                </c:pt>
                <c:pt idx="82" formatCode="General">
                  <c:v>-1</c:v>
                </c:pt>
                <c:pt idx="83" formatCode="General">
                  <c:v>-1</c:v>
                </c:pt>
                <c:pt idx="84" formatCode="General">
                  <c:v>-1</c:v>
                </c:pt>
                <c:pt idx="85" formatCode="General">
                  <c:v>-1</c:v>
                </c:pt>
                <c:pt idx="86" formatCode="General">
                  <c:v>-1</c:v>
                </c:pt>
                <c:pt idx="87" formatCode="General">
                  <c:v>-1</c:v>
                </c:pt>
                <c:pt idx="88" formatCode="General">
                  <c:v>-1</c:v>
                </c:pt>
                <c:pt idx="89" formatCode="General">
                  <c:v>-1</c:v>
                </c:pt>
                <c:pt idx="90" formatCode="General">
                  <c:v>-1</c:v>
                </c:pt>
                <c:pt idx="91" formatCode="General">
                  <c:v>-1</c:v>
                </c:pt>
                <c:pt idx="92" formatCode="General">
                  <c:v>-1</c:v>
                </c:pt>
                <c:pt idx="93" formatCode="General">
                  <c:v>-1</c:v>
                </c:pt>
                <c:pt idx="94" formatCode="General">
                  <c:v>-1</c:v>
                </c:pt>
                <c:pt idx="95" formatCode="General">
                  <c:v>-1</c:v>
                </c:pt>
                <c:pt idx="96" formatCode="General">
                  <c:v>-1</c:v>
                </c:pt>
                <c:pt idx="97" formatCode="General">
                  <c:v>-1</c:v>
                </c:pt>
                <c:pt idx="98" formatCode="General">
                  <c:v>-1</c:v>
                </c:pt>
                <c:pt idx="99" formatCode="General">
                  <c:v>-1</c:v>
                </c:pt>
                <c:pt idx="100" formatCode="General">
                  <c:v>-1</c:v>
                </c:pt>
                <c:pt idx="101" formatCode="General">
                  <c:v>-1</c:v>
                </c:pt>
                <c:pt idx="102" formatCode="General">
                  <c:v>-1</c:v>
                </c:pt>
                <c:pt idx="103" formatCode="General">
                  <c:v>-1</c:v>
                </c:pt>
                <c:pt idx="104" formatCode="General">
                  <c:v>-1</c:v>
                </c:pt>
                <c:pt idx="105" formatCode="General">
                  <c:v>-1</c:v>
                </c:pt>
                <c:pt idx="106" formatCode="General">
                  <c:v>-1</c:v>
                </c:pt>
                <c:pt idx="107" formatCode="General">
                  <c:v>-1</c:v>
                </c:pt>
                <c:pt idx="108" formatCode="General">
                  <c:v>-1</c:v>
                </c:pt>
                <c:pt idx="109" formatCode="General">
                  <c:v>-1</c:v>
                </c:pt>
                <c:pt idx="110" formatCode="General">
                  <c:v>-1</c:v>
                </c:pt>
                <c:pt idx="111" formatCode="General">
                  <c:v>-1</c:v>
                </c:pt>
                <c:pt idx="112" formatCode="General">
                  <c:v>-1</c:v>
                </c:pt>
                <c:pt idx="113" formatCode="General">
                  <c:v>-1</c:v>
                </c:pt>
                <c:pt idx="114" formatCode="General">
                  <c:v>-1</c:v>
                </c:pt>
                <c:pt idx="115" formatCode="General">
                  <c:v>-1</c:v>
                </c:pt>
                <c:pt idx="116" formatCode="General">
                  <c:v>-1</c:v>
                </c:pt>
                <c:pt idx="117" formatCode="General">
                  <c:v>-1</c:v>
                </c:pt>
                <c:pt idx="118" formatCode="General">
                  <c:v>-1</c:v>
                </c:pt>
                <c:pt idx="119" formatCode="General">
                  <c:v>-1</c:v>
                </c:pt>
                <c:pt idx="120" formatCode="General">
                  <c:v>-1</c:v>
                </c:pt>
                <c:pt idx="121" formatCode="General">
                  <c:v>-1</c:v>
                </c:pt>
                <c:pt idx="122" formatCode="General">
                  <c:v>-1</c:v>
                </c:pt>
                <c:pt idx="123" formatCode="General">
                  <c:v>-1</c:v>
                </c:pt>
                <c:pt idx="124" formatCode="General">
                  <c:v>-1</c:v>
                </c:pt>
                <c:pt idx="125" formatCode="General">
                  <c:v>-1</c:v>
                </c:pt>
                <c:pt idx="126" formatCode="General">
                  <c:v>-1</c:v>
                </c:pt>
                <c:pt idx="127" formatCode="General">
                  <c:v>-1</c:v>
                </c:pt>
                <c:pt idx="128" formatCode="General">
                  <c:v>-1</c:v>
                </c:pt>
                <c:pt idx="129" formatCode="General">
                  <c:v>-1</c:v>
                </c:pt>
                <c:pt idx="130" formatCode="General">
                  <c:v>-1</c:v>
                </c:pt>
                <c:pt idx="131" formatCode="General">
                  <c:v>-1</c:v>
                </c:pt>
                <c:pt idx="132" formatCode="General">
                  <c:v>-1</c:v>
                </c:pt>
                <c:pt idx="133" formatCode="General">
                  <c:v>-1</c:v>
                </c:pt>
                <c:pt idx="134" formatCode="General">
                  <c:v>-1</c:v>
                </c:pt>
                <c:pt idx="135" formatCode="General">
                  <c:v>-1</c:v>
                </c:pt>
                <c:pt idx="136" formatCode="General">
                  <c:v>-1</c:v>
                </c:pt>
                <c:pt idx="137" formatCode="General">
                  <c:v>-1</c:v>
                </c:pt>
                <c:pt idx="138" formatCode="General">
                  <c:v>-1</c:v>
                </c:pt>
                <c:pt idx="139" formatCode="General">
                  <c:v>-1</c:v>
                </c:pt>
                <c:pt idx="140" formatCode="General">
                  <c:v>-1</c:v>
                </c:pt>
                <c:pt idx="141" formatCode="General">
                  <c:v>-1</c:v>
                </c:pt>
                <c:pt idx="142" formatCode="General">
                  <c:v>-1</c:v>
                </c:pt>
                <c:pt idx="143" formatCode="General">
                  <c:v>-1</c:v>
                </c:pt>
                <c:pt idx="144" formatCode="General">
                  <c:v>-1</c:v>
                </c:pt>
                <c:pt idx="145" formatCode="General">
                  <c:v>-1</c:v>
                </c:pt>
                <c:pt idx="146" formatCode="General">
                  <c:v>-1</c:v>
                </c:pt>
                <c:pt idx="147" formatCode="General">
                  <c:v>-1</c:v>
                </c:pt>
                <c:pt idx="148" formatCode="General">
                  <c:v>-1</c:v>
                </c:pt>
                <c:pt idx="149" formatCode="General">
                  <c:v>-1</c:v>
                </c:pt>
                <c:pt idx="150" formatCode="General">
                  <c:v>-1</c:v>
                </c:pt>
                <c:pt idx="151" formatCode="General">
                  <c:v>-1</c:v>
                </c:pt>
                <c:pt idx="152" formatCode="General">
                  <c:v>-1</c:v>
                </c:pt>
                <c:pt idx="153" formatCode="General">
                  <c:v>-1</c:v>
                </c:pt>
                <c:pt idx="154" formatCode="General">
                  <c:v>-1</c:v>
                </c:pt>
                <c:pt idx="155" formatCode="General">
                  <c:v>-1</c:v>
                </c:pt>
                <c:pt idx="156" formatCode="General">
                  <c:v>-1</c:v>
                </c:pt>
                <c:pt idx="157" formatCode="General">
                  <c:v>-1</c:v>
                </c:pt>
                <c:pt idx="158" formatCode="General">
                  <c:v>-1</c:v>
                </c:pt>
                <c:pt idx="159" formatCode="General">
                  <c:v>-1</c:v>
                </c:pt>
                <c:pt idx="160" formatCode="General">
                  <c:v>-1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D73-400F-A768-520BF9E955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4056016"/>
        <c:axId val="241803504"/>
      </c:lineChart>
      <c:catAx>
        <c:axId val="84056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241803504"/>
        <c:crosses val="autoZero"/>
        <c:auto val="1"/>
        <c:lblAlgn val="ctr"/>
        <c:lblOffset val="100"/>
        <c:noMultiLvlLbl val="0"/>
      </c:catAx>
      <c:valAx>
        <c:axId val="24180350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84056016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uk-UA"/>
        </a:p>
      </c:txPr>
    </c:legend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'Порівняння за закладами'!$BU$5</c:f>
          <c:strCache>
            <c:ptCount val="1"/>
            <c:pt idx="0">
              <c:v>Скринінг на наявність туберкульозу.</c:v>
            </c:pt>
          </c:strCache>
        </c:strRef>
      </c:tx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1400" b="1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uk-UA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'Порівняння за закладами'!$BV$6</c:f>
              <c:strCache>
                <c:ptCount val="1"/>
                <c:pt idx="0">
                  <c:v>Значення індикатору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5"/>
            <c:spPr>
              <a:ln w="76200"/>
            </c:spPr>
          </c:marker>
          <c:cat>
            <c:strRef>
              <c:f>'Порівняння за закладами'!$BU$7:$BU$27</c:f>
              <c:strCache>
                <c:ptCount val="21"/>
                <c:pt idx="0">
                  <c:v>20764314</c:v>
                </c:pt>
                <c:pt idx="1">
                  <c:v>44712882</c:v>
                </c:pt>
                <c:pt idx="2">
                  <c:v>01996272</c:v>
                </c:pt>
                <c:pt idx="3">
                  <c:v>23957835</c:v>
                </c:pt>
                <c:pt idx="4">
                  <c:v>44625774</c:v>
                </c:pt>
                <c:pt idx="5">
                  <c:v>01996674</c:v>
                </c:pt>
                <c:pt idx="6">
                  <c:v>23970286</c:v>
                </c:pt>
                <c:pt idx="7">
                  <c:v>20851349</c:v>
                </c:pt>
                <c:pt idx="8">
                  <c:v>41845440</c:v>
                </c:pt>
                <c:pt idx="9">
                  <c:v>20761149</c:v>
                </c:pt>
                <c:pt idx="10">
                  <c:v>ФОП, РОНДЯК ОЛЕКСАНДРА ЗІНОВІЇВНА</c:v>
                </c:pt>
                <c:pt idx="11">
                  <c:v>41160010</c:v>
                </c:pt>
                <c:pt idx="12">
                  <c:v>41902533</c:v>
                </c:pt>
                <c:pt idx="13">
                  <c:v>01984276</c:v>
                </c:pt>
                <c:pt idx="14">
                  <c:v>41900490</c:v>
                </c:pt>
                <c:pt idx="15">
                  <c:v>ФОП, КОСТИРКО МИКОЛА МИХАЙЛОВИЧ</c:v>
                </c:pt>
                <c:pt idx="16">
                  <c:v>44646459</c:v>
                </c:pt>
                <c:pt idx="17">
                  <c:v>19163609</c:v>
                </c:pt>
                <c:pt idx="18">
                  <c:v>ФОП, ФЕДЕНКО НАТАЛІЯ РОМАНІВНА</c:v>
                </c:pt>
                <c:pt idx="19">
                  <c:v>ФОП, КАБАН ВОЛОДИМИР БОГДАНОВИЧ</c:v>
                </c:pt>
                <c:pt idx="20">
                  <c:v>ФОП, ПОЛУПАНЕЦЬ ВІРА ВОЛОДИМИРІВНА</c:v>
                </c:pt>
              </c:strCache>
            </c:strRef>
          </c:cat>
          <c:val>
            <c:numRef>
              <c:f>'Порівняння за закладами'!$BV$7:$BV$27</c:f>
              <c:numCache>
                <c:formatCode>0%</c:formatCode>
                <c:ptCount val="21"/>
                <c:pt idx="0">
                  <c:v>3.84172109104879E-4</c:v>
                </c:pt>
                <c:pt idx="1">
                  <c:v>4.0584415584415582E-4</c:v>
                </c:pt>
                <c:pt idx="2" formatCode="General">
                  <c:v>4.103405826836274E-4</c:v>
                </c:pt>
                <c:pt idx="3" formatCode="General">
                  <c:v>5.5741360089186175E-4</c:v>
                </c:pt>
                <c:pt idx="4" formatCode="General">
                  <c:v>6.9420340159666782E-4</c:v>
                </c:pt>
                <c:pt idx="5" formatCode="General">
                  <c:v>7.9491255961844202E-4</c:v>
                </c:pt>
                <c:pt idx="6" formatCode="General">
                  <c:v>9.0103619162036337E-4</c:v>
                </c:pt>
                <c:pt idx="7" formatCode="General">
                  <c:v>1.2180267965895249E-3</c:v>
                </c:pt>
                <c:pt idx="8" formatCode="General">
                  <c:v>1.7035775127768314E-3</c:v>
                </c:pt>
                <c:pt idx="9" formatCode="General">
                  <c:v>1.7694641051567239E-3</c:v>
                </c:pt>
                <c:pt idx="10" formatCode="General">
                  <c:v>2.2675736961451248E-3</c:v>
                </c:pt>
                <c:pt idx="11" formatCode="General">
                  <c:v>2.6191723415400735E-3</c:v>
                </c:pt>
                <c:pt idx="12" formatCode="General">
                  <c:v>2.881844380403458E-3</c:v>
                </c:pt>
                <c:pt idx="13" formatCode="General">
                  <c:v>2.94811320754717E-3</c:v>
                </c:pt>
                <c:pt idx="14" formatCode="General">
                  <c:v>3.1926214969847464E-3</c:v>
                </c:pt>
                <c:pt idx="15" formatCode="General">
                  <c:v>4.4444444444444444E-3</c:v>
                </c:pt>
                <c:pt idx="16" formatCode="General">
                  <c:v>6.1601642710472282E-3</c:v>
                </c:pt>
                <c:pt idx="17" formatCode="General">
                  <c:v>1.0921632496646867E-2</c:v>
                </c:pt>
                <c:pt idx="18" formatCode="General">
                  <c:v>1.3618677042801557E-2</c:v>
                </c:pt>
                <c:pt idx="19" formatCode="General">
                  <c:v>1.8072289156626505E-2</c:v>
                </c:pt>
                <c:pt idx="20" formatCode="General">
                  <c:v>2.2222222222222223E-2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A27-4CA8-BE54-F3948B5D7101}"/>
            </c:ext>
          </c:extLst>
        </c:ser>
        <c:ser>
          <c:idx val="1"/>
          <c:order val="1"/>
          <c:tx>
            <c:strRef>
              <c:f>'Порівняння за закладами'!$BW$6</c:f>
              <c:strCache>
                <c:ptCount val="1"/>
                <c:pt idx="0">
                  <c:v>01996272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5"/>
            <c:spPr>
              <a:ln w="203200"/>
            </c:spPr>
          </c:marker>
          <c:cat>
            <c:strRef>
              <c:f>'Порівняння за закладами'!$BU$7:$BU$27</c:f>
              <c:strCache>
                <c:ptCount val="21"/>
                <c:pt idx="0">
                  <c:v>20764314</c:v>
                </c:pt>
                <c:pt idx="1">
                  <c:v>44712882</c:v>
                </c:pt>
                <c:pt idx="2">
                  <c:v>01996272</c:v>
                </c:pt>
                <c:pt idx="3">
                  <c:v>23957835</c:v>
                </c:pt>
                <c:pt idx="4">
                  <c:v>44625774</c:v>
                </c:pt>
                <c:pt idx="5">
                  <c:v>01996674</c:v>
                </c:pt>
                <c:pt idx="6">
                  <c:v>23970286</c:v>
                </c:pt>
                <c:pt idx="7">
                  <c:v>20851349</c:v>
                </c:pt>
                <c:pt idx="8">
                  <c:v>41845440</c:v>
                </c:pt>
                <c:pt idx="9">
                  <c:v>20761149</c:v>
                </c:pt>
                <c:pt idx="10">
                  <c:v>ФОП, РОНДЯК ОЛЕКСАНДРА ЗІНОВІЇВНА</c:v>
                </c:pt>
                <c:pt idx="11">
                  <c:v>41160010</c:v>
                </c:pt>
                <c:pt idx="12">
                  <c:v>41902533</c:v>
                </c:pt>
                <c:pt idx="13">
                  <c:v>01984276</c:v>
                </c:pt>
                <c:pt idx="14">
                  <c:v>41900490</c:v>
                </c:pt>
                <c:pt idx="15">
                  <c:v>ФОП, КОСТИРКО МИКОЛА МИХАЙЛОВИЧ</c:v>
                </c:pt>
                <c:pt idx="16">
                  <c:v>44646459</c:v>
                </c:pt>
                <c:pt idx="17">
                  <c:v>19163609</c:v>
                </c:pt>
                <c:pt idx="18">
                  <c:v>ФОП, ФЕДЕНКО НАТАЛІЯ РОМАНІВНА</c:v>
                </c:pt>
                <c:pt idx="19">
                  <c:v>ФОП, КАБАН ВОЛОДИМИР БОГДАНОВИЧ</c:v>
                </c:pt>
                <c:pt idx="20">
                  <c:v>ФОП, ПОЛУПАНЕЦЬ ВІРА ВОЛОДИМИРІВНА</c:v>
                </c:pt>
              </c:strCache>
            </c:strRef>
          </c:cat>
          <c:val>
            <c:numRef>
              <c:f>'Порівняння за закладами'!$BW$7:$BW$27</c:f>
              <c:numCache>
                <c:formatCode>0%</c:formatCode>
                <c:ptCount val="21"/>
                <c:pt idx="0">
                  <c:v>-1</c:v>
                </c:pt>
                <c:pt idx="1">
                  <c:v>-1</c:v>
                </c:pt>
                <c:pt idx="2" formatCode="General">
                  <c:v>4.103405826836274E-4</c:v>
                </c:pt>
                <c:pt idx="3" formatCode="General">
                  <c:v>-1</c:v>
                </c:pt>
                <c:pt idx="4" formatCode="General">
                  <c:v>-1</c:v>
                </c:pt>
                <c:pt idx="5" formatCode="General">
                  <c:v>-1</c:v>
                </c:pt>
                <c:pt idx="6" formatCode="General">
                  <c:v>-1</c:v>
                </c:pt>
                <c:pt idx="7" formatCode="General">
                  <c:v>-1</c:v>
                </c:pt>
                <c:pt idx="8" formatCode="General">
                  <c:v>-1</c:v>
                </c:pt>
                <c:pt idx="9" formatCode="General">
                  <c:v>-1</c:v>
                </c:pt>
                <c:pt idx="10" formatCode="General">
                  <c:v>-1</c:v>
                </c:pt>
                <c:pt idx="11" formatCode="General">
                  <c:v>-1</c:v>
                </c:pt>
                <c:pt idx="12" formatCode="General">
                  <c:v>-1</c:v>
                </c:pt>
                <c:pt idx="13" formatCode="General">
                  <c:v>-1</c:v>
                </c:pt>
                <c:pt idx="14" formatCode="General">
                  <c:v>-1</c:v>
                </c:pt>
                <c:pt idx="15" formatCode="General">
                  <c:v>-1</c:v>
                </c:pt>
                <c:pt idx="16" formatCode="General">
                  <c:v>-1</c:v>
                </c:pt>
                <c:pt idx="17" formatCode="General">
                  <c:v>-1</c:v>
                </c:pt>
                <c:pt idx="18" formatCode="General">
                  <c:v>-1</c:v>
                </c:pt>
                <c:pt idx="19" formatCode="General">
                  <c:v>-1</c:v>
                </c:pt>
                <c:pt idx="20" formatCode="General">
                  <c:v>-1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A27-4CA8-BE54-F3948B5D71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4056016"/>
        <c:axId val="241803504"/>
      </c:lineChart>
      <c:catAx>
        <c:axId val="84056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241803504"/>
        <c:crosses val="autoZero"/>
        <c:auto val="1"/>
        <c:lblAlgn val="ctr"/>
        <c:lblOffset val="100"/>
        <c:noMultiLvlLbl val="0"/>
      </c:catAx>
      <c:valAx>
        <c:axId val="24180350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84056016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uk-UA"/>
        </a:p>
      </c:txPr>
    </c:legend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'Порівняння за закладами'!$BX$5</c:f>
          <c:strCache>
            <c:ptCount val="1"/>
            <c:pt idx="0">
              <c:v>Виявлення ВІЛ у пацієнтів з індикаторними станами.</c:v>
            </c:pt>
          </c:strCache>
        </c:strRef>
      </c:tx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1400" b="1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uk-UA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'Порівняння за закладами'!$BY$6</c:f>
              <c:strCache>
                <c:ptCount val="1"/>
                <c:pt idx="0">
                  <c:v>Значення індикатору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5"/>
            <c:spPr>
              <a:ln w="76200"/>
            </c:spPr>
          </c:marker>
          <c:cat>
            <c:strRef>
              <c:f>'Порівняння за закладами'!$BX$7:$BX$16</c:f>
              <c:strCache>
                <c:ptCount val="10"/>
                <c:pt idx="0">
                  <c:v>20851349</c:v>
                </c:pt>
                <c:pt idx="1">
                  <c:v>40626575</c:v>
                </c:pt>
                <c:pt idx="2">
                  <c:v>20761149</c:v>
                </c:pt>
                <c:pt idx="3">
                  <c:v>23970286</c:v>
                </c:pt>
                <c:pt idx="4">
                  <c:v>44625774</c:v>
                </c:pt>
                <c:pt idx="5">
                  <c:v>01996674</c:v>
                </c:pt>
                <c:pt idx="6">
                  <c:v>42448068</c:v>
                </c:pt>
                <c:pt idx="7">
                  <c:v>01984228</c:v>
                </c:pt>
                <c:pt idx="8">
                  <c:v>23957835</c:v>
                </c:pt>
                <c:pt idx="9">
                  <c:v>ФОП, ФЕДЕНКО НАТАЛІЯ РОМАНІВНА</c:v>
                </c:pt>
              </c:strCache>
            </c:strRef>
          </c:cat>
          <c:val>
            <c:numRef>
              <c:f>'Порівняння за закладами'!$BY$7:$BY$16</c:f>
              <c:numCache>
                <c:formatCode>0%</c:formatCode>
                <c:ptCount val="10"/>
                <c:pt idx="0">
                  <c:v>9.1743119266055051E-3</c:v>
                </c:pt>
                <c:pt idx="1">
                  <c:v>1.0416666666666666E-2</c:v>
                </c:pt>
                <c:pt idx="2" formatCode="General">
                  <c:v>1.1673151750972763E-2</c:v>
                </c:pt>
                <c:pt idx="3" formatCode="General">
                  <c:v>1.2131715771230503E-2</c:v>
                </c:pt>
                <c:pt idx="4" formatCode="General">
                  <c:v>2.3076923076923078E-2</c:v>
                </c:pt>
                <c:pt idx="5" formatCode="General">
                  <c:v>2.8688524590163935E-2</c:v>
                </c:pt>
                <c:pt idx="6" formatCode="General">
                  <c:v>3.0769230769230771E-2</c:v>
                </c:pt>
                <c:pt idx="7" formatCode="General">
                  <c:v>3.2258064516129031E-2</c:v>
                </c:pt>
                <c:pt idx="8" formatCode="General">
                  <c:v>4.6218487394957986E-2</c:v>
                </c:pt>
                <c:pt idx="9" formatCode="General">
                  <c:v>5.5555555555555552E-2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1AD-48B7-87C3-6EF4F53F4E7F}"/>
            </c:ext>
          </c:extLst>
        </c:ser>
        <c:ser>
          <c:idx val="1"/>
          <c:order val="1"/>
          <c:tx>
            <c:strRef>
              <c:f>'Порівняння за закладами'!$BZ$6</c:f>
              <c:strCache>
                <c:ptCount val="1"/>
                <c:pt idx="0">
                  <c:v>01996272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5"/>
            <c:spPr>
              <a:ln w="203200"/>
            </c:spPr>
          </c:marker>
          <c:cat>
            <c:strRef>
              <c:f>'Порівняння за закладами'!$BX$7:$BX$16</c:f>
              <c:strCache>
                <c:ptCount val="10"/>
                <c:pt idx="0">
                  <c:v>20851349</c:v>
                </c:pt>
                <c:pt idx="1">
                  <c:v>40626575</c:v>
                </c:pt>
                <c:pt idx="2">
                  <c:v>20761149</c:v>
                </c:pt>
                <c:pt idx="3">
                  <c:v>23970286</c:v>
                </c:pt>
                <c:pt idx="4">
                  <c:v>44625774</c:v>
                </c:pt>
                <c:pt idx="5">
                  <c:v>01996674</c:v>
                </c:pt>
                <c:pt idx="6">
                  <c:v>42448068</c:v>
                </c:pt>
                <c:pt idx="7">
                  <c:v>01984228</c:v>
                </c:pt>
                <c:pt idx="8">
                  <c:v>23957835</c:v>
                </c:pt>
                <c:pt idx="9">
                  <c:v>ФОП, ФЕДЕНКО НАТАЛІЯ РОМАНІВНА</c:v>
                </c:pt>
              </c:strCache>
            </c:strRef>
          </c:cat>
          <c:val>
            <c:numRef>
              <c:f>'Порівняння за закладами'!$BZ$7:$BZ$16</c:f>
              <c:numCache>
                <c:formatCode>0%</c:formatCode>
                <c:ptCount val="10"/>
                <c:pt idx="0">
                  <c:v>-1</c:v>
                </c:pt>
                <c:pt idx="1">
                  <c:v>-1</c:v>
                </c:pt>
                <c:pt idx="2" formatCode="General">
                  <c:v>-1</c:v>
                </c:pt>
                <c:pt idx="3" formatCode="General">
                  <c:v>-1</c:v>
                </c:pt>
                <c:pt idx="4" formatCode="General">
                  <c:v>-1</c:v>
                </c:pt>
                <c:pt idx="5" formatCode="General">
                  <c:v>-1</c:v>
                </c:pt>
                <c:pt idx="6" formatCode="General">
                  <c:v>-1</c:v>
                </c:pt>
                <c:pt idx="7" formatCode="General">
                  <c:v>-1</c:v>
                </c:pt>
                <c:pt idx="8" formatCode="General">
                  <c:v>-1</c:v>
                </c:pt>
                <c:pt idx="9" formatCode="General">
                  <c:v>-1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1AD-48B7-87C3-6EF4F53F4E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4056016"/>
        <c:axId val="241803504"/>
      </c:lineChart>
      <c:catAx>
        <c:axId val="84056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241803504"/>
        <c:crosses val="autoZero"/>
        <c:auto val="1"/>
        <c:lblAlgn val="ctr"/>
        <c:lblOffset val="100"/>
        <c:noMultiLvlLbl val="0"/>
      </c:catAx>
      <c:valAx>
        <c:axId val="24180350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84056016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uk-UA"/>
        </a:p>
      </c:txPr>
    </c:legend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'Порівняння за закладами'!$CA$5</c:f>
          <c:strCache>
            <c:ptCount val="1"/>
            <c:pt idx="0">
              <c:v>Охоплення реімбурсацією (виписування рецептів).</c:v>
            </c:pt>
          </c:strCache>
        </c:strRef>
      </c:tx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1400" b="1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uk-UA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'Порівняння за закладами'!$CB$6</c:f>
              <c:strCache>
                <c:ptCount val="1"/>
                <c:pt idx="0">
                  <c:v>Значення індикатору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5"/>
            <c:spPr>
              <a:ln w="76200"/>
            </c:spPr>
          </c:marker>
          <c:cat>
            <c:strRef>
              <c:f>'Порівняння за закладами'!$CA$7:$CA$200</c:f>
              <c:strCache>
                <c:ptCount val="194"/>
                <c:pt idx="0">
                  <c:v>ФОП, КРАВЧЕНКО РОМАНА БОГДАНІВНА</c:v>
                </c:pt>
                <c:pt idx="1">
                  <c:v>ФОП, ГОЙ ОЛЬГА ІВАНІВНА</c:v>
                </c:pt>
                <c:pt idx="2">
                  <c:v>43938699</c:v>
                </c:pt>
                <c:pt idx="3">
                  <c:v>01997679</c:v>
                </c:pt>
                <c:pt idx="4">
                  <c:v>ФОП, Кольченко Леся Михайлівна</c:v>
                </c:pt>
                <c:pt idx="5">
                  <c:v>ФОП, БУНЬКО ВАСИЛЬ МИХАЙЛОВИЧ</c:v>
                </c:pt>
                <c:pt idx="6">
                  <c:v>ФОП, РОНДЯК БОГДАН ЯРОСЛАВОВИЧ</c:v>
                </c:pt>
                <c:pt idx="7">
                  <c:v>ФОП, АПАРІНА ЛІДІЯ ВОЛОДИМИРІВНА</c:v>
                </c:pt>
                <c:pt idx="8">
                  <c:v>ФОП, СУХОВЕРСЬКИЙ МИРОСЛАВ МИРОНОВИЧ</c:v>
                </c:pt>
                <c:pt idx="9">
                  <c:v>41195567</c:v>
                </c:pt>
                <c:pt idx="10">
                  <c:v>ФОП, Жук Олег Євгенович</c:v>
                </c:pt>
                <c:pt idx="11">
                  <c:v>ФОП, ПІКУЛИЦЬКА ЯРИНА ВАСИЛІВНА</c:v>
                </c:pt>
                <c:pt idx="12">
                  <c:v>ФОП, БЕРЕЗНЮК ТЕТЯНА ПАВЛІВНА</c:v>
                </c:pt>
                <c:pt idx="13">
                  <c:v>ФОП, СЕРЕДИЧ ЛІЛІЯ ПЕТРІВНА</c:v>
                </c:pt>
                <c:pt idx="14">
                  <c:v>ФОП, Кащук Марія Анатоліївна</c:v>
                </c:pt>
                <c:pt idx="15">
                  <c:v>ФОП, Турянська Ольга Тарасівна</c:v>
                </c:pt>
                <c:pt idx="16">
                  <c:v>ФОП, КОШЛАТА ЛЕСЯ ВАСИЛІВНА</c:v>
                </c:pt>
                <c:pt idx="17">
                  <c:v>37325796</c:v>
                </c:pt>
                <c:pt idx="18">
                  <c:v>44848931</c:v>
                </c:pt>
                <c:pt idx="19">
                  <c:v>44635101</c:v>
                </c:pt>
                <c:pt idx="20">
                  <c:v>ФОП, ПЕТРИК ЛЮДМИЛА ЯРОСЛАВІВНА</c:v>
                </c:pt>
                <c:pt idx="21">
                  <c:v>ФОП, ЛАЗАРЕВИЧ ПЕТРО ЯРОСЛАВОВИЧ</c:v>
                </c:pt>
                <c:pt idx="22">
                  <c:v>42769586</c:v>
                </c:pt>
                <c:pt idx="23">
                  <c:v>ФОП, МЕЛЬНИК ЗОРЯНА СТЕПАНІВНА</c:v>
                </c:pt>
                <c:pt idx="24">
                  <c:v>36417058</c:v>
                </c:pt>
                <c:pt idx="25">
                  <c:v>01996869</c:v>
                </c:pt>
                <c:pt idx="26">
                  <c:v>43260585</c:v>
                </c:pt>
                <c:pt idx="27">
                  <c:v>42830922</c:v>
                </c:pt>
                <c:pt idx="28">
                  <c:v>43288396</c:v>
                </c:pt>
                <c:pt idx="29">
                  <c:v>44114246</c:v>
                </c:pt>
                <c:pt idx="30">
                  <c:v>ФОП, Мазур Руслана Ярославівна</c:v>
                </c:pt>
                <c:pt idx="31">
                  <c:v>37639909</c:v>
                </c:pt>
                <c:pt idx="32">
                  <c:v>01996606</c:v>
                </c:pt>
                <c:pt idx="33">
                  <c:v>20763295</c:v>
                </c:pt>
                <c:pt idx="34">
                  <c:v>ФОП, КОЗИЧ РОКСОЛАНА АНДРІЇВНА</c:v>
                </c:pt>
                <c:pt idx="35">
                  <c:v>34327104</c:v>
                </c:pt>
                <c:pt idx="36">
                  <c:v>35472249</c:v>
                </c:pt>
                <c:pt idx="37">
                  <c:v>ФОП, Савчин Соломія Олегівна</c:v>
                </c:pt>
                <c:pt idx="38">
                  <c:v>41209595</c:v>
                </c:pt>
                <c:pt idx="39">
                  <c:v>ФОП, ОЩИПКО ІРИНА ГЕОРГІЇВНА</c:v>
                </c:pt>
                <c:pt idx="40">
                  <c:v>ФОП, САЛДАН ІВАН АНТОНОВИЧ</c:v>
                </c:pt>
                <c:pt idx="41">
                  <c:v>ФОП, Ладус Галина Іванівна</c:v>
                </c:pt>
                <c:pt idx="42">
                  <c:v>22348948</c:v>
                </c:pt>
                <c:pt idx="43">
                  <c:v>44408760</c:v>
                </c:pt>
                <c:pt idx="44">
                  <c:v>ФОП, БАЛЛА РОКСОЛАНА АНДРІЇВНА</c:v>
                </c:pt>
                <c:pt idx="45">
                  <c:v>20764716</c:v>
                </c:pt>
                <c:pt idx="46">
                  <c:v>42108962</c:v>
                </c:pt>
                <c:pt idx="47">
                  <c:v>ФОП, ПЕТРИК КАТЕРИНА ЮРІЇВНА</c:v>
                </c:pt>
                <c:pt idx="48">
                  <c:v>41064034</c:v>
                </c:pt>
                <c:pt idx="49">
                  <c:v>02010793</c:v>
                </c:pt>
                <c:pt idx="50">
                  <c:v>ФОП, ЗУБРИЦЬКА НАДІЯ СТЕПАНІВНА</c:v>
                </c:pt>
                <c:pt idx="51">
                  <c:v>22398210</c:v>
                </c:pt>
                <c:pt idx="52">
                  <c:v>44925460</c:v>
                </c:pt>
                <c:pt idx="53">
                  <c:v>ФОП, ЗАСТАВНИЙ ІГОР ІГОРОВИЧ</c:v>
                </c:pt>
                <c:pt idx="54">
                  <c:v>ФОП, КАБАН ВОЛОДИМИР БОГДАНОВИЧ</c:v>
                </c:pt>
                <c:pt idx="55">
                  <c:v>ФОП, Данилів  Дана  Олександрівна</c:v>
                </c:pt>
                <c:pt idx="56">
                  <c:v>ФОП, МИСЛОВИЧ ОЛЕГ ЮРІЙОВИЧ</c:v>
                </c:pt>
                <c:pt idx="57">
                  <c:v>ФОП, ДУДА НАДІЯ БОГДАНІВНА</c:v>
                </c:pt>
                <c:pt idx="58">
                  <c:v>ФОП, КОТОВИЧ НАТАЛІЯ СТЕПАНІВНА</c:v>
                </c:pt>
                <c:pt idx="59">
                  <c:v>35621067</c:v>
                </c:pt>
                <c:pt idx="60">
                  <c:v>41902533</c:v>
                </c:pt>
                <c:pt idx="61">
                  <c:v>ФОП, НІКОНОРОВ ВАЛЕРІЙ МИКОЛАЙОВИЧ</c:v>
                </c:pt>
                <c:pt idx="62">
                  <c:v>44246746</c:v>
                </c:pt>
                <c:pt idx="63">
                  <c:v>41505308</c:v>
                </c:pt>
                <c:pt idx="64">
                  <c:v>ФОП, ШКУЛЬСЬКИЙ ВОЛОДИМИР ВОЛОДИМИРОВИЧ</c:v>
                </c:pt>
                <c:pt idx="65">
                  <c:v>41136480</c:v>
                </c:pt>
                <c:pt idx="66">
                  <c:v>01998035</c:v>
                </c:pt>
                <c:pt idx="67">
                  <c:v>41851009</c:v>
                </c:pt>
                <c:pt idx="68">
                  <c:v>ФОП, КАРАКЕВИЧ ЮРІЙ МИХАЙЛОВИЧ</c:v>
                </c:pt>
                <c:pt idx="69">
                  <c:v>ФОП, КРАВЧУК ГАЛИНА ВАСИЛІВНА</c:v>
                </c:pt>
                <c:pt idx="70">
                  <c:v>44028360</c:v>
                </c:pt>
                <c:pt idx="71">
                  <c:v>01996409</c:v>
                </c:pt>
                <c:pt idx="72">
                  <c:v>ФОП, ПОЛУПАНЕЦЬ ВІРА ВОЛОДИМИРІВНА</c:v>
                </c:pt>
                <c:pt idx="73">
                  <c:v>42448068</c:v>
                </c:pt>
                <c:pt idx="74">
                  <c:v>01984276</c:v>
                </c:pt>
                <c:pt idx="75">
                  <c:v>44070522</c:v>
                </c:pt>
                <c:pt idx="76">
                  <c:v>ФОП, ЗАРЕМБА-ФЕДЧИШИН ОЛЕНА ВІТАЛІЇВНА</c:v>
                </c:pt>
                <c:pt idx="77">
                  <c:v>ФОП, Столяр Маряна Миколаївна</c:v>
                </c:pt>
                <c:pt idx="78">
                  <c:v>39792683</c:v>
                </c:pt>
                <c:pt idx="79">
                  <c:v>44056885</c:v>
                </c:pt>
                <c:pt idx="80">
                  <c:v>43914746</c:v>
                </c:pt>
                <c:pt idx="81">
                  <c:v>ФОП, ЛОМАЄВА ОЛЕКСАНДРА ВАЛЕРІЇВНА</c:v>
                </c:pt>
                <c:pt idx="82">
                  <c:v>41850775</c:v>
                </c:pt>
                <c:pt idx="83">
                  <c:v>ФОП, МАХНО ГАЛИНА ВОЛОДИМИРІВНА</c:v>
                </c:pt>
                <c:pt idx="84">
                  <c:v>41839788</c:v>
                </c:pt>
                <c:pt idx="85">
                  <c:v>41833215</c:v>
                </c:pt>
                <c:pt idx="86">
                  <c:v>41180990</c:v>
                </c:pt>
                <c:pt idx="87">
                  <c:v>01997248</c:v>
                </c:pt>
                <c:pt idx="88">
                  <c:v>01998101</c:v>
                </c:pt>
                <c:pt idx="89">
                  <c:v>44496574</c:v>
                </c:pt>
                <c:pt idx="90">
                  <c:v>45094345</c:v>
                </c:pt>
                <c:pt idx="91">
                  <c:v>20763941</c:v>
                </c:pt>
                <c:pt idx="92">
                  <c:v>40221119</c:v>
                </c:pt>
                <c:pt idx="93">
                  <c:v>42750109</c:v>
                </c:pt>
                <c:pt idx="94">
                  <c:v>40236036</c:v>
                </c:pt>
                <c:pt idx="95">
                  <c:v>36194399</c:v>
                </c:pt>
                <c:pt idx="96">
                  <c:v>44625774</c:v>
                </c:pt>
                <c:pt idx="97">
                  <c:v>20764478</c:v>
                </c:pt>
                <c:pt idx="98">
                  <c:v>20763160</c:v>
                </c:pt>
                <c:pt idx="99">
                  <c:v>20763272</c:v>
                </c:pt>
                <c:pt idx="100">
                  <c:v>41055077</c:v>
                </c:pt>
                <c:pt idx="101">
                  <c:v>42021164</c:v>
                </c:pt>
                <c:pt idx="102">
                  <c:v>ФОП, Жданова Оксана Степанівна</c:v>
                </c:pt>
                <c:pt idx="103">
                  <c:v>43526560</c:v>
                </c:pt>
                <c:pt idx="104">
                  <c:v>43923200</c:v>
                </c:pt>
                <c:pt idx="105">
                  <c:v>42140021</c:v>
                </c:pt>
                <c:pt idx="106">
                  <c:v>32613493</c:v>
                </c:pt>
                <c:pt idx="107">
                  <c:v>36761597</c:v>
                </c:pt>
                <c:pt idx="108">
                  <c:v>20761149</c:v>
                </c:pt>
                <c:pt idx="109">
                  <c:v>41900490</c:v>
                </c:pt>
                <c:pt idx="110">
                  <c:v>44119976</c:v>
                </c:pt>
                <c:pt idx="111">
                  <c:v>45395213</c:v>
                </c:pt>
                <c:pt idx="112">
                  <c:v>ФОП, ФЕДЕНКО НАТАЛІЯ РОМАНІВНА</c:v>
                </c:pt>
                <c:pt idx="113">
                  <c:v>01997297</c:v>
                </c:pt>
                <c:pt idx="114">
                  <c:v>01996674</c:v>
                </c:pt>
                <c:pt idx="115">
                  <c:v>23970286</c:v>
                </c:pt>
                <c:pt idx="116">
                  <c:v>40393866</c:v>
                </c:pt>
                <c:pt idx="117">
                  <c:v>ФОП, ВОРОБЕЦЬ ІРИНА ЙОСИФІВНА</c:v>
                </c:pt>
                <c:pt idx="118">
                  <c:v>ФОП, ПОКІНСЬКА МАРІЯ МИХАЙЛІВНА</c:v>
                </c:pt>
                <c:pt idx="119">
                  <c:v>43919770</c:v>
                </c:pt>
                <c:pt idx="120">
                  <c:v>40238410</c:v>
                </c:pt>
                <c:pt idx="121">
                  <c:v>44216151</c:v>
                </c:pt>
                <c:pt idx="122">
                  <c:v>01996272</c:v>
                </c:pt>
                <c:pt idx="123">
                  <c:v>42877452</c:v>
                </c:pt>
                <c:pt idx="124">
                  <c:v>ФОП, ДЮК ОКСАНА  ЯРОСЛАВІВНА</c:v>
                </c:pt>
                <c:pt idx="125">
                  <c:v>42310851</c:v>
                </c:pt>
                <c:pt idx="126">
                  <c:v>41845440</c:v>
                </c:pt>
                <c:pt idx="127">
                  <c:v>23957835</c:v>
                </c:pt>
                <c:pt idx="128">
                  <c:v>43871190</c:v>
                </c:pt>
                <c:pt idx="129">
                  <c:v>01997633</c:v>
                </c:pt>
                <c:pt idx="130">
                  <c:v>01984228</c:v>
                </c:pt>
                <c:pt idx="131">
                  <c:v>42224043</c:v>
                </c:pt>
                <c:pt idx="132">
                  <c:v>41894875</c:v>
                </c:pt>
                <c:pt idx="133">
                  <c:v>40626575</c:v>
                </c:pt>
                <c:pt idx="134">
                  <c:v>42428764</c:v>
                </c:pt>
                <c:pt idx="135">
                  <c:v>ФОП, Левкович  Лідія  Олексіївна</c:v>
                </c:pt>
                <c:pt idx="136">
                  <c:v>45065089</c:v>
                </c:pt>
                <c:pt idx="137">
                  <c:v>ФОП, Добрянський Олесь Степанович</c:v>
                </c:pt>
                <c:pt idx="138">
                  <c:v>44093644</c:v>
                </c:pt>
                <c:pt idx="139">
                  <c:v>41160010</c:v>
                </c:pt>
                <c:pt idx="140">
                  <c:v>44018588</c:v>
                </c:pt>
                <c:pt idx="141">
                  <c:v>19163609</c:v>
                </c:pt>
                <c:pt idx="142">
                  <c:v>44397639</c:v>
                </c:pt>
                <c:pt idx="143">
                  <c:v>44466230</c:v>
                </c:pt>
                <c:pt idx="144">
                  <c:v>ФОП, СЕРЕДЮК ОЛЬГА ІВАНІВНА</c:v>
                </c:pt>
                <c:pt idx="145">
                  <c:v>40241161</c:v>
                </c:pt>
                <c:pt idx="146">
                  <c:v>ФОП, ГРИЦАК РУСЛАН ГЕННАДІЙОВИЧ</c:v>
                </c:pt>
                <c:pt idx="147">
                  <c:v>20851349</c:v>
                </c:pt>
                <c:pt idx="148">
                  <c:v>ФОП, Лялька Наталія Петрівна</c:v>
                </c:pt>
                <c:pt idx="149">
                  <c:v>20763591</c:v>
                </c:pt>
                <c:pt idx="150">
                  <c:v>ФОП, ГАДЕВИЧ НАТАЛІЯ ЗІНОВІЇВНА</c:v>
                </c:pt>
                <c:pt idx="151">
                  <c:v>22421239</c:v>
                </c:pt>
                <c:pt idx="152">
                  <c:v>20850964</c:v>
                </c:pt>
                <c:pt idx="153">
                  <c:v>44871599</c:v>
                </c:pt>
                <c:pt idx="154">
                  <c:v>20765006</c:v>
                </c:pt>
                <c:pt idx="155">
                  <c:v>01998226</c:v>
                </c:pt>
                <c:pt idx="156">
                  <c:v>42274953</c:v>
                </c:pt>
                <c:pt idx="157">
                  <c:v>20763852</c:v>
                </c:pt>
                <c:pt idx="158">
                  <c:v>20764231</c:v>
                </c:pt>
                <c:pt idx="159">
                  <c:v>20764314</c:v>
                </c:pt>
                <c:pt idx="160">
                  <c:v>45214923</c:v>
                </c:pt>
                <c:pt idx="161">
                  <c:v>32418147</c:v>
                </c:pt>
                <c:pt idx="162">
                  <c:v>ФОП, Столяр Галина Ігорівна</c:v>
                </c:pt>
                <c:pt idx="163">
                  <c:v>ФОП, СИВАК ЛЮДМИЛА ЮРІЇВНА</c:v>
                </c:pt>
                <c:pt idx="164">
                  <c:v>ФОП, ДЕМКО ОКСАНА ДЕМЯНІВНА</c:v>
                </c:pt>
                <c:pt idx="165">
                  <c:v>ФОП, Цяпка Лілія Богданівна</c:v>
                </c:pt>
                <c:pt idx="166">
                  <c:v>38763426</c:v>
                </c:pt>
                <c:pt idx="167">
                  <c:v>44646459</c:v>
                </c:pt>
                <c:pt idx="168">
                  <c:v>20763929</c:v>
                </c:pt>
                <c:pt idx="169">
                  <c:v>ФОП, Шабатюк Леся Володимирівна</c:v>
                </c:pt>
                <c:pt idx="170">
                  <c:v>44712882</c:v>
                </c:pt>
                <c:pt idx="171">
                  <c:v>ФОП, ІВЧЕНКО АНДРІЙ АНАТОЛІЙОВИЧ</c:v>
                </c:pt>
                <c:pt idx="172">
                  <c:v>ФОП, РИСЕЙ ОЛЬГА ІГОРІВНА</c:v>
                </c:pt>
                <c:pt idx="173">
                  <c:v>ФОП, РОНДЯК ОЛЕКСАНДРА ЗІНОВІЇВНА</c:v>
                </c:pt>
                <c:pt idx="174">
                  <c:v>43998826</c:v>
                </c:pt>
                <c:pt idx="175">
                  <c:v>ФОП, Люта Оксана Павлівна</c:v>
                </c:pt>
                <c:pt idx="176">
                  <c:v>ФОП, КОСТИРКО МИКОЛА МИХАЙЛОВИЧ</c:v>
                </c:pt>
                <c:pt idx="177">
                  <c:v>20763711</c:v>
                </c:pt>
                <c:pt idx="178">
                  <c:v>ФОП, Карпяк Марта Ігорівна</c:v>
                </c:pt>
                <c:pt idx="179">
                  <c:v>ФОП, ЯКИМІВ СВІТЛАНА ЯРОСЛАВІВНА</c:v>
                </c:pt>
                <c:pt idx="180">
                  <c:v>ФОП, РОМАНИШИН ІРИНА ВОЛОДИМИРІВНА</c:v>
                </c:pt>
                <c:pt idx="181">
                  <c:v>ФОП, САВЕНКО НАТАЛІЯ ЯРОСЛАВІВНА</c:v>
                </c:pt>
                <c:pt idx="182">
                  <c:v>ФОП, ПОШИВАК ТЕТЯНА ПЕТРІВНА</c:v>
                </c:pt>
                <c:pt idx="183">
                  <c:v>ФОП, МИСНИК ЛЮДМИЛА ІЛЛІВНА</c:v>
                </c:pt>
                <c:pt idx="184">
                  <c:v>ФОП, Симулик Марія Сергіївна</c:v>
                </c:pt>
                <c:pt idx="185">
                  <c:v>ФОП, ОПОКА ІННА ГРИГОРІВНА</c:v>
                </c:pt>
                <c:pt idx="186">
                  <c:v>41066560</c:v>
                </c:pt>
                <c:pt idx="187">
                  <c:v>41388815</c:v>
                </c:pt>
                <c:pt idx="188">
                  <c:v>ФОП, ДІДИК ЛЕСЯ ІВАНІВНА</c:v>
                </c:pt>
                <c:pt idx="189">
                  <c:v>ФОП, ІВАНІЩАК РОМАНІЯ ІВАНІВНА</c:v>
                </c:pt>
                <c:pt idx="190">
                  <c:v>ФОП, ГОРОДИСЬКА СТЕФАНІЯ-ОКСАНА МИХАЙЛІВНА</c:v>
                </c:pt>
                <c:pt idx="191">
                  <c:v>ФОП, РОМАНІВ ЛЕСЯ АНАТОЛІЇВНА</c:v>
                </c:pt>
                <c:pt idx="192">
                  <c:v>ФОП, СКОБИЛКО ІРИНА ВОЛОДИМИРІВНА</c:v>
                </c:pt>
                <c:pt idx="193">
                  <c:v>ФОП, КОЗЕНКО ПАВЛО ВОЛОДИМИРОВИЧ</c:v>
                </c:pt>
              </c:strCache>
            </c:strRef>
          </c:cat>
          <c:val>
            <c:numRef>
              <c:f>'Порівняння за закладами'!$CB$7:$CB$200</c:f>
              <c:numCache>
                <c:formatCode>0%</c:formatCode>
                <c:ptCount val="194"/>
                <c:pt idx="0">
                  <c:v>4.2918454935622321E-4</c:v>
                </c:pt>
                <c:pt idx="1">
                  <c:v>9.0130689499774675E-4</c:v>
                </c:pt>
                <c:pt idx="2" formatCode="General">
                  <c:v>1.0845986984815619E-3</c:v>
                </c:pt>
                <c:pt idx="3" formatCode="General">
                  <c:v>1.4484356894553883E-3</c:v>
                </c:pt>
                <c:pt idx="4" formatCode="General">
                  <c:v>1.530221882172915E-3</c:v>
                </c:pt>
                <c:pt idx="5" formatCode="General">
                  <c:v>2.2026431718061676E-3</c:v>
                </c:pt>
                <c:pt idx="6" formatCode="General">
                  <c:v>2.2779043280182231E-3</c:v>
                </c:pt>
                <c:pt idx="7" formatCode="General">
                  <c:v>2.5773195876288659E-3</c:v>
                </c:pt>
                <c:pt idx="8" formatCode="General">
                  <c:v>2.7497708524289641E-3</c:v>
                </c:pt>
                <c:pt idx="9" formatCode="General">
                  <c:v>3.1446540880503146E-3</c:v>
                </c:pt>
                <c:pt idx="10" formatCode="General">
                  <c:v>3.1974420463629096E-3</c:v>
                </c:pt>
                <c:pt idx="11" formatCode="General">
                  <c:v>3.7030179596371044E-3</c:v>
                </c:pt>
                <c:pt idx="12" formatCode="General">
                  <c:v>3.9318479685452159E-3</c:v>
                </c:pt>
                <c:pt idx="13" formatCode="General">
                  <c:v>4.5948203842940682E-3</c:v>
                </c:pt>
                <c:pt idx="14" formatCode="General">
                  <c:v>4.7732696897374704E-3</c:v>
                </c:pt>
                <c:pt idx="15" formatCode="General">
                  <c:v>5.076142131979695E-3</c:v>
                </c:pt>
                <c:pt idx="16" formatCode="General">
                  <c:v>5.434782608695652E-3</c:v>
                </c:pt>
                <c:pt idx="17" formatCode="General">
                  <c:v>5.7090427158731777E-3</c:v>
                </c:pt>
                <c:pt idx="18" formatCode="General">
                  <c:v>6.1842918985776131E-3</c:v>
                </c:pt>
                <c:pt idx="19" formatCode="General">
                  <c:v>6.4065230052417002E-3</c:v>
                </c:pt>
                <c:pt idx="20" formatCode="General">
                  <c:v>6.6869300911854106E-3</c:v>
                </c:pt>
                <c:pt idx="21" formatCode="General">
                  <c:v>7.1839080459770114E-3</c:v>
                </c:pt>
                <c:pt idx="22" formatCode="General">
                  <c:v>7.2859744990892532E-3</c:v>
                </c:pt>
                <c:pt idx="23" formatCode="General">
                  <c:v>8.2508250825082501E-3</c:v>
                </c:pt>
                <c:pt idx="24" formatCode="General">
                  <c:v>8.335185596799289E-3</c:v>
                </c:pt>
                <c:pt idx="25" formatCode="General">
                  <c:v>9.2378752886836026E-3</c:v>
                </c:pt>
                <c:pt idx="26" formatCode="General">
                  <c:v>1.0718789407313998E-2</c:v>
                </c:pt>
                <c:pt idx="27" formatCode="General">
                  <c:v>1.1494252873563218E-2</c:v>
                </c:pt>
                <c:pt idx="28" formatCode="General">
                  <c:v>1.179245283018868E-2</c:v>
                </c:pt>
                <c:pt idx="29" formatCode="General">
                  <c:v>1.1834319526627219E-2</c:v>
                </c:pt>
                <c:pt idx="30" formatCode="General">
                  <c:v>1.1953679491968622E-2</c:v>
                </c:pt>
                <c:pt idx="31" formatCode="General">
                  <c:v>1.2929848693259973E-2</c:v>
                </c:pt>
                <c:pt idx="32" formatCode="General">
                  <c:v>1.3495276653171391E-2</c:v>
                </c:pt>
                <c:pt idx="33" formatCode="General">
                  <c:v>1.4835164835164835E-2</c:v>
                </c:pt>
                <c:pt idx="34" formatCode="General">
                  <c:v>1.4956521739130434E-2</c:v>
                </c:pt>
                <c:pt idx="35" formatCode="General">
                  <c:v>1.5018773466833541E-2</c:v>
                </c:pt>
                <c:pt idx="36" formatCode="General">
                  <c:v>1.5544041450777202E-2</c:v>
                </c:pt>
                <c:pt idx="37" formatCode="General">
                  <c:v>1.557285873192436E-2</c:v>
                </c:pt>
                <c:pt idx="38" formatCode="General">
                  <c:v>1.765375854214123E-2</c:v>
                </c:pt>
                <c:pt idx="39" formatCode="General">
                  <c:v>1.7751479289940829E-2</c:v>
                </c:pt>
                <c:pt idx="40" formatCode="General">
                  <c:v>1.7891373801916934E-2</c:v>
                </c:pt>
                <c:pt idx="41" formatCode="General">
                  <c:v>1.8108651911468814E-2</c:v>
                </c:pt>
                <c:pt idx="42" formatCode="General">
                  <c:v>1.8404907975460124E-2</c:v>
                </c:pt>
                <c:pt idx="43" formatCode="General">
                  <c:v>1.8979833926453145E-2</c:v>
                </c:pt>
                <c:pt idx="44" formatCode="General">
                  <c:v>1.9464720194647202E-2</c:v>
                </c:pt>
                <c:pt idx="45" formatCode="General">
                  <c:v>2.0162567296526972E-2</c:v>
                </c:pt>
                <c:pt idx="46" formatCode="General">
                  <c:v>2.0312864814382443E-2</c:v>
                </c:pt>
                <c:pt idx="47" formatCode="General">
                  <c:v>2.0454545454545454E-2</c:v>
                </c:pt>
                <c:pt idx="48" formatCode="General">
                  <c:v>2.0683229813664595E-2</c:v>
                </c:pt>
                <c:pt idx="49" formatCode="General">
                  <c:v>2.0920502092050208E-2</c:v>
                </c:pt>
                <c:pt idx="50" formatCode="General">
                  <c:v>2.1311475409836064E-2</c:v>
                </c:pt>
                <c:pt idx="51" formatCode="General">
                  <c:v>2.1376137303556659E-2</c:v>
                </c:pt>
                <c:pt idx="52" formatCode="General">
                  <c:v>2.1455223880597014E-2</c:v>
                </c:pt>
                <c:pt idx="53" formatCode="General">
                  <c:v>2.181818181818182E-2</c:v>
                </c:pt>
                <c:pt idx="54" formatCode="General">
                  <c:v>2.1873247335950644E-2</c:v>
                </c:pt>
                <c:pt idx="55" formatCode="General">
                  <c:v>2.1880544056771142E-2</c:v>
                </c:pt>
                <c:pt idx="56" formatCode="General">
                  <c:v>2.2292993630573247E-2</c:v>
                </c:pt>
                <c:pt idx="57" formatCode="General">
                  <c:v>2.2885572139303482E-2</c:v>
                </c:pt>
                <c:pt idx="58" formatCode="General">
                  <c:v>2.3030861354214647E-2</c:v>
                </c:pt>
                <c:pt idx="59" formatCode="General">
                  <c:v>2.3936170212765957E-2</c:v>
                </c:pt>
                <c:pt idx="60" formatCode="General">
                  <c:v>2.4372120671719424E-2</c:v>
                </c:pt>
                <c:pt idx="61" formatCode="General">
                  <c:v>2.4438902743142144E-2</c:v>
                </c:pt>
                <c:pt idx="62" formatCode="General">
                  <c:v>2.4796084828711255E-2</c:v>
                </c:pt>
                <c:pt idx="63" formatCode="General">
                  <c:v>2.4974385245901641E-2</c:v>
                </c:pt>
                <c:pt idx="64" formatCode="General">
                  <c:v>2.5080385852090031E-2</c:v>
                </c:pt>
                <c:pt idx="65" formatCode="General">
                  <c:v>2.5145557336933591E-2</c:v>
                </c:pt>
                <c:pt idx="66" formatCode="General">
                  <c:v>2.5163094128611369E-2</c:v>
                </c:pt>
                <c:pt idx="67" formatCode="General">
                  <c:v>2.5313010342950464E-2</c:v>
                </c:pt>
                <c:pt idx="68" formatCode="General">
                  <c:v>2.5348542458808618E-2</c:v>
                </c:pt>
                <c:pt idx="69" formatCode="General">
                  <c:v>2.5700934579439252E-2</c:v>
                </c:pt>
                <c:pt idx="70" formatCode="General">
                  <c:v>2.5921925628760993E-2</c:v>
                </c:pt>
                <c:pt idx="71" formatCode="General">
                  <c:v>2.6505441354292624E-2</c:v>
                </c:pt>
                <c:pt idx="72" formatCode="General">
                  <c:v>2.6572187776793623E-2</c:v>
                </c:pt>
                <c:pt idx="73" formatCode="General">
                  <c:v>2.6945275015645642E-2</c:v>
                </c:pt>
                <c:pt idx="74" formatCode="General">
                  <c:v>2.7092342915288732E-2</c:v>
                </c:pt>
                <c:pt idx="75" formatCode="General">
                  <c:v>2.7208348863212821E-2</c:v>
                </c:pt>
                <c:pt idx="76" formatCode="General">
                  <c:v>2.7561540079949504E-2</c:v>
                </c:pt>
                <c:pt idx="77" formatCode="General">
                  <c:v>2.7932960893854747E-2</c:v>
                </c:pt>
                <c:pt idx="78" formatCode="General">
                  <c:v>2.7989821882951654E-2</c:v>
                </c:pt>
                <c:pt idx="79" formatCode="General">
                  <c:v>2.861651762230405E-2</c:v>
                </c:pt>
                <c:pt idx="80" formatCode="General">
                  <c:v>2.8709872804360992E-2</c:v>
                </c:pt>
                <c:pt idx="81" formatCode="General">
                  <c:v>2.8776978417266189E-2</c:v>
                </c:pt>
                <c:pt idx="82" formatCode="General">
                  <c:v>2.9393564356435642E-2</c:v>
                </c:pt>
                <c:pt idx="83" formatCode="General">
                  <c:v>2.952755905511811E-2</c:v>
                </c:pt>
                <c:pt idx="84" formatCode="General">
                  <c:v>2.9539951573849879E-2</c:v>
                </c:pt>
                <c:pt idx="85" formatCode="General">
                  <c:v>2.9775971263824558E-2</c:v>
                </c:pt>
                <c:pt idx="86" formatCode="General">
                  <c:v>3.0025125628140702E-2</c:v>
                </c:pt>
                <c:pt idx="87" formatCode="General">
                  <c:v>3.0336278416199881E-2</c:v>
                </c:pt>
                <c:pt idx="88" formatCode="General">
                  <c:v>3.0563137480247089E-2</c:v>
                </c:pt>
                <c:pt idx="89" formatCode="General">
                  <c:v>3.060970034495657E-2</c:v>
                </c:pt>
                <c:pt idx="90" formatCode="General">
                  <c:v>3.1186809768237674E-2</c:v>
                </c:pt>
                <c:pt idx="91" formatCode="General">
                  <c:v>3.1780023984923765E-2</c:v>
                </c:pt>
                <c:pt idx="92" formatCode="General">
                  <c:v>3.1848306332842413E-2</c:v>
                </c:pt>
                <c:pt idx="93" formatCode="General">
                  <c:v>3.2104516913105126E-2</c:v>
                </c:pt>
                <c:pt idx="94" formatCode="General">
                  <c:v>3.2710280373831772E-2</c:v>
                </c:pt>
                <c:pt idx="95" formatCode="General">
                  <c:v>3.316749585406302E-2</c:v>
                </c:pt>
                <c:pt idx="96" formatCode="General">
                  <c:v>3.3269781947197638E-2</c:v>
                </c:pt>
                <c:pt idx="97" formatCode="General">
                  <c:v>3.4412439459597245E-2</c:v>
                </c:pt>
                <c:pt idx="98" formatCode="General">
                  <c:v>3.5150645624103298E-2</c:v>
                </c:pt>
                <c:pt idx="99" formatCode="General">
                  <c:v>3.5215235519495153E-2</c:v>
                </c:pt>
                <c:pt idx="100" formatCode="General">
                  <c:v>3.5339591385974603E-2</c:v>
                </c:pt>
                <c:pt idx="101" formatCode="General">
                  <c:v>3.5514018691588788E-2</c:v>
                </c:pt>
                <c:pt idx="102" formatCode="General">
                  <c:v>3.5573122529644272E-2</c:v>
                </c:pt>
                <c:pt idx="103" formatCode="General">
                  <c:v>3.5745540222147425E-2</c:v>
                </c:pt>
                <c:pt idx="104" formatCode="General">
                  <c:v>3.5997559487492371E-2</c:v>
                </c:pt>
                <c:pt idx="105" formatCode="General">
                  <c:v>3.6031248339267685E-2</c:v>
                </c:pt>
                <c:pt idx="106" formatCode="General">
                  <c:v>3.6068530207394048E-2</c:v>
                </c:pt>
                <c:pt idx="107" formatCode="General">
                  <c:v>3.6164278157160716E-2</c:v>
                </c:pt>
                <c:pt idx="108" formatCode="General">
                  <c:v>3.6242064456157769E-2</c:v>
                </c:pt>
                <c:pt idx="109" formatCode="General">
                  <c:v>3.6719941555695114E-2</c:v>
                </c:pt>
                <c:pt idx="110" formatCode="General">
                  <c:v>3.678332092330603E-2</c:v>
                </c:pt>
                <c:pt idx="111" formatCode="General">
                  <c:v>3.7241117233517008E-2</c:v>
                </c:pt>
                <c:pt idx="112" formatCode="General">
                  <c:v>3.7520661157024793E-2</c:v>
                </c:pt>
                <c:pt idx="113" formatCode="General">
                  <c:v>3.7581699346405227E-2</c:v>
                </c:pt>
                <c:pt idx="114" formatCode="General">
                  <c:v>3.7776946959475935E-2</c:v>
                </c:pt>
                <c:pt idx="115" formatCode="General">
                  <c:v>3.8400412796697626E-2</c:v>
                </c:pt>
                <c:pt idx="116" formatCode="General">
                  <c:v>3.8715769593956562E-2</c:v>
                </c:pt>
                <c:pt idx="117" formatCode="General">
                  <c:v>3.8858049167327519E-2</c:v>
                </c:pt>
                <c:pt idx="118" formatCode="General">
                  <c:v>3.9010466222645097E-2</c:v>
                </c:pt>
                <c:pt idx="119" formatCode="General">
                  <c:v>3.9303183729511713E-2</c:v>
                </c:pt>
                <c:pt idx="120" formatCode="General">
                  <c:v>3.9365079365079367E-2</c:v>
                </c:pt>
                <c:pt idx="121" formatCode="General">
                  <c:v>3.9526955039420414E-2</c:v>
                </c:pt>
                <c:pt idx="122" formatCode="General">
                  <c:v>3.9551053250531265E-2</c:v>
                </c:pt>
                <c:pt idx="123" formatCode="General">
                  <c:v>3.9623233908948195E-2</c:v>
                </c:pt>
                <c:pt idx="124" formatCode="General">
                  <c:v>4.0184921763869133E-2</c:v>
                </c:pt>
                <c:pt idx="125" formatCode="General">
                  <c:v>4.040503828105705E-2</c:v>
                </c:pt>
                <c:pt idx="126" formatCode="General">
                  <c:v>4.0562466197944833E-2</c:v>
                </c:pt>
                <c:pt idx="127" formatCode="General">
                  <c:v>4.0705018475450674E-2</c:v>
                </c:pt>
                <c:pt idx="128" formatCode="General">
                  <c:v>4.1634947590326168E-2</c:v>
                </c:pt>
                <c:pt idx="129" formatCode="General">
                  <c:v>4.1765322361526219E-2</c:v>
                </c:pt>
                <c:pt idx="130" formatCode="General">
                  <c:v>4.25524183291544E-2</c:v>
                </c:pt>
                <c:pt idx="131" formatCode="General">
                  <c:v>4.260202062834683E-2</c:v>
                </c:pt>
                <c:pt idx="132" formatCode="General">
                  <c:v>4.2822991373038147E-2</c:v>
                </c:pt>
                <c:pt idx="133" formatCode="General">
                  <c:v>4.3227407252399035E-2</c:v>
                </c:pt>
                <c:pt idx="134" formatCode="General">
                  <c:v>4.3460497420969309E-2</c:v>
                </c:pt>
                <c:pt idx="135" formatCode="General">
                  <c:v>4.3550165380374865E-2</c:v>
                </c:pt>
                <c:pt idx="136" formatCode="General">
                  <c:v>4.3981762917933133E-2</c:v>
                </c:pt>
                <c:pt idx="137" formatCode="General">
                  <c:v>4.5454545454545456E-2</c:v>
                </c:pt>
                <c:pt idx="138" formatCode="General">
                  <c:v>4.5473966916926081E-2</c:v>
                </c:pt>
                <c:pt idx="139" formatCode="General">
                  <c:v>4.5964159439122423E-2</c:v>
                </c:pt>
                <c:pt idx="140" formatCode="General">
                  <c:v>4.6111986252327083E-2</c:v>
                </c:pt>
                <c:pt idx="141" formatCode="General">
                  <c:v>4.7017431632816249E-2</c:v>
                </c:pt>
                <c:pt idx="142" formatCode="General">
                  <c:v>4.7553044034545258E-2</c:v>
                </c:pt>
                <c:pt idx="143" formatCode="General">
                  <c:v>4.7721344176768453E-2</c:v>
                </c:pt>
                <c:pt idx="144" formatCode="General">
                  <c:v>4.8039757040309224E-2</c:v>
                </c:pt>
                <c:pt idx="145" formatCode="General">
                  <c:v>4.8334421946440234E-2</c:v>
                </c:pt>
                <c:pt idx="146" formatCode="General">
                  <c:v>4.8513302034428794E-2</c:v>
                </c:pt>
                <c:pt idx="147" formatCode="General">
                  <c:v>4.8816568047337278E-2</c:v>
                </c:pt>
                <c:pt idx="148" formatCode="General">
                  <c:v>4.9029982363315697E-2</c:v>
                </c:pt>
                <c:pt idx="149" formatCode="General">
                  <c:v>4.9628290134619252E-2</c:v>
                </c:pt>
                <c:pt idx="150" formatCode="General">
                  <c:v>5.0274223034734916E-2</c:v>
                </c:pt>
                <c:pt idx="151" formatCode="General">
                  <c:v>5.0420168067226892E-2</c:v>
                </c:pt>
                <c:pt idx="152" formatCode="General">
                  <c:v>5.0699300699300696E-2</c:v>
                </c:pt>
                <c:pt idx="153" formatCode="General">
                  <c:v>5.112474437627812E-2</c:v>
                </c:pt>
                <c:pt idx="154" formatCode="General">
                  <c:v>5.1399304920431682E-2</c:v>
                </c:pt>
                <c:pt idx="155" formatCode="General">
                  <c:v>5.2119146864636264E-2</c:v>
                </c:pt>
                <c:pt idx="156" formatCode="General">
                  <c:v>5.3510360088513377E-2</c:v>
                </c:pt>
                <c:pt idx="157" formatCode="General">
                  <c:v>5.4248679788766199E-2</c:v>
                </c:pt>
                <c:pt idx="158" formatCode="General">
                  <c:v>5.4431338599718646E-2</c:v>
                </c:pt>
                <c:pt idx="159" formatCode="General">
                  <c:v>5.6134879641360491E-2</c:v>
                </c:pt>
                <c:pt idx="160" formatCode="General">
                  <c:v>5.6956791399627865E-2</c:v>
                </c:pt>
                <c:pt idx="161" formatCode="General">
                  <c:v>5.7863076482383272E-2</c:v>
                </c:pt>
                <c:pt idx="162" formatCode="General">
                  <c:v>5.8091286307053944E-2</c:v>
                </c:pt>
                <c:pt idx="163" formatCode="General">
                  <c:v>5.9459459459459463E-2</c:v>
                </c:pt>
                <c:pt idx="164" formatCode="General">
                  <c:v>6.0606060606060608E-2</c:v>
                </c:pt>
                <c:pt idx="165" formatCode="General">
                  <c:v>6.0655737704918035E-2</c:v>
                </c:pt>
                <c:pt idx="166" formatCode="General">
                  <c:v>6.1289298189901559E-2</c:v>
                </c:pt>
                <c:pt idx="167" formatCode="General">
                  <c:v>6.2093862815884478E-2</c:v>
                </c:pt>
                <c:pt idx="168" formatCode="General">
                  <c:v>6.3029348040181205E-2</c:v>
                </c:pt>
                <c:pt idx="169" formatCode="General">
                  <c:v>6.4090480678605094E-2</c:v>
                </c:pt>
                <c:pt idx="170" formatCode="General">
                  <c:v>6.4641277991727281E-2</c:v>
                </c:pt>
                <c:pt idx="171" formatCode="General">
                  <c:v>6.5524193548387094E-2</c:v>
                </c:pt>
                <c:pt idx="172" formatCode="General">
                  <c:v>7.1295952469365015E-2</c:v>
                </c:pt>
                <c:pt idx="173" formatCode="General">
                  <c:v>7.1538461538461537E-2</c:v>
                </c:pt>
                <c:pt idx="174" formatCode="General">
                  <c:v>7.3896353166986561E-2</c:v>
                </c:pt>
                <c:pt idx="175" formatCode="General">
                  <c:v>7.397769516728625E-2</c:v>
                </c:pt>
                <c:pt idx="176" formatCode="General">
                  <c:v>7.4316519060454375E-2</c:v>
                </c:pt>
                <c:pt idx="177" formatCode="General">
                  <c:v>7.4926253687315633E-2</c:v>
                </c:pt>
                <c:pt idx="178" formatCode="General">
                  <c:v>7.4999999999999997E-2</c:v>
                </c:pt>
                <c:pt idx="179" formatCode="General">
                  <c:v>7.5697211155378488E-2</c:v>
                </c:pt>
                <c:pt idx="180" formatCode="General">
                  <c:v>7.8014184397163122E-2</c:v>
                </c:pt>
                <c:pt idx="181" formatCode="General">
                  <c:v>8.4620550705171257E-2</c:v>
                </c:pt>
                <c:pt idx="182" formatCode="General">
                  <c:v>8.7666523420713363E-2</c:v>
                </c:pt>
                <c:pt idx="183" formatCode="General">
                  <c:v>9.0909090909090912E-2</c:v>
                </c:pt>
                <c:pt idx="184" formatCode="General">
                  <c:v>9.5879556259904908E-2</c:v>
                </c:pt>
                <c:pt idx="185" formatCode="General">
                  <c:v>9.9303135888501745E-2</c:v>
                </c:pt>
                <c:pt idx="186" formatCode="General">
                  <c:v>0.10183428209993675</c:v>
                </c:pt>
                <c:pt idx="187" formatCode="General">
                  <c:v>0.10638297872340426</c:v>
                </c:pt>
                <c:pt idx="188" formatCode="General">
                  <c:v>0.10648553900087643</c:v>
                </c:pt>
                <c:pt idx="189" formatCode="General">
                  <c:v>0.10677083333333333</c:v>
                </c:pt>
                <c:pt idx="190" formatCode="General">
                  <c:v>0.10864745011086474</c:v>
                </c:pt>
                <c:pt idx="191" formatCode="General">
                  <c:v>0.11854684512428298</c:v>
                </c:pt>
                <c:pt idx="192" formatCode="General">
                  <c:v>0.12651821862348178</c:v>
                </c:pt>
                <c:pt idx="193" formatCode="General">
                  <c:v>0.23668639053254437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998-47E2-A1B9-55DCB52E91F7}"/>
            </c:ext>
          </c:extLst>
        </c:ser>
        <c:ser>
          <c:idx val="1"/>
          <c:order val="1"/>
          <c:tx>
            <c:strRef>
              <c:f>'Порівняння за закладами'!$CC$6</c:f>
              <c:strCache>
                <c:ptCount val="1"/>
                <c:pt idx="0">
                  <c:v>01996272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5"/>
            <c:spPr>
              <a:ln w="203200"/>
            </c:spPr>
          </c:marker>
          <c:cat>
            <c:strRef>
              <c:f>'Порівняння за закладами'!$CA$7:$CA$200</c:f>
              <c:strCache>
                <c:ptCount val="194"/>
                <c:pt idx="0">
                  <c:v>ФОП, КРАВЧЕНКО РОМАНА БОГДАНІВНА</c:v>
                </c:pt>
                <c:pt idx="1">
                  <c:v>ФОП, ГОЙ ОЛЬГА ІВАНІВНА</c:v>
                </c:pt>
                <c:pt idx="2">
                  <c:v>43938699</c:v>
                </c:pt>
                <c:pt idx="3">
                  <c:v>01997679</c:v>
                </c:pt>
                <c:pt idx="4">
                  <c:v>ФОП, Кольченко Леся Михайлівна</c:v>
                </c:pt>
                <c:pt idx="5">
                  <c:v>ФОП, БУНЬКО ВАСИЛЬ МИХАЙЛОВИЧ</c:v>
                </c:pt>
                <c:pt idx="6">
                  <c:v>ФОП, РОНДЯК БОГДАН ЯРОСЛАВОВИЧ</c:v>
                </c:pt>
                <c:pt idx="7">
                  <c:v>ФОП, АПАРІНА ЛІДІЯ ВОЛОДИМИРІВНА</c:v>
                </c:pt>
                <c:pt idx="8">
                  <c:v>ФОП, СУХОВЕРСЬКИЙ МИРОСЛАВ МИРОНОВИЧ</c:v>
                </c:pt>
                <c:pt idx="9">
                  <c:v>41195567</c:v>
                </c:pt>
                <c:pt idx="10">
                  <c:v>ФОП, Жук Олег Євгенович</c:v>
                </c:pt>
                <c:pt idx="11">
                  <c:v>ФОП, ПІКУЛИЦЬКА ЯРИНА ВАСИЛІВНА</c:v>
                </c:pt>
                <c:pt idx="12">
                  <c:v>ФОП, БЕРЕЗНЮК ТЕТЯНА ПАВЛІВНА</c:v>
                </c:pt>
                <c:pt idx="13">
                  <c:v>ФОП, СЕРЕДИЧ ЛІЛІЯ ПЕТРІВНА</c:v>
                </c:pt>
                <c:pt idx="14">
                  <c:v>ФОП, Кащук Марія Анатоліївна</c:v>
                </c:pt>
                <c:pt idx="15">
                  <c:v>ФОП, Турянська Ольга Тарасівна</c:v>
                </c:pt>
                <c:pt idx="16">
                  <c:v>ФОП, КОШЛАТА ЛЕСЯ ВАСИЛІВНА</c:v>
                </c:pt>
                <c:pt idx="17">
                  <c:v>37325796</c:v>
                </c:pt>
                <c:pt idx="18">
                  <c:v>44848931</c:v>
                </c:pt>
                <c:pt idx="19">
                  <c:v>44635101</c:v>
                </c:pt>
                <c:pt idx="20">
                  <c:v>ФОП, ПЕТРИК ЛЮДМИЛА ЯРОСЛАВІВНА</c:v>
                </c:pt>
                <c:pt idx="21">
                  <c:v>ФОП, ЛАЗАРЕВИЧ ПЕТРО ЯРОСЛАВОВИЧ</c:v>
                </c:pt>
                <c:pt idx="22">
                  <c:v>42769586</c:v>
                </c:pt>
                <c:pt idx="23">
                  <c:v>ФОП, МЕЛЬНИК ЗОРЯНА СТЕПАНІВНА</c:v>
                </c:pt>
                <c:pt idx="24">
                  <c:v>36417058</c:v>
                </c:pt>
                <c:pt idx="25">
                  <c:v>01996869</c:v>
                </c:pt>
                <c:pt idx="26">
                  <c:v>43260585</c:v>
                </c:pt>
                <c:pt idx="27">
                  <c:v>42830922</c:v>
                </c:pt>
                <c:pt idx="28">
                  <c:v>43288396</c:v>
                </c:pt>
                <c:pt idx="29">
                  <c:v>44114246</c:v>
                </c:pt>
                <c:pt idx="30">
                  <c:v>ФОП, Мазур Руслана Ярославівна</c:v>
                </c:pt>
                <c:pt idx="31">
                  <c:v>37639909</c:v>
                </c:pt>
                <c:pt idx="32">
                  <c:v>01996606</c:v>
                </c:pt>
                <c:pt idx="33">
                  <c:v>20763295</c:v>
                </c:pt>
                <c:pt idx="34">
                  <c:v>ФОП, КОЗИЧ РОКСОЛАНА АНДРІЇВНА</c:v>
                </c:pt>
                <c:pt idx="35">
                  <c:v>34327104</c:v>
                </c:pt>
                <c:pt idx="36">
                  <c:v>35472249</c:v>
                </c:pt>
                <c:pt idx="37">
                  <c:v>ФОП, Савчин Соломія Олегівна</c:v>
                </c:pt>
                <c:pt idx="38">
                  <c:v>41209595</c:v>
                </c:pt>
                <c:pt idx="39">
                  <c:v>ФОП, ОЩИПКО ІРИНА ГЕОРГІЇВНА</c:v>
                </c:pt>
                <c:pt idx="40">
                  <c:v>ФОП, САЛДАН ІВАН АНТОНОВИЧ</c:v>
                </c:pt>
                <c:pt idx="41">
                  <c:v>ФОП, Ладус Галина Іванівна</c:v>
                </c:pt>
                <c:pt idx="42">
                  <c:v>22348948</c:v>
                </c:pt>
                <c:pt idx="43">
                  <c:v>44408760</c:v>
                </c:pt>
                <c:pt idx="44">
                  <c:v>ФОП, БАЛЛА РОКСОЛАНА АНДРІЇВНА</c:v>
                </c:pt>
                <c:pt idx="45">
                  <c:v>20764716</c:v>
                </c:pt>
                <c:pt idx="46">
                  <c:v>42108962</c:v>
                </c:pt>
                <c:pt idx="47">
                  <c:v>ФОП, ПЕТРИК КАТЕРИНА ЮРІЇВНА</c:v>
                </c:pt>
                <c:pt idx="48">
                  <c:v>41064034</c:v>
                </c:pt>
                <c:pt idx="49">
                  <c:v>02010793</c:v>
                </c:pt>
                <c:pt idx="50">
                  <c:v>ФОП, ЗУБРИЦЬКА НАДІЯ СТЕПАНІВНА</c:v>
                </c:pt>
                <c:pt idx="51">
                  <c:v>22398210</c:v>
                </c:pt>
                <c:pt idx="52">
                  <c:v>44925460</c:v>
                </c:pt>
                <c:pt idx="53">
                  <c:v>ФОП, ЗАСТАВНИЙ ІГОР ІГОРОВИЧ</c:v>
                </c:pt>
                <c:pt idx="54">
                  <c:v>ФОП, КАБАН ВОЛОДИМИР БОГДАНОВИЧ</c:v>
                </c:pt>
                <c:pt idx="55">
                  <c:v>ФОП, Данилів  Дана  Олександрівна</c:v>
                </c:pt>
                <c:pt idx="56">
                  <c:v>ФОП, МИСЛОВИЧ ОЛЕГ ЮРІЙОВИЧ</c:v>
                </c:pt>
                <c:pt idx="57">
                  <c:v>ФОП, ДУДА НАДІЯ БОГДАНІВНА</c:v>
                </c:pt>
                <c:pt idx="58">
                  <c:v>ФОП, КОТОВИЧ НАТАЛІЯ СТЕПАНІВНА</c:v>
                </c:pt>
                <c:pt idx="59">
                  <c:v>35621067</c:v>
                </c:pt>
                <c:pt idx="60">
                  <c:v>41902533</c:v>
                </c:pt>
                <c:pt idx="61">
                  <c:v>ФОП, НІКОНОРОВ ВАЛЕРІЙ МИКОЛАЙОВИЧ</c:v>
                </c:pt>
                <c:pt idx="62">
                  <c:v>44246746</c:v>
                </c:pt>
                <c:pt idx="63">
                  <c:v>41505308</c:v>
                </c:pt>
                <c:pt idx="64">
                  <c:v>ФОП, ШКУЛЬСЬКИЙ ВОЛОДИМИР ВОЛОДИМИРОВИЧ</c:v>
                </c:pt>
                <c:pt idx="65">
                  <c:v>41136480</c:v>
                </c:pt>
                <c:pt idx="66">
                  <c:v>01998035</c:v>
                </c:pt>
                <c:pt idx="67">
                  <c:v>41851009</c:v>
                </c:pt>
                <c:pt idx="68">
                  <c:v>ФОП, КАРАКЕВИЧ ЮРІЙ МИХАЙЛОВИЧ</c:v>
                </c:pt>
                <c:pt idx="69">
                  <c:v>ФОП, КРАВЧУК ГАЛИНА ВАСИЛІВНА</c:v>
                </c:pt>
                <c:pt idx="70">
                  <c:v>44028360</c:v>
                </c:pt>
                <c:pt idx="71">
                  <c:v>01996409</c:v>
                </c:pt>
                <c:pt idx="72">
                  <c:v>ФОП, ПОЛУПАНЕЦЬ ВІРА ВОЛОДИМИРІВНА</c:v>
                </c:pt>
                <c:pt idx="73">
                  <c:v>42448068</c:v>
                </c:pt>
                <c:pt idx="74">
                  <c:v>01984276</c:v>
                </c:pt>
                <c:pt idx="75">
                  <c:v>44070522</c:v>
                </c:pt>
                <c:pt idx="76">
                  <c:v>ФОП, ЗАРЕМБА-ФЕДЧИШИН ОЛЕНА ВІТАЛІЇВНА</c:v>
                </c:pt>
                <c:pt idx="77">
                  <c:v>ФОП, Столяр Маряна Миколаївна</c:v>
                </c:pt>
                <c:pt idx="78">
                  <c:v>39792683</c:v>
                </c:pt>
                <c:pt idx="79">
                  <c:v>44056885</c:v>
                </c:pt>
                <c:pt idx="80">
                  <c:v>43914746</c:v>
                </c:pt>
                <c:pt idx="81">
                  <c:v>ФОП, ЛОМАЄВА ОЛЕКСАНДРА ВАЛЕРІЇВНА</c:v>
                </c:pt>
                <c:pt idx="82">
                  <c:v>41850775</c:v>
                </c:pt>
                <c:pt idx="83">
                  <c:v>ФОП, МАХНО ГАЛИНА ВОЛОДИМИРІВНА</c:v>
                </c:pt>
                <c:pt idx="84">
                  <c:v>41839788</c:v>
                </c:pt>
                <c:pt idx="85">
                  <c:v>41833215</c:v>
                </c:pt>
                <c:pt idx="86">
                  <c:v>41180990</c:v>
                </c:pt>
                <c:pt idx="87">
                  <c:v>01997248</c:v>
                </c:pt>
                <c:pt idx="88">
                  <c:v>01998101</c:v>
                </c:pt>
                <c:pt idx="89">
                  <c:v>44496574</c:v>
                </c:pt>
                <c:pt idx="90">
                  <c:v>45094345</c:v>
                </c:pt>
                <c:pt idx="91">
                  <c:v>20763941</c:v>
                </c:pt>
                <c:pt idx="92">
                  <c:v>40221119</c:v>
                </c:pt>
                <c:pt idx="93">
                  <c:v>42750109</c:v>
                </c:pt>
                <c:pt idx="94">
                  <c:v>40236036</c:v>
                </c:pt>
                <c:pt idx="95">
                  <c:v>36194399</c:v>
                </c:pt>
                <c:pt idx="96">
                  <c:v>44625774</c:v>
                </c:pt>
                <c:pt idx="97">
                  <c:v>20764478</c:v>
                </c:pt>
                <c:pt idx="98">
                  <c:v>20763160</c:v>
                </c:pt>
                <c:pt idx="99">
                  <c:v>20763272</c:v>
                </c:pt>
                <c:pt idx="100">
                  <c:v>41055077</c:v>
                </c:pt>
                <c:pt idx="101">
                  <c:v>42021164</c:v>
                </c:pt>
                <c:pt idx="102">
                  <c:v>ФОП, Жданова Оксана Степанівна</c:v>
                </c:pt>
                <c:pt idx="103">
                  <c:v>43526560</c:v>
                </c:pt>
                <c:pt idx="104">
                  <c:v>43923200</c:v>
                </c:pt>
                <c:pt idx="105">
                  <c:v>42140021</c:v>
                </c:pt>
                <c:pt idx="106">
                  <c:v>32613493</c:v>
                </c:pt>
                <c:pt idx="107">
                  <c:v>36761597</c:v>
                </c:pt>
                <c:pt idx="108">
                  <c:v>20761149</c:v>
                </c:pt>
                <c:pt idx="109">
                  <c:v>41900490</c:v>
                </c:pt>
                <c:pt idx="110">
                  <c:v>44119976</c:v>
                </c:pt>
                <c:pt idx="111">
                  <c:v>45395213</c:v>
                </c:pt>
                <c:pt idx="112">
                  <c:v>ФОП, ФЕДЕНКО НАТАЛІЯ РОМАНІВНА</c:v>
                </c:pt>
                <c:pt idx="113">
                  <c:v>01997297</c:v>
                </c:pt>
                <c:pt idx="114">
                  <c:v>01996674</c:v>
                </c:pt>
                <c:pt idx="115">
                  <c:v>23970286</c:v>
                </c:pt>
                <c:pt idx="116">
                  <c:v>40393866</c:v>
                </c:pt>
                <c:pt idx="117">
                  <c:v>ФОП, ВОРОБЕЦЬ ІРИНА ЙОСИФІВНА</c:v>
                </c:pt>
                <c:pt idx="118">
                  <c:v>ФОП, ПОКІНСЬКА МАРІЯ МИХАЙЛІВНА</c:v>
                </c:pt>
                <c:pt idx="119">
                  <c:v>43919770</c:v>
                </c:pt>
                <c:pt idx="120">
                  <c:v>40238410</c:v>
                </c:pt>
                <c:pt idx="121">
                  <c:v>44216151</c:v>
                </c:pt>
                <c:pt idx="122">
                  <c:v>01996272</c:v>
                </c:pt>
                <c:pt idx="123">
                  <c:v>42877452</c:v>
                </c:pt>
                <c:pt idx="124">
                  <c:v>ФОП, ДЮК ОКСАНА  ЯРОСЛАВІВНА</c:v>
                </c:pt>
                <c:pt idx="125">
                  <c:v>42310851</c:v>
                </c:pt>
                <c:pt idx="126">
                  <c:v>41845440</c:v>
                </c:pt>
                <c:pt idx="127">
                  <c:v>23957835</c:v>
                </c:pt>
                <c:pt idx="128">
                  <c:v>43871190</c:v>
                </c:pt>
                <c:pt idx="129">
                  <c:v>01997633</c:v>
                </c:pt>
                <c:pt idx="130">
                  <c:v>01984228</c:v>
                </c:pt>
                <c:pt idx="131">
                  <c:v>42224043</c:v>
                </c:pt>
                <c:pt idx="132">
                  <c:v>41894875</c:v>
                </c:pt>
                <c:pt idx="133">
                  <c:v>40626575</c:v>
                </c:pt>
                <c:pt idx="134">
                  <c:v>42428764</c:v>
                </c:pt>
                <c:pt idx="135">
                  <c:v>ФОП, Левкович  Лідія  Олексіївна</c:v>
                </c:pt>
                <c:pt idx="136">
                  <c:v>45065089</c:v>
                </c:pt>
                <c:pt idx="137">
                  <c:v>ФОП, Добрянський Олесь Степанович</c:v>
                </c:pt>
                <c:pt idx="138">
                  <c:v>44093644</c:v>
                </c:pt>
                <c:pt idx="139">
                  <c:v>41160010</c:v>
                </c:pt>
                <c:pt idx="140">
                  <c:v>44018588</c:v>
                </c:pt>
                <c:pt idx="141">
                  <c:v>19163609</c:v>
                </c:pt>
                <c:pt idx="142">
                  <c:v>44397639</c:v>
                </c:pt>
                <c:pt idx="143">
                  <c:v>44466230</c:v>
                </c:pt>
                <c:pt idx="144">
                  <c:v>ФОП, СЕРЕДЮК ОЛЬГА ІВАНІВНА</c:v>
                </c:pt>
                <c:pt idx="145">
                  <c:v>40241161</c:v>
                </c:pt>
                <c:pt idx="146">
                  <c:v>ФОП, ГРИЦАК РУСЛАН ГЕННАДІЙОВИЧ</c:v>
                </c:pt>
                <c:pt idx="147">
                  <c:v>20851349</c:v>
                </c:pt>
                <c:pt idx="148">
                  <c:v>ФОП, Лялька Наталія Петрівна</c:v>
                </c:pt>
                <c:pt idx="149">
                  <c:v>20763591</c:v>
                </c:pt>
                <c:pt idx="150">
                  <c:v>ФОП, ГАДЕВИЧ НАТАЛІЯ ЗІНОВІЇВНА</c:v>
                </c:pt>
                <c:pt idx="151">
                  <c:v>22421239</c:v>
                </c:pt>
                <c:pt idx="152">
                  <c:v>20850964</c:v>
                </c:pt>
                <c:pt idx="153">
                  <c:v>44871599</c:v>
                </c:pt>
                <c:pt idx="154">
                  <c:v>20765006</c:v>
                </c:pt>
                <c:pt idx="155">
                  <c:v>01998226</c:v>
                </c:pt>
                <c:pt idx="156">
                  <c:v>42274953</c:v>
                </c:pt>
                <c:pt idx="157">
                  <c:v>20763852</c:v>
                </c:pt>
                <c:pt idx="158">
                  <c:v>20764231</c:v>
                </c:pt>
                <c:pt idx="159">
                  <c:v>20764314</c:v>
                </c:pt>
                <c:pt idx="160">
                  <c:v>45214923</c:v>
                </c:pt>
                <c:pt idx="161">
                  <c:v>32418147</c:v>
                </c:pt>
                <c:pt idx="162">
                  <c:v>ФОП, Столяр Галина Ігорівна</c:v>
                </c:pt>
                <c:pt idx="163">
                  <c:v>ФОП, СИВАК ЛЮДМИЛА ЮРІЇВНА</c:v>
                </c:pt>
                <c:pt idx="164">
                  <c:v>ФОП, ДЕМКО ОКСАНА ДЕМЯНІВНА</c:v>
                </c:pt>
                <c:pt idx="165">
                  <c:v>ФОП, Цяпка Лілія Богданівна</c:v>
                </c:pt>
                <c:pt idx="166">
                  <c:v>38763426</c:v>
                </c:pt>
                <c:pt idx="167">
                  <c:v>44646459</c:v>
                </c:pt>
                <c:pt idx="168">
                  <c:v>20763929</c:v>
                </c:pt>
                <c:pt idx="169">
                  <c:v>ФОП, Шабатюк Леся Володимирівна</c:v>
                </c:pt>
                <c:pt idx="170">
                  <c:v>44712882</c:v>
                </c:pt>
                <c:pt idx="171">
                  <c:v>ФОП, ІВЧЕНКО АНДРІЙ АНАТОЛІЙОВИЧ</c:v>
                </c:pt>
                <c:pt idx="172">
                  <c:v>ФОП, РИСЕЙ ОЛЬГА ІГОРІВНА</c:v>
                </c:pt>
                <c:pt idx="173">
                  <c:v>ФОП, РОНДЯК ОЛЕКСАНДРА ЗІНОВІЇВНА</c:v>
                </c:pt>
                <c:pt idx="174">
                  <c:v>43998826</c:v>
                </c:pt>
                <c:pt idx="175">
                  <c:v>ФОП, Люта Оксана Павлівна</c:v>
                </c:pt>
                <c:pt idx="176">
                  <c:v>ФОП, КОСТИРКО МИКОЛА МИХАЙЛОВИЧ</c:v>
                </c:pt>
                <c:pt idx="177">
                  <c:v>20763711</c:v>
                </c:pt>
                <c:pt idx="178">
                  <c:v>ФОП, Карпяк Марта Ігорівна</c:v>
                </c:pt>
                <c:pt idx="179">
                  <c:v>ФОП, ЯКИМІВ СВІТЛАНА ЯРОСЛАВІВНА</c:v>
                </c:pt>
                <c:pt idx="180">
                  <c:v>ФОП, РОМАНИШИН ІРИНА ВОЛОДИМИРІВНА</c:v>
                </c:pt>
                <c:pt idx="181">
                  <c:v>ФОП, САВЕНКО НАТАЛІЯ ЯРОСЛАВІВНА</c:v>
                </c:pt>
                <c:pt idx="182">
                  <c:v>ФОП, ПОШИВАК ТЕТЯНА ПЕТРІВНА</c:v>
                </c:pt>
                <c:pt idx="183">
                  <c:v>ФОП, МИСНИК ЛЮДМИЛА ІЛЛІВНА</c:v>
                </c:pt>
                <c:pt idx="184">
                  <c:v>ФОП, Симулик Марія Сергіївна</c:v>
                </c:pt>
                <c:pt idx="185">
                  <c:v>ФОП, ОПОКА ІННА ГРИГОРІВНА</c:v>
                </c:pt>
                <c:pt idx="186">
                  <c:v>41066560</c:v>
                </c:pt>
                <c:pt idx="187">
                  <c:v>41388815</c:v>
                </c:pt>
                <c:pt idx="188">
                  <c:v>ФОП, ДІДИК ЛЕСЯ ІВАНІВНА</c:v>
                </c:pt>
                <c:pt idx="189">
                  <c:v>ФОП, ІВАНІЩАК РОМАНІЯ ІВАНІВНА</c:v>
                </c:pt>
                <c:pt idx="190">
                  <c:v>ФОП, ГОРОДИСЬКА СТЕФАНІЯ-ОКСАНА МИХАЙЛІВНА</c:v>
                </c:pt>
                <c:pt idx="191">
                  <c:v>ФОП, РОМАНІВ ЛЕСЯ АНАТОЛІЇВНА</c:v>
                </c:pt>
                <c:pt idx="192">
                  <c:v>ФОП, СКОБИЛКО ІРИНА ВОЛОДИМИРІВНА</c:v>
                </c:pt>
                <c:pt idx="193">
                  <c:v>ФОП, КОЗЕНКО ПАВЛО ВОЛОДИМИРОВИЧ</c:v>
                </c:pt>
              </c:strCache>
            </c:strRef>
          </c:cat>
          <c:val>
            <c:numRef>
              <c:f>'Порівняння за закладами'!$CC$7:$CC$200</c:f>
              <c:numCache>
                <c:formatCode>0%</c:formatCode>
                <c:ptCount val="194"/>
                <c:pt idx="0">
                  <c:v>-1</c:v>
                </c:pt>
                <c:pt idx="1">
                  <c:v>-1</c:v>
                </c:pt>
                <c:pt idx="2" formatCode="General">
                  <c:v>-1</c:v>
                </c:pt>
                <c:pt idx="3" formatCode="General">
                  <c:v>-1</c:v>
                </c:pt>
                <c:pt idx="4" formatCode="General">
                  <c:v>-1</c:v>
                </c:pt>
                <c:pt idx="5" formatCode="General">
                  <c:v>-1</c:v>
                </c:pt>
                <c:pt idx="6" formatCode="General">
                  <c:v>-1</c:v>
                </c:pt>
                <c:pt idx="7" formatCode="General">
                  <c:v>-1</c:v>
                </c:pt>
                <c:pt idx="8" formatCode="General">
                  <c:v>-1</c:v>
                </c:pt>
                <c:pt idx="9" formatCode="General">
                  <c:v>-1</c:v>
                </c:pt>
                <c:pt idx="10" formatCode="General">
                  <c:v>-1</c:v>
                </c:pt>
                <c:pt idx="11" formatCode="General">
                  <c:v>-1</c:v>
                </c:pt>
                <c:pt idx="12" formatCode="General">
                  <c:v>-1</c:v>
                </c:pt>
                <c:pt idx="13" formatCode="General">
                  <c:v>-1</c:v>
                </c:pt>
                <c:pt idx="14" formatCode="General">
                  <c:v>-1</c:v>
                </c:pt>
                <c:pt idx="15" formatCode="General">
                  <c:v>-1</c:v>
                </c:pt>
                <c:pt idx="16" formatCode="General">
                  <c:v>-1</c:v>
                </c:pt>
                <c:pt idx="17" formatCode="General">
                  <c:v>-1</c:v>
                </c:pt>
                <c:pt idx="18" formatCode="General">
                  <c:v>-1</c:v>
                </c:pt>
                <c:pt idx="19" formatCode="General">
                  <c:v>-1</c:v>
                </c:pt>
                <c:pt idx="20" formatCode="General">
                  <c:v>-1</c:v>
                </c:pt>
                <c:pt idx="21" formatCode="General">
                  <c:v>-1</c:v>
                </c:pt>
                <c:pt idx="22" formatCode="General">
                  <c:v>-1</c:v>
                </c:pt>
                <c:pt idx="23" formatCode="General">
                  <c:v>-1</c:v>
                </c:pt>
                <c:pt idx="24" formatCode="General">
                  <c:v>-1</c:v>
                </c:pt>
                <c:pt idx="25" formatCode="General">
                  <c:v>-1</c:v>
                </c:pt>
                <c:pt idx="26" formatCode="General">
                  <c:v>-1</c:v>
                </c:pt>
                <c:pt idx="27" formatCode="General">
                  <c:v>-1</c:v>
                </c:pt>
                <c:pt idx="28" formatCode="General">
                  <c:v>-1</c:v>
                </c:pt>
                <c:pt idx="29" formatCode="General">
                  <c:v>-1</c:v>
                </c:pt>
                <c:pt idx="30" formatCode="General">
                  <c:v>-1</c:v>
                </c:pt>
                <c:pt idx="31" formatCode="General">
                  <c:v>-1</c:v>
                </c:pt>
                <c:pt idx="32" formatCode="General">
                  <c:v>-1</c:v>
                </c:pt>
                <c:pt idx="33" formatCode="General">
                  <c:v>-1</c:v>
                </c:pt>
                <c:pt idx="34" formatCode="General">
                  <c:v>-1</c:v>
                </c:pt>
                <c:pt idx="35" formatCode="General">
                  <c:v>-1</c:v>
                </c:pt>
                <c:pt idx="36" formatCode="General">
                  <c:v>-1</c:v>
                </c:pt>
                <c:pt idx="37" formatCode="General">
                  <c:v>-1</c:v>
                </c:pt>
                <c:pt idx="38" formatCode="General">
                  <c:v>-1</c:v>
                </c:pt>
                <c:pt idx="39" formatCode="General">
                  <c:v>-1</c:v>
                </c:pt>
                <c:pt idx="40" formatCode="General">
                  <c:v>-1</c:v>
                </c:pt>
                <c:pt idx="41" formatCode="General">
                  <c:v>-1</c:v>
                </c:pt>
                <c:pt idx="42" formatCode="General">
                  <c:v>-1</c:v>
                </c:pt>
                <c:pt idx="43" formatCode="General">
                  <c:v>-1</c:v>
                </c:pt>
                <c:pt idx="44" formatCode="General">
                  <c:v>-1</c:v>
                </c:pt>
                <c:pt idx="45" formatCode="General">
                  <c:v>-1</c:v>
                </c:pt>
                <c:pt idx="46" formatCode="General">
                  <c:v>-1</c:v>
                </c:pt>
                <c:pt idx="47" formatCode="General">
                  <c:v>-1</c:v>
                </c:pt>
                <c:pt idx="48" formatCode="General">
                  <c:v>-1</c:v>
                </c:pt>
                <c:pt idx="49" formatCode="General">
                  <c:v>-1</c:v>
                </c:pt>
                <c:pt idx="50" formatCode="General">
                  <c:v>-1</c:v>
                </c:pt>
                <c:pt idx="51" formatCode="General">
                  <c:v>-1</c:v>
                </c:pt>
                <c:pt idx="52" formatCode="General">
                  <c:v>-1</c:v>
                </c:pt>
                <c:pt idx="53" formatCode="General">
                  <c:v>-1</c:v>
                </c:pt>
                <c:pt idx="54" formatCode="General">
                  <c:v>-1</c:v>
                </c:pt>
                <c:pt idx="55" formatCode="General">
                  <c:v>-1</c:v>
                </c:pt>
                <c:pt idx="56" formatCode="General">
                  <c:v>-1</c:v>
                </c:pt>
                <c:pt idx="57" formatCode="General">
                  <c:v>-1</c:v>
                </c:pt>
                <c:pt idx="58" formatCode="General">
                  <c:v>-1</c:v>
                </c:pt>
                <c:pt idx="59" formatCode="General">
                  <c:v>-1</c:v>
                </c:pt>
                <c:pt idx="60" formatCode="General">
                  <c:v>-1</c:v>
                </c:pt>
                <c:pt idx="61" formatCode="General">
                  <c:v>-1</c:v>
                </c:pt>
                <c:pt idx="62" formatCode="General">
                  <c:v>-1</c:v>
                </c:pt>
                <c:pt idx="63" formatCode="General">
                  <c:v>-1</c:v>
                </c:pt>
                <c:pt idx="64" formatCode="General">
                  <c:v>-1</c:v>
                </c:pt>
                <c:pt idx="65" formatCode="General">
                  <c:v>-1</c:v>
                </c:pt>
                <c:pt idx="66" formatCode="General">
                  <c:v>-1</c:v>
                </c:pt>
                <c:pt idx="67" formatCode="General">
                  <c:v>-1</c:v>
                </c:pt>
                <c:pt idx="68" formatCode="General">
                  <c:v>-1</c:v>
                </c:pt>
                <c:pt idx="69" formatCode="General">
                  <c:v>-1</c:v>
                </c:pt>
                <c:pt idx="70" formatCode="General">
                  <c:v>-1</c:v>
                </c:pt>
                <c:pt idx="71" formatCode="General">
                  <c:v>-1</c:v>
                </c:pt>
                <c:pt idx="72" formatCode="General">
                  <c:v>-1</c:v>
                </c:pt>
                <c:pt idx="73" formatCode="General">
                  <c:v>-1</c:v>
                </c:pt>
                <c:pt idx="74" formatCode="General">
                  <c:v>-1</c:v>
                </c:pt>
                <c:pt idx="75" formatCode="General">
                  <c:v>-1</c:v>
                </c:pt>
                <c:pt idx="76" formatCode="General">
                  <c:v>-1</c:v>
                </c:pt>
                <c:pt idx="77" formatCode="General">
                  <c:v>-1</c:v>
                </c:pt>
                <c:pt idx="78" formatCode="General">
                  <c:v>-1</c:v>
                </c:pt>
                <c:pt idx="79" formatCode="General">
                  <c:v>-1</c:v>
                </c:pt>
                <c:pt idx="80" formatCode="General">
                  <c:v>-1</c:v>
                </c:pt>
                <c:pt idx="81" formatCode="General">
                  <c:v>-1</c:v>
                </c:pt>
                <c:pt idx="82" formatCode="General">
                  <c:v>-1</c:v>
                </c:pt>
                <c:pt idx="83" formatCode="General">
                  <c:v>-1</c:v>
                </c:pt>
                <c:pt idx="84" formatCode="General">
                  <c:v>-1</c:v>
                </c:pt>
                <c:pt idx="85" formatCode="General">
                  <c:v>-1</c:v>
                </c:pt>
                <c:pt idx="86" formatCode="General">
                  <c:v>-1</c:v>
                </c:pt>
                <c:pt idx="87" formatCode="General">
                  <c:v>-1</c:v>
                </c:pt>
                <c:pt idx="88" formatCode="General">
                  <c:v>-1</c:v>
                </c:pt>
                <c:pt idx="89" formatCode="General">
                  <c:v>-1</c:v>
                </c:pt>
                <c:pt idx="90" formatCode="General">
                  <c:v>-1</c:v>
                </c:pt>
                <c:pt idx="91" formatCode="General">
                  <c:v>-1</c:v>
                </c:pt>
                <c:pt idx="92" formatCode="General">
                  <c:v>-1</c:v>
                </c:pt>
                <c:pt idx="93" formatCode="General">
                  <c:v>-1</c:v>
                </c:pt>
                <c:pt idx="94" formatCode="General">
                  <c:v>-1</c:v>
                </c:pt>
                <c:pt idx="95" formatCode="General">
                  <c:v>-1</c:v>
                </c:pt>
                <c:pt idx="96" formatCode="General">
                  <c:v>-1</c:v>
                </c:pt>
                <c:pt idx="97" formatCode="General">
                  <c:v>-1</c:v>
                </c:pt>
                <c:pt idx="98" formatCode="General">
                  <c:v>-1</c:v>
                </c:pt>
                <c:pt idx="99" formatCode="General">
                  <c:v>-1</c:v>
                </c:pt>
                <c:pt idx="100" formatCode="General">
                  <c:v>-1</c:v>
                </c:pt>
                <c:pt idx="101" formatCode="General">
                  <c:v>-1</c:v>
                </c:pt>
                <c:pt idx="102" formatCode="General">
                  <c:v>-1</c:v>
                </c:pt>
                <c:pt idx="103" formatCode="General">
                  <c:v>-1</c:v>
                </c:pt>
                <c:pt idx="104" formatCode="General">
                  <c:v>-1</c:v>
                </c:pt>
                <c:pt idx="105" formatCode="General">
                  <c:v>-1</c:v>
                </c:pt>
                <c:pt idx="106" formatCode="General">
                  <c:v>-1</c:v>
                </c:pt>
                <c:pt idx="107" formatCode="General">
                  <c:v>-1</c:v>
                </c:pt>
                <c:pt idx="108" formatCode="General">
                  <c:v>-1</c:v>
                </c:pt>
                <c:pt idx="109" formatCode="General">
                  <c:v>-1</c:v>
                </c:pt>
                <c:pt idx="110" formatCode="General">
                  <c:v>-1</c:v>
                </c:pt>
                <c:pt idx="111" formatCode="General">
                  <c:v>-1</c:v>
                </c:pt>
                <c:pt idx="112" formatCode="General">
                  <c:v>-1</c:v>
                </c:pt>
                <c:pt idx="113" formatCode="General">
                  <c:v>-1</c:v>
                </c:pt>
                <c:pt idx="114" formatCode="General">
                  <c:v>-1</c:v>
                </c:pt>
                <c:pt idx="115" formatCode="General">
                  <c:v>-1</c:v>
                </c:pt>
                <c:pt idx="116" formatCode="General">
                  <c:v>-1</c:v>
                </c:pt>
                <c:pt idx="117" formatCode="General">
                  <c:v>-1</c:v>
                </c:pt>
                <c:pt idx="118" formatCode="General">
                  <c:v>-1</c:v>
                </c:pt>
                <c:pt idx="119" formatCode="General">
                  <c:v>-1</c:v>
                </c:pt>
                <c:pt idx="120" formatCode="General">
                  <c:v>-1</c:v>
                </c:pt>
                <c:pt idx="121" formatCode="General">
                  <c:v>-1</c:v>
                </c:pt>
                <c:pt idx="122" formatCode="General">
                  <c:v>3.9551053250531265E-2</c:v>
                </c:pt>
                <c:pt idx="123" formatCode="General">
                  <c:v>-1</c:v>
                </c:pt>
                <c:pt idx="124" formatCode="General">
                  <c:v>-1</c:v>
                </c:pt>
                <c:pt idx="125" formatCode="General">
                  <c:v>-1</c:v>
                </c:pt>
                <c:pt idx="126" formatCode="General">
                  <c:v>-1</c:v>
                </c:pt>
                <c:pt idx="127" formatCode="General">
                  <c:v>-1</c:v>
                </c:pt>
                <c:pt idx="128" formatCode="General">
                  <c:v>-1</c:v>
                </c:pt>
                <c:pt idx="129" formatCode="General">
                  <c:v>-1</c:v>
                </c:pt>
                <c:pt idx="130" formatCode="General">
                  <c:v>-1</c:v>
                </c:pt>
                <c:pt idx="131" formatCode="General">
                  <c:v>-1</c:v>
                </c:pt>
                <c:pt idx="132" formatCode="General">
                  <c:v>-1</c:v>
                </c:pt>
                <c:pt idx="133" formatCode="General">
                  <c:v>-1</c:v>
                </c:pt>
                <c:pt idx="134" formatCode="General">
                  <c:v>-1</c:v>
                </c:pt>
                <c:pt idx="135" formatCode="General">
                  <c:v>-1</c:v>
                </c:pt>
                <c:pt idx="136" formatCode="General">
                  <c:v>-1</c:v>
                </c:pt>
                <c:pt idx="137" formatCode="General">
                  <c:v>-1</c:v>
                </c:pt>
                <c:pt idx="138" formatCode="General">
                  <c:v>-1</c:v>
                </c:pt>
                <c:pt idx="139" formatCode="General">
                  <c:v>-1</c:v>
                </c:pt>
                <c:pt idx="140" formatCode="General">
                  <c:v>-1</c:v>
                </c:pt>
                <c:pt idx="141" formatCode="General">
                  <c:v>-1</c:v>
                </c:pt>
                <c:pt idx="142" formatCode="General">
                  <c:v>-1</c:v>
                </c:pt>
                <c:pt idx="143" formatCode="General">
                  <c:v>-1</c:v>
                </c:pt>
                <c:pt idx="144" formatCode="General">
                  <c:v>-1</c:v>
                </c:pt>
                <c:pt idx="145" formatCode="General">
                  <c:v>-1</c:v>
                </c:pt>
                <c:pt idx="146" formatCode="General">
                  <c:v>-1</c:v>
                </c:pt>
                <c:pt idx="147" formatCode="General">
                  <c:v>-1</c:v>
                </c:pt>
                <c:pt idx="148" formatCode="General">
                  <c:v>-1</c:v>
                </c:pt>
                <c:pt idx="149" formatCode="General">
                  <c:v>-1</c:v>
                </c:pt>
                <c:pt idx="150" formatCode="General">
                  <c:v>-1</c:v>
                </c:pt>
                <c:pt idx="151" formatCode="General">
                  <c:v>-1</c:v>
                </c:pt>
                <c:pt idx="152" formatCode="General">
                  <c:v>-1</c:v>
                </c:pt>
                <c:pt idx="153" formatCode="General">
                  <c:v>-1</c:v>
                </c:pt>
                <c:pt idx="154" formatCode="General">
                  <c:v>-1</c:v>
                </c:pt>
                <c:pt idx="155" formatCode="General">
                  <c:v>-1</c:v>
                </c:pt>
                <c:pt idx="156" formatCode="General">
                  <c:v>-1</c:v>
                </c:pt>
                <c:pt idx="157" formatCode="General">
                  <c:v>-1</c:v>
                </c:pt>
                <c:pt idx="158" formatCode="General">
                  <c:v>-1</c:v>
                </c:pt>
                <c:pt idx="159" formatCode="General">
                  <c:v>-1</c:v>
                </c:pt>
                <c:pt idx="160" formatCode="General">
                  <c:v>-1</c:v>
                </c:pt>
                <c:pt idx="161" formatCode="General">
                  <c:v>-1</c:v>
                </c:pt>
                <c:pt idx="162" formatCode="General">
                  <c:v>-1</c:v>
                </c:pt>
                <c:pt idx="163" formatCode="General">
                  <c:v>-1</c:v>
                </c:pt>
                <c:pt idx="164" formatCode="General">
                  <c:v>-1</c:v>
                </c:pt>
                <c:pt idx="165" formatCode="General">
                  <c:v>-1</c:v>
                </c:pt>
                <c:pt idx="166" formatCode="General">
                  <c:v>-1</c:v>
                </c:pt>
                <c:pt idx="167" formatCode="General">
                  <c:v>-1</c:v>
                </c:pt>
                <c:pt idx="168" formatCode="General">
                  <c:v>-1</c:v>
                </c:pt>
                <c:pt idx="169" formatCode="General">
                  <c:v>-1</c:v>
                </c:pt>
                <c:pt idx="170" formatCode="General">
                  <c:v>-1</c:v>
                </c:pt>
                <c:pt idx="171" formatCode="General">
                  <c:v>-1</c:v>
                </c:pt>
                <c:pt idx="172" formatCode="General">
                  <c:v>-1</c:v>
                </c:pt>
                <c:pt idx="173" formatCode="General">
                  <c:v>-1</c:v>
                </c:pt>
                <c:pt idx="174" formatCode="General">
                  <c:v>-1</c:v>
                </c:pt>
                <c:pt idx="175" formatCode="General">
                  <c:v>-1</c:v>
                </c:pt>
                <c:pt idx="176" formatCode="General">
                  <c:v>-1</c:v>
                </c:pt>
                <c:pt idx="177" formatCode="General">
                  <c:v>-1</c:v>
                </c:pt>
                <c:pt idx="178" formatCode="General">
                  <c:v>-1</c:v>
                </c:pt>
                <c:pt idx="179" formatCode="General">
                  <c:v>-1</c:v>
                </c:pt>
                <c:pt idx="180" formatCode="General">
                  <c:v>-1</c:v>
                </c:pt>
                <c:pt idx="181" formatCode="General">
                  <c:v>-1</c:v>
                </c:pt>
                <c:pt idx="182" formatCode="General">
                  <c:v>-1</c:v>
                </c:pt>
                <c:pt idx="183" formatCode="General">
                  <c:v>-1</c:v>
                </c:pt>
                <c:pt idx="184" formatCode="General">
                  <c:v>-1</c:v>
                </c:pt>
                <c:pt idx="185" formatCode="General">
                  <c:v>-1</c:v>
                </c:pt>
                <c:pt idx="186" formatCode="General">
                  <c:v>-1</c:v>
                </c:pt>
                <c:pt idx="187" formatCode="General">
                  <c:v>-1</c:v>
                </c:pt>
                <c:pt idx="188" formatCode="General">
                  <c:v>-1</c:v>
                </c:pt>
                <c:pt idx="189" formatCode="General">
                  <c:v>-1</c:v>
                </c:pt>
                <c:pt idx="190" formatCode="General">
                  <c:v>-1</c:v>
                </c:pt>
                <c:pt idx="191" formatCode="General">
                  <c:v>-1</c:v>
                </c:pt>
                <c:pt idx="192" formatCode="General">
                  <c:v>-1</c:v>
                </c:pt>
                <c:pt idx="193" formatCode="General">
                  <c:v>-1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998-47E2-A1B9-55DCB52E91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4056016"/>
        <c:axId val="241803504"/>
      </c:lineChart>
      <c:catAx>
        <c:axId val="84056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241803504"/>
        <c:crosses val="autoZero"/>
        <c:auto val="1"/>
        <c:lblAlgn val="ctr"/>
        <c:lblOffset val="100"/>
        <c:noMultiLvlLbl val="0"/>
      </c:catAx>
      <c:valAx>
        <c:axId val="24180350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84056016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uk-UA"/>
        </a:p>
      </c:txPr>
    </c:legend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'Порівняння за закладами'!$CD$5</c:f>
          <c:strCache>
            <c:ptCount val="1"/>
            <c:pt idx="0">
              <c:v>Охоплення реімбурсацією (отоварення рецептів).</c:v>
            </c:pt>
          </c:strCache>
        </c:strRef>
      </c:tx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1400" b="1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uk-UA"/>
        </a:p>
      </c:txPr>
    </c:title>
    <c:autoTitleDeleted val="0"/>
    <c:plotArea>
      <c:layout>
        <c:manualLayout>
          <c:layoutTarget val="inner"/>
          <c:xMode val="edge"/>
          <c:yMode val="edge"/>
          <c:x val="3.6499662767510453E-2"/>
          <c:y val="0.11042634834353131"/>
          <c:w val="0.94910605490995859"/>
          <c:h val="0.68434591356039887"/>
        </c:manualLayout>
      </c:layout>
      <c:lineChart>
        <c:grouping val="standard"/>
        <c:varyColors val="0"/>
        <c:ser>
          <c:idx val="0"/>
          <c:order val="0"/>
          <c:tx>
            <c:strRef>
              <c:f>'Порівняння за закладами'!$CE$6</c:f>
              <c:strCache>
                <c:ptCount val="1"/>
                <c:pt idx="0">
                  <c:v>Значення індикатору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5"/>
            <c:spPr>
              <a:ln w="76200"/>
            </c:spPr>
          </c:marker>
          <c:cat>
            <c:strRef>
              <c:f>'Порівняння за закладами'!$CD$7:$CD$198</c:f>
              <c:strCache>
                <c:ptCount val="192"/>
                <c:pt idx="0">
                  <c:v>44114246</c:v>
                </c:pt>
                <c:pt idx="1">
                  <c:v>ФОП, ЛОМАЄВА ОЛЕКСАНДРА ВАЛЕРІЇВНА</c:v>
                </c:pt>
                <c:pt idx="2">
                  <c:v>ФОП, КРАВЧЕНКО РОМАНА БОГДАНІВНА</c:v>
                </c:pt>
                <c:pt idx="3">
                  <c:v>44848931</c:v>
                </c:pt>
                <c:pt idx="4">
                  <c:v>41066560</c:v>
                </c:pt>
                <c:pt idx="5">
                  <c:v>ФОП, ОЩИПКО ІРИНА ГЕОРГІЇВНА</c:v>
                </c:pt>
                <c:pt idx="6">
                  <c:v>ФОП, Турянська Ольга Тарасівна</c:v>
                </c:pt>
                <c:pt idx="7">
                  <c:v>01996869</c:v>
                </c:pt>
                <c:pt idx="8">
                  <c:v>43260585</c:v>
                </c:pt>
                <c:pt idx="9">
                  <c:v>ФОП, ЯКИМІВ СВІТЛАНА ЯРОСЛАВІВНА</c:v>
                </c:pt>
                <c:pt idx="10">
                  <c:v>ФОП, ГРИЦАК РУСЛАН ГЕННАДІЙОВИЧ</c:v>
                </c:pt>
                <c:pt idx="11">
                  <c:v>ФОП, БАЛЛА РОКСОЛАНА АНДРІЇВНА</c:v>
                </c:pt>
                <c:pt idx="12">
                  <c:v>34327104</c:v>
                </c:pt>
                <c:pt idx="13">
                  <c:v>ФОП, Кащук Марія Анатоліївна</c:v>
                </c:pt>
                <c:pt idx="14">
                  <c:v>20850964</c:v>
                </c:pt>
                <c:pt idx="15">
                  <c:v>22348948</c:v>
                </c:pt>
                <c:pt idx="16">
                  <c:v>ФОП, ЗУБРИЦЬКА НАДІЯ СТЕПАНІВНА</c:v>
                </c:pt>
                <c:pt idx="17">
                  <c:v>41388815</c:v>
                </c:pt>
                <c:pt idx="18">
                  <c:v>40236036</c:v>
                </c:pt>
                <c:pt idx="19">
                  <c:v>ФОП, ІВАНІЩАК РОМАНІЯ ІВАНІВНА</c:v>
                </c:pt>
                <c:pt idx="20">
                  <c:v>ФОП, ДЕМКО ОКСАНА ДЕМЯНІВНА</c:v>
                </c:pt>
                <c:pt idx="21">
                  <c:v>43288396</c:v>
                </c:pt>
                <c:pt idx="22">
                  <c:v>01997679</c:v>
                </c:pt>
                <c:pt idx="23">
                  <c:v>ФОП, СЕРЕДЮК ОЛЬГА ІВАНІВНА</c:v>
                </c:pt>
                <c:pt idx="24">
                  <c:v>20763711</c:v>
                </c:pt>
                <c:pt idx="25">
                  <c:v>02010793</c:v>
                </c:pt>
                <c:pt idx="26">
                  <c:v>ФОП, ПЕТРИК ЛЮДМИЛА ЯРОСЛАВІВНА</c:v>
                </c:pt>
                <c:pt idx="27">
                  <c:v>38763426</c:v>
                </c:pt>
                <c:pt idx="28">
                  <c:v>41055077</c:v>
                </c:pt>
                <c:pt idx="29">
                  <c:v>43923200</c:v>
                </c:pt>
                <c:pt idx="30">
                  <c:v>ФОП, ДІДИК ЛЕСЯ ІВАНІВНА</c:v>
                </c:pt>
                <c:pt idx="31">
                  <c:v>41902533</c:v>
                </c:pt>
                <c:pt idx="32">
                  <c:v>ФОП, ШКУЛЬСЬКИЙ ВОЛОДИМИР ВОЛОДИМИРОВИЧ</c:v>
                </c:pt>
                <c:pt idx="33">
                  <c:v>44246746</c:v>
                </c:pt>
                <c:pt idx="34">
                  <c:v>41850775</c:v>
                </c:pt>
                <c:pt idx="35">
                  <c:v>ФОП, Левкович  Лідія  Олексіївна</c:v>
                </c:pt>
                <c:pt idx="36">
                  <c:v>42274953</c:v>
                </c:pt>
                <c:pt idx="37">
                  <c:v>40393866</c:v>
                </c:pt>
                <c:pt idx="38">
                  <c:v>22421239</c:v>
                </c:pt>
                <c:pt idx="39">
                  <c:v>ФОП, КАБАН ВОЛОДИМИР БОГДАНОВИЧ</c:v>
                </c:pt>
                <c:pt idx="40">
                  <c:v>20763160</c:v>
                </c:pt>
                <c:pt idx="41">
                  <c:v>44925460</c:v>
                </c:pt>
                <c:pt idx="42">
                  <c:v>45395213</c:v>
                </c:pt>
                <c:pt idx="43">
                  <c:v>42877452</c:v>
                </c:pt>
                <c:pt idx="44">
                  <c:v>ФОП, МАХНО ГАЛИНА ВОЛОДИМИРІВНА</c:v>
                </c:pt>
                <c:pt idx="45">
                  <c:v>01996606</c:v>
                </c:pt>
                <c:pt idx="46">
                  <c:v>45214923</c:v>
                </c:pt>
                <c:pt idx="47">
                  <c:v>01997297</c:v>
                </c:pt>
                <c:pt idx="48">
                  <c:v>42108962</c:v>
                </c:pt>
                <c:pt idx="49">
                  <c:v>42140021</c:v>
                </c:pt>
                <c:pt idx="50">
                  <c:v>20764478</c:v>
                </c:pt>
                <c:pt idx="51">
                  <c:v>44119976</c:v>
                </c:pt>
                <c:pt idx="52">
                  <c:v>40238410</c:v>
                </c:pt>
                <c:pt idx="53">
                  <c:v>01984276</c:v>
                </c:pt>
                <c:pt idx="54">
                  <c:v>44216151</c:v>
                </c:pt>
                <c:pt idx="55">
                  <c:v>32613493</c:v>
                </c:pt>
                <c:pt idx="56">
                  <c:v>44056885</c:v>
                </c:pt>
                <c:pt idx="57">
                  <c:v>ФОП, ІВЧЕНКО АНДРІЙ АНАТОЛІЙОВИЧ</c:v>
                </c:pt>
                <c:pt idx="58">
                  <c:v>ФОП, ЗАРЕМБА-ФЕДЧИШИН ОЛЕНА ВІТАЛІЇВНА</c:v>
                </c:pt>
                <c:pt idx="59">
                  <c:v>01997248</c:v>
                </c:pt>
                <c:pt idx="60">
                  <c:v>44018588</c:v>
                </c:pt>
                <c:pt idx="61">
                  <c:v>42021164</c:v>
                </c:pt>
                <c:pt idx="62">
                  <c:v>36417058</c:v>
                </c:pt>
                <c:pt idx="63">
                  <c:v>20763941</c:v>
                </c:pt>
                <c:pt idx="64">
                  <c:v>44397639</c:v>
                </c:pt>
                <c:pt idx="65">
                  <c:v>23970286</c:v>
                </c:pt>
                <c:pt idx="66">
                  <c:v>40626575</c:v>
                </c:pt>
                <c:pt idx="67">
                  <c:v>44625774</c:v>
                </c:pt>
                <c:pt idx="68">
                  <c:v>01996674</c:v>
                </c:pt>
                <c:pt idx="69">
                  <c:v>41845440</c:v>
                </c:pt>
                <c:pt idx="70">
                  <c:v>40221119</c:v>
                </c:pt>
                <c:pt idx="71">
                  <c:v>20764231</c:v>
                </c:pt>
                <c:pt idx="72">
                  <c:v>ФОП, Лялька Наталія Петрівна</c:v>
                </c:pt>
                <c:pt idx="73">
                  <c:v>41136480</c:v>
                </c:pt>
                <c:pt idx="74">
                  <c:v>20761149</c:v>
                </c:pt>
                <c:pt idx="75">
                  <c:v>01984228</c:v>
                </c:pt>
                <c:pt idx="76">
                  <c:v>42750109</c:v>
                </c:pt>
                <c:pt idx="77">
                  <c:v>ФОП, Жданова Оксана Степанівна</c:v>
                </c:pt>
                <c:pt idx="78">
                  <c:v>43526560</c:v>
                </c:pt>
                <c:pt idx="79">
                  <c:v>35621067</c:v>
                </c:pt>
                <c:pt idx="80">
                  <c:v>20763929</c:v>
                </c:pt>
                <c:pt idx="81">
                  <c:v>20851349</c:v>
                </c:pt>
                <c:pt idx="82">
                  <c:v>ФОП, ГАДЕВИЧ НАТАЛІЯ ЗІНОВІЇВНА</c:v>
                </c:pt>
                <c:pt idx="83">
                  <c:v>36761597</c:v>
                </c:pt>
                <c:pt idx="84">
                  <c:v>42310851</c:v>
                </c:pt>
                <c:pt idx="85">
                  <c:v>01996272</c:v>
                </c:pt>
                <c:pt idx="86">
                  <c:v>20763852</c:v>
                </c:pt>
                <c:pt idx="87">
                  <c:v>41064034</c:v>
                </c:pt>
                <c:pt idx="88">
                  <c:v>ФОП, САЛДАН ІВАН АНТОНОВИЧ</c:v>
                </c:pt>
                <c:pt idx="89">
                  <c:v>44646459</c:v>
                </c:pt>
                <c:pt idx="90">
                  <c:v>44712882</c:v>
                </c:pt>
                <c:pt idx="91">
                  <c:v>41833215</c:v>
                </c:pt>
                <c:pt idx="92">
                  <c:v>ФОП, Карпяк Марта Ігорівна</c:v>
                </c:pt>
                <c:pt idx="93">
                  <c:v>40241161</c:v>
                </c:pt>
                <c:pt idx="94">
                  <c:v>ФОП, ФЕДЕНКО НАТАЛІЯ РОМАНІВНА</c:v>
                </c:pt>
                <c:pt idx="95">
                  <c:v>ФОП, СИВАК ЛЮДМИЛА ЮРІЇВНА</c:v>
                </c:pt>
                <c:pt idx="96">
                  <c:v>ФОП, Добрянський Олесь Степанович</c:v>
                </c:pt>
                <c:pt idx="97">
                  <c:v>ФОП, КАРАКЕВИЧ ЮРІЙ МИХАЙЛОВИЧ</c:v>
                </c:pt>
                <c:pt idx="98">
                  <c:v>ФОП, ПІКУЛИЦЬКА ЯРИНА ВАСИЛІВНА</c:v>
                </c:pt>
                <c:pt idx="99">
                  <c:v>ФОП, МИСНИК ЛЮДМИЛА ІЛЛІВНА</c:v>
                </c:pt>
                <c:pt idx="100">
                  <c:v>ФОП, КОЗЕНКО ПАВЛО ВОЛОДИМИРОВИЧ</c:v>
                </c:pt>
                <c:pt idx="101">
                  <c:v>41160010</c:v>
                </c:pt>
                <c:pt idx="102">
                  <c:v>01996409</c:v>
                </c:pt>
                <c:pt idx="103">
                  <c:v>32418147</c:v>
                </c:pt>
                <c:pt idx="104">
                  <c:v>ФОП, КОСТИРКО МИКОЛА МИХАЙЛОВИЧ</c:v>
                </c:pt>
                <c:pt idx="105">
                  <c:v>41900490</c:v>
                </c:pt>
                <c:pt idx="106">
                  <c:v>ФОП, ПОКІНСЬКА МАРІЯ МИХАЙЛІВНА</c:v>
                </c:pt>
                <c:pt idx="107">
                  <c:v>44466230</c:v>
                </c:pt>
                <c:pt idx="108">
                  <c:v>37639909</c:v>
                </c:pt>
                <c:pt idx="109">
                  <c:v>44496574</c:v>
                </c:pt>
                <c:pt idx="110">
                  <c:v>20764314</c:v>
                </c:pt>
                <c:pt idx="111">
                  <c:v>22398210</c:v>
                </c:pt>
                <c:pt idx="112">
                  <c:v>20764716</c:v>
                </c:pt>
                <c:pt idx="113">
                  <c:v>ФОП, Мазур Руслана Ярославівна</c:v>
                </c:pt>
                <c:pt idx="114">
                  <c:v>45065089</c:v>
                </c:pt>
                <c:pt idx="115">
                  <c:v>01998226</c:v>
                </c:pt>
                <c:pt idx="116">
                  <c:v>20763591</c:v>
                </c:pt>
                <c:pt idx="117">
                  <c:v>44635101</c:v>
                </c:pt>
                <c:pt idx="118">
                  <c:v>ФОП, РОМАНИШИН ІРИНА ВОЛОДИМИРІВНА</c:v>
                </c:pt>
                <c:pt idx="119">
                  <c:v>39792683</c:v>
                </c:pt>
                <c:pt idx="120">
                  <c:v>41180990</c:v>
                </c:pt>
                <c:pt idx="121">
                  <c:v>ФОП, ДУДА НАДІЯ БОГДАНІВНА</c:v>
                </c:pt>
                <c:pt idx="122">
                  <c:v>41839788</c:v>
                </c:pt>
                <c:pt idx="123">
                  <c:v>41894875</c:v>
                </c:pt>
                <c:pt idx="124">
                  <c:v>42769586</c:v>
                </c:pt>
                <c:pt idx="125">
                  <c:v>ФОП, Столяр Галина Ігорівна</c:v>
                </c:pt>
                <c:pt idx="126">
                  <c:v>36194399</c:v>
                </c:pt>
                <c:pt idx="127">
                  <c:v>44093644</c:v>
                </c:pt>
                <c:pt idx="128">
                  <c:v>01997633</c:v>
                </c:pt>
                <c:pt idx="129">
                  <c:v>41851009</c:v>
                </c:pt>
                <c:pt idx="130">
                  <c:v>ФОП, ГОРОДИСЬКА СТЕФАНІЯ-ОКСАНА МИХАЙЛІВНА</c:v>
                </c:pt>
                <c:pt idx="131">
                  <c:v>ФОП, Цяпка Лілія Богданівна</c:v>
                </c:pt>
                <c:pt idx="132">
                  <c:v>44871599</c:v>
                </c:pt>
                <c:pt idx="133">
                  <c:v>ФОП, КОТОВИЧ НАТАЛІЯ СТЕПАНІВНА</c:v>
                </c:pt>
                <c:pt idx="134">
                  <c:v>ФОП, СКОБИЛКО ІРИНА ВОЛОДИМИРІВНА</c:v>
                </c:pt>
                <c:pt idx="135">
                  <c:v>42224043</c:v>
                </c:pt>
                <c:pt idx="136">
                  <c:v>19163609</c:v>
                </c:pt>
                <c:pt idx="137">
                  <c:v>20763272</c:v>
                </c:pt>
                <c:pt idx="138">
                  <c:v>ФОП, РИСЕЙ ОЛЬГА ІГОРІВНА</c:v>
                </c:pt>
                <c:pt idx="139">
                  <c:v>43871190</c:v>
                </c:pt>
                <c:pt idx="140">
                  <c:v>ФОП, РОНДЯК ОЛЕКСАНДРА ЗІНОВІЇВНА</c:v>
                </c:pt>
                <c:pt idx="141">
                  <c:v>23957835</c:v>
                </c:pt>
                <c:pt idx="142">
                  <c:v>41505308</c:v>
                </c:pt>
                <c:pt idx="143">
                  <c:v>42448068</c:v>
                </c:pt>
                <c:pt idx="144">
                  <c:v>44070522</c:v>
                </c:pt>
                <c:pt idx="145">
                  <c:v>ФОП, НІКОНОРОВ ВАЛЕРІЙ МИКОЛАЙОВИЧ</c:v>
                </c:pt>
                <c:pt idx="146">
                  <c:v>ФОП, Симулик Марія Сергіївна</c:v>
                </c:pt>
                <c:pt idx="147">
                  <c:v>45094345</c:v>
                </c:pt>
                <c:pt idx="148">
                  <c:v>ФОП, МИСЛОВИЧ ОЛЕГ ЮРІЙОВИЧ</c:v>
                </c:pt>
                <c:pt idx="149">
                  <c:v>20765006</c:v>
                </c:pt>
                <c:pt idx="150">
                  <c:v>ФОП, ДЮК ОКСАНА  ЯРОСЛАВІВНА</c:v>
                </c:pt>
                <c:pt idx="151">
                  <c:v>43919770</c:v>
                </c:pt>
                <c:pt idx="152">
                  <c:v>ФОП, КРАВЧУК ГАЛИНА ВАСИЛІВНА</c:v>
                </c:pt>
                <c:pt idx="153">
                  <c:v>ФОП, ПОШИВАК ТЕТЯНА ПЕТРІВНА</c:v>
                </c:pt>
                <c:pt idx="154">
                  <c:v>44408760</c:v>
                </c:pt>
                <c:pt idx="155">
                  <c:v>42428764</c:v>
                </c:pt>
                <c:pt idx="156">
                  <c:v>20763295</c:v>
                </c:pt>
                <c:pt idx="157">
                  <c:v>ФОП, ВОРОБЕЦЬ ІРИНА ЙОСИФІВНА</c:v>
                </c:pt>
                <c:pt idx="158">
                  <c:v>ФОП, Люта Оксана Павлівна</c:v>
                </c:pt>
                <c:pt idx="159">
                  <c:v>01998101</c:v>
                </c:pt>
                <c:pt idx="160">
                  <c:v>44028360</c:v>
                </c:pt>
                <c:pt idx="161">
                  <c:v>ФОП, Шабатюк Леся Володимирівна</c:v>
                </c:pt>
                <c:pt idx="162">
                  <c:v>ФОП, ЗАСТАВНИЙ ІГОР ІГОРОВИЧ</c:v>
                </c:pt>
                <c:pt idx="163">
                  <c:v>ФОП, САВЕНКО НАТАЛІЯ ЯРОСЛАВІВНА</c:v>
                </c:pt>
                <c:pt idx="164">
                  <c:v>ФОП, Ладус Галина Іванівна</c:v>
                </c:pt>
                <c:pt idx="165">
                  <c:v>ФОП, ПЕТРИК КАТЕРИНА ЮРІЇВНА</c:v>
                </c:pt>
                <c:pt idx="166">
                  <c:v>43914746</c:v>
                </c:pt>
                <c:pt idx="167">
                  <c:v>ФОП, Данилів  Дана  Олександрівна</c:v>
                </c:pt>
                <c:pt idx="168">
                  <c:v>37325796</c:v>
                </c:pt>
                <c:pt idx="169">
                  <c:v>41209595</c:v>
                </c:pt>
                <c:pt idx="170">
                  <c:v>ФОП, КОЗИЧ РОКСОЛАНА АНДРІЇВНА</c:v>
                </c:pt>
                <c:pt idx="171">
                  <c:v>ФОП, Столяр Маряна Миколаївна</c:v>
                </c:pt>
                <c:pt idx="172">
                  <c:v>ФОП, ПОЛУПАНЕЦЬ ВІРА ВОЛОДИМИРІВНА</c:v>
                </c:pt>
                <c:pt idx="173">
                  <c:v>ФОП, ОПОКА ІННА ГРИГОРІВНА</c:v>
                </c:pt>
                <c:pt idx="174">
                  <c:v>43998826</c:v>
                </c:pt>
                <c:pt idx="175">
                  <c:v>ФОП, РОМАНІВ ЛЕСЯ АНАТОЛІЇВНА</c:v>
                </c:pt>
                <c:pt idx="176">
                  <c:v>35472249</c:v>
                </c:pt>
                <c:pt idx="177">
                  <c:v>ФОП, Кольченко Леся Михайлівна</c:v>
                </c:pt>
                <c:pt idx="178">
                  <c:v>43938699</c:v>
                </c:pt>
                <c:pt idx="179">
                  <c:v>ФОП, ЛАЗАРЕВИЧ ПЕТРО ЯРОСЛАВОВИЧ</c:v>
                </c:pt>
                <c:pt idx="180">
                  <c:v>ФОП, СЕРЕДИЧ ЛІЛІЯ ПЕТРІВНА</c:v>
                </c:pt>
                <c:pt idx="181">
                  <c:v>ФОП, ГОЙ ОЛЬГА ІВАНІВНА</c:v>
                </c:pt>
                <c:pt idx="182">
                  <c:v>ФОП, БЕРЕЗНЮК ТЕТЯНА ПАВЛІВНА</c:v>
                </c:pt>
                <c:pt idx="183">
                  <c:v>01998035</c:v>
                </c:pt>
                <c:pt idx="184">
                  <c:v>ФОП, Савчин Соломія Олегівна</c:v>
                </c:pt>
                <c:pt idx="185">
                  <c:v>ФОП, СУХОВЕРСЬКИЙ МИРОСЛАВ МИРОНОВИЧ</c:v>
                </c:pt>
                <c:pt idx="186">
                  <c:v>ФОП, МЕЛЬНИК ЗОРЯНА СТЕПАНІВНА</c:v>
                </c:pt>
                <c:pt idx="187">
                  <c:v>ФОП, БУНЬКО ВАСИЛЬ МИХАЙЛОВИЧ</c:v>
                </c:pt>
                <c:pt idx="188">
                  <c:v>ФОП, Жук Олег Євгенович</c:v>
                </c:pt>
                <c:pt idx="189">
                  <c:v>41195567</c:v>
                </c:pt>
                <c:pt idx="190">
                  <c:v>ФОП, АПАРІНА ЛІДІЯ ВОЛОДИМИРІВНА</c:v>
                </c:pt>
                <c:pt idx="191">
                  <c:v>ФОП, РОНДЯК БОГДАН ЯРОСЛАВОВИЧ</c:v>
                </c:pt>
              </c:strCache>
            </c:strRef>
          </c:cat>
          <c:val>
            <c:numRef>
              <c:f>'Порівняння за закладами'!$CE$7:$CE$198</c:f>
              <c:numCache>
                <c:formatCode>0%</c:formatCode>
                <c:ptCount val="192"/>
                <c:pt idx="0">
                  <c:v>0.5</c:v>
                </c:pt>
                <c:pt idx="1">
                  <c:v>0.5</c:v>
                </c:pt>
                <c:pt idx="2" formatCode="General">
                  <c:v>0.5</c:v>
                </c:pt>
                <c:pt idx="3" formatCode="General">
                  <c:v>0.6</c:v>
                </c:pt>
                <c:pt idx="4" formatCode="General">
                  <c:v>0.60869565217391308</c:v>
                </c:pt>
                <c:pt idx="5" formatCode="General">
                  <c:v>0.66666666666666663</c:v>
                </c:pt>
                <c:pt idx="6" formatCode="General">
                  <c:v>0.66666666666666663</c:v>
                </c:pt>
                <c:pt idx="7" formatCode="General">
                  <c:v>0.66666666666666663</c:v>
                </c:pt>
                <c:pt idx="8" formatCode="General">
                  <c:v>0.70588235294117652</c:v>
                </c:pt>
                <c:pt idx="9" formatCode="General">
                  <c:v>0.73684210526315785</c:v>
                </c:pt>
                <c:pt idx="10" formatCode="General">
                  <c:v>0.74193548387096775</c:v>
                </c:pt>
                <c:pt idx="11" formatCode="General">
                  <c:v>0.75</c:v>
                </c:pt>
                <c:pt idx="12" formatCode="General">
                  <c:v>0.75</c:v>
                </c:pt>
                <c:pt idx="13" formatCode="General">
                  <c:v>0.75</c:v>
                </c:pt>
                <c:pt idx="14" formatCode="General">
                  <c:v>0.75862068965517238</c:v>
                </c:pt>
                <c:pt idx="15" formatCode="General">
                  <c:v>0.76190476190476186</c:v>
                </c:pt>
                <c:pt idx="16" formatCode="General">
                  <c:v>0.76923076923076927</c:v>
                </c:pt>
                <c:pt idx="17" formatCode="General">
                  <c:v>0.76923076923076927</c:v>
                </c:pt>
                <c:pt idx="18" formatCode="General">
                  <c:v>0.77655677655677657</c:v>
                </c:pt>
                <c:pt idx="19" formatCode="General">
                  <c:v>0.78048780487804881</c:v>
                </c:pt>
                <c:pt idx="20" formatCode="General">
                  <c:v>0.78260869565217395</c:v>
                </c:pt>
                <c:pt idx="21" formatCode="General">
                  <c:v>0.8</c:v>
                </c:pt>
                <c:pt idx="22" formatCode="General">
                  <c:v>0.8</c:v>
                </c:pt>
                <c:pt idx="23" formatCode="General">
                  <c:v>0.8045977011494253</c:v>
                </c:pt>
                <c:pt idx="24" formatCode="General">
                  <c:v>0.8110236220472441</c:v>
                </c:pt>
                <c:pt idx="25" formatCode="General">
                  <c:v>0.81176470588235294</c:v>
                </c:pt>
                <c:pt idx="26" formatCode="General">
                  <c:v>0.81818181818181823</c:v>
                </c:pt>
                <c:pt idx="27" formatCode="General">
                  <c:v>0.83419689119170981</c:v>
                </c:pt>
                <c:pt idx="28" formatCode="General">
                  <c:v>0.8359375</c:v>
                </c:pt>
                <c:pt idx="29" formatCode="General">
                  <c:v>0.83898305084745761</c:v>
                </c:pt>
                <c:pt idx="30" formatCode="General">
                  <c:v>0.83950617283950613</c:v>
                </c:pt>
                <c:pt idx="31" formatCode="General">
                  <c:v>0.84146341463414631</c:v>
                </c:pt>
                <c:pt idx="32" formatCode="General">
                  <c:v>0.84615384615384615</c:v>
                </c:pt>
                <c:pt idx="33" formatCode="General">
                  <c:v>0.84649122807017541</c:v>
                </c:pt>
                <c:pt idx="34" formatCode="General">
                  <c:v>0.84736842105263155</c:v>
                </c:pt>
                <c:pt idx="35" formatCode="General">
                  <c:v>0.84810126582278478</c:v>
                </c:pt>
                <c:pt idx="36" formatCode="General">
                  <c:v>0.84962406015037595</c:v>
                </c:pt>
                <c:pt idx="37" formatCode="General">
                  <c:v>0.85365853658536583</c:v>
                </c:pt>
                <c:pt idx="38" formatCode="General">
                  <c:v>0.85866666666666669</c:v>
                </c:pt>
                <c:pt idx="39" formatCode="General">
                  <c:v>0.85897435897435892</c:v>
                </c:pt>
                <c:pt idx="40" formatCode="General">
                  <c:v>0.86224489795918369</c:v>
                </c:pt>
                <c:pt idx="41" formatCode="General">
                  <c:v>0.86270022883295194</c:v>
                </c:pt>
                <c:pt idx="42" formatCode="General">
                  <c:v>0.86394557823129248</c:v>
                </c:pt>
                <c:pt idx="43" formatCode="General">
                  <c:v>0.86529318541996836</c:v>
                </c:pt>
                <c:pt idx="44" formatCode="General">
                  <c:v>0.8666666666666667</c:v>
                </c:pt>
                <c:pt idx="45" formatCode="General">
                  <c:v>0.8666666666666667</c:v>
                </c:pt>
                <c:pt idx="46" formatCode="General">
                  <c:v>0.86842105263157898</c:v>
                </c:pt>
                <c:pt idx="47" formatCode="General">
                  <c:v>0.86956521739130432</c:v>
                </c:pt>
                <c:pt idx="48" formatCode="General">
                  <c:v>0.86973180076628354</c:v>
                </c:pt>
                <c:pt idx="49" formatCode="General">
                  <c:v>0.87020648967551617</c:v>
                </c:pt>
                <c:pt idx="50" formatCode="General">
                  <c:v>0.87037037037037035</c:v>
                </c:pt>
                <c:pt idx="51" formatCode="General">
                  <c:v>0.87044534412955465</c:v>
                </c:pt>
                <c:pt idx="52" formatCode="General">
                  <c:v>0.87096774193548387</c:v>
                </c:pt>
                <c:pt idx="53" formatCode="General">
                  <c:v>0.8723004694835681</c:v>
                </c:pt>
                <c:pt idx="54" formatCode="General">
                  <c:v>0.87331536388140163</c:v>
                </c:pt>
                <c:pt idx="55" formatCode="General">
                  <c:v>0.875</c:v>
                </c:pt>
                <c:pt idx="56" formatCode="General">
                  <c:v>0.875</c:v>
                </c:pt>
                <c:pt idx="57" formatCode="General">
                  <c:v>0.87692307692307692</c:v>
                </c:pt>
                <c:pt idx="58" formatCode="General">
                  <c:v>0.87786259541984735</c:v>
                </c:pt>
                <c:pt idx="59" formatCode="General">
                  <c:v>0.87817258883248728</c:v>
                </c:pt>
                <c:pt idx="60" formatCode="General">
                  <c:v>0.8788819875776398</c:v>
                </c:pt>
                <c:pt idx="61" formatCode="General">
                  <c:v>0.87989203778677461</c:v>
                </c:pt>
                <c:pt idx="62" formatCode="General">
                  <c:v>0.88</c:v>
                </c:pt>
                <c:pt idx="63" formatCode="General">
                  <c:v>0.88005390835579511</c:v>
                </c:pt>
                <c:pt idx="64" formatCode="General">
                  <c:v>0.8811659192825112</c:v>
                </c:pt>
                <c:pt idx="65" formatCode="General">
                  <c:v>0.88121472722386451</c:v>
                </c:pt>
                <c:pt idx="66" formatCode="General">
                  <c:v>0.88174273858921159</c:v>
                </c:pt>
                <c:pt idx="67" formatCode="General">
                  <c:v>0.88184693232131561</c:v>
                </c:pt>
                <c:pt idx="68" formatCode="General">
                  <c:v>0.88209982788296037</c:v>
                </c:pt>
                <c:pt idx="69" formatCode="General">
                  <c:v>0.88380952380952382</c:v>
                </c:pt>
                <c:pt idx="70" formatCode="General">
                  <c:v>0.88439306358381498</c:v>
                </c:pt>
                <c:pt idx="71" formatCode="General">
                  <c:v>0.88469184890656061</c:v>
                </c:pt>
                <c:pt idx="72" formatCode="General">
                  <c:v>0.8848920863309353</c:v>
                </c:pt>
                <c:pt idx="73" formatCode="General">
                  <c:v>0.88590604026845643</c:v>
                </c:pt>
                <c:pt idx="74" formatCode="General">
                  <c:v>0.88603905566890118</c:v>
                </c:pt>
                <c:pt idx="75" formatCode="General">
                  <c:v>0.88727583262169085</c:v>
                </c:pt>
                <c:pt idx="76" formatCode="General">
                  <c:v>0.88801261829653</c:v>
                </c:pt>
                <c:pt idx="77" formatCode="General">
                  <c:v>0.88888888888888884</c:v>
                </c:pt>
                <c:pt idx="78" formatCode="General">
                  <c:v>0.88888888888888884</c:v>
                </c:pt>
                <c:pt idx="79" formatCode="General">
                  <c:v>0.88888888888888884</c:v>
                </c:pt>
                <c:pt idx="80" formatCode="General">
                  <c:v>0.890625</c:v>
                </c:pt>
                <c:pt idx="81" formatCode="General">
                  <c:v>0.89069264069264065</c:v>
                </c:pt>
                <c:pt idx="82" formatCode="General">
                  <c:v>0.89090909090909087</c:v>
                </c:pt>
                <c:pt idx="83" formatCode="General">
                  <c:v>0.89095744680851063</c:v>
                </c:pt>
                <c:pt idx="84" formatCode="General">
                  <c:v>0.89119804400977998</c:v>
                </c:pt>
                <c:pt idx="85" formatCode="General">
                  <c:v>0.8914971309337506</c:v>
                </c:pt>
                <c:pt idx="86" formatCode="General">
                  <c:v>0.8915929203539823</c:v>
                </c:pt>
                <c:pt idx="87" formatCode="General">
                  <c:v>0.89189189189189189</c:v>
                </c:pt>
                <c:pt idx="88" formatCode="General">
                  <c:v>0.8928571428571429</c:v>
                </c:pt>
                <c:pt idx="89" formatCode="General">
                  <c:v>0.89341085271317833</c:v>
                </c:pt>
                <c:pt idx="90" formatCode="General">
                  <c:v>0.89408649602824364</c:v>
                </c:pt>
                <c:pt idx="91" formatCode="General">
                  <c:v>0.89523809523809528</c:v>
                </c:pt>
                <c:pt idx="92" formatCode="General">
                  <c:v>0.89855072463768115</c:v>
                </c:pt>
                <c:pt idx="93" formatCode="General">
                  <c:v>0.89864864864864868</c:v>
                </c:pt>
                <c:pt idx="94" formatCode="General">
                  <c:v>0.89867841409691629</c:v>
                </c:pt>
                <c:pt idx="95" formatCode="General">
                  <c:v>0.9</c:v>
                </c:pt>
                <c:pt idx="96" formatCode="General">
                  <c:v>0.9</c:v>
                </c:pt>
                <c:pt idx="97" formatCode="General">
                  <c:v>0.9</c:v>
                </c:pt>
                <c:pt idx="98" formatCode="General">
                  <c:v>0.9</c:v>
                </c:pt>
                <c:pt idx="99" formatCode="General">
                  <c:v>0.9</c:v>
                </c:pt>
                <c:pt idx="100" formatCode="General">
                  <c:v>0.9</c:v>
                </c:pt>
                <c:pt idx="101" formatCode="General">
                  <c:v>0.90006574621959234</c:v>
                </c:pt>
                <c:pt idx="102" formatCode="General">
                  <c:v>0.90054744525547448</c:v>
                </c:pt>
                <c:pt idx="103" formatCode="General">
                  <c:v>0.90099009900990101</c:v>
                </c:pt>
                <c:pt idx="104" formatCode="General">
                  <c:v>0.9015544041450777</c:v>
                </c:pt>
                <c:pt idx="105" formatCode="General">
                  <c:v>0.90157068062827228</c:v>
                </c:pt>
                <c:pt idx="106" formatCode="General">
                  <c:v>0.90243902439024393</c:v>
                </c:pt>
                <c:pt idx="107" formatCode="General">
                  <c:v>0.90353697749196138</c:v>
                </c:pt>
                <c:pt idx="108" formatCode="General">
                  <c:v>0.9042553191489362</c:v>
                </c:pt>
                <c:pt idx="109" formatCode="General">
                  <c:v>0.9049558723693143</c:v>
                </c:pt>
                <c:pt idx="110" formatCode="General">
                  <c:v>0.90509259259259256</c:v>
                </c:pt>
                <c:pt idx="111" formatCode="General">
                  <c:v>0.90568319226118499</c:v>
                </c:pt>
                <c:pt idx="112" formatCode="General">
                  <c:v>0.90575916230366493</c:v>
                </c:pt>
                <c:pt idx="113" formatCode="General">
                  <c:v>0.90625</c:v>
                </c:pt>
                <c:pt idx="114" formatCode="General">
                  <c:v>0.90808569454042842</c:v>
                </c:pt>
                <c:pt idx="115" formatCode="General">
                  <c:v>0.90834792761237593</c:v>
                </c:pt>
                <c:pt idx="116" formatCode="General">
                  <c:v>0.90861769809138226</c:v>
                </c:pt>
                <c:pt idx="117" formatCode="General">
                  <c:v>0.90909090909090906</c:v>
                </c:pt>
                <c:pt idx="118" formatCode="General">
                  <c:v>0.90909090909090906</c:v>
                </c:pt>
                <c:pt idx="119" formatCode="General">
                  <c:v>0.90909090909090906</c:v>
                </c:pt>
                <c:pt idx="120" formatCode="General">
                  <c:v>0.91213389121338917</c:v>
                </c:pt>
                <c:pt idx="121" formatCode="General">
                  <c:v>0.91304347826086951</c:v>
                </c:pt>
                <c:pt idx="122" formatCode="General">
                  <c:v>0.91393442622950816</c:v>
                </c:pt>
                <c:pt idx="123" formatCode="General">
                  <c:v>0.91504854368932043</c:v>
                </c:pt>
                <c:pt idx="124" formatCode="General">
                  <c:v>0.91666666666666663</c:v>
                </c:pt>
                <c:pt idx="125" formatCode="General">
                  <c:v>0.91666666666666663</c:v>
                </c:pt>
                <c:pt idx="126" formatCode="General">
                  <c:v>0.91666666666666663</c:v>
                </c:pt>
                <c:pt idx="127" formatCode="General">
                  <c:v>0.91677852348993294</c:v>
                </c:pt>
                <c:pt idx="128" formatCode="General">
                  <c:v>0.91728624535315983</c:v>
                </c:pt>
                <c:pt idx="129" formatCode="General">
                  <c:v>0.91756272401433692</c:v>
                </c:pt>
                <c:pt idx="130" formatCode="General">
                  <c:v>0.91836734693877553</c:v>
                </c:pt>
                <c:pt idx="131" formatCode="General">
                  <c:v>0.91891891891891897</c:v>
                </c:pt>
                <c:pt idx="132" formatCode="General">
                  <c:v>0.92</c:v>
                </c:pt>
                <c:pt idx="133" formatCode="General">
                  <c:v>0.92</c:v>
                </c:pt>
                <c:pt idx="134" formatCode="General">
                  <c:v>0.92</c:v>
                </c:pt>
                <c:pt idx="135" formatCode="General">
                  <c:v>0.92074303405572755</c:v>
                </c:pt>
                <c:pt idx="136" formatCode="General">
                  <c:v>0.92124542124542119</c:v>
                </c:pt>
                <c:pt idx="137" formatCode="General">
                  <c:v>0.92159999999999997</c:v>
                </c:pt>
                <c:pt idx="138" formatCode="General">
                  <c:v>0.921875</c:v>
                </c:pt>
                <c:pt idx="139" formatCode="General">
                  <c:v>0.92194092827004215</c:v>
                </c:pt>
                <c:pt idx="140" formatCode="General">
                  <c:v>0.92204301075268813</c:v>
                </c:pt>
                <c:pt idx="141" formatCode="General">
                  <c:v>0.9228538283062645</c:v>
                </c:pt>
                <c:pt idx="142" formatCode="General">
                  <c:v>0.92307692307692313</c:v>
                </c:pt>
                <c:pt idx="143" formatCode="General">
                  <c:v>0.92387096774193544</c:v>
                </c:pt>
                <c:pt idx="144" formatCode="General">
                  <c:v>0.92465753424657537</c:v>
                </c:pt>
                <c:pt idx="145" formatCode="General">
                  <c:v>0.92517006802721091</c:v>
                </c:pt>
                <c:pt idx="146" formatCode="General">
                  <c:v>0.92561983471074383</c:v>
                </c:pt>
                <c:pt idx="147" formatCode="General">
                  <c:v>0.92705735660847877</c:v>
                </c:pt>
                <c:pt idx="148" formatCode="General">
                  <c:v>0.9285714285714286</c:v>
                </c:pt>
                <c:pt idx="149" formatCode="General">
                  <c:v>0.92882562277580072</c:v>
                </c:pt>
                <c:pt idx="150" formatCode="General">
                  <c:v>0.92920353982300885</c:v>
                </c:pt>
                <c:pt idx="151" formatCode="General">
                  <c:v>0.93013100436681218</c:v>
                </c:pt>
                <c:pt idx="152" formatCode="General">
                  <c:v>0.93181818181818177</c:v>
                </c:pt>
                <c:pt idx="153" formatCode="General">
                  <c:v>0.93627450980392157</c:v>
                </c:pt>
                <c:pt idx="154" formatCode="General">
                  <c:v>0.9375</c:v>
                </c:pt>
                <c:pt idx="155" formatCode="General">
                  <c:v>0.93772032902467684</c:v>
                </c:pt>
                <c:pt idx="156" formatCode="General">
                  <c:v>0.93827160493827155</c:v>
                </c:pt>
                <c:pt idx="157" formatCode="General">
                  <c:v>0.93877551020408168</c:v>
                </c:pt>
                <c:pt idx="158" formatCode="General">
                  <c:v>0.93969849246231152</c:v>
                </c:pt>
                <c:pt idx="159" formatCode="General">
                  <c:v>0.9400705052878966</c:v>
                </c:pt>
                <c:pt idx="160" formatCode="General">
                  <c:v>0.94047619047619047</c:v>
                </c:pt>
                <c:pt idx="161" formatCode="General">
                  <c:v>0.94117647058823528</c:v>
                </c:pt>
                <c:pt idx="162" formatCode="General">
                  <c:v>0.94444444444444442</c:v>
                </c:pt>
                <c:pt idx="163" formatCode="General">
                  <c:v>0.94444444444444442</c:v>
                </c:pt>
                <c:pt idx="164" formatCode="General">
                  <c:v>0.94444444444444442</c:v>
                </c:pt>
                <c:pt idx="165" formatCode="General">
                  <c:v>0.94444444444444442</c:v>
                </c:pt>
                <c:pt idx="166" formatCode="General">
                  <c:v>0.94514767932489452</c:v>
                </c:pt>
                <c:pt idx="167" formatCode="General">
                  <c:v>0.94594594594594594</c:v>
                </c:pt>
                <c:pt idx="168" formatCode="General">
                  <c:v>0.9464285714285714</c:v>
                </c:pt>
                <c:pt idx="169" formatCode="General">
                  <c:v>0.95161290322580649</c:v>
                </c:pt>
                <c:pt idx="170" formatCode="General">
                  <c:v>0.95348837209302328</c:v>
                </c:pt>
                <c:pt idx="171" formatCode="General">
                  <c:v>0.96</c:v>
                </c:pt>
                <c:pt idx="172" formatCode="General">
                  <c:v>0.96666666666666667</c:v>
                </c:pt>
                <c:pt idx="173" formatCode="General">
                  <c:v>0.97368421052631582</c:v>
                </c:pt>
                <c:pt idx="174" formatCode="General">
                  <c:v>0.97402597402597402</c:v>
                </c:pt>
                <c:pt idx="175" formatCode="General">
                  <c:v>0.9838709677419355</c:v>
                </c:pt>
                <c:pt idx="176" formatCode="General">
                  <c:v>1</c:v>
                </c:pt>
                <c:pt idx="177" formatCode="General">
                  <c:v>1</c:v>
                </c:pt>
                <c:pt idx="178" formatCode="General">
                  <c:v>1</c:v>
                </c:pt>
                <c:pt idx="179" formatCode="General">
                  <c:v>1</c:v>
                </c:pt>
                <c:pt idx="180" formatCode="General">
                  <c:v>1</c:v>
                </c:pt>
                <c:pt idx="181" formatCode="General">
                  <c:v>1</c:v>
                </c:pt>
                <c:pt idx="182" formatCode="General">
                  <c:v>1</c:v>
                </c:pt>
                <c:pt idx="183" formatCode="General">
                  <c:v>1</c:v>
                </c:pt>
                <c:pt idx="184" formatCode="General">
                  <c:v>1</c:v>
                </c:pt>
                <c:pt idx="185" formatCode="General">
                  <c:v>1</c:v>
                </c:pt>
                <c:pt idx="186" formatCode="General">
                  <c:v>1</c:v>
                </c:pt>
                <c:pt idx="187" formatCode="General">
                  <c:v>1</c:v>
                </c:pt>
                <c:pt idx="188" formatCode="General">
                  <c:v>1</c:v>
                </c:pt>
                <c:pt idx="189" formatCode="General">
                  <c:v>1</c:v>
                </c:pt>
                <c:pt idx="190" formatCode="General">
                  <c:v>1</c:v>
                </c:pt>
                <c:pt idx="191" formatCode="General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869-41D3-B3C4-C25B15E14337}"/>
            </c:ext>
          </c:extLst>
        </c:ser>
        <c:ser>
          <c:idx val="1"/>
          <c:order val="1"/>
          <c:tx>
            <c:strRef>
              <c:f>'Порівняння за закладами'!$CF$6</c:f>
              <c:strCache>
                <c:ptCount val="1"/>
                <c:pt idx="0">
                  <c:v>01996272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5"/>
            <c:spPr>
              <a:ln w="203200"/>
            </c:spPr>
          </c:marker>
          <c:cat>
            <c:strRef>
              <c:f>'Порівняння за закладами'!$CD$7:$CD$198</c:f>
              <c:strCache>
                <c:ptCount val="192"/>
                <c:pt idx="0">
                  <c:v>44114246</c:v>
                </c:pt>
                <c:pt idx="1">
                  <c:v>ФОП, ЛОМАЄВА ОЛЕКСАНДРА ВАЛЕРІЇВНА</c:v>
                </c:pt>
                <c:pt idx="2">
                  <c:v>ФОП, КРАВЧЕНКО РОМАНА БОГДАНІВНА</c:v>
                </c:pt>
                <c:pt idx="3">
                  <c:v>44848931</c:v>
                </c:pt>
                <c:pt idx="4">
                  <c:v>41066560</c:v>
                </c:pt>
                <c:pt idx="5">
                  <c:v>ФОП, ОЩИПКО ІРИНА ГЕОРГІЇВНА</c:v>
                </c:pt>
                <c:pt idx="6">
                  <c:v>ФОП, Турянська Ольга Тарасівна</c:v>
                </c:pt>
                <c:pt idx="7">
                  <c:v>01996869</c:v>
                </c:pt>
                <c:pt idx="8">
                  <c:v>43260585</c:v>
                </c:pt>
                <c:pt idx="9">
                  <c:v>ФОП, ЯКИМІВ СВІТЛАНА ЯРОСЛАВІВНА</c:v>
                </c:pt>
                <c:pt idx="10">
                  <c:v>ФОП, ГРИЦАК РУСЛАН ГЕННАДІЙОВИЧ</c:v>
                </c:pt>
                <c:pt idx="11">
                  <c:v>ФОП, БАЛЛА РОКСОЛАНА АНДРІЇВНА</c:v>
                </c:pt>
                <c:pt idx="12">
                  <c:v>34327104</c:v>
                </c:pt>
                <c:pt idx="13">
                  <c:v>ФОП, Кащук Марія Анатоліївна</c:v>
                </c:pt>
                <c:pt idx="14">
                  <c:v>20850964</c:v>
                </c:pt>
                <c:pt idx="15">
                  <c:v>22348948</c:v>
                </c:pt>
                <c:pt idx="16">
                  <c:v>ФОП, ЗУБРИЦЬКА НАДІЯ СТЕПАНІВНА</c:v>
                </c:pt>
                <c:pt idx="17">
                  <c:v>41388815</c:v>
                </c:pt>
                <c:pt idx="18">
                  <c:v>40236036</c:v>
                </c:pt>
                <c:pt idx="19">
                  <c:v>ФОП, ІВАНІЩАК РОМАНІЯ ІВАНІВНА</c:v>
                </c:pt>
                <c:pt idx="20">
                  <c:v>ФОП, ДЕМКО ОКСАНА ДЕМЯНІВНА</c:v>
                </c:pt>
                <c:pt idx="21">
                  <c:v>43288396</c:v>
                </c:pt>
                <c:pt idx="22">
                  <c:v>01997679</c:v>
                </c:pt>
                <c:pt idx="23">
                  <c:v>ФОП, СЕРЕДЮК ОЛЬГА ІВАНІВНА</c:v>
                </c:pt>
                <c:pt idx="24">
                  <c:v>20763711</c:v>
                </c:pt>
                <c:pt idx="25">
                  <c:v>02010793</c:v>
                </c:pt>
                <c:pt idx="26">
                  <c:v>ФОП, ПЕТРИК ЛЮДМИЛА ЯРОСЛАВІВНА</c:v>
                </c:pt>
                <c:pt idx="27">
                  <c:v>38763426</c:v>
                </c:pt>
                <c:pt idx="28">
                  <c:v>41055077</c:v>
                </c:pt>
                <c:pt idx="29">
                  <c:v>43923200</c:v>
                </c:pt>
                <c:pt idx="30">
                  <c:v>ФОП, ДІДИК ЛЕСЯ ІВАНІВНА</c:v>
                </c:pt>
                <c:pt idx="31">
                  <c:v>41902533</c:v>
                </c:pt>
                <c:pt idx="32">
                  <c:v>ФОП, ШКУЛЬСЬКИЙ ВОЛОДИМИР ВОЛОДИМИРОВИЧ</c:v>
                </c:pt>
                <c:pt idx="33">
                  <c:v>44246746</c:v>
                </c:pt>
                <c:pt idx="34">
                  <c:v>41850775</c:v>
                </c:pt>
                <c:pt idx="35">
                  <c:v>ФОП, Левкович  Лідія  Олексіївна</c:v>
                </c:pt>
                <c:pt idx="36">
                  <c:v>42274953</c:v>
                </c:pt>
                <c:pt idx="37">
                  <c:v>40393866</c:v>
                </c:pt>
                <c:pt idx="38">
                  <c:v>22421239</c:v>
                </c:pt>
                <c:pt idx="39">
                  <c:v>ФОП, КАБАН ВОЛОДИМИР БОГДАНОВИЧ</c:v>
                </c:pt>
                <c:pt idx="40">
                  <c:v>20763160</c:v>
                </c:pt>
                <c:pt idx="41">
                  <c:v>44925460</c:v>
                </c:pt>
                <c:pt idx="42">
                  <c:v>45395213</c:v>
                </c:pt>
                <c:pt idx="43">
                  <c:v>42877452</c:v>
                </c:pt>
                <c:pt idx="44">
                  <c:v>ФОП, МАХНО ГАЛИНА ВОЛОДИМИРІВНА</c:v>
                </c:pt>
                <c:pt idx="45">
                  <c:v>01996606</c:v>
                </c:pt>
                <c:pt idx="46">
                  <c:v>45214923</c:v>
                </c:pt>
                <c:pt idx="47">
                  <c:v>01997297</c:v>
                </c:pt>
                <c:pt idx="48">
                  <c:v>42108962</c:v>
                </c:pt>
                <c:pt idx="49">
                  <c:v>42140021</c:v>
                </c:pt>
                <c:pt idx="50">
                  <c:v>20764478</c:v>
                </c:pt>
                <c:pt idx="51">
                  <c:v>44119976</c:v>
                </c:pt>
                <c:pt idx="52">
                  <c:v>40238410</c:v>
                </c:pt>
                <c:pt idx="53">
                  <c:v>01984276</c:v>
                </c:pt>
                <c:pt idx="54">
                  <c:v>44216151</c:v>
                </c:pt>
                <c:pt idx="55">
                  <c:v>32613493</c:v>
                </c:pt>
                <c:pt idx="56">
                  <c:v>44056885</c:v>
                </c:pt>
                <c:pt idx="57">
                  <c:v>ФОП, ІВЧЕНКО АНДРІЙ АНАТОЛІЙОВИЧ</c:v>
                </c:pt>
                <c:pt idx="58">
                  <c:v>ФОП, ЗАРЕМБА-ФЕДЧИШИН ОЛЕНА ВІТАЛІЇВНА</c:v>
                </c:pt>
                <c:pt idx="59">
                  <c:v>01997248</c:v>
                </c:pt>
                <c:pt idx="60">
                  <c:v>44018588</c:v>
                </c:pt>
                <c:pt idx="61">
                  <c:v>42021164</c:v>
                </c:pt>
                <c:pt idx="62">
                  <c:v>36417058</c:v>
                </c:pt>
                <c:pt idx="63">
                  <c:v>20763941</c:v>
                </c:pt>
                <c:pt idx="64">
                  <c:v>44397639</c:v>
                </c:pt>
                <c:pt idx="65">
                  <c:v>23970286</c:v>
                </c:pt>
                <c:pt idx="66">
                  <c:v>40626575</c:v>
                </c:pt>
                <c:pt idx="67">
                  <c:v>44625774</c:v>
                </c:pt>
                <c:pt idx="68">
                  <c:v>01996674</c:v>
                </c:pt>
                <c:pt idx="69">
                  <c:v>41845440</c:v>
                </c:pt>
                <c:pt idx="70">
                  <c:v>40221119</c:v>
                </c:pt>
                <c:pt idx="71">
                  <c:v>20764231</c:v>
                </c:pt>
                <c:pt idx="72">
                  <c:v>ФОП, Лялька Наталія Петрівна</c:v>
                </c:pt>
                <c:pt idx="73">
                  <c:v>41136480</c:v>
                </c:pt>
                <c:pt idx="74">
                  <c:v>20761149</c:v>
                </c:pt>
                <c:pt idx="75">
                  <c:v>01984228</c:v>
                </c:pt>
                <c:pt idx="76">
                  <c:v>42750109</c:v>
                </c:pt>
                <c:pt idx="77">
                  <c:v>ФОП, Жданова Оксана Степанівна</c:v>
                </c:pt>
                <c:pt idx="78">
                  <c:v>43526560</c:v>
                </c:pt>
                <c:pt idx="79">
                  <c:v>35621067</c:v>
                </c:pt>
                <c:pt idx="80">
                  <c:v>20763929</c:v>
                </c:pt>
                <c:pt idx="81">
                  <c:v>20851349</c:v>
                </c:pt>
                <c:pt idx="82">
                  <c:v>ФОП, ГАДЕВИЧ НАТАЛІЯ ЗІНОВІЇВНА</c:v>
                </c:pt>
                <c:pt idx="83">
                  <c:v>36761597</c:v>
                </c:pt>
                <c:pt idx="84">
                  <c:v>42310851</c:v>
                </c:pt>
                <c:pt idx="85">
                  <c:v>01996272</c:v>
                </c:pt>
                <c:pt idx="86">
                  <c:v>20763852</c:v>
                </c:pt>
                <c:pt idx="87">
                  <c:v>41064034</c:v>
                </c:pt>
                <c:pt idx="88">
                  <c:v>ФОП, САЛДАН ІВАН АНТОНОВИЧ</c:v>
                </c:pt>
                <c:pt idx="89">
                  <c:v>44646459</c:v>
                </c:pt>
                <c:pt idx="90">
                  <c:v>44712882</c:v>
                </c:pt>
                <c:pt idx="91">
                  <c:v>41833215</c:v>
                </c:pt>
                <c:pt idx="92">
                  <c:v>ФОП, Карпяк Марта Ігорівна</c:v>
                </c:pt>
                <c:pt idx="93">
                  <c:v>40241161</c:v>
                </c:pt>
                <c:pt idx="94">
                  <c:v>ФОП, ФЕДЕНКО НАТАЛІЯ РОМАНІВНА</c:v>
                </c:pt>
                <c:pt idx="95">
                  <c:v>ФОП, СИВАК ЛЮДМИЛА ЮРІЇВНА</c:v>
                </c:pt>
                <c:pt idx="96">
                  <c:v>ФОП, Добрянський Олесь Степанович</c:v>
                </c:pt>
                <c:pt idx="97">
                  <c:v>ФОП, КАРАКЕВИЧ ЮРІЙ МИХАЙЛОВИЧ</c:v>
                </c:pt>
                <c:pt idx="98">
                  <c:v>ФОП, ПІКУЛИЦЬКА ЯРИНА ВАСИЛІВНА</c:v>
                </c:pt>
                <c:pt idx="99">
                  <c:v>ФОП, МИСНИК ЛЮДМИЛА ІЛЛІВНА</c:v>
                </c:pt>
                <c:pt idx="100">
                  <c:v>ФОП, КОЗЕНКО ПАВЛО ВОЛОДИМИРОВИЧ</c:v>
                </c:pt>
                <c:pt idx="101">
                  <c:v>41160010</c:v>
                </c:pt>
                <c:pt idx="102">
                  <c:v>01996409</c:v>
                </c:pt>
                <c:pt idx="103">
                  <c:v>32418147</c:v>
                </c:pt>
                <c:pt idx="104">
                  <c:v>ФОП, КОСТИРКО МИКОЛА МИХАЙЛОВИЧ</c:v>
                </c:pt>
                <c:pt idx="105">
                  <c:v>41900490</c:v>
                </c:pt>
                <c:pt idx="106">
                  <c:v>ФОП, ПОКІНСЬКА МАРІЯ МИХАЙЛІВНА</c:v>
                </c:pt>
                <c:pt idx="107">
                  <c:v>44466230</c:v>
                </c:pt>
                <c:pt idx="108">
                  <c:v>37639909</c:v>
                </c:pt>
                <c:pt idx="109">
                  <c:v>44496574</c:v>
                </c:pt>
                <c:pt idx="110">
                  <c:v>20764314</c:v>
                </c:pt>
                <c:pt idx="111">
                  <c:v>22398210</c:v>
                </c:pt>
                <c:pt idx="112">
                  <c:v>20764716</c:v>
                </c:pt>
                <c:pt idx="113">
                  <c:v>ФОП, Мазур Руслана Ярославівна</c:v>
                </c:pt>
                <c:pt idx="114">
                  <c:v>45065089</c:v>
                </c:pt>
                <c:pt idx="115">
                  <c:v>01998226</c:v>
                </c:pt>
                <c:pt idx="116">
                  <c:v>20763591</c:v>
                </c:pt>
                <c:pt idx="117">
                  <c:v>44635101</c:v>
                </c:pt>
                <c:pt idx="118">
                  <c:v>ФОП, РОМАНИШИН ІРИНА ВОЛОДИМИРІВНА</c:v>
                </c:pt>
                <c:pt idx="119">
                  <c:v>39792683</c:v>
                </c:pt>
                <c:pt idx="120">
                  <c:v>41180990</c:v>
                </c:pt>
                <c:pt idx="121">
                  <c:v>ФОП, ДУДА НАДІЯ БОГДАНІВНА</c:v>
                </c:pt>
                <c:pt idx="122">
                  <c:v>41839788</c:v>
                </c:pt>
                <c:pt idx="123">
                  <c:v>41894875</c:v>
                </c:pt>
                <c:pt idx="124">
                  <c:v>42769586</c:v>
                </c:pt>
                <c:pt idx="125">
                  <c:v>ФОП, Столяр Галина Ігорівна</c:v>
                </c:pt>
                <c:pt idx="126">
                  <c:v>36194399</c:v>
                </c:pt>
                <c:pt idx="127">
                  <c:v>44093644</c:v>
                </c:pt>
                <c:pt idx="128">
                  <c:v>01997633</c:v>
                </c:pt>
                <c:pt idx="129">
                  <c:v>41851009</c:v>
                </c:pt>
                <c:pt idx="130">
                  <c:v>ФОП, ГОРОДИСЬКА СТЕФАНІЯ-ОКСАНА МИХАЙЛІВНА</c:v>
                </c:pt>
                <c:pt idx="131">
                  <c:v>ФОП, Цяпка Лілія Богданівна</c:v>
                </c:pt>
                <c:pt idx="132">
                  <c:v>44871599</c:v>
                </c:pt>
                <c:pt idx="133">
                  <c:v>ФОП, КОТОВИЧ НАТАЛІЯ СТЕПАНІВНА</c:v>
                </c:pt>
                <c:pt idx="134">
                  <c:v>ФОП, СКОБИЛКО ІРИНА ВОЛОДИМИРІВНА</c:v>
                </c:pt>
                <c:pt idx="135">
                  <c:v>42224043</c:v>
                </c:pt>
                <c:pt idx="136">
                  <c:v>19163609</c:v>
                </c:pt>
                <c:pt idx="137">
                  <c:v>20763272</c:v>
                </c:pt>
                <c:pt idx="138">
                  <c:v>ФОП, РИСЕЙ ОЛЬГА ІГОРІВНА</c:v>
                </c:pt>
                <c:pt idx="139">
                  <c:v>43871190</c:v>
                </c:pt>
                <c:pt idx="140">
                  <c:v>ФОП, РОНДЯК ОЛЕКСАНДРА ЗІНОВІЇВНА</c:v>
                </c:pt>
                <c:pt idx="141">
                  <c:v>23957835</c:v>
                </c:pt>
                <c:pt idx="142">
                  <c:v>41505308</c:v>
                </c:pt>
                <c:pt idx="143">
                  <c:v>42448068</c:v>
                </c:pt>
                <c:pt idx="144">
                  <c:v>44070522</c:v>
                </c:pt>
                <c:pt idx="145">
                  <c:v>ФОП, НІКОНОРОВ ВАЛЕРІЙ МИКОЛАЙОВИЧ</c:v>
                </c:pt>
                <c:pt idx="146">
                  <c:v>ФОП, Симулик Марія Сергіївна</c:v>
                </c:pt>
                <c:pt idx="147">
                  <c:v>45094345</c:v>
                </c:pt>
                <c:pt idx="148">
                  <c:v>ФОП, МИСЛОВИЧ ОЛЕГ ЮРІЙОВИЧ</c:v>
                </c:pt>
                <c:pt idx="149">
                  <c:v>20765006</c:v>
                </c:pt>
                <c:pt idx="150">
                  <c:v>ФОП, ДЮК ОКСАНА  ЯРОСЛАВІВНА</c:v>
                </c:pt>
                <c:pt idx="151">
                  <c:v>43919770</c:v>
                </c:pt>
                <c:pt idx="152">
                  <c:v>ФОП, КРАВЧУК ГАЛИНА ВАСИЛІВНА</c:v>
                </c:pt>
                <c:pt idx="153">
                  <c:v>ФОП, ПОШИВАК ТЕТЯНА ПЕТРІВНА</c:v>
                </c:pt>
                <c:pt idx="154">
                  <c:v>44408760</c:v>
                </c:pt>
                <c:pt idx="155">
                  <c:v>42428764</c:v>
                </c:pt>
                <c:pt idx="156">
                  <c:v>20763295</c:v>
                </c:pt>
                <c:pt idx="157">
                  <c:v>ФОП, ВОРОБЕЦЬ ІРИНА ЙОСИФІВНА</c:v>
                </c:pt>
                <c:pt idx="158">
                  <c:v>ФОП, Люта Оксана Павлівна</c:v>
                </c:pt>
                <c:pt idx="159">
                  <c:v>01998101</c:v>
                </c:pt>
                <c:pt idx="160">
                  <c:v>44028360</c:v>
                </c:pt>
                <c:pt idx="161">
                  <c:v>ФОП, Шабатюк Леся Володимирівна</c:v>
                </c:pt>
                <c:pt idx="162">
                  <c:v>ФОП, ЗАСТАВНИЙ ІГОР ІГОРОВИЧ</c:v>
                </c:pt>
                <c:pt idx="163">
                  <c:v>ФОП, САВЕНКО НАТАЛІЯ ЯРОСЛАВІВНА</c:v>
                </c:pt>
                <c:pt idx="164">
                  <c:v>ФОП, Ладус Галина Іванівна</c:v>
                </c:pt>
                <c:pt idx="165">
                  <c:v>ФОП, ПЕТРИК КАТЕРИНА ЮРІЇВНА</c:v>
                </c:pt>
                <c:pt idx="166">
                  <c:v>43914746</c:v>
                </c:pt>
                <c:pt idx="167">
                  <c:v>ФОП, Данилів  Дана  Олександрівна</c:v>
                </c:pt>
                <c:pt idx="168">
                  <c:v>37325796</c:v>
                </c:pt>
                <c:pt idx="169">
                  <c:v>41209595</c:v>
                </c:pt>
                <c:pt idx="170">
                  <c:v>ФОП, КОЗИЧ РОКСОЛАНА АНДРІЇВНА</c:v>
                </c:pt>
                <c:pt idx="171">
                  <c:v>ФОП, Столяр Маряна Миколаївна</c:v>
                </c:pt>
                <c:pt idx="172">
                  <c:v>ФОП, ПОЛУПАНЕЦЬ ВІРА ВОЛОДИМИРІВНА</c:v>
                </c:pt>
                <c:pt idx="173">
                  <c:v>ФОП, ОПОКА ІННА ГРИГОРІВНА</c:v>
                </c:pt>
                <c:pt idx="174">
                  <c:v>43998826</c:v>
                </c:pt>
                <c:pt idx="175">
                  <c:v>ФОП, РОМАНІВ ЛЕСЯ АНАТОЛІЇВНА</c:v>
                </c:pt>
                <c:pt idx="176">
                  <c:v>35472249</c:v>
                </c:pt>
                <c:pt idx="177">
                  <c:v>ФОП, Кольченко Леся Михайлівна</c:v>
                </c:pt>
                <c:pt idx="178">
                  <c:v>43938699</c:v>
                </c:pt>
                <c:pt idx="179">
                  <c:v>ФОП, ЛАЗАРЕВИЧ ПЕТРО ЯРОСЛАВОВИЧ</c:v>
                </c:pt>
                <c:pt idx="180">
                  <c:v>ФОП, СЕРЕДИЧ ЛІЛІЯ ПЕТРІВНА</c:v>
                </c:pt>
                <c:pt idx="181">
                  <c:v>ФОП, ГОЙ ОЛЬГА ІВАНІВНА</c:v>
                </c:pt>
                <c:pt idx="182">
                  <c:v>ФОП, БЕРЕЗНЮК ТЕТЯНА ПАВЛІВНА</c:v>
                </c:pt>
                <c:pt idx="183">
                  <c:v>01998035</c:v>
                </c:pt>
                <c:pt idx="184">
                  <c:v>ФОП, Савчин Соломія Олегівна</c:v>
                </c:pt>
                <c:pt idx="185">
                  <c:v>ФОП, СУХОВЕРСЬКИЙ МИРОСЛАВ МИРОНОВИЧ</c:v>
                </c:pt>
                <c:pt idx="186">
                  <c:v>ФОП, МЕЛЬНИК ЗОРЯНА СТЕПАНІВНА</c:v>
                </c:pt>
                <c:pt idx="187">
                  <c:v>ФОП, БУНЬКО ВАСИЛЬ МИХАЙЛОВИЧ</c:v>
                </c:pt>
                <c:pt idx="188">
                  <c:v>ФОП, Жук Олег Євгенович</c:v>
                </c:pt>
                <c:pt idx="189">
                  <c:v>41195567</c:v>
                </c:pt>
                <c:pt idx="190">
                  <c:v>ФОП, АПАРІНА ЛІДІЯ ВОЛОДИМИРІВНА</c:v>
                </c:pt>
                <c:pt idx="191">
                  <c:v>ФОП, РОНДЯК БОГДАН ЯРОСЛАВОВИЧ</c:v>
                </c:pt>
              </c:strCache>
            </c:strRef>
          </c:cat>
          <c:val>
            <c:numRef>
              <c:f>'Порівняння за закладами'!$CF$7:$CF$198</c:f>
              <c:numCache>
                <c:formatCode>0%</c:formatCode>
                <c:ptCount val="192"/>
                <c:pt idx="0">
                  <c:v>-1</c:v>
                </c:pt>
                <c:pt idx="1">
                  <c:v>-1</c:v>
                </c:pt>
                <c:pt idx="2" formatCode="General">
                  <c:v>-1</c:v>
                </c:pt>
                <c:pt idx="3" formatCode="General">
                  <c:v>-1</c:v>
                </c:pt>
                <c:pt idx="4" formatCode="General">
                  <c:v>-1</c:v>
                </c:pt>
                <c:pt idx="5" formatCode="General">
                  <c:v>-1</c:v>
                </c:pt>
                <c:pt idx="6" formatCode="General">
                  <c:v>-1</c:v>
                </c:pt>
                <c:pt idx="7" formatCode="General">
                  <c:v>-1</c:v>
                </c:pt>
                <c:pt idx="8" formatCode="General">
                  <c:v>-1</c:v>
                </c:pt>
                <c:pt idx="9" formatCode="General">
                  <c:v>-1</c:v>
                </c:pt>
                <c:pt idx="10" formatCode="General">
                  <c:v>-1</c:v>
                </c:pt>
                <c:pt idx="11" formatCode="General">
                  <c:v>-1</c:v>
                </c:pt>
                <c:pt idx="12" formatCode="General">
                  <c:v>-1</c:v>
                </c:pt>
                <c:pt idx="13" formatCode="General">
                  <c:v>-1</c:v>
                </c:pt>
                <c:pt idx="14" formatCode="General">
                  <c:v>-1</c:v>
                </c:pt>
                <c:pt idx="15" formatCode="General">
                  <c:v>-1</c:v>
                </c:pt>
                <c:pt idx="16" formatCode="General">
                  <c:v>-1</c:v>
                </c:pt>
                <c:pt idx="17" formatCode="General">
                  <c:v>-1</c:v>
                </c:pt>
                <c:pt idx="18" formatCode="General">
                  <c:v>-1</c:v>
                </c:pt>
                <c:pt idx="19" formatCode="General">
                  <c:v>-1</c:v>
                </c:pt>
                <c:pt idx="20" formatCode="General">
                  <c:v>-1</c:v>
                </c:pt>
                <c:pt idx="21" formatCode="General">
                  <c:v>-1</c:v>
                </c:pt>
                <c:pt idx="22" formatCode="General">
                  <c:v>-1</c:v>
                </c:pt>
                <c:pt idx="23" formatCode="General">
                  <c:v>-1</c:v>
                </c:pt>
                <c:pt idx="24" formatCode="General">
                  <c:v>-1</c:v>
                </c:pt>
                <c:pt idx="25" formatCode="General">
                  <c:v>-1</c:v>
                </c:pt>
                <c:pt idx="26" formatCode="General">
                  <c:v>-1</c:v>
                </c:pt>
                <c:pt idx="27" formatCode="General">
                  <c:v>-1</c:v>
                </c:pt>
                <c:pt idx="28" formatCode="General">
                  <c:v>-1</c:v>
                </c:pt>
                <c:pt idx="29" formatCode="General">
                  <c:v>-1</c:v>
                </c:pt>
                <c:pt idx="30" formatCode="General">
                  <c:v>-1</c:v>
                </c:pt>
                <c:pt idx="31" formatCode="General">
                  <c:v>-1</c:v>
                </c:pt>
                <c:pt idx="32" formatCode="General">
                  <c:v>-1</c:v>
                </c:pt>
                <c:pt idx="33" formatCode="General">
                  <c:v>-1</c:v>
                </c:pt>
                <c:pt idx="34" formatCode="General">
                  <c:v>-1</c:v>
                </c:pt>
                <c:pt idx="35" formatCode="General">
                  <c:v>-1</c:v>
                </c:pt>
                <c:pt idx="36" formatCode="General">
                  <c:v>-1</c:v>
                </c:pt>
                <c:pt idx="37" formatCode="General">
                  <c:v>-1</c:v>
                </c:pt>
                <c:pt idx="38" formatCode="General">
                  <c:v>-1</c:v>
                </c:pt>
                <c:pt idx="39" formatCode="General">
                  <c:v>-1</c:v>
                </c:pt>
                <c:pt idx="40" formatCode="General">
                  <c:v>-1</c:v>
                </c:pt>
                <c:pt idx="41" formatCode="General">
                  <c:v>-1</c:v>
                </c:pt>
                <c:pt idx="42" formatCode="General">
                  <c:v>-1</c:v>
                </c:pt>
                <c:pt idx="43" formatCode="General">
                  <c:v>-1</c:v>
                </c:pt>
                <c:pt idx="44" formatCode="General">
                  <c:v>-1</c:v>
                </c:pt>
                <c:pt idx="45" formatCode="General">
                  <c:v>-1</c:v>
                </c:pt>
                <c:pt idx="46" formatCode="General">
                  <c:v>-1</c:v>
                </c:pt>
                <c:pt idx="47" formatCode="General">
                  <c:v>-1</c:v>
                </c:pt>
                <c:pt idx="48" formatCode="General">
                  <c:v>-1</c:v>
                </c:pt>
                <c:pt idx="49" formatCode="General">
                  <c:v>-1</c:v>
                </c:pt>
                <c:pt idx="50" formatCode="General">
                  <c:v>-1</c:v>
                </c:pt>
                <c:pt idx="51" formatCode="General">
                  <c:v>-1</c:v>
                </c:pt>
                <c:pt idx="52" formatCode="General">
                  <c:v>-1</c:v>
                </c:pt>
                <c:pt idx="53" formatCode="General">
                  <c:v>-1</c:v>
                </c:pt>
                <c:pt idx="54" formatCode="General">
                  <c:v>-1</c:v>
                </c:pt>
                <c:pt idx="55" formatCode="General">
                  <c:v>-1</c:v>
                </c:pt>
                <c:pt idx="56" formatCode="General">
                  <c:v>-1</c:v>
                </c:pt>
                <c:pt idx="57" formatCode="General">
                  <c:v>-1</c:v>
                </c:pt>
                <c:pt idx="58" formatCode="General">
                  <c:v>-1</c:v>
                </c:pt>
                <c:pt idx="59" formatCode="General">
                  <c:v>-1</c:v>
                </c:pt>
                <c:pt idx="60" formatCode="General">
                  <c:v>-1</c:v>
                </c:pt>
                <c:pt idx="61" formatCode="General">
                  <c:v>-1</c:v>
                </c:pt>
                <c:pt idx="62" formatCode="General">
                  <c:v>-1</c:v>
                </c:pt>
                <c:pt idx="63" formatCode="General">
                  <c:v>-1</c:v>
                </c:pt>
                <c:pt idx="64" formatCode="General">
                  <c:v>-1</c:v>
                </c:pt>
                <c:pt idx="65" formatCode="General">
                  <c:v>-1</c:v>
                </c:pt>
                <c:pt idx="66" formatCode="General">
                  <c:v>-1</c:v>
                </c:pt>
                <c:pt idx="67" formatCode="General">
                  <c:v>-1</c:v>
                </c:pt>
                <c:pt idx="68" formatCode="General">
                  <c:v>-1</c:v>
                </c:pt>
                <c:pt idx="69" formatCode="General">
                  <c:v>-1</c:v>
                </c:pt>
                <c:pt idx="70" formatCode="General">
                  <c:v>-1</c:v>
                </c:pt>
                <c:pt idx="71" formatCode="General">
                  <c:v>-1</c:v>
                </c:pt>
                <c:pt idx="72" formatCode="General">
                  <c:v>-1</c:v>
                </c:pt>
                <c:pt idx="73" formatCode="General">
                  <c:v>-1</c:v>
                </c:pt>
                <c:pt idx="74" formatCode="General">
                  <c:v>-1</c:v>
                </c:pt>
                <c:pt idx="75" formatCode="General">
                  <c:v>-1</c:v>
                </c:pt>
                <c:pt idx="76" formatCode="General">
                  <c:v>-1</c:v>
                </c:pt>
                <c:pt idx="77" formatCode="General">
                  <c:v>-1</c:v>
                </c:pt>
                <c:pt idx="78" formatCode="General">
                  <c:v>-1</c:v>
                </c:pt>
                <c:pt idx="79" formatCode="General">
                  <c:v>-1</c:v>
                </c:pt>
                <c:pt idx="80" formatCode="General">
                  <c:v>-1</c:v>
                </c:pt>
                <c:pt idx="81" formatCode="General">
                  <c:v>-1</c:v>
                </c:pt>
                <c:pt idx="82" formatCode="General">
                  <c:v>-1</c:v>
                </c:pt>
                <c:pt idx="83" formatCode="General">
                  <c:v>-1</c:v>
                </c:pt>
                <c:pt idx="84" formatCode="General">
                  <c:v>-1</c:v>
                </c:pt>
                <c:pt idx="85" formatCode="General">
                  <c:v>0.8914971309337506</c:v>
                </c:pt>
                <c:pt idx="86" formatCode="General">
                  <c:v>-1</c:v>
                </c:pt>
                <c:pt idx="87" formatCode="General">
                  <c:v>-1</c:v>
                </c:pt>
                <c:pt idx="88" formatCode="General">
                  <c:v>-1</c:v>
                </c:pt>
                <c:pt idx="89" formatCode="General">
                  <c:v>-1</c:v>
                </c:pt>
                <c:pt idx="90" formatCode="General">
                  <c:v>-1</c:v>
                </c:pt>
                <c:pt idx="91" formatCode="General">
                  <c:v>-1</c:v>
                </c:pt>
                <c:pt idx="92" formatCode="General">
                  <c:v>-1</c:v>
                </c:pt>
                <c:pt idx="93" formatCode="General">
                  <c:v>-1</c:v>
                </c:pt>
                <c:pt idx="94" formatCode="General">
                  <c:v>-1</c:v>
                </c:pt>
                <c:pt idx="95" formatCode="General">
                  <c:v>-1</c:v>
                </c:pt>
                <c:pt idx="96" formatCode="General">
                  <c:v>-1</c:v>
                </c:pt>
                <c:pt idx="97" formatCode="General">
                  <c:v>-1</c:v>
                </c:pt>
                <c:pt idx="98" formatCode="General">
                  <c:v>-1</c:v>
                </c:pt>
                <c:pt idx="99" formatCode="General">
                  <c:v>-1</c:v>
                </c:pt>
                <c:pt idx="100" formatCode="General">
                  <c:v>-1</c:v>
                </c:pt>
                <c:pt idx="101" formatCode="General">
                  <c:v>-1</c:v>
                </c:pt>
                <c:pt idx="102" formatCode="General">
                  <c:v>-1</c:v>
                </c:pt>
                <c:pt idx="103" formatCode="General">
                  <c:v>-1</c:v>
                </c:pt>
                <c:pt idx="104" formatCode="General">
                  <c:v>-1</c:v>
                </c:pt>
                <c:pt idx="105" formatCode="General">
                  <c:v>-1</c:v>
                </c:pt>
                <c:pt idx="106" formatCode="General">
                  <c:v>-1</c:v>
                </c:pt>
                <c:pt idx="107" formatCode="General">
                  <c:v>-1</c:v>
                </c:pt>
                <c:pt idx="108" formatCode="General">
                  <c:v>-1</c:v>
                </c:pt>
                <c:pt idx="109" formatCode="General">
                  <c:v>-1</c:v>
                </c:pt>
                <c:pt idx="110" formatCode="General">
                  <c:v>-1</c:v>
                </c:pt>
                <c:pt idx="111" formatCode="General">
                  <c:v>-1</c:v>
                </c:pt>
                <c:pt idx="112" formatCode="General">
                  <c:v>-1</c:v>
                </c:pt>
                <c:pt idx="113" formatCode="General">
                  <c:v>-1</c:v>
                </c:pt>
                <c:pt idx="114" formatCode="General">
                  <c:v>-1</c:v>
                </c:pt>
                <c:pt idx="115" formatCode="General">
                  <c:v>-1</c:v>
                </c:pt>
                <c:pt idx="116" formatCode="General">
                  <c:v>-1</c:v>
                </c:pt>
                <c:pt idx="117" formatCode="General">
                  <c:v>-1</c:v>
                </c:pt>
                <c:pt idx="118" formatCode="General">
                  <c:v>-1</c:v>
                </c:pt>
                <c:pt idx="119" formatCode="General">
                  <c:v>-1</c:v>
                </c:pt>
                <c:pt idx="120" formatCode="General">
                  <c:v>-1</c:v>
                </c:pt>
                <c:pt idx="121" formatCode="General">
                  <c:v>-1</c:v>
                </c:pt>
                <c:pt idx="122" formatCode="General">
                  <c:v>-1</c:v>
                </c:pt>
                <c:pt idx="123" formatCode="General">
                  <c:v>-1</c:v>
                </c:pt>
                <c:pt idx="124" formatCode="General">
                  <c:v>-1</c:v>
                </c:pt>
                <c:pt idx="125" formatCode="General">
                  <c:v>-1</c:v>
                </c:pt>
                <c:pt idx="126" formatCode="General">
                  <c:v>-1</c:v>
                </c:pt>
                <c:pt idx="127" formatCode="General">
                  <c:v>-1</c:v>
                </c:pt>
                <c:pt idx="128" formatCode="General">
                  <c:v>-1</c:v>
                </c:pt>
                <c:pt idx="129" formatCode="General">
                  <c:v>-1</c:v>
                </c:pt>
                <c:pt idx="130" formatCode="General">
                  <c:v>-1</c:v>
                </c:pt>
                <c:pt idx="131" formatCode="General">
                  <c:v>-1</c:v>
                </c:pt>
                <c:pt idx="132" formatCode="General">
                  <c:v>-1</c:v>
                </c:pt>
                <c:pt idx="133" formatCode="General">
                  <c:v>-1</c:v>
                </c:pt>
                <c:pt idx="134" formatCode="General">
                  <c:v>-1</c:v>
                </c:pt>
                <c:pt idx="135" formatCode="General">
                  <c:v>-1</c:v>
                </c:pt>
                <c:pt idx="136" formatCode="General">
                  <c:v>-1</c:v>
                </c:pt>
                <c:pt idx="137" formatCode="General">
                  <c:v>-1</c:v>
                </c:pt>
                <c:pt idx="138" formatCode="General">
                  <c:v>-1</c:v>
                </c:pt>
                <c:pt idx="139" formatCode="General">
                  <c:v>-1</c:v>
                </c:pt>
                <c:pt idx="140" formatCode="General">
                  <c:v>-1</c:v>
                </c:pt>
                <c:pt idx="141" formatCode="General">
                  <c:v>-1</c:v>
                </c:pt>
                <c:pt idx="142" formatCode="General">
                  <c:v>-1</c:v>
                </c:pt>
                <c:pt idx="143" formatCode="General">
                  <c:v>-1</c:v>
                </c:pt>
                <c:pt idx="144" formatCode="General">
                  <c:v>-1</c:v>
                </c:pt>
                <c:pt idx="145" formatCode="General">
                  <c:v>-1</c:v>
                </c:pt>
                <c:pt idx="146" formatCode="General">
                  <c:v>-1</c:v>
                </c:pt>
                <c:pt idx="147" formatCode="General">
                  <c:v>-1</c:v>
                </c:pt>
                <c:pt idx="148" formatCode="General">
                  <c:v>-1</c:v>
                </c:pt>
                <c:pt idx="149" formatCode="General">
                  <c:v>-1</c:v>
                </c:pt>
                <c:pt idx="150" formatCode="General">
                  <c:v>-1</c:v>
                </c:pt>
                <c:pt idx="151" formatCode="General">
                  <c:v>-1</c:v>
                </c:pt>
                <c:pt idx="152" formatCode="General">
                  <c:v>-1</c:v>
                </c:pt>
                <c:pt idx="153" formatCode="General">
                  <c:v>-1</c:v>
                </c:pt>
                <c:pt idx="154" formatCode="General">
                  <c:v>-1</c:v>
                </c:pt>
                <c:pt idx="155" formatCode="General">
                  <c:v>-1</c:v>
                </c:pt>
                <c:pt idx="156" formatCode="General">
                  <c:v>-1</c:v>
                </c:pt>
                <c:pt idx="157" formatCode="General">
                  <c:v>-1</c:v>
                </c:pt>
                <c:pt idx="158" formatCode="General">
                  <c:v>-1</c:v>
                </c:pt>
                <c:pt idx="159" formatCode="General">
                  <c:v>-1</c:v>
                </c:pt>
                <c:pt idx="160" formatCode="General">
                  <c:v>-1</c:v>
                </c:pt>
                <c:pt idx="161" formatCode="General">
                  <c:v>-1</c:v>
                </c:pt>
                <c:pt idx="162" formatCode="General">
                  <c:v>-1</c:v>
                </c:pt>
                <c:pt idx="163" formatCode="General">
                  <c:v>-1</c:v>
                </c:pt>
                <c:pt idx="164" formatCode="General">
                  <c:v>-1</c:v>
                </c:pt>
                <c:pt idx="165" formatCode="General">
                  <c:v>-1</c:v>
                </c:pt>
                <c:pt idx="166" formatCode="General">
                  <c:v>-1</c:v>
                </c:pt>
                <c:pt idx="167" formatCode="General">
                  <c:v>-1</c:v>
                </c:pt>
                <c:pt idx="168" formatCode="General">
                  <c:v>-1</c:v>
                </c:pt>
                <c:pt idx="169" formatCode="General">
                  <c:v>-1</c:v>
                </c:pt>
                <c:pt idx="170" formatCode="General">
                  <c:v>-1</c:v>
                </c:pt>
                <c:pt idx="171" formatCode="General">
                  <c:v>-1</c:v>
                </c:pt>
                <c:pt idx="172" formatCode="General">
                  <c:v>-1</c:v>
                </c:pt>
                <c:pt idx="173" formatCode="General">
                  <c:v>-1</c:v>
                </c:pt>
                <c:pt idx="174" formatCode="General">
                  <c:v>-1</c:v>
                </c:pt>
                <c:pt idx="175" formatCode="General">
                  <c:v>-1</c:v>
                </c:pt>
                <c:pt idx="176" formatCode="General">
                  <c:v>-1</c:v>
                </c:pt>
                <c:pt idx="177" formatCode="General">
                  <c:v>-1</c:v>
                </c:pt>
                <c:pt idx="178" formatCode="General">
                  <c:v>-1</c:v>
                </c:pt>
                <c:pt idx="179" formatCode="General">
                  <c:v>-1</c:v>
                </c:pt>
                <c:pt idx="180" formatCode="General">
                  <c:v>-1</c:v>
                </c:pt>
                <c:pt idx="181" formatCode="General">
                  <c:v>-1</c:v>
                </c:pt>
                <c:pt idx="182" formatCode="General">
                  <c:v>-1</c:v>
                </c:pt>
                <c:pt idx="183" formatCode="General">
                  <c:v>-1</c:v>
                </c:pt>
                <c:pt idx="184" formatCode="General">
                  <c:v>-1</c:v>
                </c:pt>
                <c:pt idx="185" formatCode="General">
                  <c:v>-1</c:v>
                </c:pt>
                <c:pt idx="186" formatCode="General">
                  <c:v>-1</c:v>
                </c:pt>
                <c:pt idx="187" formatCode="General">
                  <c:v>-1</c:v>
                </c:pt>
                <c:pt idx="188" formatCode="General">
                  <c:v>-1</c:v>
                </c:pt>
                <c:pt idx="189" formatCode="General">
                  <c:v>-1</c:v>
                </c:pt>
                <c:pt idx="190" formatCode="General">
                  <c:v>-1</c:v>
                </c:pt>
                <c:pt idx="191" formatCode="General">
                  <c:v>-1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869-41D3-B3C4-C25B15E143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4056016"/>
        <c:axId val="241803504"/>
      </c:lineChart>
      <c:catAx>
        <c:axId val="84056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241803504"/>
        <c:crosses val="autoZero"/>
        <c:auto val="1"/>
        <c:lblAlgn val="ctr"/>
        <c:lblOffset val="100"/>
        <c:noMultiLvlLbl val="0"/>
      </c:catAx>
      <c:valAx>
        <c:axId val="24180350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84056016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uk-UA"/>
        </a:p>
      </c:txPr>
    </c:legend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'Порівняння за закладами'!$CG$5</c:f>
          <c:strCache>
            <c:ptCount val="1"/>
            <c:pt idx="0">
              <c:v>Виписування антимікробних препаратів на рівні ПМД.</c:v>
            </c:pt>
          </c:strCache>
        </c:strRef>
      </c:tx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1400" b="1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uk-UA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'Порівняння за закладами'!$CH$6</c:f>
              <c:strCache>
                <c:ptCount val="1"/>
                <c:pt idx="0">
                  <c:v>Значення індикатору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5"/>
            <c:spPr>
              <a:ln w="76200"/>
            </c:spPr>
          </c:marker>
          <c:cat>
            <c:strRef>
              <c:f>'Порівняння за закладами'!$CG$7:$CG$114</c:f>
              <c:strCache>
                <c:ptCount val="108"/>
                <c:pt idx="0">
                  <c:v>42224043</c:v>
                </c:pt>
                <c:pt idx="1">
                  <c:v>45065089</c:v>
                </c:pt>
                <c:pt idx="2">
                  <c:v>44925460</c:v>
                </c:pt>
                <c:pt idx="3">
                  <c:v>20765006</c:v>
                </c:pt>
                <c:pt idx="4">
                  <c:v>43526560</c:v>
                </c:pt>
                <c:pt idx="5">
                  <c:v>22398210</c:v>
                </c:pt>
                <c:pt idx="6">
                  <c:v>41136480</c:v>
                </c:pt>
                <c:pt idx="7">
                  <c:v>36761597</c:v>
                </c:pt>
                <c:pt idx="8">
                  <c:v>01997633</c:v>
                </c:pt>
                <c:pt idx="9">
                  <c:v>44646459</c:v>
                </c:pt>
                <c:pt idx="10">
                  <c:v>41839788</c:v>
                </c:pt>
                <c:pt idx="11">
                  <c:v>41850775</c:v>
                </c:pt>
                <c:pt idx="12">
                  <c:v>20763591</c:v>
                </c:pt>
                <c:pt idx="13">
                  <c:v>42750109</c:v>
                </c:pt>
                <c:pt idx="14">
                  <c:v>20764716</c:v>
                </c:pt>
                <c:pt idx="15">
                  <c:v>42877452</c:v>
                </c:pt>
                <c:pt idx="16">
                  <c:v>41209595</c:v>
                </c:pt>
                <c:pt idx="17">
                  <c:v>37325796</c:v>
                </c:pt>
                <c:pt idx="18">
                  <c:v>42140021</c:v>
                </c:pt>
                <c:pt idx="19">
                  <c:v>01996409</c:v>
                </c:pt>
                <c:pt idx="20">
                  <c:v>44496574</c:v>
                </c:pt>
                <c:pt idx="21">
                  <c:v>20763160</c:v>
                </c:pt>
                <c:pt idx="22">
                  <c:v>41851009</c:v>
                </c:pt>
                <c:pt idx="23">
                  <c:v>ФОП, КОСТИРКО МИКОЛА МИХАЙЛОВИЧ</c:v>
                </c:pt>
                <c:pt idx="24">
                  <c:v>42448068</c:v>
                </c:pt>
                <c:pt idx="25">
                  <c:v>ФОП, КРАВЧЕНКО РОМАНА БОГДАНІВНА</c:v>
                </c:pt>
                <c:pt idx="26">
                  <c:v>ФОП, КОТОВИЧ НАТАЛІЯ СТЕПАНІВНА</c:v>
                </c:pt>
                <c:pt idx="27">
                  <c:v>40626575</c:v>
                </c:pt>
                <c:pt idx="28">
                  <c:v>ФОП, РОНДЯК ОЛЕКСАНДРА ЗІНОВІЇВНА</c:v>
                </c:pt>
                <c:pt idx="29">
                  <c:v>ФОП, Данилів  Дана  Олександрівна</c:v>
                </c:pt>
                <c:pt idx="30">
                  <c:v>41180990</c:v>
                </c:pt>
                <c:pt idx="31">
                  <c:v>32418147</c:v>
                </c:pt>
                <c:pt idx="32">
                  <c:v>01997248</c:v>
                </c:pt>
                <c:pt idx="33">
                  <c:v>42021164</c:v>
                </c:pt>
                <c:pt idx="34">
                  <c:v>22421239</c:v>
                </c:pt>
                <c:pt idx="35">
                  <c:v>19163609</c:v>
                </c:pt>
                <c:pt idx="36">
                  <c:v>ФОП, Кольченко Леся Михайлівна</c:v>
                </c:pt>
                <c:pt idx="37">
                  <c:v>ФОП, Жук Олег Євгенович</c:v>
                </c:pt>
                <c:pt idx="38">
                  <c:v>44216151</c:v>
                </c:pt>
                <c:pt idx="39">
                  <c:v>01984228</c:v>
                </c:pt>
                <c:pt idx="40">
                  <c:v>01998035</c:v>
                </c:pt>
                <c:pt idx="41">
                  <c:v>ФОП, Шабатюк Леся Володимирівна</c:v>
                </c:pt>
                <c:pt idx="42">
                  <c:v>01998101</c:v>
                </c:pt>
                <c:pt idx="43">
                  <c:v>44712882</c:v>
                </c:pt>
                <c:pt idx="44">
                  <c:v>ФОП, Лялька Наталія Петрівна</c:v>
                </c:pt>
                <c:pt idx="45">
                  <c:v>23957835</c:v>
                </c:pt>
                <c:pt idx="46">
                  <c:v>ФОП, Левкович  Лідія  Олексіївна</c:v>
                </c:pt>
                <c:pt idx="47">
                  <c:v>42310851</c:v>
                </c:pt>
                <c:pt idx="48">
                  <c:v>41505308</c:v>
                </c:pt>
                <c:pt idx="49">
                  <c:v>20851349</c:v>
                </c:pt>
                <c:pt idx="50">
                  <c:v>20763852</c:v>
                </c:pt>
                <c:pt idx="51">
                  <c:v>44625774</c:v>
                </c:pt>
                <c:pt idx="52">
                  <c:v>41900490</c:v>
                </c:pt>
                <c:pt idx="53">
                  <c:v>01998226</c:v>
                </c:pt>
                <c:pt idx="54">
                  <c:v>44246746</c:v>
                </c:pt>
                <c:pt idx="55">
                  <c:v>41833215</c:v>
                </c:pt>
                <c:pt idx="56">
                  <c:v>20763941</c:v>
                </c:pt>
                <c:pt idx="57">
                  <c:v>01996674</c:v>
                </c:pt>
                <c:pt idx="58">
                  <c:v>44093644</c:v>
                </c:pt>
                <c:pt idx="59">
                  <c:v>45214923</c:v>
                </c:pt>
                <c:pt idx="60">
                  <c:v>ФОП, ГРИЦАК РУСЛАН ГЕННАДІЙОВИЧ</c:v>
                </c:pt>
                <c:pt idx="61">
                  <c:v>45395213</c:v>
                </c:pt>
                <c:pt idx="62">
                  <c:v>41160010</c:v>
                </c:pt>
                <c:pt idx="63">
                  <c:v>22348948</c:v>
                </c:pt>
                <c:pt idx="64">
                  <c:v>01997679</c:v>
                </c:pt>
                <c:pt idx="65">
                  <c:v>23970286</c:v>
                </c:pt>
                <c:pt idx="66">
                  <c:v>34327104</c:v>
                </c:pt>
                <c:pt idx="67">
                  <c:v>35621067</c:v>
                </c:pt>
                <c:pt idx="68">
                  <c:v>01984276</c:v>
                </c:pt>
                <c:pt idx="69">
                  <c:v>ФОП, ОЩИПКО ІРИНА ГЕОРГІЇВНА</c:v>
                </c:pt>
                <c:pt idx="70">
                  <c:v>ФОП, ПОШИВАК ТЕТЯНА ПЕТРІВНА</c:v>
                </c:pt>
                <c:pt idx="71">
                  <c:v>ФОП, ЗАРЕМБА-ФЕДЧИШИН ОЛЕНА ВІТАЛІЇВНА</c:v>
                </c:pt>
                <c:pt idx="72">
                  <c:v>42108962</c:v>
                </c:pt>
                <c:pt idx="73">
                  <c:v>20764314</c:v>
                </c:pt>
                <c:pt idx="74">
                  <c:v>44397639</c:v>
                </c:pt>
                <c:pt idx="75">
                  <c:v>ФОП, ПІКУЛИЦЬКА ЯРИНА ВАСИЛІВНА</c:v>
                </c:pt>
                <c:pt idx="76">
                  <c:v>41066560</c:v>
                </c:pt>
                <c:pt idx="77">
                  <c:v>ФОП, ДІДИК ЛЕСЯ ІВАНІВНА</c:v>
                </c:pt>
                <c:pt idx="78">
                  <c:v>44871599</c:v>
                </c:pt>
                <c:pt idx="79">
                  <c:v>20761149</c:v>
                </c:pt>
                <c:pt idx="80">
                  <c:v>ФОП, КАБАН ВОЛОДИМИР БОГДАНОВИЧ</c:v>
                </c:pt>
                <c:pt idx="81">
                  <c:v>44976028</c:v>
                </c:pt>
                <c:pt idx="82">
                  <c:v>44635101</c:v>
                </c:pt>
                <c:pt idx="83">
                  <c:v>ФОП, Симулик Марія Сергіївна</c:v>
                </c:pt>
                <c:pt idx="84">
                  <c:v>43260585</c:v>
                </c:pt>
                <c:pt idx="85">
                  <c:v>41195567</c:v>
                </c:pt>
                <c:pt idx="86">
                  <c:v>44070522</c:v>
                </c:pt>
                <c:pt idx="87">
                  <c:v>43871190</c:v>
                </c:pt>
                <c:pt idx="88">
                  <c:v>36417058</c:v>
                </c:pt>
                <c:pt idx="89">
                  <c:v>44018588</c:v>
                </c:pt>
                <c:pt idx="90">
                  <c:v>20850964</c:v>
                </c:pt>
                <c:pt idx="91">
                  <c:v>ФОП, НІКОНОРОВ ВАЛЕРІЙ МИКОЛАЙОВИЧ</c:v>
                </c:pt>
                <c:pt idx="92">
                  <c:v>ФОП, Савчин Соломія Олегівна</c:v>
                </c:pt>
                <c:pt idx="93">
                  <c:v>37639909</c:v>
                </c:pt>
                <c:pt idx="94">
                  <c:v>ФОП, Турянська Ольга Тарасівна</c:v>
                </c:pt>
                <c:pt idx="95">
                  <c:v>ФОП, ЯЩИШИН ОКСАНА МИХАЙЛІВНА</c:v>
                </c:pt>
                <c:pt idx="96">
                  <c:v>32613493</c:v>
                </c:pt>
                <c:pt idx="97">
                  <c:v>42769586</c:v>
                </c:pt>
                <c:pt idx="98">
                  <c:v>43288396</c:v>
                </c:pt>
                <c:pt idx="99">
                  <c:v>20764231</c:v>
                </c:pt>
                <c:pt idx="100">
                  <c:v>42830922</c:v>
                </c:pt>
                <c:pt idx="101">
                  <c:v>ФОП, КОЗЕНКО ПАВЛО ВОЛОДИМИРОВИЧ</c:v>
                </c:pt>
                <c:pt idx="102">
                  <c:v>44848931</c:v>
                </c:pt>
                <c:pt idx="103">
                  <c:v>ФОП, СЕРЕДЮК ОЛЬГА ІВАНІВНА</c:v>
                </c:pt>
                <c:pt idx="104">
                  <c:v>ФОП, МЕЛЬНИК ЗОРЯНА СТЕПАНІВНА</c:v>
                </c:pt>
                <c:pt idx="105">
                  <c:v>ФОП, ПЕТРИК ЛЮДМИЛА ЯРОСЛАВІВНА</c:v>
                </c:pt>
                <c:pt idx="106">
                  <c:v>ФОП, Столяр Маряна Миколаївна</c:v>
                </c:pt>
                <c:pt idx="107">
                  <c:v>ФОП, СЕРЕДИЧ ЛІЛІЯ ПЕТРІВНА</c:v>
                </c:pt>
              </c:strCache>
            </c:strRef>
          </c:cat>
          <c:val>
            <c:numRef>
              <c:f>'Порівняння за закладами'!$CH$7:$CH$114</c:f>
              <c:numCache>
                <c:formatCode>0%</c:formatCode>
                <c:ptCount val="108"/>
                <c:pt idx="0">
                  <c:v>2.6378960141391225E-5</c:v>
                </c:pt>
                <c:pt idx="1">
                  <c:v>3.0395136778115502E-5</c:v>
                </c:pt>
                <c:pt idx="2" formatCode="General">
                  <c:v>4.9096622152395919E-5</c:v>
                </c:pt>
                <c:pt idx="3" formatCode="General">
                  <c:v>6.0971891957807449E-5</c:v>
                </c:pt>
                <c:pt idx="4" formatCode="General">
                  <c:v>6.7317401548300232E-5</c:v>
                </c:pt>
                <c:pt idx="5" formatCode="General">
                  <c:v>7.7543424317617866E-5</c:v>
                </c:pt>
                <c:pt idx="6" formatCode="General">
                  <c:v>8.4381064889038903E-5</c:v>
                </c:pt>
                <c:pt idx="7" formatCode="General">
                  <c:v>9.618159084351255E-5</c:v>
                </c:pt>
                <c:pt idx="8" formatCode="General">
                  <c:v>1.1644606606373481E-4</c:v>
                </c:pt>
                <c:pt idx="9" formatCode="General">
                  <c:v>1.2033694344163658E-4</c:v>
                </c:pt>
                <c:pt idx="10" formatCode="General">
                  <c:v>1.2106537530266344E-4</c:v>
                </c:pt>
                <c:pt idx="11" formatCode="General">
                  <c:v>1.547029702970297E-4</c:v>
                </c:pt>
                <c:pt idx="12" formatCode="General">
                  <c:v>1.722207870489968E-4</c:v>
                </c:pt>
                <c:pt idx="13" formatCode="General">
                  <c:v>2.0255215718047398E-4</c:v>
                </c:pt>
                <c:pt idx="14" formatCode="General">
                  <c:v>2.1112635912593687E-4</c:v>
                </c:pt>
                <c:pt idx="15" formatCode="General">
                  <c:v>2.5117739403453688E-4</c:v>
                </c:pt>
                <c:pt idx="16" formatCode="General">
                  <c:v>2.8473804100227789E-4</c:v>
                </c:pt>
                <c:pt idx="17" formatCode="General">
                  <c:v>3.0584157406463453E-4</c:v>
                </c:pt>
                <c:pt idx="18" formatCode="General">
                  <c:v>3.188606047722804E-4</c:v>
                </c:pt>
                <c:pt idx="19" formatCode="General">
                  <c:v>3.3857315598548971E-4</c:v>
                </c:pt>
                <c:pt idx="20" formatCode="General">
                  <c:v>3.532687751963759E-4</c:v>
                </c:pt>
                <c:pt idx="21" formatCode="General">
                  <c:v>3.586800573888092E-4</c:v>
                </c:pt>
                <c:pt idx="22" formatCode="General">
                  <c:v>3.6291054255126111E-4</c:v>
                </c:pt>
                <c:pt idx="23" formatCode="General">
                  <c:v>3.850596842510589E-4</c:v>
                </c:pt>
                <c:pt idx="24" formatCode="General">
                  <c:v>4.1721716153257773E-4</c:v>
                </c:pt>
                <c:pt idx="25" formatCode="General">
                  <c:v>4.2918454935622321E-4</c:v>
                </c:pt>
                <c:pt idx="26" formatCode="General">
                  <c:v>4.6061722708429296E-4</c:v>
                </c:pt>
                <c:pt idx="27" formatCode="General">
                  <c:v>5.6799497772861795E-4</c:v>
                </c:pt>
                <c:pt idx="28" formatCode="General">
                  <c:v>5.7692307692307687E-4</c:v>
                </c:pt>
                <c:pt idx="29" formatCode="General">
                  <c:v>5.9136605558840927E-4</c:v>
                </c:pt>
                <c:pt idx="30" formatCode="General">
                  <c:v>6.2814070351758795E-4</c:v>
                </c:pt>
                <c:pt idx="31" formatCode="General">
                  <c:v>6.6838537190871765E-4</c:v>
                </c:pt>
                <c:pt idx="32" formatCode="General">
                  <c:v>6.9296067448172314E-4</c:v>
                </c:pt>
                <c:pt idx="33" formatCode="General">
                  <c:v>7.1890726096333576E-4</c:v>
                </c:pt>
                <c:pt idx="34" formatCode="General">
                  <c:v>7.394957983193277E-4</c:v>
                </c:pt>
                <c:pt idx="35" formatCode="General">
                  <c:v>7.6271082188241954E-4</c:v>
                </c:pt>
                <c:pt idx="36" formatCode="General">
                  <c:v>7.6511094108645751E-4</c:v>
                </c:pt>
                <c:pt idx="37" formatCode="General">
                  <c:v>7.993605115907274E-4</c:v>
                </c:pt>
                <c:pt idx="38" formatCode="General">
                  <c:v>8.5233326230556143E-4</c:v>
                </c:pt>
                <c:pt idx="39" formatCode="General">
                  <c:v>8.7212471383407827E-4</c:v>
                </c:pt>
                <c:pt idx="40" formatCode="General">
                  <c:v>9.3196644920782849E-4</c:v>
                </c:pt>
                <c:pt idx="41" formatCode="General">
                  <c:v>9.42507068803016E-4</c:v>
                </c:pt>
                <c:pt idx="42" formatCode="General">
                  <c:v>1.0056026432983766E-3</c:v>
                </c:pt>
                <c:pt idx="43" formatCode="General">
                  <c:v>1.0554842390529168E-3</c:v>
                </c:pt>
                <c:pt idx="44" formatCode="General">
                  <c:v>1.0582010582010583E-3</c:v>
                </c:pt>
                <c:pt idx="45" formatCode="General">
                  <c:v>1.0742913808776135E-3</c:v>
                </c:pt>
                <c:pt idx="46" formatCode="General">
                  <c:v>1.1025358324145535E-3</c:v>
                </c:pt>
                <c:pt idx="47" formatCode="General">
                  <c:v>1.1360829834527043E-3</c:v>
                </c:pt>
                <c:pt idx="48" formatCode="General">
                  <c:v>1.1526639344262295E-3</c:v>
                </c:pt>
                <c:pt idx="49" formatCode="General">
                  <c:v>1.2679628064243449E-3</c:v>
                </c:pt>
                <c:pt idx="50" formatCode="General">
                  <c:v>1.4402304368698992E-3</c:v>
                </c:pt>
                <c:pt idx="51" formatCode="General">
                  <c:v>1.4940888793491664E-3</c:v>
                </c:pt>
                <c:pt idx="52" formatCode="General">
                  <c:v>1.5123745562206016E-3</c:v>
                </c:pt>
                <c:pt idx="53" formatCode="General">
                  <c:v>1.5212827456110992E-3</c:v>
                </c:pt>
                <c:pt idx="54" formatCode="General">
                  <c:v>1.5225666122892876E-3</c:v>
                </c:pt>
                <c:pt idx="55" formatCode="General">
                  <c:v>1.6069571793175159E-3</c:v>
                </c:pt>
                <c:pt idx="56" formatCode="General">
                  <c:v>1.6703786191536749E-3</c:v>
                </c:pt>
                <c:pt idx="57" formatCode="General">
                  <c:v>1.6742794908889936E-3</c:v>
                </c:pt>
                <c:pt idx="58" formatCode="General">
                  <c:v>1.8311664530305805E-3</c:v>
                </c:pt>
                <c:pt idx="59" formatCode="General">
                  <c:v>1.9640272896423402E-3</c:v>
                </c:pt>
                <c:pt idx="60" formatCode="General">
                  <c:v>2.0865936358894104E-3</c:v>
                </c:pt>
                <c:pt idx="61" formatCode="General">
                  <c:v>2.0900627018810565E-3</c:v>
                </c:pt>
                <c:pt idx="62" formatCode="General">
                  <c:v>2.1758181983016528E-3</c:v>
                </c:pt>
                <c:pt idx="63" formatCode="General">
                  <c:v>2.1910604732690623E-3</c:v>
                </c:pt>
                <c:pt idx="64" formatCode="General">
                  <c:v>2.3174971031286211E-3</c:v>
                </c:pt>
                <c:pt idx="65" formatCode="General">
                  <c:v>2.3219814241486067E-3</c:v>
                </c:pt>
                <c:pt idx="66" formatCode="General">
                  <c:v>2.5031289111389237E-3</c:v>
                </c:pt>
                <c:pt idx="67" formatCode="General">
                  <c:v>2.6595744680851063E-3</c:v>
                </c:pt>
                <c:pt idx="68" formatCode="General">
                  <c:v>2.7982701602645636E-3</c:v>
                </c:pt>
                <c:pt idx="69" formatCode="General">
                  <c:v>2.9585798816568047E-3</c:v>
                </c:pt>
                <c:pt idx="70" formatCode="General">
                  <c:v>3.0081650193382035E-3</c:v>
                </c:pt>
                <c:pt idx="71" formatCode="General">
                  <c:v>3.1559015358720807E-3</c:v>
                </c:pt>
                <c:pt idx="72" formatCode="General">
                  <c:v>3.268736866682232E-3</c:v>
                </c:pt>
                <c:pt idx="73" formatCode="General">
                  <c:v>3.281031738297112E-3</c:v>
                </c:pt>
                <c:pt idx="74" formatCode="General">
                  <c:v>3.3052564239257915E-3</c:v>
                </c:pt>
                <c:pt idx="75" formatCode="General">
                  <c:v>3.3327161636733937E-3</c:v>
                </c:pt>
                <c:pt idx="76" formatCode="General">
                  <c:v>3.7950664136622392E-3</c:v>
                </c:pt>
                <c:pt idx="77" formatCode="General">
                  <c:v>3.9439088518843117E-3</c:v>
                </c:pt>
                <c:pt idx="78" formatCode="General">
                  <c:v>4.0899795501022499E-3</c:v>
                </c:pt>
                <c:pt idx="79" formatCode="General">
                  <c:v>4.1090536500860897E-3</c:v>
                </c:pt>
                <c:pt idx="80" formatCode="General">
                  <c:v>4.4868199663488503E-3</c:v>
                </c:pt>
                <c:pt idx="81" formatCode="General">
                  <c:v>4.5662100456621002E-3</c:v>
                </c:pt>
                <c:pt idx="82" formatCode="General">
                  <c:v>4.6592894583576006E-3</c:v>
                </c:pt>
                <c:pt idx="83" formatCode="General">
                  <c:v>4.7543581616481777E-3</c:v>
                </c:pt>
                <c:pt idx="84" formatCode="General">
                  <c:v>5.6746532156368226E-3</c:v>
                </c:pt>
                <c:pt idx="85" formatCode="General">
                  <c:v>5.7651991614255764E-3</c:v>
                </c:pt>
                <c:pt idx="86" formatCode="General">
                  <c:v>6.1498322773015281E-3</c:v>
                </c:pt>
                <c:pt idx="87" formatCode="General">
                  <c:v>6.2950166891140129E-3</c:v>
                </c:pt>
                <c:pt idx="88" formatCode="General">
                  <c:v>6.557012669482107E-3</c:v>
                </c:pt>
                <c:pt idx="89" formatCode="General">
                  <c:v>6.7306315337247605E-3</c:v>
                </c:pt>
                <c:pt idx="90" formatCode="General">
                  <c:v>6.993006993006993E-3</c:v>
                </c:pt>
                <c:pt idx="91" formatCode="General">
                  <c:v>7.3150457190357442E-3</c:v>
                </c:pt>
                <c:pt idx="92" formatCode="General">
                  <c:v>7.7864293659621799E-3</c:v>
                </c:pt>
                <c:pt idx="93" formatCode="General">
                  <c:v>8.1155433287482814E-3</c:v>
                </c:pt>
                <c:pt idx="94" formatCode="General">
                  <c:v>8.4602368866328256E-3</c:v>
                </c:pt>
                <c:pt idx="95" formatCode="General">
                  <c:v>8.6313193588162754E-3</c:v>
                </c:pt>
                <c:pt idx="96" formatCode="General">
                  <c:v>9.017132551848512E-3</c:v>
                </c:pt>
                <c:pt idx="97" formatCode="General">
                  <c:v>9.1074681238615673E-3</c:v>
                </c:pt>
                <c:pt idx="98" formatCode="General">
                  <c:v>9.433962264150943E-3</c:v>
                </c:pt>
                <c:pt idx="99" formatCode="General">
                  <c:v>1.0063845904122931E-2</c:v>
                </c:pt>
                <c:pt idx="100" formatCode="General">
                  <c:v>1.1494252873563218E-2</c:v>
                </c:pt>
                <c:pt idx="101" formatCode="General">
                  <c:v>1.1834319526627219E-2</c:v>
                </c:pt>
                <c:pt idx="102" formatCode="General">
                  <c:v>1.4223871366728509E-2</c:v>
                </c:pt>
                <c:pt idx="103" formatCode="General">
                  <c:v>1.932633903920486E-2</c:v>
                </c:pt>
                <c:pt idx="104" formatCode="General">
                  <c:v>2.1452145214521452E-2</c:v>
                </c:pt>
                <c:pt idx="105" formatCode="General">
                  <c:v>2.553191489361702E-2</c:v>
                </c:pt>
                <c:pt idx="106" formatCode="General">
                  <c:v>2.6815642458100558E-2</c:v>
                </c:pt>
                <c:pt idx="107" formatCode="General">
                  <c:v>2.7986633249791143E-2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4E3-4BFF-AAEB-6294CFC207F8}"/>
            </c:ext>
          </c:extLst>
        </c:ser>
        <c:ser>
          <c:idx val="1"/>
          <c:order val="1"/>
          <c:tx>
            <c:strRef>
              <c:f>'Порівняння за закладами'!$CI$6</c:f>
              <c:strCache>
                <c:ptCount val="1"/>
                <c:pt idx="0">
                  <c:v>01996272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5"/>
            <c:spPr>
              <a:ln w="203200"/>
            </c:spPr>
          </c:marker>
          <c:cat>
            <c:strRef>
              <c:f>'Порівняння за закладами'!$CG$7:$CG$114</c:f>
              <c:strCache>
                <c:ptCount val="108"/>
                <c:pt idx="0">
                  <c:v>42224043</c:v>
                </c:pt>
                <c:pt idx="1">
                  <c:v>45065089</c:v>
                </c:pt>
                <c:pt idx="2">
                  <c:v>44925460</c:v>
                </c:pt>
                <c:pt idx="3">
                  <c:v>20765006</c:v>
                </c:pt>
                <c:pt idx="4">
                  <c:v>43526560</c:v>
                </c:pt>
                <c:pt idx="5">
                  <c:v>22398210</c:v>
                </c:pt>
                <c:pt idx="6">
                  <c:v>41136480</c:v>
                </c:pt>
                <c:pt idx="7">
                  <c:v>36761597</c:v>
                </c:pt>
                <c:pt idx="8">
                  <c:v>01997633</c:v>
                </c:pt>
                <c:pt idx="9">
                  <c:v>44646459</c:v>
                </c:pt>
                <c:pt idx="10">
                  <c:v>41839788</c:v>
                </c:pt>
                <c:pt idx="11">
                  <c:v>41850775</c:v>
                </c:pt>
                <c:pt idx="12">
                  <c:v>20763591</c:v>
                </c:pt>
                <c:pt idx="13">
                  <c:v>42750109</c:v>
                </c:pt>
                <c:pt idx="14">
                  <c:v>20764716</c:v>
                </c:pt>
                <c:pt idx="15">
                  <c:v>42877452</c:v>
                </c:pt>
                <c:pt idx="16">
                  <c:v>41209595</c:v>
                </c:pt>
                <c:pt idx="17">
                  <c:v>37325796</c:v>
                </c:pt>
                <c:pt idx="18">
                  <c:v>42140021</c:v>
                </c:pt>
                <c:pt idx="19">
                  <c:v>01996409</c:v>
                </c:pt>
                <c:pt idx="20">
                  <c:v>44496574</c:v>
                </c:pt>
                <c:pt idx="21">
                  <c:v>20763160</c:v>
                </c:pt>
                <c:pt idx="22">
                  <c:v>41851009</c:v>
                </c:pt>
                <c:pt idx="23">
                  <c:v>ФОП, КОСТИРКО МИКОЛА МИХАЙЛОВИЧ</c:v>
                </c:pt>
                <c:pt idx="24">
                  <c:v>42448068</c:v>
                </c:pt>
                <c:pt idx="25">
                  <c:v>ФОП, КРАВЧЕНКО РОМАНА БОГДАНІВНА</c:v>
                </c:pt>
                <c:pt idx="26">
                  <c:v>ФОП, КОТОВИЧ НАТАЛІЯ СТЕПАНІВНА</c:v>
                </c:pt>
                <c:pt idx="27">
                  <c:v>40626575</c:v>
                </c:pt>
                <c:pt idx="28">
                  <c:v>ФОП, РОНДЯК ОЛЕКСАНДРА ЗІНОВІЇВНА</c:v>
                </c:pt>
                <c:pt idx="29">
                  <c:v>ФОП, Данилів  Дана  Олександрівна</c:v>
                </c:pt>
                <c:pt idx="30">
                  <c:v>41180990</c:v>
                </c:pt>
                <c:pt idx="31">
                  <c:v>32418147</c:v>
                </c:pt>
                <c:pt idx="32">
                  <c:v>01997248</c:v>
                </c:pt>
                <c:pt idx="33">
                  <c:v>42021164</c:v>
                </c:pt>
                <c:pt idx="34">
                  <c:v>22421239</c:v>
                </c:pt>
                <c:pt idx="35">
                  <c:v>19163609</c:v>
                </c:pt>
                <c:pt idx="36">
                  <c:v>ФОП, Кольченко Леся Михайлівна</c:v>
                </c:pt>
                <c:pt idx="37">
                  <c:v>ФОП, Жук Олег Євгенович</c:v>
                </c:pt>
                <c:pt idx="38">
                  <c:v>44216151</c:v>
                </c:pt>
                <c:pt idx="39">
                  <c:v>01984228</c:v>
                </c:pt>
                <c:pt idx="40">
                  <c:v>01998035</c:v>
                </c:pt>
                <c:pt idx="41">
                  <c:v>ФОП, Шабатюк Леся Володимирівна</c:v>
                </c:pt>
                <c:pt idx="42">
                  <c:v>01998101</c:v>
                </c:pt>
                <c:pt idx="43">
                  <c:v>44712882</c:v>
                </c:pt>
                <c:pt idx="44">
                  <c:v>ФОП, Лялька Наталія Петрівна</c:v>
                </c:pt>
                <c:pt idx="45">
                  <c:v>23957835</c:v>
                </c:pt>
                <c:pt idx="46">
                  <c:v>ФОП, Левкович  Лідія  Олексіївна</c:v>
                </c:pt>
                <c:pt idx="47">
                  <c:v>42310851</c:v>
                </c:pt>
                <c:pt idx="48">
                  <c:v>41505308</c:v>
                </c:pt>
                <c:pt idx="49">
                  <c:v>20851349</c:v>
                </c:pt>
                <c:pt idx="50">
                  <c:v>20763852</c:v>
                </c:pt>
                <c:pt idx="51">
                  <c:v>44625774</c:v>
                </c:pt>
                <c:pt idx="52">
                  <c:v>41900490</c:v>
                </c:pt>
                <c:pt idx="53">
                  <c:v>01998226</c:v>
                </c:pt>
                <c:pt idx="54">
                  <c:v>44246746</c:v>
                </c:pt>
                <c:pt idx="55">
                  <c:v>41833215</c:v>
                </c:pt>
                <c:pt idx="56">
                  <c:v>20763941</c:v>
                </c:pt>
                <c:pt idx="57">
                  <c:v>01996674</c:v>
                </c:pt>
                <c:pt idx="58">
                  <c:v>44093644</c:v>
                </c:pt>
                <c:pt idx="59">
                  <c:v>45214923</c:v>
                </c:pt>
                <c:pt idx="60">
                  <c:v>ФОП, ГРИЦАК РУСЛАН ГЕННАДІЙОВИЧ</c:v>
                </c:pt>
                <c:pt idx="61">
                  <c:v>45395213</c:v>
                </c:pt>
                <c:pt idx="62">
                  <c:v>41160010</c:v>
                </c:pt>
                <c:pt idx="63">
                  <c:v>22348948</c:v>
                </c:pt>
                <c:pt idx="64">
                  <c:v>01997679</c:v>
                </c:pt>
                <c:pt idx="65">
                  <c:v>23970286</c:v>
                </c:pt>
                <c:pt idx="66">
                  <c:v>34327104</c:v>
                </c:pt>
                <c:pt idx="67">
                  <c:v>35621067</c:v>
                </c:pt>
                <c:pt idx="68">
                  <c:v>01984276</c:v>
                </c:pt>
                <c:pt idx="69">
                  <c:v>ФОП, ОЩИПКО ІРИНА ГЕОРГІЇВНА</c:v>
                </c:pt>
                <c:pt idx="70">
                  <c:v>ФОП, ПОШИВАК ТЕТЯНА ПЕТРІВНА</c:v>
                </c:pt>
                <c:pt idx="71">
                  <c:v>ФОП, ЗАРЕМБА-ФЕДЧИШИН ОЛЕНА ВІТАЛІЇВНА</c:v>
                </c:pt>
                <c:pt idx="72">
                  <c:v>42108962</c:v>
                </c:pt>
                <c:pt idx="73">
                  <c:v>20764314</c:v>
                </c:pt>
                <c:pt idx="74">
                  <c:v>44397639</c:v>
                </c:pt>
                <c:pt idx="75">
                  <c:v>ФОП, ПІКУЛИЦЬКА ЯРИНА ВАСИЛІВНА</c:v>
                </c:pt>
                <c:pt idx="76">
                  <c:v>41066560</c:v>
                </c:pt>
                <c:pt idx="77">
                  <c:v>ФОП, ДІДИК ЛЕСЯ ІВАНІВНА</c:v>
                </c:pt>
                <c:pt idx="78">
                  <c:v>44871599</c:v>
                </c:pt>
                <c:pt idx="79">
                  <c:v>20761149</c:v>
                </c:pt>
                <c:pt idx="80">
                  <c:v>ФОП, КАБАН ВОЛОДИМИР БОГДАНОВИЧ</c:v>
                </c:pt>
                <c:pt idx="81">
                  <c:v>44976028</c:v>
                </c:pt>
                <c:pt idx="82">
                  <c:v>44635101</c:v>
                </c:pt>
                <c:pt idx="83">
                  <c:v>ФОП, Симулик Марія Сергіївна</c:v>
                </c:pt>
                <c:pt idx="84">
                  <c:v>43260585</c:v>
                </c:pt>
                <c:pt idx="85">
                  <c:v>41195567</c:v>
                </c:pt>
                <c:pt idx="86">
                  <c:v>44070522</c:v>
                </c:pt>
                <c:pt idx="87">
                  <c:v>43871190</c:v>
                </c:pt>
                <c:pt idx="88">
                  <c:v>36417058</c:v>
                </c:pt>
                <c:pt idx="89">
                  <c:v>44018588</c:v>
                </c:pt>
                <c:pt idx="90">
                  <c:v>20850964</c:v>
                </c:pt>
                <c:pt idx="91">
                  <c:v>ФОП, НІКОНОРОВ ВАЛЕРІЙ МИКОЛАЙОВИЧ</c:v>
                </c:pt>
                <c:pt idx="92">
                  <c:v>ФОП, Савчин Соломія Олегівна</c:v>
                </c:pt>
                <c:pt idx="93">
                  <c:v>37639909</c:v>
                </c:pt>
                <c:pt idx="94">
                  <c:v>ФОП, Турянська Ольга Тарасівна</c:v>
                </c:pt>
                <c:pt idx="95">
                  <c:v>ФОП, ЯЩИШИН ОКСАНА МИХАЙЛІВНА</c:v>
                </c:pt>
                <c:pt idx="96">
                  <c:v>32613493</c:v>
                </c:pt>
                <c:pt idx="97">
                  <c:v>42769586</c:v>
                </c:pt>
                <c:pt idx="98">
                  <c:v>43288396</c:v>
                </c:pt>
                <c:pt idx="99">
                  <c:v>20764231</c:v>
                </c:pt>
                <c:pt idx="100">
                  <c:v>42830922</c:v>
                </c:pt>
                <c:pt idx="101">
                  <c:v>ФОП, КОЗЕНКО ПАВЛО ВОЛОДИМИРОВИЧ</c:v>
                </c:pt>
                <c:pt idx="102">
                  <c:v>44848931</c:v>
                </c:pt>
                <c:pt idx="103">
                  <c:v>ФОП, СЕРЕДЮК ОЛЬГА ІВАНІВНА</c:v>
                </c:pt>
                <c:pt idx="104">
                  <c:v>ФОП, МЕЛЬНИК ЗОРЯНА СТЕПАНІВНА</c:v>
                </c:pt>
                <c:pt idx="105">
                  <c:v>ФОП, ПЕТРИК ЛЮДМИЛА ЯРОСЛАВІВНА</c:v>
                </c:pt>
                <c:pt idx="106">
                  <c:v>ФОП, Столяр Маряна Миколаївна</c:v>
                </c:pt>
                <c:pt idx="107">
                  <c:v>ФОП, СЕРЕДИЧ ЛІЛІЯ ПЕТРІВНА</c:v>
                </c:pt>
              </c:strCache>
            </c:strRef>
          </c:cat>
          <c:val>
            <c:numRef>
              <c:f>'Порівняння за закладами'!$CI$7:$CI$114</c:f>
              <c:numCache>
                <c:formatCode>0%</c:formatCode>
                <c:ptCount val="108"/>
                <c:pt idx="0">
                  <c:v>-1</c:v>
                </c:pt>
                <c:pt idx="1">
                  <c:v>-1</c:v>
                </c:pt>
                <c:pt idx="2" formatCode="General">
                  <c:v>-1</c:v>
                </c:pt>
                <c:pt idx="3" formatCode="General">
                  <c:v>-1</c:v>
                </c:pt>
                <c:pt idx="4" formatCode="General">
                  <c:v>-1</c:v>
                </c:pt>
                <c:pt idx="5" formatCode="General">
                  <c:v>-1</c:v>
                </c:pt>
                <c:pt idx="6" formatCode="General">
                  <c:v>-1</c:v>
                </c:pt>
                <c:pt idx="7" formatCode="General">
                  <c:v>-1</c:v>
                </c:pt>
                <c:pt idx="8" formatCode="General">
                  <c:v>-1</c:v>
                </c:pt>
                <c:pt idx="9" formatCode="General">
                  <c:v>-1</c:v>
                </c:pt>
                <c:pt idx="10" formatCode="General">
                  <c:v>-1</c:v>
                </c:pt>
                <c:pt idx="11" formatCode="General">
                  <c:v>-1</c:v>
                </c:pt>
                <c:pt idx="12" formatCode="General">
                  <c:v>-1</c:v>
                </c:pt>
                <c:pt idx="13" formatCode="General">
                  <c:v>-1</c:v>
                </c:pt>
                <c:pt idx="14" formatCode="General">
                  <c:v>-1</c:v>
                </c:pt>
                <c:pt idx="15" formatCode="General">
                  <c:v>-1</c:v>
                </c:pt>
                <c:pt idx="16" formatCode="General">
                  <c:v>-1</c:v>
                </c:pt>
                <c:pt idx="17" formatCode="General">
                  <c:v>-1</c:v>
                </c:pt>
                <c:pt idx="18" formatCode="General">
                  <c:v>-1</c:v>
                </c:pt>
                <c:pt idx="19" formatCode="General">
                  <c:v>-1</c:v>
                </c:pt>
                <c:pt idx="20" formatCode="General">
                  <c:v>-1</c:v>
                </c:pt>
                <c:pt idx="21" formatCode="General">
                  <c:v>-1</c:v>
                </c:pt>
                <c:pt idx="22" formatCode="General">
                  <c:v>-1</c:v>
                </c:pt>
                <c:pt idx="23" formatCode="General">
                  <c:v>-1</c:v>
                </c:pt>
                <c:pt idx="24" formatCode="General">
                  <c:v>-1</c:v>
                </c:pt>
                <c:pt idx="25" formatCode="General">
                  <c:v>-1</c:v>
                </c:pt>
                <c:pt idx="26" formatCode="General">
                  <c:v>-1</c:v>
                </c:pt>
                <c:pt idx="27" formatCode="General">
                  <c:v>-1</c:v>
                </c:pt>
                <c:pt idx="28" formatCode="General">
                  <c:v>-1</c:v>
                </c:pt>
                <c:pt idx="29" formatCode="General">
                  <c:v>-1</c:v>
                </c:pt>
                <c:pt idx="30" formatCode="General">
                  <c:v>-1</c:v>
                </c:pt>
                <c:pt idx="31" formatCode="General">
                  <c:v>-1</c:v>
                </c:pt>
                <c:pt idx="32" formatCode="General">
                  <c:v>-1</c:v>
                </c:pt>
                <c:pt idx="33" formatCode="General">
                  <c:v>-1</c:v>
                </c:pt>
                <c:pt idx="34" formatCode="General">
                  <c:v>-1</c:v>
                </c:pt>
                <c:pt idx="35" formatCode="General">
                  <c:v>-1</c:v>
                </c:pt>
                <c:pt idx="36" formatCode="General">
                  <c:v>-1</c:v>
                </c:pt>
                <c:pt idx="37" formatCode="General">
                  <c:v>-1</c:v>
                </c:pt>
                <c:pt idx="38" formatCode="General">
                  <c:v>-1</c:v>
                </c:pt>
                <c:pt idx="39" formatCode="General">
                  <c:v>-1</c:v>
                </c:pt>
                <c:pt idx="40" formatCode="General">
                  <c:v>-1</c:v>
                </c:pt>
                <c:pt idx="41" formatCode="General">
                  <c:v>-1</c:v>
                </c:pt>
                <c:pt idx="42" formatCode="General">
                  <c:v>-1</c:v>
                </c:pt>
                <c:pt idx="43" formatCode="General">
                  <c:v>-1</c:v>
                </c:pt>
                <c:pt idx="44" formatCode="General">
                  <c:v>-1</c:v>
                </c:pt>
                <c:pt idx="45" formatCode="General">
                  <c:v>-1</c:v>
                </c:pt>
                <c:pt idx="46" formatCode="General">
                  <c:v>-1</c:v>
                </c:pt>
                <c:pt idx="47" formatCode="General">
                  <c:v>-1</c:v>
                </c:pt>
                <c:pt idx="48" formatCode="General">
                  <c:v>-1</c:v>
                </c:pt>
                <c:pt idx="49" formatCode="General">
                  <c:v>-1</c:v>
                </c:pt>
                <c:pt idx="50" formatCode="General">
                  <c:v>-1</c:v>
                </c:pt>
                <c:pt idx="51" formatCode="General">
                  <c:v>-1</c:v>
                </c:pt>
                <c:pt idx="52" formatCode="General">
                  <c:v>-1</c:v>
                </c:pt>
                <c:pt idx="53" formatCode="General">
                  <c:v>-1</c:v>
                </c:pt>
                <c:pt idx="54" formatCode="General">
                  <c:v>-1</c:v>
                </c:pt>
                <c:pt idx="55" formatCode="General">
                  <c:v>-1</c:v>
                </c:pt>
                <c:pt idx="56" formatCode="General">
                  <c:v>-1</c:v>
                </c:pt>
                <c:pt idx="57" formatCode="General">
                  <c:v>-1</c:v>
                </c:pt>
                <c:pt idx="58" formatCode="General">
                  <c:v>-1</c:v>
                </c:pt>
                <c:pt idx="59" formatCode="General">
                  <c:v>-1</c:v>
                </c:pt>
                <c:pt idx="60" formatCode="General">
                  <c:v>-1</c:v>
                </c:pt>
                <c:pt idx="61" formatCode="General">
                  <c:v>-1</c:v>
                </c:pt>
                <c:pt idx="62" formatCode="General">
                  <c:v>-1</c:v>
                </c:pt>
                <c:pt idx="63" formatCode="General">
                  <c:v>-1</c:v>
                </c:pt>
                <c:pt idx="64" formatCode="General">
                  <c:v>-1</c:v>
                </c:pt>
                <c:pt idx="65" formatCode="General">
                  <c:v>-1</c:v>
                </c:pt>
                <c:pt idx="66" formatCode="General">
                  <c:v>-1</c:v>
                </c:pt>
                <c:pt idx="67" formatCode="General">
                  <c:v>-1</c:v>
                </c:pt>
                <c:pt idx="68" formatCode="General">
                  <c:v>-1</c:v>
                </c:pt>
                <c:pt idx="69" formatCode="General">
                  <c:v>-1</c:v>
                </c:pt>
                <c:pt idx="70" formatCode="General">
                  <c:v>-1</c:v>
                </c:pt>
                <c:pt idx="71" formatCode="General">
                  <c:v>-1</c:v>
                </c:pt>
                <c:pt idx="72" formatCode="General">
                  <c:v>-1</c:v>
                </c:pt>
                <c:pt idx="73" formatCode="General">
                  <c:v>-1</c:v>
                </c:pt>
                <c:pt idx="74" formatCode="General">
                  <c:v>-1</c:v>
                </c:pt>
                <c:pt idx="75" formatCode="General">
                  <c:v>-1</c:v>
                </c:pt>
                <c:pt idx="76" formatCode="General">
                  <c:v>-1</c:v>
                </c:pt>
                <c:pt idx="77" formatCode="General">
                  <c:v>-1</c:v>
                </c:pt>
                <c:pt idx="78" formatCode="General">
                  <c:v>-1</c:v>
                </c:pt>
                <c:pt idx="79" formatCode="General">
                  <c:v>-1</c:v>
                </c:pt>
                <c:pt idx="80" formatCode="General">
                  <c:v>-1</c:v>
                </c:pt>
                <c:pt idx="81" formatCode="General">
                  <c:v>-1</c:v>
                </c:pt>
                <c:pt idx="82" formatCode="General">
                  <c:v>-1</c:v>
                </c:pt>
                <c:pt idx="83" formatCode="General">
                  <c:v>-1</c:v>
                </c:pt>
                <c:pt idx="84" formatCode="General">
                  <c:v>-1</c:v>
                </c:pt>
                <c:pt idx="85" formatCode="General">
                  <c:v>-1</c:v>
                </c:pt>
                <c:pt idx="86" formatCode="General">
                  <c:v>-1</c:v>
                </c:pt>
                <c:pt idx="87" formatCode="General">
                  <c:v>-1</c:v>
                </c:pt>
                <c:pt idx="88" formatCode="General">
                  <c:v>-1</c:v>
                </c:pt>
                <c:pt idx="89" formatCode="General">
                  <c:v>-1</c:v>
                </c:pt>
                <c:pt idx="90" formatCode="General">
                  <c:v>-1</c:v>
                </c:pt>
                <c:pt idx="91" formatCode="General">
                  <c:v>-1</c:v>
                </c:pt>
                <c:pt idx="92" formatCode="General">
                  <c:v>-1</c:v>
                </c:pt>
                <c:pt idx="93" formatCode="General">
                  <c:v>-1</c:v>
                </c:pt>
                <c:pt idx="94" formatCode="General">
                  <c:v>-1</c:v>
                </c:pt>
                <c:pt idx="95" formatCode="General">
                  <c:v>-1</c:v>
                </c:pt>
                <c:pt idx="96" formatCode="General">
                  <c:v>-1</c:v>
                </c:pt>
                <c:pt idx="97" formatCode="General">
                  <c:v>-1</c:v>
                </c:pt>
                <c:pt idx="98" formatCode="General">
                  <c:v>-1</c:v>
                </c:pt>
                <c:pt idx="99" formatCode="General">
                  <c:v>-1</c:v>
                </c:pt>
                <c:pt idx="100" formatCode="General">
                  <c:v>-1</c:v>
                </c:pt>
                <c:pt idx="101" formatCode="General">
                  <c:v>-1</c:v>
                </c:pt>
                <c:pt idx="102" formatCode="General">
                  <c:v>-1</c:v>
                </c:pt>
                <c:pt idx="103" formatCode="General">
                  <c:v>-1</c:v>
                </c:pt>
                <c:pt idx="104" formatCode="General">
                  <c:v>-1</c:v>
                </c:pt>
                <c:pt idx="105" formatCode="General">
                  <c:v>-1</c:v>
                </c:pt>
                <c:pt idx="106" formatCode="General">
                  <c:v>-1</c:v>
                </c:pt>
                <c:pt idx="107" formatCode="General">
                  <c:v>-1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4E3-4BFF-AAEB-6294CFC207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4056016"/>
        <c:axId val="241803504"/>
      </c:lineChart>
      <c:catAx>
        <c:axId val="84056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241803504"/>
        <c:crosses val="autoZero"/>
        <c:auto val="1"/>
        <c:lblAlgn val="ctr"/>
        <c:lblOffset val="100"/>
        <c:noMultiLvlLbl val="0"/>
      </c:catAx>
      <c:valAx>
        <c:axId val="24180350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84056016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uk-UA"/>
        </a:p>
      </c:txPr>
    </c:legend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'Порівняння за закладами'!$CJ$5</c:f>
          <c:strCache>
            <c:ptCount val="1"/>
            <c:pt idx="0">
              <c:v>Профілактичний огляд осіб вікової групи 40-64 роки</c:v>
            </c:pt>
          </c:strCache>
        </c:strRef>
      </c:tx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1400" b="1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uk-UA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'Порівняння за закладами'!$CK$6</c:f>
              <c:strCache>
                <c:ptCount val="1"/>
                <c:pt idx="0">
                  <c:v>Значення індикатору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5"/>
            <c:spPr>
              <a:ln w="76200"/>
            </c:spPr>
          </c:marker>
          <c:cat>
            <c:strRef>
              <c:f>'Порівняння за закладами'!$CJ$7:$CJ$90</c:f>
              <c:strCache>
                <c:ptCount val="84"/>
                <c:pt idx="0">
                  <c:v>41900490</c:v>
                </c:pt>
                <c:pt idx="1">
                  <c:v>01997633</c:v>
                </c:pt>
                <c:pt idx="2">
                  <c:v>42428764</c:v>
                </c:pt>
                <c:pt idx="3">
                  <c:v>20763272</c:v>
                </c:pt>
                <c:pt idx="4">
                  <c:v>01997248</c:v>
                </c:pt>
                <c:pt idx="5">
                  <c:v>42021164</c:v>
                </c:pt>
                <c:pt idx="6">
                  <c:v>37639909</c:v>
                </c:pt>
                <c:pt idx="7">
                  <c:v>ФОП, РОНДЯК ОЛЕКСАНДРА ЗІНОВІЇВНА</c:v>
                </c:pt>
                <c:pt idx="8">
                  <c:v>43914746</c:v>
                </c:pt>
                <c:pt idx="9">
                  <c:v>37325796</c:v>
                </c:pt>
                <c:pt idx="10">
                  <c:v>41136480</c:v>
                </c:pt>
                <c:pt idx="11">
                  <c:v>42750109</c:v>
                </c:pt>
                <c:pt idx="12">
                  <c:v>02010793</c:v>
                </c:pt>
                <c:pt idx="13">
                  <c:v>36194399</c:v>
                </c:pt>
                <c:pt idx="14">
                  <c:v>32418147</c:v>
                </c:pt>
                <c:pt idx="15">
                  <c:v>20763160</c:v>
                </c:pt>
                <c:pt idx="16">
                  <c:v>01996272</c:v>
                </c:pt>
                <c:pt idx="17">
                  <c:v>45065089</c:v>
                </c:pt>
                <c:pt idx="18">
                  <c:v>ФОП, САВЕНКО НАТАЛІЯ ЯРОСЛАВІВНА</c:v>
                </c:pt>
                <c:pt idx="19">
                  <c:v>41160010</c:v>
                </c:pt>
                <c:pt idx="20">
                  <c:v>01998226</c:v>
                </c:pt>
                <c:pt idx="21">
                  <c:v>ФОП, Люта Оксана Павлівна</c:v>
                </c:pt>
                <c:pt idx="22">
                  <c:v>ФОП, ДЕМКО ОКСАНА ДЕМЯНІВНА</c:v>
                </c:pt>
                <c:pt idx="23">
                  <c:v>20764231</c:v>
                </c:pt>
                <c:pt idx="24">
                  <c:v>44093644</c:v>
                </c:pt>
                <c:pt idx="25">
                  <c:v>20764716</c:v>
                </c:pt>
                <c:pt idx="26">
                  <c:v>ФОП, КАБАН ВОЛОДИМИР БОГДАНОВИЧ</c:v>
                </c:pt>
                <c:pt idx="27">
                  <c:v>ФОП, Савчин Соломія Олегівна</c:v>
                </c:pt>
                <c:pt idx="28">
                  <c:v>44028360</c:v>
                </c:pt>
                <c:pt idx="29">
                  <c:v>40626575</c:v>
                </c:pt>
                <c:pt idx="30">
                  <c:v>ФОП, Столяр Галина Ігорівна</c:v>
                </c:pt>
                <c:pt idx="31">
                  <c:v>40236036</c:v>
                </c:pt>
                <c:pt idx="32">
                  <c:v>ФОП, Симулик Марія Сергіївна</c:v>
                </c:pt>
                <c:pt idx="33">
                  <c:v>ФОП, РИСЕЙ ОЛЬГА ІГОРІВНА</c:v>
                </c:pt>
                <c:pt idx="34">
                  <c:v>43919770</c:v>
                </c:pt>
                <c:pt idx="35">
                  <c:v>ФОП, ГАДЕВИЧ НАТАЛІЯ ЗІНОВІЇВНА</c:v>
                </c:pt>
                <c:pt idx="36">
                  <c:v>01996409</c:v>
                </c:pt>
                <c:pt idx="37">
                  <c:v>44712882</c:v>
                </c:pt>
                <c:pt idx="38">
                  <c:v>41839788</c:v>
                </c:pt>
                <c:pt idx="39">
                  <c:v>44496574</c:v>
                </c:pt>
                <c:pt idx="40">
                  <c:v>ФОП, ПОКІНСЬКА МАРІЯ МИХАЙЛІВНА</c:v>
                </c:pt>
                <c:pt idx="41">
                  <c:v>ФОП, ШКУЛЬСЬКИЙ ВОЛОДИМИР ВОЛОДИМИРОВИЧ</c:v>
                </c:pt>
                <c:pt idx="42">
                  <c:v>41064034</c:v>
                </c:pt>
                <c:pt idx="43">
                  <c:v>41833215</c:v>
                </c:pt>
                <c:pt idx="44">
                  <c:v>20764314</c:v>
                </c:pt>
                <c:pt idx="45">
                  <c:v>39792683</c:v>
                </c:pt>
                <c:pt idx="46">
                  <c:v>44925460</c:v>
                </c:pt>
                <c:pt idx="47">
                  <c:v>20763941</c:v>
                </c:pt>
                <c:pt idx="48">
                  <c:v>42274953</c:v>
                </c:pt>
                <c:pt idx="49">
                  <c:v>43871190</c:v>
                </c:pt>
                <c:pt idx="50">
                  <c:v>44646459</c:v>
                </c:pt>
                <c:pt idx="51">
                  <c:v>ФОП, Жданова Оксана Степанівна</c:v>
                </c:pt>
                <c:pt idx="52">
                  <c:v>20763929</c:v>
                </c:pt>
                <c:pt idx="53">
                  <c:v>41388815</c:v>
                </c:pt>
                <c:pt idx="54">
                  <c:v>32613493</c:v>
                </c:pt>
                <c:pt idx="55">
                  <c:v>41845440</c:v>
                </c:pt>
                <c:pt idx="56">
                  <c:v>ФОП, ЗАРЕМБА-ФЕДЧИШИН ОЛЕНА ВІТАЛІЇВНА</c:v>
                </c:pt>
                <c:pt idx="57">
                  <c:v>42224043</c:v>
                </c:pt>
                <c:pt idx="58">
                  <c:v>44056885</c:v>
                </c:pt>
                <c:pt idx="59">
                  <c:v>01996674</c:v>
                </c:pt>
                <c:pt idx="60">
                  <c:v>01984228</c:v>
                </c:pt>
                <c:pt idx="61">
                  <c:v>ФОП, САЛДАН ІВАН АНТОНОВИЧ</c:v>
                </c:pt>
                <c:pt idx="62">
                  <c:v>01984276</c:v>
                </c:pt>
                <c:pt idx="63">
                  <c:v>22421239</c:v>
                </c:pt>
                <c:pt idx="64">
                  <c:v>ФОП, МАХНО ГАЛИНА ВОЛОДИМИРІВНА</c:v>
                </c:pt>
                <c:pt idx="65">
                  <c:v>40241161</c:v>
                </c:pt>
                <c:pt idx="66">
                  <c:v>19163609</c:v>
                </c:pt>
                <c:pt idx="67">
                  <c:v>41055077</c:v>
                </c:pt>
                <c:pt idx="68">
                  <c:v>ФОП, ЗУБРИЦЬКА НАДІЯ СТЕПАНІВНА</c:v>
                </c:pt>
                <c:pt idx="69">
                  <c:v>20851349</c:v>
                </c:pt>
                <c:pt idx="70">
                  <c:v>42877452</c:v>
                </c:pt>
                <c:pt idx="71">
                  <c:v>ФОП, Цяпка Лілія Богданівна</c:v>
                </c:pt>
                <c:pt idx="72">
                  <c:v>23970286</c:v>
                </c:pt>
                <c:pt idx="73">
                  <c:v>20761149</c:v>
                </c:pt>
                <c:pt idx="74">
                  <c:v>23957835</c:v>
                </c:pt>
                <c:pt idx="75">
                  <c:v>ФОП, ОПОКА ІННА ГРИГОРІВНА</c:v>
                </c:pt>
                <c:pt idx="76">
                  <c:v>44625774</c:v>
                </c:pt>
                <c:pt idx="77">
                  <c:v>ФОП, КОТОВИЧ НАТАЛІЯ СТЕПАНІВНА</c:v>
                </c:pt>
                <c:pt idx="78">
                  <c:v>44246746</c:v>
                </c:pt>
                <c:pt idx="79">
                  <c:v>44871599</c:v>
                </c:pt>
                <c:pt idx="80">
                  <c:v>20763711</c:v>
                </c:pt>
                <c:pt idx="81">
                  <c:v>ФОП, ПЕТРИК ЛЮДМИЛА ЯРОСЛАВІВНА</c:v>
                </c:pt>
                <c:pt idx="82">
                  <c:v>42138054</c:v>
                </c:pt>
                <c:pt idx="83">
                  <c:v>ФОП, ЯКИМІВ СВІТЛАНА ЯРОСЛАВІВНА</c:v>
                </c:pt>
              </c:strCache>
            </c:strRef>
          </c:cat>
          <c:val>
            <c:numRef>
              <c:f>'Порівняння за закладами'!$CK$7:$CK$90</c:f>
              <c:numCache>
                <c:formatCode>0%</c:formatCode>
                <c:ptCount val="84"/>
                <c:pt idx="0">
                  <c:v>5.1773233238415737E-5</c:v>
                </c:pt>
                <c:pt idx="1">
                  <c:v>1.7857142857142857E-4</c:v>
                </c:pt>
                <c:pt idx="2" formatCode="General">
                  <c:v>2.8735632183908046E-4</c:v>
                </c:pt>
                <c:pt idx="3" formatCode="General">
                  <c:v>3.0376670716889432E-4</c:v>
                </c:pt>
                <c:pt idx="4" formatCode="General">
                  <c:v>5.2471403085318504E-4</c:v>
                </c:pt>
                <c:pt idx="5" formatCode="General">
                  <c:v>7.6026355803345165E-4</c:v>
                </c:pt>
                <c:pt idx="6" formatCode="General">
                  <c:v>1.2422360248447205E-3</c:v>
                </c:pt>
                <c:pt idx="7" formatCode="General">
                  <c:v>1.4771048744460858E-3</c:v>
                </c:pt>
                <c:pt idx="8" formatCode="General">
                  <c:v>1.5860428231562252E-3</c:v>
                </c:pt>
                <c:pt idx="9" formatCode="General">
                  <c:v>1.7006802721088435E-3</c:v>
                </c:pt>
                <c:pt idx="10" formatCode="General">
                  <c:v>1.7286084701815039E-3</c:v>
                </c:pt>
                <c:pt idx="11" formatCode="General">
                  <c:v>1.7565872020075283E-3</c:v>
                </c:pt>
                <c:pt idx="12" formatCode="General">
                  <c:v>2.4154589371980675E-3</c:v>
                </c:pt>
                <c:pt idx="13" formatCode="General">
                  <c:v>2.5773195876288659E-3</c:v>
                </c:pt>
                <c:pt idx="14" formatCode="General">
                  <c:v>2.6905829596412557E-3</c:v>
                </c:pt>
                <c:pt idx="15" formatCode="General">
                  <c:v>3.1512605042016808E-3</c:v>
                </c:pt>
                <c:pt idx="16" formatCode="General">
                  <c:v>3.3603478948408777E-3</c:v>
                </c:pt>
                <c:pt idx="17" formatCode="General">
                  <c:v>3.3898305084745762E-3</c:v>
                </c:pt>
                <c:pt idx="18" formatCode="General">
                  <c:v>3.5587188612099642E-3</c:v>
                </c:pt>
                <c:pt idx="19" formatCode="General">
                  <c:v>3.9795338260375217E-3</c:v>
                </c:pt>
                <c:pt idx="20" formatCode="General">
                  <c:v>4.038893044128646E-3</c:v>
                </c:pt>
                <c:pt idx="21" formatCode="General">
                  <c:v>4.4964028776978415E-3</c:v>
                </c:pt>
                <c:pt idx="22" formatCode="General">
                  <c:v>5.1020408163265302E-3</c:v>
                </c:pt>
                <c:pt idx="23" formatCode="General">
                  <c:v>6.216006216006216E-3</c:v>
                </c:pt>
                <c:pt idx="24" formatCode="General">
                  <c:v>6.587615283267457E-3</c:v>
                </c:pt>
                <c:pt idx="25" formatCode="General">
                  <c:v>6.6269052352551355E-3</c:v>
                </c:pt>
                <c:pt idx="26" formatCode="General">
                  <c:v>7.0052539404553416E-3</c:v>
                </c:pt>
                <c:pt idx="27" formatCode="General">
                  <c:v>7.8125E-3</c:v>
                </c:pt>
                <c:pt idx="28" formatCode="General">
                  <c:v>1.0651629072681704E-2</c:v>
                </c:pt>
                <c:pt idx="29" formatCode="General">
                  <c:v>1.1081629467769628E-2</c:v>
                </c:pt>
                <c:pt idx="30" formatCode="General">
                  <c:v>1.1363636363636364E-2</c:v>
                </c:pt>
                <c:pt idx="31" formatCode="General">
                  <c:v>1.1827321111768185E-2</c:v>
                </c:pt>
                <c:pt idx="32" formatCode="General">
                  <c:v>1.2121212121212121E-2</c:v>
                </c:pt>
                <c:pt idx="33" formatCode="General">
                  <c:v>1.3333333333333334E-2</c:v>
                </c:pt>
                <c:pt idx="34" formatCode="General">
                  <c:v>1.3940139401394014E-2</c:v>
                </c:pt>
                <c:pt idx="35" formatCode="General">
                  <c:v>1.5151515151515152E-2</c:v>
                </c:pt>
                <c:pt idx="36" formatCode="General">
                  <c:v>1.5603397195338733E-2</c:v>
                </c:pt>
                <c:pt idx="37" formatCode="General">
                  <c:v>1.9369575148469622E-2</c:v>
                </c:pt>
                <c:pt idx="38" formatCode="General">
                  <c:v>2.1730217302173022E-2</c:v>
                </c:pt>
                <c:pt idx="39" formatCode="General">
                  <c:v>2.1924626688788813E-2</c:v>
                </c:pt>
                <c:pt idx="40" formatCode="General">
                  <c:v>2.4271844660194174E-2</c:v>
                </c:pt>
                <c:pt idx="41" formatCode="General">
                  <c:v>2.4344569288389514E-2</c:v>
                </c:pt>
                <c:pt idx="42" formatCode="General">
                  <c:v>2.5210084033613446E-2</c:v>
                </c:pt>
                <c:pt idx="43" formatCode="General">
                  <c:v>2.6472177201512695E-2</c:v>
                </c:pt>
                <c:pt idx="44" formatCode="General">
                  <c:v>2.7018535972353125E-2</c:v>
                </c:pt>
                <c:pt idx="45" formatCode="General">
                  <c:v>2.7027027027027029E-2</c:v>
                </c:pt>
                <c:pt idx="46" formatCode="General">
                  <c:v>2.7571580063626724E-2</c:v>
                </c:pt>
                <c:pt idx="47" formatCode="General">
                  <c:v>2.8819068255687974E-2</c:v>
                </c:pt>
                <c:pt idx="48" formatCode="General">
                  <c:v>2.972560975609756E-2</c:v>
                </c:pt>
                <c:pt idx="49" formatCode="General">
                  <c:v>3.0272452068617558E-2</c:v>
                </c:pt>
                <c:pt idx="50" formatCode="General">
                  <c:v>3.2096706961233845E-2</c:v>
                </c:pt>
                <c:pt idx="51" formatCode="General">
                  <c:v>3.4090909090909088E-2</c:v>
                </c:pt>
                <c:pt idx="52" formatCode="General">
                  <c:v>4.0669856459330141E-2</c:v>
                </c:pt>
                <c:pt idx="53" formatCode="General">
                  <c:v>4.0740740740740744E-2</c:v>
                </c:pt>
                <c:pt idx="54" formatCode="General">
                  <c:v>4.3478260869565216E-2</c:v>
                </c:pt>
                <c:pt idx="55" formatCode="General">
                  <c:v>4.7097480832420595E-2</c:v>
                </c:pt>
                <c:pt idx="56" formatCode="General">
                  <c:v>4.9433573635427393E-2</c:v>
                </c:pt>
                <c:pt idx="57" formatCode="General">
                  <c:v>5.1847766133480418E-2</c:v>
                </c:pt>
                <c:pt idx="58" formatCode="General">
                  <c:v>5.4703135423615747E-2</c:v>
                </c:pt>
                <c:pt idx="59" formatCode="General">
                  <c:v>5.7411350121136483E-2</c:v>
                </c:pt>
                <c:pt idx="60" formatCode="General">
                  <c:v>8.0361123495318765E-2</c:v>
                </c:pt>
                <c:pt idx="61" formatCode="General">
                  <c:v>8.3916083916083919E-2</c:v>
                </c:pt>
                <c:pt idx="62" formatCode="General">
                  <c:v>9.6770247125030587E-2</c:v>
                </c:pt>
                <c:pt idx="63" formatCode="General">
                  <c:v>0.10029140359397766</c:v>
                </c:pt>
                <c:pt idx="64" formatCode="General">
                  <c:v>0.10050251256281408</c:v>
                </c:pt>
                <c:pt idx="65" formatCode="General">
                  <c:v>0.10247349823321555</c:v>
                </c:pt>
                <c:pt idx="66" formatCode="General">
                  <c:v>0.10797245243375744</c:v>
                </c:pt>
                <c:pt idx="67" formatCode="General">
                  <c:v>0.11323529411764706</c:v>
                </c:pt>
                <c:pt idx="68" formatCode="General">
                  <c:v>0.12886597938144329</c:v>
                </c:pt>
                <c:pt idx="69" formatCode="General">
                  <c:v>0.12966282543747332</c:v>
                </c:pt>
                <c:pt idx="70" formatCode="General">
                  <c:v>0.1329867879575482</c:v>
                </c:pt>
                <c:pt idx="71" formatCode="General">
                  <c:v>0.13432835820895522</c:v>
                </c:pt>
                <c:pt idx="72" formatCode="General">
                  <c:v>0.14828487422410977</c:v>
                </c:pt>
                <c:pt idx="73" formatCode="General">
                  <c:v>0.16444687198016891</c:v>
                </c:pt>
                <c:pt idx="74" formatCode="General">
                  <c:v>0.16506410256410256</c:v>
                </c:pt>
                <c:pt idx="75" formatCode="General">
                  <c:v>0.17</c:v>
                </c:pt>
                <c:pt idx="76" formatCode="General">
                  <c:v>0.17831854964207905</c:v>
                </c:pt>
                <c:pt idx="77" formatCode="General">
                  <c:v>0.18936877076411959</c:v>
                </c:pt>
                <c:pt idx="78" formatCode="General">
                  <c:v>0.22958827634333567</c:v>
                </c:pt>
                <c:pt idx="79" formatCode="General">
                  <c:v>0.23021582733812951</c:v>
                </c:pt>
                <c:pt idx="80" formatCode="General">
                  <c:v>0.23593073593073594</c:v>
                </c:pt>
                <c:pt idx="81" formatCode="General">
                  <c:v>0.24778761061946902</c:v>
                </c:pt>
                <c:pt idx="82" formatCode="General">
                  <c:v>0.33333333333333331</c:v>
                </c:pt>
                <c:pt idx="83" formatCode="General">
                  <c:v>0.36980306345733044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083-477C-9170-A435A69204A5}"/>
            </c:ext>
          </c:extLst>
        </c:ser>
        <c:ser>
          <c:idx val="1"/>
          <c:order val="1"/>
          <c:tx>
            <c:strRef>
              <c:f>'Порівняння за закладами'!$CL$6</c:f>
              <c:strCache>
                <c:ptCount val="1"/>
                <c:pt idx="0">
                  <c:v>01996272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5"/>
            <c:spPr>
              <a:ln w="203200"/>
            </c:spPr>
          </c:marker>
          <c:cat>
            <c:strRef>
              <c:f>'Порівняння за закладами'!$CJ$7:$CJ$90</c:f>
              <c:strCache>
                <c:ptCount val="84"/>
                <c:pt idx="0">
                  <c:v>41900490</c:v>
                </c:pt>
                <c:pt idx="1">
                  <c:v>01997633</c:v>
                </c:pt>
                <c:pt idx="2">
                  <c:v>42428764</c:v>
                </c:pt>
                <c:pt idx="3">
                  <c:v>20763272</c:v>
                </c:pt>
                <c:pt idx="4">
                  <c:v>01997248</c:v>
                </c:pt>
                <c:pt idx="5">
                  <c:v>42021164</c:v>
                </c:pt>
                <c:pt idx="6">
                  <c:v>37639909</c:v>
                </c:pt>
                <c:pt idx="7">
                  <c:v>ФОП, РОНДЯК ОЛЕКСАНДРА ЗІНОВІЇВНА</c:v>
                </c:pt>
                <c:pt idx="8">
                  <c:v>43914746</c:v>
                </c:pt>
                <c:pt idx="9">
                  <c:v>37325796</c:v>
                </c:pt>
                <c:pt idx="10">
                  <c:v>41136480</c:v>
                </c:pt>
                <c:pt idx="11">
                  <c:v>42750109</c:v>
                </c:pt>
                <c:pt idx="12">
                  <c:v>02010793</c:v>
                </c:pt>
                <c:pt idx="13">
                  <c:v>36194399</c:v>
                </c:pt>
                <c:pt idx="14">
                  <c:v>32418147</c:v>
                </c:pt>
                <c:pt idx="15">
                  <c:v>20763160</c:v>
                </c:pt>
                <c:pt idx="16">
                  <c:v>01996272</c:v>
                </c:pt>
                <c:pt idx="17">
                  <c:v>45065089</c:v>
                </c:pt>
                <c:pt idx="18">
                  <c:v>ФОП, САВЕНКО НАТАЛІЯ ЯРОСЛАВІВНА</c:v>
                </c:pt>
                <c:pt idx="19">
                  <c:v>41160010</c:v>
                </c:pt>
                <c:pt idx="20">
                  <c:v>01998226</c:v>
                </c:pt>
                <c:pt idx="21">
                  <c:v>ФОП, Люта Оксана Павлівна</c:v>
                </c:pt>
                <c:pt idx="22">
                  <c:v>ФОП, ДЕМКО ОКСАНА ДЕМЯНІВНА</c:v>
                </c:pt>
                <c:pt idx="23">
                  <c:v>20764231</c:v>
                </c:pt>
                <c:pt idx="24">
                  <c:v>44093644</c:v>
                </c:pt>
                <c:pt idx="25">
                  <c:v>20764716</c:v>
                </c:pt>
                <c:pt idx="26">
                  <c:v>ФОП, КАБАН ВОЛОДИМИР БОГДАНОВИЧ</c:v>
                </c:pt>
                <c:pt idx="27">
                  <c:v>ФОП, Савчин Соломія Олегівна</c:v>
                </c:pt>
                <c:pt idx="28">
                  <c:v>44028360</c:v>
                </c:pt>
                <c:pt idx="29">
                  <c:v>40626575</c:v>
                </c:pt>
                <c:pt idx="30">
                  <c:v>ФОП, Столяр Галина Ігорівна</c:v>
                </c:pt>
                <c:pt idx="31">
                  <c:v>40236036</c:v>
                </c:pt>
                <c:pt idx="32">
                  <c:v>ФОП, Симулик Марія Сергіївна</c:v>
                </c:pt>
                <c:pt idx="33">
                  <c:v>ФОП, РИСЕЙ ОЛЬГА ІГОРІВНА</c:v>
                </c:pt>
                <c:pt idx="34">
                  <c:v>43919770</c:v>
                </c:pt>
                <c:pt idx="35">
                  <c:v>ФОП, ГАДЕВИЧ НАТАЛІЯ ЗІНОВІЇВНА</c:v>
                </c:pt>
                <c:pt idx="36">
                  <c:v>01996409</c:v>
                </c:pt>
                <c:pt idx="37">
                  <c:v>44712882</c:v>
                </c:pt>
                <c:pt idx="38">
                  <c:v>41839788</c:v>
                </c:pt>
                <c:pt idx="39">
                  <c:v>44496574</c:v>
                </c:pt>
                <c:pt idx="40">
                  <c:v>ФОП, ПОКІНСЬКА МАРІЯ МИХАЙЛІВНА</c:v>
                </c:pt>
                <c:pt idx="41">
                  <c:v>ФОП, ШКУЛЬСЬКИЙ ВОЛОДИМИР ВОЛОДИМИРОВИЧ</c:v>
                </c:pt>
                <c:pt idx="42">
                  <c:v>41064034</c:v>
                </c:pt>
                <c:pt idx="43">
                  <c:v>41833215</c:v>
                </c:pt>
                <c:pt idx="44">
                  <c:v>20764314</c:v>
                </c:pt>
                <c:pt idx="45">
                  <c:v>39792683</c:v>
                </c:pt>
                <c:pt idx="46">
                  <c:v>44925460</c:v>
                </c:pt>
                <c:pt idx="47">
                  <c:v>20763941</c:v>
                </c:pt>
                <c:pt idx="48">
                  <c:v>42274953</c:v>
                </c:pt>
                <c:pt idx="49">
                  <c:v>43871190</c:v>
                </c:pt>
                <c:pt idx="50">
                  <c:v>44646459</c:v>
                </c:pt>
                <c:pt idx="51">
                  <c:v>ФОП, Жданова Оксана Степанівна</c:v>
                </c:pt>
                <c:pt idx="52">
                  <c:v>20763929</c:v>
                </c:pt>
                <c:pt idx="53">
                  <c:v>41388815</c:v>
                </c:pt>
                <c:pt idx="54">
                  <c:v>32613493</c:v>
                </c:pt>
                <c:pt idx="55">
                  <c:v>41845440</c:v>
                </c:pt>
                <c:pt idx="56">
                  <c:v>ФОП, ЗАРЕМБА-ФЕДЧИШИН ОЛЕНА ВІТАЛІЇВНА</c:v>
                </c:pt>
                <c:pt idx="57">
                  <c:v>42224043</c:v>
                </c:pt>
                <c:pt idx="58">
                  <c:v>44056885</c:v>
                </c:pt>
                <c:pt idx="59">
                  <c:v>01996674</c:v>
                </c:pt>
                <c:pt idx="60">
                  <c:v>01984228</c:v>
                </c:pt>
                <c:pt idx="61">
                  <c:v>ФОП, САЛДАН ІВАН АНТОНОВИЧ</c:v>
                </c:pt>
                <c:pt idx="62">
                  <c:v>01984276</c:v>
                </c:pt>
                <c:pt idx="63">
                  <c:v>22421239</c:v>
                </c:pt>
                <c:pt idx="64">
                  <c:v>ФОП, МАХНО ГАЛИНА ВОЛОДИМИРІВНА</c:v>
                </c:pt>
                <c:pt idx="65">
                  <c:v>40241161</c:v>
                </c:pt>
                <c:pt idx="66">
                  <c:v>19163609</c:v>
                </c:pt>
                <c:pt idx="67">
                  <c:v>41055077</c:v>
                </c:pt>
                <c:pt idx="68">
                  <c:v>ФОП, ЗУБРИЦЬКА НАДІЯ СТЕПАНІВНА</c:v>
                </c:pt>
                <c:pt idx="69">
                  <c:v>20851349</c:v>
                </c:pt>
                <c:pt idx="70">
                  <c:v>42877452</c:v>
                </c:pt>
                <c:pt idx="71">
                  <c:v>ФОП, Цяпка Лілія Богданівна</c:v>
                </c:pt>
                <c:pt idx="72">
                  <c:v>23970286</c:v>
                </c:pt>
                <c:pt idx="73">
                  <c:v>20761149</c:v>
                </c:pt>
                <c:pt idx="74">
                  <c:v>23957835</c:v>
                </c:pt>
                <c:pt idx="75">
                  <c:v>ФОП, ОПОКА ІННА ГРИГОРІВНА</c:v>
                </c:pt>
                <c:pt idx="76">
                  <c:v>44625774</c:v>
                </c:pt>
                <c:pt idx="77">
                  <c:v>ФОП, КОТОВИЧ НАТАЛІЯ СТЕПАНІВНА</c:v>
                </c:pt>
                <c:pt idx="78">
                  <c:v>44246746</c:v>
                </c:pt>
                <c:pt idx="79">
                  <c:v>44871599</c:v>
                </c:pt>
                <c:pt idx="80">
                  <c:v>20763711</c:v>
                </c:pt>
                <c:pt idx="81">
                  <c:v>ФОП, ПЕТРИК ЛЮДМИЛА ЯРОСЛАВІВНА</c:v>
                </c:pt>
                <c:pt idx="82">
                  <c:v>42138054</c:v>
                </c:pt>
                <c:pt idx="83">
                  <c:v>ФОП, ЯКИМІВ СВІТЛАНА ЯРОСЛАВІВНА</c:v>
                </c:pt>
              </c:strCache>
            </c:strRef>
          </c:cat>
          <c:val>
            <c:numRef>
              <c:f>'Порівняння за закладами'!$CL$7:$CL$90</c:f>
              <c:numCache>
                <c:formatCode>0%</c:formatCode>
                <c:ptCount val="84"/>
                <c:pt idx="0">
                  <c:v>-1</c:v>
                </c:pt>
                <c:pt idx="1">
                  <c:v>-1</c:v>
                </c:pt>
                <c:pt idx="2" formatCode="General">
                  <c:v>-1</c:v>
                </c:pt>
                <c:pt idx="3" formatCode="General">
                  <c:v>-1</c:v>
                </c:pt>
                <c:pt idx="4" formatCode="General">
                  <c:v>-1</c:v>
                </c:pt>
                <c:pt idx="5" formatCode="General">
                  <c:v>-1</c:v>
                </c:pt>
                <c:pt idx="6" formatCode="General">
                  <c:v>-1</c:v>
                </c:pt>
                <c:pt idx="7" formatCode="General">
                  <c:v>-1</c:v>
                </c:pt>
                <c:pt idx="8" formatCode="General">
                  <c:v>-1</c:v>
                </c:pt>
                <c:pt idx="9" formatCode="General">
                  <c:v>-1</c:v>
                </c:pt>
                <c:pt idx="10" formatCode="General">
                  <c:v>-1</c:v>
                </c:pt>
                <c:pt idx="11" formatCode="General">
                  <c:v>-1</c:v>
                </c:pt>
                <c:pt idx="12" formatCode="General">
                  <c:v>-1</c:v>
                </c:pt>
                <c:pt idx="13" formatCode="General">
                  <c:v>-1</c:v>
                </c:pt>
                <c:pt idx="14" formatCode="General">
                  <c:v>-1</c:v>
                </c:pt>
                <c:pt idx="15" formatCode="General">
                  <c:v>-1</c:v>
                </c:pt>
                <c:pt idx="16" formatCode="General">
                  <c:v>3.3603478948408777E-3</c:v>
                </c:pt>
                <c:pt idx="17" formatCode="General">
                  <c:v>-1</c:v>
                </c:pt>
                <c:pt idx="18" formatCode="General">
                  <c:v>-1</c:v>
                </c:pt>
                <c:pt idx="19" formatCode="General">
                  <c:v>-1</c:v>
                </c:pt>
                <c:pt idx="20" formatCode="General">
                  <c:v>-1</c:v>
                </c:pt>
                <c:pt idx="21" formatCode="General">
                  <c:v>-1</c:v>
                </c:pt>
                <c:pt idx="22" formatCode="General">
                  <c:v>-1</c:v>
                </c:pt>
                <c:pt idx="23" formatCode="General">
                  <c:v>-1</c:v>
                </c:pt>
                <c:pt idx="24" formatCode="General">
                  <c:v>-1</c:v>
                </c:pt>
                <c:pt idx="25" formatCode="General">
                  <c:v>-1</c:v>
                </c:pt>
                <c:pt idx="26" formatCode="General">
                  <c:v>-1</c:v>
                </c:pt>
                <c:pt idx="27" formatCode="General">
                  <c:v>-1</c:v>
                </c:pt>
                <c:pt idx="28" formatCode="General">
                  <c:v>-1</c:v>
                </c:pt>
                <c:pt idx="29" formatCode="General">
                  <c:v>-1</c:v>
                </c:pt>
                <c:pt idx="30" formatCode="General">
                  <c:v>-1</c:v>
                </c:pt>
                <c:pt idx="31" formatCode="General">
                  <c:v>-1</c:v>
                </c:pt>
                <c:pt idx="32" formatCode="General">
                  <c:v>-1</c:v>
                </c:pt>
                <c:pt idx="33" formatCode="General">
                  <c:v>-1</c:v>
                </c:pt>
                <c:pt idx="34" formatCode="General">
                  <c:v>-1</c:v>
                </c:pt>
                <c:pt idx="35" formatCode="General">
                  <c:v>-1</c:v>
                </c:pt>
                <c:pt idx="36" formatCode="General">
                  <c:v>-1</c:v>
                </c:pt>
                <c:pt idx="37" formatCode="General">
                  <c:v>-1</c:v>
                </c:pt>
                <c:pt idx="38" formatCode="General">
                  <c:v>-1</c:v>
                </c:pt>
                <c:pt idx="39" formatCode="General">
                  <c:v>-1</c:v>
                </c:pt>
                <c:pt idx="40" formatCode="General">
                  <c:v>-1</c:v>
                </c:pt>
                <c:pt idx="41" formatCode="General">
                  <c:v>-1</c:v>
                </c:pt>
                <c:pt idx="42" formatCode="General">
                  <c:v>-1</c:v>
                </c:pt>
                <c:pt idx="43" formatCode="General">
                  <c:v>-1</c:v>
                </c:pt>
                <c:pt idx="44" formatCode="General">
                  <c:v>-1</c:v>
                </c:pt>
                <c:pt idx="45" formatCode="General">
                  <c:v>-1</c:v>
                </c:pt>
                <c:pt idx="46" formatCode="General">
                  <c:v>-1</c:v>
                </c:pt>
                <c:pt idx="47" formatCode="General">
                  <c:v>-1</c:v>
                </c:pt>
                <c:pt idx="48" formatCode="General">
                  <c:v>-1</c:v>
                </c:pt>
                <c:pt idx="49" formatCode="General">
                  <c:v>-1</c:v>
                </c:pt>
                <c:pt idx="50" formatCode="General">
                  <c:v>-1</c:v>
                </c:pt>
                <c:pt idx="51" formatCode="General">
                  <c:v>-1</c:v>
                </c:pt>
                <c:pt idx="52" formatCode="General">
                  <c:v>-1</c:v>
                </c:pt>
                <c:pt idx="53" formatCode="General">
                  <c:v>-1</c:v>
                </c:pt>
                <c:pt idx="54" formatCode="General">
                  <c:v>-1</c:v>
                </c:pt>
                <c:pt idx="55" formatCode="General">
                  <c:v>-1</c:v>
                </c:pt>
                <c:pt idx="56" formatCode="General">
                  <c:v>-1</c:v>
                </c:pt>
                <c:pt idx="57" formatCode="General">
                  <c:v>-1</c:v>
                </c:pt>
                <c:pt idx="58" formatCode="General">
                  <c:v>-1</c:v>
                </c:pt>
                <c:pt idx="59" formatCode="General">
                  <c:v>-1</c:v>
                </c:pt>
                <c:pt idx="60" formatCode="General">
                  <c:v>-1</c:v>
                </c:pt>
                <c:pt idx="61" formatCode="General">
                  <c:v>-1</c:v>
                </c:pt>
                <c:pt idx="62" formatCode="General">
                  <c:v>-1</c:v>
                </c:pt>
                <c:pt idx="63" formatCode="General">
                  <c:v>-1</c:v>
                </c:pt>
                <c:pt idx="64" formatCode="General">
                  <c:v>-1</c:v>
                </c:pt>
                <c:pt idx="65" formatCode="General">
                  <c:v>-1</c:v>
                </c:pt>
                <c:pt idx="66" formatCode="General">
                  <c:v>-1</c:v>
                </c:pt>
                <c:pt idx="67" formatCode="General">
                  <c:v>-1</c:v>
                </c:pt>
                <c:pt idx="68" formatCode="General">
                  <c:v>-1</c:v>
                </c:pt>
                <c:pt idx="69" formatCode="General">
                  <c:v>-1</c:v>
                </c:pt>
                <c:pt idx="70" formatCode="General">
                  <c:v>-1</c:v>
                </c:pt>
                <c:pt idx="71" formatCode="General">
                  <c:v>-1</c:v>
                </c:pt>
                <c:pt idx="72" formatCode="General">
                  <c:v>-1</c:v>
                </c:pt>
                <c:pt idx="73" formatCode="General">
                  <c:v>-1</c:v>
                </c:pt>
                <c:pt idx="74" formatCode="General">
                  <c:v>-1</c:v>
                </c:pt>
                <c:pt idx="75" formatCode="General">
                  <c:v>-1</c:v>
                </c:pt>
                <c:pt idx="76" formatCode="General">
                  <c:v>-1</c:v>
                </c:pt>
                <c:pt idx="77" formatCode="General">
                  <c:v>-1</c:v>
                </c:pt>
                <c:pt idx="78" formatCode="General">
                  <c:v>-1</c:v>
                </c:pt>
                <c:pt idx="79" formatCode="General">
                  <c:v>-1</c:v>
                </c:pt>
                <c:pt idx="80" formatCode="General">
                  <c:v>-1</c:v>
                </c:pt>
                <c:pt idx="81" formatCode="General">
                  <c:v>-1</c:v>
                </c:pt>
                <c:pt idx="82" formatCode="General">
                  <c:v>-1</c:v>
                </c:pt>
                <c:pt idx="83" formatCode="General">
                  <c:v>-1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083-477C-9170-A435A69204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4056016"/>
        <c:axId val="241803504"/>
      </c:lineChart>
      <c:catAx>
        <c:axId val="84056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241803504"/>
        <c:crosses val="autoZero"/>
        <c:auto val="1"/>
        <c:lblAlgn val="ctr"/>
        <c:lblOffset val="100"/>
        <c:noMultiLvlLbl val="0"/>
      </c:catAx>
      <c:valAx>
        <c:axId val="24180350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84056016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uk-UA"/>
        </a:p>
      </c:txPr>
    </c:legend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'Порівняння за закладами'!$CM$5</c:f>
          <c:strCache>
            <c:ptCount val="1"/>
            <c:pt idx="0">
              <c:v>Профілактичний огляд осіб вікової групи 65 років і старше</c:v>
            </c:pt>
          </c:strCache>
        </c:strRef>
      </c:tx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1400" b="1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uk-UA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'Порівняння за закладами'!$CN$6</c:f>
              <c:strCache>
                <c:ptCount val="1"/>
                <c:pt idx="0">
                  <c:v>Значення індикатору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5"/>
            <c:spPr>
              <a:ln w="76200"/>
            </c:spPr>
          </c:marker>
          <c:cat>
            <c:strRef>
              <c:f>'Порівняння за закладами'!$CM$7:$CM$54</c:f>
              <c:strCache>
                <c:ptCount val="48"/>
                <c:pt idx="0">
                  <c:v>01996272</c:v>
                </c:pt>
                <c:pt idx="1">
                  <c:v>41160010</c:v>
                </c:pt>
                <c:pt idx="2">
                  <c:v>40236036</c:v>
                </c:pt>
                <c:pt idx="3">
                  <c:v>45065089</c:v>
                </c:pt>
                <c:pt idx="4">
                  <c:v>01998226</c:v>
                </c:pt>
                <c:pt idx="5">
                  <c:v>41136480</c:v>
                </c:pt>
                <c:pt idx="6">
                  <c:v>40626575</c:v>
                </c:pt>
                <c:pt idx="7">
                  <c:v>01996409</c:v>
                </c:pt>
                <c:pt idx="8">
                  <c:v>44093644</c:v>
                </c:pt>
                <c:pt idx="9">
                  <c:v>ФОП, Люта Оксана Павлівна</c:v>
                </c:pt>
                <c:pt idx="10">
                  <c:v>43919770</c:v>
                </c:pt>
                <c:pt idx="11">
                  <c:v>20763941</c:v>
                </c:pt>
                <c:pt idx="12">
                  <c:v>42274953</c:v>
                </c:pt>
                <c:pt idx="13">
                  <c:v>41064034</c:v>
                </c:pt>
                <c:pt idx="14">
                  <c:v>44056885</c:v>
                </c:pt>
                <c:pt idx="15">
                  <c:v>44712882</c:v>
                </c:pt>
                <c:pt idx="16">
                  <c:v>44496574</c:v>
                </c:pt>
                <c:pt idx="17">
                  <c:v>01984228</c:v>
                </c:pt>
                <c:pt idx="18">
                  <c:v>20764314</c:v>
                </c:pt>
                <c:pt idx="19">
                  <c:v>44646459</c:v>
                </c:pt>
                <c:pt idx="20">
                  <c:v>41845440</c:v>
                </c:pt>
                <c:pt idx="21">
                  <c:v>43871190</c:v>
                </c:pt>
                <c:pt idx="22">
                  <c:v>41839788</c:v>
                </c:pt>
                <c:pt idx="23">
                  <c:v>44028360</c:v>
                </c:pt>
                <c:pt idx="24">
                  <c:v>41833215</c:v>
                </c:pt>
                <c:pt idx="25">
                  <c:v>ФОП, ЗАРЕМБА-ФЕДЧИШИН ОЛЕНА ВІТАЛІЇВНА</c:v>
                </c:pt>
                <c:pt idx="26">
                  <c:v>44925460</c:v>
                </c:pt>
                <c:pt idx="27">
                  <c:v>01996674</c:v>
                </c:pt>
                <c:pt idx="28">
                  <c:v>01984276</c:v>
                </c:pt>
                <c:pt idx="29">
                  <c:v>41055077</c:v>
                </c:pt>
                <c:pt idx="30">
                  <c:v>ФОП, Цяпка Лілія Богданівна</c:v>
                </c:pt>
                <c:pt idx="31">
                  <c:v>32613493</c:v>
                </c:pt>
                <c:pt idx="32">
                  <c:v>19163609</c:v>
                </c:pt>
                <c:pt idx="33">
                  <c:v>22421239</c:v>
                </c:pt>
                <c:pt idx="34">
                  <c:v>ФОП, ОПОКА ІННА ГРИГОРІВНА</c:v>
                </c:pt>
                <c:pt idx="35">
                  <c:v>40241161</c:v>
                </c:pt>
                <c:pt idx="36">
                  <c:v>20851349</c:v>
                </c:pt>
                <c:pt idx="37">
                  <c:v>23970286</c:v>
                </c:pt>
                <c:pt idx="38">
                  <c:v>20763711</c:v>
                </c:pt>
                <c:pt idx="39">
                  <c:v>20761149</c:v>
                </c:pt>
                <c:pt idx="40">
                  <c:v>42224043</c:v>
                </c:pt>
                <c:pt idx="41">
                  <c:v>23957835</c:v>
                </c:pt>
                <c:pt idx="42">
                  <c:v>44246746</c:v>
                </c:pt>
                <c:pt idx="43">
                  <c:v>ФОП, МАХНО ГАЛИНА ВОЛОДИМИРІВНА</c:v>
                </c:pt>
                <c:pt idx="44">
                  <c:v>42877452</c:v>
                </c:pt>
                <c:pt idx="45">
                  <c:v>44625774</c:v>
                </c:pt>
                <c:pt idx="46">
                  <c:v>ФОП, ЯКИМІВ СВІТЛАНА ЯРОСЛАВІВНА</c:v>
                </c:pt>
                <c:pt idx="47">
                  <c:v>ФОП, КОТОВИЧ НАТАЛІЯ СТЕПАНІВНА</c:v>
                </c:pt>
              </c:strCache>
            </c:strRef>
          </c:cat>
          <c:val>
            <c:numRef>
              <c:f>'Порівняння за закладами'!$CN$7:$CN$54</c:f>
              <c:numCache>
                <c:formatCode>0%</c:formatCode>
                <c:ptCount val="48"/>
                <c:pt idx="0">
                  <c:v>9.7713504006253669E-4</c:v>
                </c:pt>
                <c:pt idx="1">
                  <c:v>4.0743570155334858E-3</c:v>
                </c:pt>
                <c:pt idx="2" formatCode="General">
                  <c:v>8.0645161290322578E-3</c:v>
                </c:pt>
                <c:pt idx="3" formatCode="General">
                  <c:v>8.2214305289120305E-3</c:v>
                </c:pt>
                <c:pt idx="4" formatCode="General">
                  <c:v>9.648303765950824E-3</c:v>
                </c:pt>
                <c:pt idx="5" formatCode="General">
                  <c:v>9.9778270509977823E-3</c:v>
                </c:pt>
                <c:pt idx="6" formatCode="General">
                  <c:v>1.0214168039538715E-2</c:v>
                </c:pt>
                <c:pt idx="7" formatCode="General">
                  <c:v>1.4912280701754385E-2</c:v>
                </c:pt>
                <c:pt idx="8" formatCode="General">
                  <c:v>1.8726591760299626E-2</c:v>
                </c:pt>
                <c:pt idx="9" formatCode="General">
                  <c:v>2.2831050228310501E-2</c:v>
                </c:pt>
                <c:pt idx="10" formatCode="General">
                  <c:v>2.5280898876404494E-2</c:v>
                </c:pt>
                <c:pt idx="11" formatCode="General">
                  <c:v>2.6388125343595383E-2</c:v>
                </c:pt>
                <c:pt idx="12" formatCode="General">
                  <c:v>2.7375201288244767E-2</c:v>
                </c:pt>
                <c:pt idx="13" formatCode="General">
                  <c:v>2.8906955736224028E-2</c:v>
                </c:pt>
                <c:pt idx="14" formatCode="General">
                  <c:v>3.0973451327433628E-2</c:v>
                </c:pt>
                <c:pt idx="15" formatCode="General">
                  <c:v>3.9428959891230457E-2</c:v>
                </c:pt>
                <c:pt idx="16" formatCode="General">
                  <c:v>4.8861601432591453E-2</c:v>
                </c:pt>
                <c:pt idx="17" formatCode="General">
                  <c:v>4.9184505606523952E-2</c:v>
                </c:pt>
                <c:pt idx="18" formatCode="General">
                  <c:v>5.0955414012738856E-2</c:v>
                </c:pt>
                <c:pt idx="19" formatCode="General">
                  <c:v>5.3183520599250939E-2</c:v>
                </c:pt>
                <c:pt idx="20" formatCode="General">
                  <c:v>5.5327868852459015E-2</c:v>
                </c:pt>
                <c:pt idx="21" formatCode="General">
                  <c:v>5.784551437478351E-2</c:v>
                </c:pt>
                <c:pt idx="22" formatCode="General">
                  <c:v>7.1713147410358571E-2</c:v>
                </c:pt>
                <c:pt idx="23" formatCode="General">
                  <c:v>7.3434125269978404E-2</c:v>
                </c:pt>
                <c:pt idx="24" formatCode="General">
                  <c:v>7.5471698113207544E-2</c:v>
                </c:pt>
                <c:pt idx="25" formatCode="General">
                  <c:v>9.1228070175438603E-2</c:v>
                </c:pt>
                <c:pt idx="26" formatCode="General">
                  <c:v>9.6989966555183951E-2</c:v>
                </c:pt>
                <c:pt idx="27" formatCode="General">
                  <c:v>9.9843993759750393E-2</c:v>
                </c:pt>
                <c:pt idx="28" formatCode="General">
                  <c:v>0.1036404160475483</c:v>
                </c:pt>
                <c:pt idx="29" formatCode="General">
                  <c:v>0.11895910780669144</c:v>
                </c:pt>
                <c:pt idx="30" formatCode="General">
                  <c:v>0.13178294573643412</c:v>
                </c:pt>
                <c:pt idx="31" formatCode="General">
                  <c:v>0.13461538461538461</c:v>
                </c:pt>
                <c:pt idx="32" formatCode="General">
                  <c:v>0.13829787234042554</c:v>
                </c:pt>
                <c:pt idx="33" formatCode="General">
                  <c:v>0.16144018583042974</c:v>
                </c:pt>
                <c:pt idx="34" formatCode="General">
                  <c:v>0.16867469879518071</c:v>
                </c:pt>
                <c:pt idx="35" formatCode="General">
                  <c:v>0.16909620991253643</c:v>
                </c:pt>
                <c:pt idx="36" formatCode="General">
                  <c:v>0.17755886592984141</c:v>
                </c:pt>
                <c:pt idx="37" formatCode="General">
                  <c:v>0.194339796012129</c:v>
                </c:pt>
                <c:pt idx="38" formatCode="General">
                  <c:v>0.2046783625730994</c:v>
                </c:pt>
                <c:pt idx="39" formatCode="General">
                  <c:v>0.20791327913279134</c:v>
                </c:pt>
                <c:pt idx="40" formatCode="General">
                  <c:v>0.20972409801273395</c:v>
                </c:pt>
                <c:pt idx="41" formatCode="General">
                  <c:v>0.24320362473347548</c:v>
                </c:pt>
                <c:pt idx="42" formatCode="General">
                  <c:v>0.25425425425425424</c:v>
                </c:pt>
                <c:pt idx="43" formatCode="General">
                  <c:v>0.27272727272727271</c:v>
                </c:pt>
                <c:pt idx="44" formatCode="General">
                  <c:v>0.28802281368821292</c:v>
                </c:pt>
                <c:pt idx="45" formatCode="General">
                  <c:v>0.29856390862165894</c:v>
                </c:pt>
                <c:pt idx="46" formatCode="General">
                  <c:v>0.30729166666666669</c:v>
                </c:pt>
                <c:pt idx="47" formatCode="General">
                  <c:v>0.32500000000000001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8C4-4826-BE67-2E91AF507487}"/>
            </c:ext>
          </c:extLst>
        </c:ser>
        <c:ser>
          <c:idx val="1"/>
          <c:order val="1"/>
          <c:tx>
            <c:strRef>
              <c:f>'Порівняння за закладами'!$CO$6</c:f>
              <c:strCache>
                <c:ptCount val="1"/>
                <c:pt idx="0">
                  <c:v>01996272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5"/>
            <c:spPr>
              <a:ln w="203200"/>
            </c:spPr>
          </c:marker>
          <c:cat>
            <c:strRef>
              <c:f>'Порівняння за закладами'!$CM$7:$CM$54</c:f>
              <c:strCache>
                <c:ptCount val="48"/>
                <c:pt idx="0">
                  <c:v>01996272</c:v>
                </c:pt>
                <c:pt idx="1">
                  <c:v>41160010</c:v>
                </c:pt>
                <c:pt idx="2">
                  <c:v>40236036</c:v>
                </c:pt>
                <c:pt idx="3">
                  <c:v>45065089</c:v>
                </c:pt>
                <c:pt idx="4">
                  <c:v>01998226</c:v>
                </c:pt>
                <c:pt idx="5">
                  <c:v>41136480</c:v>
                </c:pt>
                <c:pt idx="6">
                  <c:v>40626575</c:v>
                </c:pt>
                <c:pt idx="7">
                  <c:v>01996409</c:v>
                </c:pt>
                <c:pt idx="8">
                  <c:v>44093644</c:v>
                </c:pt>
                <c:pt idx="9">
                  <c:v>ФОП, Люта Оксана Павлівна</c:v>
                </c:pt>
                <c:pt idx="10">
                  <c:v>43919770</c:v>
                </c:pt>
                <c:pt idx="11">
                  <c:v>20763941</c:v>
                </c:pt>
                <c:pt idx="12">
                  <c:v>42274953</c:v>
                </c:pt>
                <c:pt idx="13">
                  <c:v>41064034</c:v>
                </c:pt>
                <c:pt idx="14">
                  <c:v>44056885</c:v>
                </c:pt>
                <c:pt idx="15">
                  <c:v>44712882</c:v>
                </c:pt>
                <c:pt idx="16">
                  <c:v>44496574</c:v>
                </c:pt>
                <c:pt idx="17">
                  <c:v>01984228</c:v>
                </c:pt>
                <c:pt idx="18">
                  <c:v>20764314</c:v>
                </c:pt>
                <c:pt idx="19">
                  <c:v>44646459</c:v>
                </c:pt>
                <c:pt idx="20">
                  <c:v>41845440</c:v>
                </c:pt>
                <c:pt idx="21">
                  <c:v>43871190</c:v>
                </c:pt>
                <c:pt idx="22">
                  <c:v>41839788</c:v>
                </c:pt>
                <c:pt idx="23">
                  <c:v>44028360</c:v>
                </c:pt>
                <c:pt idx="24">
                  <c:v>41833215</c:v>
                </c:pt>
                <c:pt idx="25">
                  <c:v>ФОП, ЗАРЕМБА-ФЕДЧИШИН ОЛЕНА ВІТАЛІЇВНА</c:v>
                </c:pt>
                <c:pt idx="26">
                  <c:v>44925460</c:v>
                </c:pt>
                <c:pt idx="27">
                  <c:v>01996674</c:v>
                </c:pt>
                <c:pt idx="28">
                  <c:v>01984276</c:v>
                </c:pt>
                <c:pt idx="29">
                  <c:v>41055077</c:v>
                </c:pt>
                <c:pt idx="30">
                  <c:v>ФОП, Цяпка Лілія Богданівна</c:v>
                </c:pt>
                <c:pt idx="31">
                  <c:v>32613493</c:v>
                </c:pt>
                <c:pt idx="32">
                  <c:v>19163609</c:v>
                </c:pt>
                <c:pt idx="33">
                  <c:v>22421239</c:v>
                </c:pt>
                <c:pt idx="34">
                  <c:v>ФОП, ОПОКА ІННА ГРИГОРІВНА</c:v>
                </c:pt>
                <c:pt idx="35">
                  <c:v>40241161</c:v>
                </c:pt>
                <c:pt idx="36">
                  <c:v>20851349</c:v>
                </c:pt>
                <c:pt idx="37">
                  <c:v>23970286</c:v>
                </c:pt>
                <c:pt idx="38">
                  <c:v>20763711</c:v>
                </c:pt>
                <c:pt idx="39">
                  <c:v>20761149</c:v>
                </c:pt>
                <c:pt idx="40">
                  <c:v>42224043</c:v>
                </c:pt>
                <c:pt idx="41">
                  <c:v>23957835</c:v>
                </c:pt>
                <c:pt idx="42">
                  <c:v>44246746</c:v>
                </c:pt>
                <c:pt idx="43">
                  <c:v>ФОП, МАХНО ГАЛИНА ВОЛОДИМИРІВНА</c:v>
                </c:pt>
                <c:pt idx="44">
                  <c:v>42877452</c:v>
                </c:pt>
                <c:pt idx="45">
                  <c:v>44625774</c:v>
                </c:pt>
                <c:pt idx="46">
                  <c:v>ФОП, ЯКИМІВ СВІТЛАНА ЯРОСЛАВІВНА</c:v>
                </c:pt>
                <c:pt idx="47">
                  <c:v>ФОП, КОТОВИЧ НАТАЛІЯ СТЕПАНІВНА</c:v>
                </c:pt>
              </c:strCache>
            </c:strRef>
          </c:cat>
          <c:val>
            <c:numRef>
              <c:f>'Порівняння за закладами'!$CO$7:$CO$54</c:f>
              <c:numCache>
                <c:formatCode>0%</c:formatCode>
                <c:ptCount val="48"/>
                <c:pt idx="0">
                  <c:v>9.7713504006253669E-4</c:v>
                </c:pt>
                <c:pt idx="1">
                  <c:v>-1</c:v>
                </c:pt>
                <c:pt idx="2" formatCode="General">
                  <c:v>-1</c:v>
                </c:pt>
                <c:pt idx="3" formatCode="General">
                  <c:v>-1</c:v>
                </c:pt>
                <c:pt idx="4" formatCode="General">
                  <c:v>-1</c:v>
                </c:pt>
                <c:pt idx="5" formatCode="General">
                  <c:v>-1</c:v>
                </c:pt>
                <c:pt idx="6" formatCode="General">
                  <c:v>-1</c:v>
                </c:pt>
                <c:pt idx="7" formatCode="General">
                  <c:v>-1</c:v>
                </c:pt>
                <c:pt idx="8" formatCode="General">
                  <c:v>-1</c:v>
                </c:pt>
                <c:pt idx="9" formatCode="General">
                  <c:v>-1</c:v>
                </c:pt>
                <c:pt idx="10" formatCode="General">
                  <c:v>-1</c:v>
                </c:pt>
                <c:pt idx="11" formatCode="General">
                  <c:v>-1</c:v>
                </c:pt>
                <c:pt idx="12" formatCode="General">
                  <c:v>-1</c:v>
                </c:pt>
                <c:pt idx="13" formatCode="General">
                  <c:v>-1</c:v>
                </c:pt>
                <c:pt idx="14" formatCode="General">
                  <c:v>-1</c:v>
                </c:pt>
                <c:pt idx="15" formatCode="General">
                  <c:v>-1</c:v>
                </c:pt>
                <c:pt idx="16" formatCode="General">
                  <c:v>-1</c:v>
                </c:pt>
                <c:pt idx="17" formatCode="General">
                  <c:v>-1</c:v>
                </c:pt>
                <c:pt idx="18" formatCode="General">
                  <c:v>-1</c:v>
                </c:pt>
                <c:pt idx="19" formatCode="General">
                  <c:v>-1</c:v>
                </c:pt>
                <c:pt idx="20" formatCode="General">
                  <c:v>-1</c:v>
                </c:pt>
                <c:pt idx="21" formatCode="General">
                  <c:v>-1</c:v>
                </c:pt>
                <c:pt idx="22" formatCode="General">
                  <c:v>-1</c:v>
                </c:pt>
                <c:pt idx="23" formatCode="General">
                  <c:v>-1</c:v>
                </c:pt>
                <c:pt idx="24" formatCode="General">
                  <c:v>-1</c:v>
                </c:pt>
                <c:pt idx="25" formatCode="General">
                  <c:v>-1</c:v>
                </c:pt>
                <c:pt idx="26" formatCode="General">
                  <c:v>-1</c:v>
                </c:pt>
                <c:pt idx="27" formatCode="General">
                  <c:v>-1</c:v>
                </c:pt>
                <c:pt idx="28" formatCode="General">
                  <c:v>-1</c:v>
                </c:pt>
                <c:pt idx="29" formatCode="General">
                  <c:v>-1</c:v>
                </c:pt>
                <c:pt idx="30" formatCode="General">
                  <c:v>-1</c:v>
                </c:pt>
                <c:pt idx="31" formatCode="General">
                  <c:v>-1</c:v>
                </c:pt>
                <c:pt idx="32" formatCode="General">
                  <c:v>-1</c:v>
                </c:pt>
                <c:pt idx="33" formatCode="General">
                  <c:v>-1</c:v>
                </c:pt>
                <c:pt idx="34" formatCode="General">
                  <c:v>-1</c:v>
                </c:pt>
                <c:pt idx="35" formatCode="General">
                  <c:v>-1</c:v>
                </c:pt>
                <c:pt idx="36" formatCode="General">
                  <c:v>-1</c:v>
                </c:pt>
                <c:pt idx="37" formatCode="General">
                  <c:v>-1</c:v>
                </c:pt>
                <c:pt idx="38" formatCode="General">
                  <c:v>-1</c:v>
                </c:pt>
                <c:pt idx="39" formatCode="General">
                  <c:v>-1</c:v>
                </c:pt>
                <c:pt idx="40" formatCode="General">
                  <c:v>-1</c:v>
                </c:pt>
                <c:pt idx="41" formatCode="General">
                  <c:v>-1</c:v>
                </c:pt>
                <c:pt idx="42" formatCode="General">
                  <c:v>-1</c:v>
                </c:pt>
                <c:pt idx="43" formatCode="General">
                  <c:v>-1</c:v>
                </c:pt>
                <c:pt idx="44" formatCode="General">
                  <c:v>-1</c:v>
                </c:pt>
                <c:pt idx="45" formatCode="General">
                  <c:v>-1</c:v>
                </c:pt>
                <c:pt idx="46" formatCode="General">
                  <c:v>-1</c:v>
                </c:pt>
                <c:pt idx="47" formatCode="General">
                  <c:v>-1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8C4-4826-BE67-2E91AF5074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4056016"/>
        <c:axId val="241803504"/>
      </c:lineChart>
      <c:catAx>
        <c:axId val="84056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241803504"/>
        <c:crosses val="autoZero"/>
        <c:auto val="1"/>
        <c:lblAlgn val="ctr"/>
        <c:lblOffset val="100"/>
        <c:noMultiLvlLbl val="0"/>
      </c:catAx>
      <c:valAx>
        <c:axId val="24180350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84056016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uk-UA"/>
        </a:p>
      </c:txPr>
    </c:legend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26" Type="http://schemas.openxmlformats.org/officeDocument/2006/relationships/chart" Target="../charts/chart25.xml"/><Relationship Id="rId3" Type="http://schemas.openxmlformats.org/officeDocument/2006/relationships/chart" Target="../charts/chart3.xml"/><Relationship Id="rId21" Type="http://schemas.openxmlformats.org/officeDocument/2006/relationships/chart" Target="../charts/chart20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5" Type="http://schemas.openxmlformats.org/officeDocument/2006/relationships/chart" Target="../charts/chart24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20" Type="http://schemas.openxmlformats.org/officeDocument/2006/relationships/chart" Target="../charts/chart19.xml"/><Relationship Id="rId29" Type="http://schemas.openxmlformats.org/officeDocument/2006/relationships/chart" Target="../charts/chart27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24" Type="http://schemas.openxmlformats.org/officeDocument/2006/relationships/chart" Target="../charts/chart23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23" Type="http://schemas.openxmlformats.org/officeDocument/2006/relationships/chart" Target="../charts/chart22.xml"/><Relationship Id="rId28" Type="http://schemas.openxmlformats.org/officeDocument/2006/relationships/chart" Target="../charts/chart26.xml"/><Relationship Id="rId10" Type="http://schemas.openxmlformats.org/officeDocument/2006/relationships/chart" Target="../charts/chart10.xml"/><Relationship Id="rId19" Type="http://schemas.openxmlformats.org/officeDocument/2006/relationships/image" Target="../media/image1.png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Relationship Id="rId22" Type="http://schemas.openxmlformats.org/officeDocument/2006/relationships/chart" Target="../charts/chart21.xml"/><Relationship Id="rId27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4.xml"/><Relationship Id="rId13" Type="http://schemas.openxmlformats.org/officeDocument/2006/relationships/chart" Target="../charts/chart39.xml"/><Relationship Id="rId18" Type="http://schemas.openxmlformats.org/officeDocument/2006/relationships/chart" Target="../charts/chart44.xml"/><Relationship Id="rId26" Type="http://schemas.openxmlformats.org/officeDocument/2006/relationships/chart" Target="../charts/chart51.xml"/><Relationship Id="rId3" Type="http://schemas.openxmlformats.org/officeDocument/2006/relationships/chart" Target="../charts/chart30.xml"/><Relationship Id="rId21" Type="http://schemas.openxmlformats.org/officeDocument/2006/relationships/chart" Target="../charts/chart47.xml"/><Relationship Id="rId7" Type="http://schemas.openxmlformats.org/officeDocument/2006/relationships/chart" Target="../charts/chart33.xml"/><Relationship Id="rId12" Type="http://schemas.openxmlformats.org/officeDocument/2006/relationships/chart" Target="../charts/chart38.xml"/><Relationship Id="rId17" Type="http://schemas.openxmlformats.org/officeDocument/2006/relationships/chart" Target="../charts/chart43.xml"/><Relationship Id="rId25" Type="http://schemas.openxmlformats.org/officeDocument/2006/relationships/chart" Target="../charts/chart50.xml"/><Relationship Id="rId2" Type="http://schemas.openxmlformats.org/officeDocument/2006/relationships/chart" Target="../charts/chart29.xml"/><Relationship Id="rId16" Type="http://schemas.openxmlformats.org/officeDocument/2006/relationships/chart" Target="../charts/chart42.xml"/><Relationship Id="rId20" Type="http://schemas.openxmlformats.org/officeDocument/2006/relationships/chart" Target="../charts/chart46.xml"/><Relationship Id="rId1" Type="http://schemas.openxmlformats.org/officeDocument/2006/relationships/chart" Target="../charts/chart28.xml"/><Relationship Id="rId6" Type="http://schemas.openxmlformats.org/officeDocument/2006/relationships/image" Target="../media/image1.png"/><Relationship Id="rId11" Type="http://schemas.openxmlformats.org/officeDocument/2006/relationships/chart" Target="../charts/chart37.xml"/><Relationship Id="rId24" Type="http://schemas.openxmlformats.org/officeDocument/2006/relationships/image" Target="../media/image2.png"/><Relationship Id="rId5" Type="http://schemas.openxmlformats.org/officeDocument/2006/relationships/chart" Target="../charts/chart32.xml"/><Relationship Id="rId15" Type="http://schemas.openxmlformats.org/officeDocument/2006/relationships/chart" Target="../charts/chart41.xml"/><Relationship Id="rId23" Type="http://schemas.openxmlformats.org/officeDocument/2006/relationships/chart" Target="../charts/chart49.xml"/><Relationship Id="rId10" Type="http://schemas.openxmlformats.org/officeDocument/2006/relationships/chart" Target="../charts/chart36.xml"/><Relationship Id="rId19" Type="http://schemas.openxmlformats.org/officeDocument/2006/relationships/chart" Target="../charts/chart45.xml"/><Relationship Id="rId4" Type="http://schemas.openxmlformats.org/officeDocument/2006/relationships/chart" Target="../charts/chart31.xml"/><Relationship Id="rId9" Type="http://schemas.openxmlformats.org/officeDocument/2006/relationships/chart" Target="../charts/chart35.xml"/><Relationship Id="rId14" Type="http://schemas.openxmlformats.org/officeDocument/2006/relationships/chart" Target="../charts/chart40.xml"/><Relationship Id="rId22" Type="http://schemas.openxmlformats.org/officeDocument/2006/relationships/chart" Target="../charts/chart4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156210</xdr:colOff>
      <xdr:row>57</xdr:row>
      <xdr:rowOff>28575</xdr:rowOff>
    </xdr:from>
    <xdr:to>
      <xdr:col>19</xdr:col>
      <xdr:colOff>294690</xdr:colOff>
      <xdr:row>62</xdr:row>
      <xdr:rowOff>176055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68EC2393-8EFB-4E62-87EF-0B3BD50406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156210</xdr:colOff>
      <xdr:row>63</xdr:row>
      <xdr:rowOff>28574</xdr:rowOff>
    </xdr:from>
    <xdr:to>
      <xdr:col>19</xdr:col>
      <xdr:colOff>294690</xdr:colOff>
      <xdr:row>68</xdr:row>
      <xdr:rowOff>176054</xdr:rowOff>
    </xdr:to>
    <xdr:graphicFrame macro="">
      <xdr:nvGraphicFramePr>
        <xdr:cNvPr id="3" name="Chart 3">
          <a:extLst>
            <a:ext uri="{FF2B5EF4-FFF2-40B4-BE49-F238E27FC236}">
              <a16:creationId xmlns:a16="http://schemas.microsoft.com/office/drawing/2014/main" id="{E5563262-FAAB-467A-8347-78C2B58CC8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156210</xdr:colOff>
      <xdr:row>69</xdr:row>
      <xdr:rowOff>28574</xdr:rowOff>
    </xdr:from>
    <xdr:to>
      <xdr:col>19</xdr:col>
      <xdr:colOff>294690</xdr:colOff>
      <xdr:row>74</xdr:row>
      <xdr:rowOff>176054</xdr:rowOff>
    </xdr:to>
    <xdr:graphicFrame macro="">
      <xdr:nvGraphicFramePr>
        <xdr:cNvPr id="4" name="Chart 4">
          <a:extLst>
            <a:ext uri="{FF2B5EF4-FFF2-40B4-BE49-F238E27FC236}">
              <a16:creationId xmlns:a16="http://schemas.microsoft.com/office/drawing/2014/main" id="{1B49118E-583B-4F50-9814-BC82035FE8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158115</xdr:colOff>
      <xdr:row>75</xdr:row>
      <xdr:rowOff>38099</xdr:rowOff>
    </xdr:from>
    <xdr:to>
      <xdr:col>19</xdr:col>
      <xdr:colOff>296595</xdr:colOff>
      <xdr:row>81</xdr:row>
      <xdr:rowOff>2699</xdr:rowOff>
    </xdr:to>
    <xdr:graphicFrame macro="">
      <xdr:nvGraphicFramePr>
        <xdr:cNvPr id="5" name="Chart 5">
          <a:extLst>
            <a:ext uri="{FF2B5EF4-FFF2-40B4-BE49-F238E27FC236}">
              <a16:creationId xmlns:a16="http://schemas.microsoft.com/office/drawing/2014/main" id="{797AF8A6-DE57-44DE-854C-D66941FFA6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160020</xdr:colOff>
      <xdr:row>81</xdr:row>
      <xdr:rowOff>19050</xdr:rowOff>
    </xdr:from>
    <xdr:to>
      <xdr:col>19</xdr:col>
      <xdr:colOff>259080</xdr:colOff>
      <xdr:row>86</xdr:row>
      <xdr:rowOff>161925</xdr:rowOff>
    </xdr:to>
    <xdr:graphicFrame macro="">
      <xdr:nvGraphicFramePr>
        <xdr:cNvPr id="6" name="Chart 6">
          <a:extLst>
            <a:ext uri="{FF2B5EF4-FFF2-40B4-BE49-F238E27FC236}">
              <a16:creationId xmlns:a16="http://schemas.microsoft.com/office/drawing/2014/main" id="{FD6411D7-89BA-41CB-B541-7B93EF9ECA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13</xdr:col>
      <xdr:colOff>160020</xdr:colOff>
      <xdr:row>87</xdr:row>
      <xdr:rowOff>28574</xdr:rowOff>
    </xdr:from>
    <xdr:to>
      <xdr:col>19</xdr:col>
      <xdr:colOff>298500</xdr:colOff>
      <xdr:row>92</xdr:row>
      <xdr:rowOff>160814</xdr:rowOff>
    </xdr:to>
    <xdr:graphicFrame macro="">
      <xdr:nvGraphicFramePr>
        <xdr:cNvPr id="7" name="Chart 7">
          <a:extLst>
            <a:ext uri="{FF2B5EF4-FFF2-40B4-BE49-F238E27FC236}">
              <a16:creationId xmlns:a16="http://schemas.microsoft.com/office/drawing/2014/main" id="{D922D3C5-F19C-40D5-8E0E-58CB465071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13</xdr:col>
      <xdr:colOff>160020</xdr:colOff>
      <xdr:row>105</xdr:row>
      <xdr:rowOff>9524</xdr:rowOff>
    </xdr:from>
    <xdr:to>
      <xdr:col>19</xdr:col>
      <xdr:colOff>298500</xdr:colOff>
      <xdr:row>110</xdr:row>
      <xdr:rowOff>157004</xdr:rowOff>
    </xdr:to>
    <xdr:graphicFrame macro="">
      <xdr:nvGraphicFramePr>
        <xdr:cNvPr id="8" name="Chart 10">
          <a:extLst>
            <a:ext uri="{FF2B5EF4-FFF2-40B4-BE49-F238E27FC236}">
              <a16:creationId xmlns:a16="http://schemas.microsoft.com/office/drawing/2014/main" id="{FA153446-E1EE-42F3-B45B-755069B8E5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13</xdr:col>
      <xdr:colOff>160020</xdr:colOff>
      <xdr:row>111</xdr:row>
      <xdr:rowOff>15239</xdr:rowOff>
    </xdr:from>
    <xdr:to>
      <xdr:col>19</xdr:col>
      <xdr:colOff>363855</xdr:colOff>
      <xdr:row>116</xdr:row>
      <xdr:rowOff>162719</xdr:rowOff>
    </xdr:to>
    <xdr:graphicFrame macro="">
      <xdr:nvGraphicFramePr>
        <xdr:cNvPr id="9" name="Chart 11">
          <a:extLst>
            <a:ext uri="{FF2B5EF4-FFF2-40B4-BE49-F238E27FC236}">
              <a16:creationId xmlns:a16="http://schemas.microsoft.com/office/drawing/2014/main" id="{25D759F6-016D-4EDE-ACB9-A6983D7F633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13</xdr:col>
      <xdr:colOff>160020</xdr:colOff>
      <xdr:row>117</xdr:row>
      <xdr:rowOff>22859</xdr:rowOff>
    </xdr:from>
    <xdr:to>
      <xdr:col>19</xdr:col>
      <xdr:colOff>298500</xdr:colOff>
      <xdr:row>122</xdr:row>
      <xdr:rowOff>170339</xdr:rowOff>
    </xdr:to>
    <xdr:graphicFrame macro="">
      <xdr:nvGraphicFramePr>
        <xdr:cNvPr id="10" name="Chart 12">
          <a:extLst>
            <a:ext uri="{FF2B5EF4-FFF2-40B4-BE49-F238E27FC236}">
              <a16:creationId xmlns:a16="http://schemas.microsoft.com/office/drawing/2014/main" id="{80F49F97-8765-44F4-9610-1A122B26E5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13</xdr:col>
      <xdr:colOff>160020</xdr:colOff>
      <xdr:row>123</xdr:row>
      <xdr:rowOff>19049</xdr:rowOff>
    </xdr:from>
    <xdr:to>
      <xdr:col>19</xdr:col>
      <xdr:colOff>299085</xdr:colOff>
      <xdr:row>128</xdr:row>
      <xdr:rowOff>166529</xdr:rowOff>
    </xdr:to>
    <xdr:graphicFrame macro="">
      <xdr:nvGraphicFramePr>
        <xdr:cNvPr id="11" name="Chart 13">
          <a:extLst>
            <a:ext uri="{FF2B5EF4-FFF2-40B4-BE49-F238E27FC236}">
              <a16:creationId xmlns:a16="http://schemas.microsoft.com/office/drawing/2014/main" id="{A0CFE8C8-E8A9-4AFD-B130-865DD67AAF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13</xdr:col>
      <xdr:colOff>158115</xdr:colOff>
      <xdr:row>129</xdr:row>
      <xdr:rowOff>19049</xdr:rowOff>
    </xdr:from>
    <xdr:to>
      <xdr:col>19</xdr:col>
      <xdr:colOff>296595</xdr:colOff>
      <xdr:row>134</xdr:row>
      <xdr:rowOff>143669</xdr:rowOff>
    </xdr:to>
    <xdr:graphicFrame macro="">
      <xdr:nvGraphicFramePr>
        <xdr:cNvPr id="12" name="Chart 14">
          <a:extLst>
            <a:ext uri="{FF2B5EF4-FFF2-40B4-BE49-F238E27FC236}">
              <a16:creationId xmlns:a16="http://schemas.microsoft.com/office/drawing/2014/main" id="{3037639C-EE5E-44E3-9BC7-A295CD84AC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13</xdr:col>
      <xdr:colOff>156210</xdr:colOff>
      <xdr:row>135</xdr:row>
      <xdr:rowOff>28574</xdr:rowOff>
    </xdr:from>
    <xdr:to>
      <xdr:col>19</xdr:col>
      <xdr:colOff>294690</xdr:colOff>
      <xdr:row>140</xdr:row>
      <xdr:rowOff>176054</xdr:rowOff>
    </xdr:to>
    <xdr:graphicFrame macro="">
      <xdr:nvGraphicFramePr>
        <xdr:cNvPr id="13" name="Chart 15">
          <a:extLst>
            <a:ext uri="{FF2B5EF4-FFF2-40B4-BE49-F238E27FC236}">
              <a16:creationId xmlns:a16="http://schemas.microsoft.com/office/drawing/2014/main" id="{EFD66329-3FEF-41CD-BAF9-CAB5EC5386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13</xdr:col>
      <xdr:colOff>160020</xdr:colOff>
      <xdr:row>141</xdr:row>
      <xdr:rowOff>19049</xdr:rowOff>
    </xdr:from>
    <xdr:to>
      <xdr:col>19</xdr:col>
      <xdr:colOff>298500</xdr:colOff>
      <xdr:row>146</xdr:row>
      <xdr:rowOff>143669</xdr:rowOff>
    </xdr:to>
    <xdr:graphicFrame macro="">
      <xdr:nvGraphicFramePr>
        <xdr:cNvPr id="14" name="Chart 16">
          <a:extLst>
            <a:ext uri="{FF2B5EF4-FFF2-40B4-BE49-F238E27FC236}">
              <a16:creationId xmlns:a16="http://schemas.microsoft.com/office/drawing/2014/main" id="{0FDF421A-8DB9-4AE8-92EE-6865AA55E6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13</xdr:col>
      <xdr:colOff>158115</xdr:colOff>
      <xdr:row>147</xdr:row>
      <xdr:rowOff>19049</xdr:rowOff>
    </xdr:from>
    <xdr:to>
      <xdr:col>19</xdr:col>
      <xdr:colOff>296595</xdr:colOff>
      <xdr:row>152</xdr:row>
      <xdr:rowOff>158909</xdr:rowOff>
    </xdr:to>
    <xdr:graphicFrame macro="">
      <xdr:nvGraphicFramePr>
        <xdr:cNvPr id="15" name="Chart 17">
          <a:extLst>
            <a:ext uri="{FF2B5EF4-FFF2-40B4-BE49-F238E27FC236}">
              <a16:creationId xmlns:a16="http://schemas.microsoft.com/office/drawing/2014/main" id="{B7FCF8A9-66FA-4CDD-A507-1708AD7870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13</xdr:col>
      <xdr:colOff>160020</xdr:colOff>
      <xdr:row>153</xdr:row>
      <xdr:rowOff>28574</xdr:rowOff>
    </xdr:from>
    <xdr:to>
      <xdr:col>19</xdr:col>
      <xdr:colOff>298500</xdr:colOff>
      <xdr:row>158</xdr:row>
      <xdr:rowOff>168434</xdr:rowOff>
    </xdr:to>
    <xdr:graphicFrame macro="">
      <xdr:nvGraphicFramePr>
        <xdr:cNvPr id="16" name="Chart 18">
          <a:extLst>
            <a:ext uri="{FF2B5EF4-FFF2-40B4-BE49-F238E27FC236}">
              <a16:creationId xmlns:a16="http://schemas.microsoft.com/office/drawing/2014/main" id="{EA072432-4077-4A78-B6ED-83FE3A7F4D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13</xdr:col>
      <xdr:colOff>160020</xdr:colOff>
      <xdr:row>171</xdr:row>
      <xdr:rowOff>28574</xdr:rowOff>
    </xdr:from>
    <xdr:to>
      <xdr:col>19</xdr:col>
      <xdr:colOff>298500</xdr:colOff>
      <xdr:row>176</xdr:row>
      <xdr:rowOff>176174</xdr:rowOff>
    </xdr:to>
    <xdr:graphicFrame macro="">
      <xdr:nvGraphicFramePr>
        <xdr:cNvPr id="17" name="Chart 19">
          <a:extLst>
            <a:ext uri="{FF2B5EF4-FFF2-40B4-BE49-F238E27FC236}">
              <a16:creationId xmlns:a16="http://schemas.microsoft.com/office/drawing/2014/main" id="{D78DE5AC-B98F-4B04-8F1D-2B759775EB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13</xdr:col>
      <xdr:colOff>156210</xdr:colOff>
      <xdr:row>177</xdr:row>
      <xdr:rowOff>19049</xdr:rowOff>
    </xdr:from>
    <xdr:to>
      <xdr:col>19</xdr:col>
      <xdr:colOff>294690</xdr:colOff>
      <xdr:row>182</xdr:row>
      <xdr:rowOff>166649</xdr:rowOff>
    </xdr:to>
    <xdr:graphicFrame macro="">
      <xdr:nvGraphicFramePr>
        <xdr:cNvPr id="18" name="Chart 20">
          <a:extLst>
            <a:ext uri="{FF2B5EF4-FFF2-40B4-BE49-F238E27FC236}">
              <a16:creationId xmlns:a16="http://schemas.microsoft.com/office/drawing/2014/main" id="{BDCA8B74-1442-43E0-9896-108962C4136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oneCellAnchor>
    <xdr:from>
      <xdr:col>13</xdr:col>
      <xdr:colOff>165735</xdr:colOff>
      <xdr:row>4</xdr:row>
      <xdr:rowOff>83820</xdr:rowOff>
    </xdr:from>
    <xdr:ext cx="5259705" cy="3048000"/>
    <xdr:graphicFrame macro="">
      <xdr:nvGraphicFramePr>
        <xdr:cNvPr id="19" name="Chart 1">
          <a:extLst>
            <a:ext uri="{FF2B5EF4-FFF2-40B4-BE49-F238E27FC236}">
              <a16:creationId xmlns:a16="http://schemas.microsoft.com/office/drawing/2014/main" id="{1573BBF4-238F-4DEB-90B5-D8D0E86946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oneCellAnchor>
  <xdr:oneCellAnchor>
    <xdr:from>
      <xdr:col>19</xdr:col>
      <xdr:colOff>228600</xdr:colOff>
      <xdr:row>0</xdr:row>
      <xdr:rowOff>66674</xdr:rowOff>
    </xdr:from>
    <xdr:ext cx="733425" cy="641985"/>
    <xdr:pic>
      <xdr:nvPicPr>
        <xdr:cNvPr id="21" name="Picture 7">
          <a:extLst>
            <a:ext uri="{FF2B5EF4-FFF2-40B4-BE49-F238E27FC236}">
              <a16:creationId xmlns:a16="http://schemas.microsoft.com/office/drawing/2014/main" id="{6A81D840-B5D9-4A7B-9ED0-65EB3A9D53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3342620" y="66674"/>
          <a:ext cx="733425" cy="641985"/>
        </a:xfrm>
        <a:prstGeom prst="rect">
          <a:avLst/>
        </a:prstGeom>
        <a:ln>
          <a:prstDash val="solid"/>
        </a:ln>
      </xdr:spPr>
    </xdr:pic>
    <xdr:clientData/>
  </xdr:oneCellAnchor>
  <xdr:twoCellAnchor>
    <xdr:from>
      <xdr:col>13</xdr:col>
      <xdr:colOff>160020</xdr:colOff>
      <xdr:row>183</xdr:row>
      <xdr:rowOff>30479</xdr:rowOff>
    </xdr:from>
    <xdr:to>
      <xdr:col>19</xdr:col>
      <xdr:colOff>298500</xdr:colOff>
      <xdr:row>188</xdr:row>
      <xdr:rowOff>178079</xdr:rowOff>
    </xdr:to>
    <xdr:graphicFrame macro="">
      <xdr:nvGraphicFramePr>
        <xdr:cNvPr id="22" name="Chart 20">
          <a:extLst>
            <a:ext uri="{FF2B5EF4-FFF2-40B4-BE49-F238E27FC236}">
              <a16:creationId xmlns:a16="http://schemas.microsoft.com/office/drawing/2014/main" id="{176CA396-92EB-4C96-B753-1C3F42C054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13</xdr:col>
      <xdr:colOff>160020</xdr:colOff>
      <xdr:row>93</xdr:row>
      <xdr:rowOff>19049</xdr:rowOff>
    </xdr:from>
    <xdr:to>
      <xdr:col>19</xdr:col>
      <xdr:colOff>298500</xdr:colOff>
      <xdr:row>98</xdr:row>
      <xdr:rowOff>166649</xdr:rowOff>
    </xdr:to>
    <xdr:graphicFrame macro="">
      <xdr:nvGraphicFramePr>
        <xdr:cNvPr id="23" name="Chart 6">
          <a:extLst>
            <a:ext uri="{FF2B5EF4-FFF2-40B4-BE49-F238E27FC236}">
              <a16:creationId xmlns:a16="http://schemas.microsoft.com/office/drawing/2014/main" id="{1F7B2FEA-B463-4539-AED7-5180D2A081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13</xdr:col>
      <xdr:colOff>160020</xdr:colOff>
      <xdr:row>99</xdr:row>
      <xdr:rowOff>28575</xdr:rowOff>
    </xdr:from>
    <xdr:to>
      <xdr:col>19</xdr:col>
      <xdr:colOff>298500</xdr:colOff>
      <xdr:row>104</xdr:row>
      <xdr:rowOff>175260</xdr:rowOff>
    </xdr:to>
    <xdr:graphicFrame macro="">
      <xdr:nvGraphicFramePr>
        <xdr:cNvPr id="24" name="Chart 7">
          <a:extLst>
            <a:ext uri="{FF2B5EF4-FFF2-40B4-BE49-F238E27FC236}">
              <a16:creationId xmlns:a16="http://schemas.microsoft.com/office/drawing/2014/main" id="{654CBC11-ABD6-41F4-A1A3-1014F8812C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13</xdr:col>
      <xdr:colOff>160020</xdr:colOff>
      <xdr:row>159</xdr:row>
      <xdr:rowOff>28574</xdr:rowOff>
    </xdr:from>
    <xdr:to>
      <xdr:col>19</xdr:col>
      <xdr:colOff>298500</xdr:colOff>
      <xdr:row>164</xdr:row>
      <xdr:rowOff>176174</xdr:rowOff>
    </xdr:to>
    <xdr:graphicFrame macro="">
      <xdr:nvGraphicFramePr>
        <xdr:cNvPr id="25" name="Chart 19">
          <a:extLst>
            <a:ext uri="{FF2B5EF4-FFF2-40B4-BE49-F238E27FC236}">
              <a16:creationId xmlns:a16="http://schemas.microsoft.com/office/drawing/2014/main" id="{15FF6E54-8CDA-44A1-90A5-61EB645442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13</xdr:col>
      <xdr:colOff>160020</xdr:colOff>
      <xdr:row>165</xdr:row>
      <xdr:rowOff>28575</xdr:rowOff>
    </xdr:from>
    <xdr:to>
      <xdr:col>19</xdr:col>
      <xdr:colOff>298500</xdr:colOff>
      <xdr:row>170</xdr:row>
      <xdr:rowOff>176175</xdr:rowOff>
    </xdr:to>
    <xdr:graphicFrame macro="">
      <xdr:nvGraphicFramePr>
        <xdr:cNvPr id="27" name="Chart 19">
          <a:extLst>
            <a:ext uri="{FF2B5EF4-FFF2-40B4-BE49-F238E27FC236}">
              <a16:creationId xmlns:a16="http://schemas.microsoft.com/office/drawing/2014/main" id="{E3743554-BCE7-44B7-ABC9-45FA498D74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13</xdr:col>
      <xdr:colOff>160020</xdr:colOff>
      <xdr:row>44</xdr:row>
      <xdr:rowOff>91440</xdr:rowOff>
    </xdr:from>
    <xdr:to>
      <xdr:col>19</xdr:col>
      <xdr:colOff>293370</xdr:colOff>
      <xdr:row>54</xdr:row>
      <xdr:rowOff>22860</xdr:rowOff>
    </xdr:to>
    <xdr:graphicFrame macro="">
      <xdr:nvGraphicFramePr>
        <xdr:cNvPr id="26" name="Chart 2">
          <a:extLst>
            <a:ext uri="{FF2B5EF4-FFF2-40B4-BE49-F238E27FC236}">
              <a16:creationId xmlns:a16="http://schemas.microsoft.com/office/drawing/2014/main" id="{324E84DF-E0FD-4CDF-8371-7193A9490B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13</xdr:col>
      <xdr:colOff>167640</xdr:colOff>
      <xdr:row>30</xdr:row>
      <xdr:rowOff>99060</xdr:rowOff>
    </xdr:from>
    <xdr:to>
      <xdr:col>19</xdr:col>
      <xdr:colOff>300990</xdr:colOff>
      <xdr:row>43</xdr:row>
      <xdr:rowOff>30480</xdr:rowOff>
    </xdr:to>
    <xdr:graphicFrame macro="">
      <xdr:nvGraphicFramePr>
        <xdr:cNvPr id="31" name="Chart 2">
          <a:extLst>
            <a:ext uri="{FF2B5EF4-FFF2-40B4-BE49-F238E27FC236}">
              <a16:creationId xmlns:a16="http://schemas.microsoft.com/office/drawing/2014/main" id="{CA430B63-531D-4235-8FA3-A32F8AAF0C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 editAs="oneCell">
    <xdr:from>
      <xdr:col>5</xdr:col>
      <xdr:colOff>83820</xdr:colOff>
      <xdr:row>0</xdr:row>
      <xdr:rowOff>91440</xdr:rowOff>
    </xdr:from>
    <xdr:to>
      <xdr:col>7</xdr:col>
      <xdr:colOff>1173480</xdr:colOff>
      <xdr:row>0</xdr:row>
      <xdr:rowOff>463111</xdr:rowOff>
    </xdr:to>
    <xdr:pic>
      <xdr:nvPicPr>
        <xdr:cNvPr id="29" name="Рисунок 28">
          <a:extLst>
            <a:ext uri="{FF2B5EF4-FFF2-40B4-BE49-F238E27FC236}">
              <a16:creationId xmlns:a16="http://schemas.microsoft.com/office/drawing/2014/main" id="{B5DF4C9C-1452-4CA0-AF25-9B6ECE1183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820" y="91440"/>
          <a:ext cx="1882140" cy="3716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160020</xdr:colOff>
      <xdr:row>189</xdr:row>
      <xdr:rowOff>30480</xdr:rowOff>
    </xdr:from>
    <xdr:to>
      <xdr:col>19</xdr:col>
      <xdr:colOff>298500</xdr:colOff>
      <xdr:row>194</xdr:row>
      <xdr:rowOff>167640</xdr:rowOff>
    </xdr:to>
    <xdr:graphicFrame macro="">
      <xdr:nvGraphicFramePr>
        <xdr:cNvPr id="20" name="Chart 20">
          <a:extLst>
            <a:ext uri="{FF2B5EF4-FFF2-40B4-BE49-F238E27FC236}">
              <a16:creationId xmlns:a16="http://schemas.microsoft.com/office/drawing/2014/main" id="{F5639F29-7319-4D2C-8DE1-25480B8033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13</xdr:col>
      <xdr:colOff>152400</xdr:colOff>
      <xdr:row>195</xdr:row>
      <xdr:rowOff>7620</xdr:rowOff>
    </xdr:from>
    <xdr:to>
      <xdr:col>19</xdr:col>
      <xdr:colOff>290880</xdr:colOff>
      <xdr:row>199</xdr:row>
      <xdr:rowOff>121920</xdr:rowOff>
    </xdr:to>
    <xdr:graphicFrame macro="">
      <xdr:nvGraphicFramePr>
        <xdr:cNvPr id="28" name="Chart 20">
          <a:extLst>
            <a:ext uri="{FF2B5EF4-FFF2-40B4-BE49-F238E27FC236}">
              <a16:creationId xmlns:a16="http://schemas.microsoft.com/office/drawing/2014/main" id="{1FE1CB87-7C98-4677-B475-6303880D66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36</xdr:col>
      <xdr:colOff>182880</xdr:colOff>
      <xdr:row>0</xdr:row>
      <xdr:rowOff>45720</xdr:rowOff>
    </xdr:from>
    <xdr:ext cx="733425" cy="621896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874740" y="45720"/>
          <a:ext cx="733425" cy="621896"/>
        </a:xfrm>
        <a:prstGeom prst="rect">
          <a:avLst/>
        </a:prstGeom>
        <a:ln>
          <a:prstDash val="solid"/>
        </a:ln>
      </xdr:spPr>
    </xdr:pic>
    <xdr:clientData/>
  </xdr:oneCellAnchor>
  <xdr:twoCellAnchor editAs="oneCell">
    <xdr:from>
      <xdr:col>1</xdr:col>
      <xdr:colOff>91440</xdr:colOff>
      <xdr:row>0</xdr:row>
      <xdr:rowOff>99060</xdr:rowOff>
    </xdr:from>
    <xdr:to>
      <xdr:col>1</xdr:col>
      <xdr:colOff>1973580</xdr:colOff>
      <xdr:row>1</xdr:row>
      <xdr:rowOff>211651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9032B9C7-1093-4404-838C-49A2A9FA09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" y="99060"/>
          <a:ext cx="1882140" cy="3716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3</xdr:row>
      <xdr:rowOff>104775</xdr:rowOff>
    </xdr:from>
    <xdr:to>
      <xdr:col>18</xdr:col>
      <xdr:colOff>361950</xdr:colOff>
      <xdr:row>17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E0EC3BC-23CD-40D5-9D5B-A0E38BEF8E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123825</xdr:colOff>
      <xdr:row>17</xdr:row>
      <xdr:rowOff>143260</xdr:rowOff>
    </xdr:from>
    <xdr:to>
      <xdr:col>18</xdr:col>
      <xdr:colOff>371475</xdr:colOff>
      <xdr:row>35</xdr:row>
      <xdr:rowOff>133735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C607FB0-4728-4B70-A190-26FF718F27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123152</xdr:colOff>
      <xdr:row>36</xdr:row>
      <xdr:rowOff>58230</xdr:rowOff>
    </xdr:from>
    <xdr:to>
      <xdr:col>18</xdr:col>
      <xdr:colOff>370802</xdr:colOff>
      <xdr:row>58</xdr:row>
      <xdr:rowOff>96791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44D3EBA-D8BB-40FA-857D-D61CDDF5EE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127578</xdr:colOff>
      <xdr:row>59</xdr:row>
      <xdr:rowOff>19822</xdr:rowOff>
    </xdr:from>
    <xdr:to>
      <xdr:col>18</xdr:col>
      <xdr:colOff>375228</xdr:colOff>
      <xdr:row>81</xdr:row>
      <xdr:rowOff>58382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DA8607E-BC93-494E-BDD7-C412E99D8A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129502</xdr:colOff>
      <xdr:row>81</xdr:row>
      <xdr:rowOff>179820</xdr:rowOff>
    </xdr:from>
    <xdr:to>
      <xdr:col>18</xdr:col>
      <xdr:colOff>377152</xdr:colOff>
      <xdr:row>104</xdr:row>
      <xdr:rowOff>46182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79A9BFC-23FF-421B-8E89-076E7A5BBFA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oneCellAnchor>
    <xdr:from>
      <xdr:col>17</xdr:col>
      <xdr:colOff>352425</xdr:colOff>
      <xdr:row>0</xdr:row>
      <xdr:rowOff>66675</xdr:rowOff>
    </xdr:from>
    <xdr:ext cx="733425" cy="621896"/>
    <xdr:pic>
      <xdr:nvPicPr>
        <xdr:cNvPr id="19" name="Picture 3">
          <a:extLst>
            <a:ext uri="{FF2B5EF4-FFF2-40B4-BE49-F238E27FC236}">
              <a16:creationId xmlns:a16="http://schemas.microsoft.com/office/drawing/2014/main" id="{7D3BDCA3-1E65-4E5B-9629-5E5B8B971D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974705" y="66675"/>
          <a:ext cx="733425" cy="621896"/>
        </a:xfrm>
        <a:prstGeom prst="rect">
          <a:avLst/>
        </a:prstGeom>
        <a:ln>
          <a:prstDash val="solid"/>
        </a:ln>
      </xdr:spPr>
    </xdr:pic>
    <xdr:clientData/>
  </xdr:oneCellAnchor>
  <xdr:twoCellAnchor>
    <xdr:from>
      <xdr:col>0</xdr:col>
      <xdr:colOff>138546</xdr:colOff>
      <xdr:row>104</xdr:row>
      <xdr:rowOff>177030</xdr:rowOff>
    </xdr:from>
    <xdr:to>
      <xdr:col>18</xdr:col>
      <xdr:colOff>386196</xdr:colOff>
      <xdr:row>128</xdr:row>
      <xdr:rowOff>63577</xdr:rowOff>
    </xdr:to>
    <xdr:graphicFrame macro="">
      <xdr:nvGraphicFramePr>
        <xdr:cNvPr id="30" name="Chart 6">
          <a:extLst>
            <a:ext uri="{FF2B5EF4-FFF2-40B4-BE49-F238E27FC236}">
              <a16:creationId xmlns:a16="http://schemas.microsoft.com/office/drawing/2014/main" id="{52B2A999-D96F-4D44-A0F1-EDCE4678BF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138546</xdr:colOff>
      <xdr:row>129</xdr:row>
      <xdr:rowOff>30788</xdr:rowOff>
    </xdr:from>
    <xdr:to>
      <xdr:col>18</xdr:col>
      <xdr:colOff>386196</xdr:colOff>
      <xdr:row>150</xdr:row>
      <xdr:rowOff>148241</xdr:rowOff>
    </xdr:to>
    <xdr:graphicFrame macro="">
      <xdr:nvGraphicFramePr>
        <xdr:cNvPr id="32" name="Chart 7">
          <a:extLst>
            <a:ext uri="{FF2B5EF4-FFF2-40B4-BE49-F238E27FC236}">
              <a16:creationId xmlns:a16="http://schemas.microsoft.com/office/drawing/2014/main" id="{8B79F0FC-8FC2-4DA2-B45A-EEF3AA9DFC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148361</xdr:colOff>
      <xdr:row>151</xdr:row>
      <xdr:rowOff>77354</xdr:rowOff>
    </xdr:from>
    <xdr:to>
      <xdr:col>18</xdr:col>
      <xdr:colOff>396011</xdr:colOff>
      <xdr:row>172</xdr:row>
      <xdr:rowOff>187112</xdr:rowOff>
    </xdr:to>
    <xdr:graphicFrame macro="">
      <xdr:nvGraphicFramePr>
        <xdr:cNvPr id="33" name="Chart 8">
          <a:extLst>
            <a:ext uri="{FF2B5EF4-FFF2-40B4-BE49-F238E27FC236}">
              <a16:creationId xmlns:a16="http://schemas.microsoft.com/office/drawing/2014/main" id="{DC5D1360-BCCE-4C25-A4CB-756891772E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157886</xdr:colOff>
      <xdr:row>173</xdr:row>
      <xdr:rowOff>124402</xdr:rowOff>
    </xdr:from>
    <xdr:to>
      <xdr:col>18</xdr:col>
      <xdr:colOff>405536</xdr:colOff>
      <xdr:row>196</xdr:row>
      <xdr:rowOff>3250</xdr:rowOff>
    </xdr:to>
    <xdr:graphicFrame macro="">
      <xdr:nvGraphicFramePr>
        <xdr:cNvPr id="34" name="Chart 9">
          <a:extLst>
            <a:ext uri="{FF2B5EF4-FFF2-40B4-BE49-F238E27FC236}">
              <a16:creationId xmlns:a16="http://schemas.microsoft.com/office/drawing/2014/main" id="{D7EA08CB-6326-4300-82B7-5E622F70C7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157598</xdr:colOff>
      <xdr:row>196</xdr:row>
      <xdr:rowOff>120822</xdr:rowOff>
    </xdr:from>
    <xdr:to>
      <xdr:col>18</xdr:col>
      <xdr:colOff>405248</xdr:colOff>
      <xdr:row>219</xdr:row>
      <xdr:rowOff>22685</xdr:rowOff>
    </xdr:to>
    <xdr:graphicFrame macro="">
      <xdr:nvGraphicFramePr>
        <xdr:cNvPr id="35" name="Chart 10">
          <a:extLst>
            <a:ext uri="{FF2B5EF4-FFF2-40B4-BE49-F238E27FC236}">
              <a16:creationId xmlns:a16="http://schemas.microsoft.com/office/drawing/2014/main" id="{BBC942CA-CC71-46D7-B219-7BD0FD32AA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0</xdr:col>
      <xdr:colOff>157502</xdr:colOff>
      <xdr:row>219</xdr:row>
      <xdr:rowOff>142393</xdr:rowOff>
    </xdr:from>
    <xdr:to>
      <xdr:col>18</xdr:col>
      <xdr:colOff>405152</xdr:colOff>
      <xdr:row>242</xdr:row>
      <xdr:rowOff>44333</xdr:rowOff>
    </xdr:to>
    <xdr:graphicFrame macro="">
      <xdr:nvGraphicFramePr>
        <xdr:cNvPr id="36" name="Chart 11">
          <a:extLst>
            <a:ext uri="{FF2B5EF4-FFF2-40B4-BE49-F238E27FC236}">
              <a16:creationId xmlns:a16="http://schemas.microsoft.com/office/drawing/2014/main" id="{5B42B3DF-DF12-4BC9-A5FA-A0AF83FA9B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157405</xdr:colOff>
      <xdr:row>242</xdr:row>
      <xdr:rowOff>158248</xdr:rowOff>
    </xdr:from>
    <xdr:to>
      <xdr:col>18</xdr:col>
      <xdr:colOff>405055</xdr:colOff>
      <xdr:row>265</xdr:row>
      <xdr:rowOff>60110</xdr:rowOff>
    </xdr:to>
    <xdr:graphicFrame macro="">
      <xdr:nvGraphicFramePr>
        <xdr:cNvPr id="37" name="Chart 12">
          <a:extLst>
            <a:ext uri="{FF2B5EF4-FFF2-40B4-BE49-F238E27FC236}">
              <a16:creationId xmlns:a16="http://schemas.microsoft.com/office/drawing/2014/main" id="{9652D1E8-FD2D-433B-811A-C5527BF262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161542</xdr:colOff>
      <xdr:row>265</xdr:row>
      <xdr:rowOff>179434</xdr:rowOff>
    </xdr:from>
    <xdr:to>
      <xdr:col>18</xdr:col>
      <xdr:colOff>409192</xdr:colOff>
      <xdr:row>288</xdr:row>
      <xdr:rowOff>81373</xdr:rowOff>
    </xdr:to>
    <xdr:graphicFrame macro="">
      <xdr:nvGraphicFramePr>
        <xdr:cNvPr id="38" name="Chart 13">
          <a:extLst>
            <a:ext uri="{FF2B5EF4-FFF2-40B4-BE49-F238E27FC236}">
              <a16:creationId xmlns:a16="http://schemas.microsoft.com/office/drawing/2014/main" id="{113ECC52-C4BB-4644-AA76-6C5569C625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0</xdr:col>
      <xdr:colOff>161638</xdr:colOff>
      <xdr:row>289</xdr:row>
      <xdr:rowOff>24148</xdr:rowOff>
    </xdr:from>
    <xdr:to>
      <xdr:col>18</xdr:col>
      <xdr:colOff>409288</xdr:colOff>
      <xdr:row>311</xdr:row>
      <xdr:rowOff>103117</xdr:rowOff>
    </xdr:to>
    <xdr:graphicFrame macro="">
      <xdr:nvGraphicFramePr>
        <xdr:cNvPr id="39" name="Chart 14">
          <a:extLst>
            <a:ext uri="{FF2B5EF4-FFF2-40B4-BE49-F238E27FC236}">
              <a16:creationId xmlns:a16="http://schemas.microsoft.com/office/drawing/2014/main" id="{1B353C75-F994-4DE5-889C-A804EC5533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0</xdr:col>
      <xdr:colOff>169334</xdr:colOff>
      <xdr:row>312</xdr:row>
      <xdr:rowOff>46181</xdr:rowOff>
    </xdr:from>
    <xdr:to>
      <xdr:col>18</xdr:col>
      <xdr:colOff>416984</xdr:colOff>
      <xdr:row>334</xdr:row>
      <xdr:rowOff>132848</xdr:rowOff>
    </xdr:to>
    <xdr:graphicFrame macro="">
      <xdr:nvGraphicFramePr>
        <xdr:cNvPr id="40" name="Chart 15">
          <a:extLst>
            <a:ext uri="{FF2B5EF4-FFF2-40B4-BE49-F238E27FC236}">
              <a16:creationId xmlns:a16="http://schemas.microsoft.com/office/drawing/2014/main" id="{E0183750-F2C0-4794-8D8F-B26A206373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0</xdr:col>
      <xdr:colOff>161637</xdr:colOff>
      <xdr:row>335</xdr:row>
      <xdr:rowOff>76971</xdr:rowOff>
    </xdr:from>
    <xdr:to>
      <xdr:col>18</xdr:col>
      <xdr:colOff>409287</xdr:colOff>
      <xdr:row>357</xdr:row>
      <xdr:rowOff>163638</xdr:rowOff>
    </xdr:to>
    <xdr:graphicFrame macro="">
      <xdr:nvGraphicFramePr>
        <xdr:cNvPr id="41" name="Chart 16">
          <a:extLst>
            <a:ext uri="{FF2B5EF4-FFF2-40B4-BE49-F238E27FC236}">
              <a16:creationId xmlns:a16="http://schemas.microsoft.com/office/drawing/2014/main" id="{3A1A0355-72E7-430F-A57C-5A978D1FAE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0</xdr:col>
      <xdr:colOff>153939</xdr:colOff>
      <xdr:row>358</xdr:row>
      <xdr:rowOff>161636</xdr:rowOff>
    </xdr:from>
    <xdr:to>
      <xdr:col>18</xdr:col>
      <xdr:colOff>401589</xdr:colOff>
      <xdr:row>381</xdr:row>
      <xdr:rowOff>53879</xdr:rowOff>
    </xdr:to>
    <xdr:graphicFrame macro="">
      <xdr:nvGraphicFramePr>
        <xdr:cNvPr id="42" name="Chart 17">
          <a:extLst>
            <a:ext uri="{FF2B5EF4-FFF2-40B4-BE49-F238E27FC236}">
              <a16:creationId xmlns:a16="http://schemas.microsoft.com/office/drawing/2014/main" id="{7E198CFB-0F83-4731-A33D-3175DCAB9E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0</xdr:col>
      <xdr:colOff>146242</xdr:colOff>
      <xdr:row>382</xdr:row>
      <xdr:rowOff>15394</xdr:rowOff>
    </xdr:from>
    <xdr:to>
      <xdr:col>18</xdr:col>
      <xdr:colOff>393892</xdr:colOff>
      <xdr:row>405</xdr:row>
      <xdr:rowOff>112663</xdr:rowOff>
    </xdr:to>
    <xdr:graphicFrame macro="">
      <xdr:nvGraphicFramePr>
        <xdr:cNvPr id="43" name="Chart 18">
          <a:extLst>
            <a:ext uri="{FF2B5EF4-FFF2-40B4-BE49-F238E27FC236}">
              <a16:creationId xmlns:a16="http://schemas.microsoft.com/office/drawing/2014/main" id="{67A11D70-20B2-47AB-B1C3-8894E1AF32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0</xdr:col>
      <xdr:colOff>146243</xdr:colOff>
      <xdr:row>406</xdr:row>
      <xdr:rowOff>76969</xdr:rowOff>
    </xdr:from>
    <xdr:to>
      <xdr:col>18</xdr:col>
      <xdr:colOff>393893</xdr:colOff>
      <xdr:row>429</xdr:row>
      <xdr:rowOff>174238</xdr:rowOff>
    </xdr:to>
    <xdr:graphicFrame macro="">
      <xdr:nvGraphicFramePr>
        <xdr:cNvPr id="44" name="Chart 19">
          <a:extLst>
            <a:ext uri="{FF2B5EF4-FFF2-40B4-BE49-F238E27FC236}">
              <a16:creationId xmlns:a16="http://schemas.microsoft.com/office/drawing/2014/main" id="{9CF9DF39-9217-480F-8EAE-AE3CA8833F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0</xdr:col>
      <xdr:colOff>146243</xdr:colOff>
      <xdr:row>430</xdr:row>
      <xdr:rowOff>146243</xdr:rowOff>
    </xdr:from>
    <xdr:to>
      <xdr:col>18</xdr:col>
      <xdr:colOff>393893</xdr:colOff>
      <xdr:row>453</xdr:row>
      <xdr:rowOff>48182</xdr:rowOff>
    </xdr:to>
    <xdr:graphicFrame macro="">
      <xdr:nvGraphicFramePr>
        <xdr:cNvPr id="45" name="Chart 20">
          <a:extLst>
            <a:ext uri="{FF2B5EF4-FFF2-40B4-BE49-F238E27FC236}">
              <a16:creationId xmlns:a16="http://schemas.microsoft.com/office/drawing/2014/main" id="{6FBAC810-EDCB-441C-9F1C-93A5968816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0</xdr:col>
      <xdr:colOff>161636</xdr:colOff>
      <xdr:row>454</xdr:row>
      <xdr:rowOff>7696</xdr:rowOff>
    </xdr:from>
    <xdr:to>
      <xdr:col>18</xdr:col>
      <xdr:colOff>409286</xdr:colOff>
      <xdr:row>476</xdr:row>
      <xdr:rowOff>94363</xdr:rowOff>
    </xdr:to>
    <xdr:graphicFrame macro="">
      <xdr:nvGraphicFramePr>
        <xdr:cNvPr id="46" name="Chart 21">
          <a:extLst>
            <a:ext uri="{FF2B5EF4-FFF2-40B4-BE49-F238E27FC236}">
              <a16:creationId xmlns:a16="http://schemas.microsoft.com/office/drawing/2014/main" id="{E9FC9097-BD56-47DE-BB11-38801BFF33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0</xdr:col>
      <xdr:colOff>153940</xdr:colOff>
      <xdr:row>477</xdr:row>
      <xdr:rowOff>38485</xdr:rowOff>
    </xdr:from>
    <xdr:to>
      <xdr:col>18</xdr:col>
      <xdr:colOff>401590</xdr:colOff>
      <xdr:row>499</xdr:row>
      <xdr:rowOff>125285</xdr:rowOff>
    </xdr:to>
    <xdr:graphicFrame macro="">
      <xdr:nvGraphicFramePr>
        <xdr:cNvPr id="47" name="Chart 22">
          <a:extLst>
            <a:ext uri="{FF2B5EF4-FFF2-40B4-BE49-F238E27FC236}">
              <a16:creationId xmlns:a16="http://schemas.microsoft.com/office/drawing/2014/main" id="{2E0B9FA5-17CD-44EE-9F07-124C2FD845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 editAs="oneCell">
    <xdr:from>
      <xdr:col>0</xdr:col>
      <xdr:colOff>92363</xdr:colOff>
      <xdr:row>0</xdr:row>
      <xdr:rowOff>100061</xdr:rowOff>
    </xdr:from>
    <xdr:to>
      <xdr:col>3</xdr:col>
      <xdr:colOff>104139</xdr:colOff>
      <xdr:row>0</xdr:row>
      <xdr:rowOff>471732</xdr:rowOff>
    </xdr:to>
    <xdr:pic>
      <xdr:nvPicPr>
        <xdr:cNvPr id="7" name="Рисунок 6">
          <a:extLst>
            <a:ext uri="{FF2B5EF4-FFF2-40B4-BE49-F238E27FC236}">
              <a16:creationId xmlns:a16="http://schemas.microsoft.com/office/drawing/2014/main" id="{8CC3C042-B979-4F9A-87EF-16B0D95C95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63" y="100061"/>
          <a:ext cx="1882140" cy="3716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153940</xdr:colOff>
      <xdr:row>500</xdr:row>
      <xdr:rowOff>23074</xdr:rowOff>
    </xdr:from>
    <xdr:to>
      <xdr:col>18</xdr:col>
      <xdr:colOff>401590</xdr:colOff>
      <xdr:row>522</xdr:row>
      <xdr:rowOff>109874</xdr:rowOff>
    </xdr:to>
    <xdr:graphicFrame macro="">
      <xdr:nvGraphicFramePr>
        <xdr:cNvPr id="9" name="Chart 23">
          <a:extLst>
            <a:ext uri="{FF2B5EF4-FFF2-40B4-BE49-F238E27FC236}">
              <a16:creationId xmlns:a16="http://schemas.microsoft.com/office/drawing/2014/main" id="{3B5A0A50-9DDC-49B2-A1D0-70C0BD96E4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0</xdr:col>
      <xdr:colOff>146243</xdr:colOff>
      <xdr:row>523</xdr:row>
      <xdr:rowOff>92381</xdr:rowOff>
    </xdr:from>
    <xdr:to>
      <xdr:col>18</xdr:col>
      <xdr:colOff>393893</xdr:colOff>
      <xdr:row>545</xdr:row>
      <xdr:rowOff>179181</xdr:rowOff>
    </xdr:to>
    <xdr:graphicFrame macro="">
      <xdr:nvGraphicFramePr>
        <xdr:cNvPr id="10" name="Chart 24">
          <a:extLst>
            <a:ext uri="{FF2B5EF4-FFF2-40B4-BE49-F238E27FC236}">
              <a16:creationId xmlns:a16="http://schemas.microsoft.com/office/drawing/2014/main" id="{794D1371-352B-42A5-A838-1BF7F421EE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89CB8-3014-422D-902D-C9B3B4BC27C5}">
  <dimension ref="A1:X200"/>
  <sheetViews>
    <sheetView showGridLines="0" tabSelected="1" topLeftCell="F1" zoomScaleNormal="100" zoomScaleSheetLayoutView="100" workbookViewId="0">
      <pane ySplit="3" topLeftCell="A4" activePane="bottomLeft" state="frozen"/>
      <selection pane="bottomLeft" activeCell="F2" sqref="F2"/>
    </sheetView>
  </sheetViews>
  <sheetFormatPr defaultRowHeight="14.4" outlineLevelCol="1" x14ac:dyDescent="0.3"/>
  <cols>
    <col min="1" max="1" width="4" hidden="1" customWidth="1" outlineLevel="1"/>
    <col min="2" max="2" width="8.6640625" hidden="1" customWidth="1" outlineLevel="1"/>
    <col min="3" max="3" width="8.44140625" hidden="1" customWidth="1" outlineLevel="1"/>
    <col min="4" max="4" width="10.109375" hidden="1" customWidth="1" outlineLevel="1"/>
    <col min="5" max="5" width="11.109375" hidden="1" customWidth="1" outlineLevel="1"/>
    <col min="6" max="6" width="1.88671875" customWidth="1" collapsed="1"/>
    <col min="7" max="7" width="9.6640625" customWidth="1"/>
    <col min="8" max="8" width="58.21875" customWidth="1"/>
    <col min="9" max="12" width="11" customWidth="1"/>
    <col min="13" max="14" width="14.77734375" customWidth="1"/>
    <col min="15" max="18" width="10.109375" bestFit="1" customWidth="1"/>
  </cols>
  <sheetData>
    <row r="1" spans="1:24" ht="40.200000000000003" customHeight="1" x14ac:dyDescent="0.3">
      <c r="F1" s="118" t="str">
        <f>"Аналітичний звіт про роботу надавача ПМД станом на "&amp;TEXT(Dict!A2,"dd.mm.yyyy")</f>
        <v>Аналітичний звіт про роботу надавача ПМД станом на 01.08.2024</v>
      </c>
      <c r="G1" s="119"/>
      <c r="H1" s="119"/>
      <c r="I1" s="119"/>
      <c r="J1" s="119"/>
      <c r="K1" s="119"/>
      <c r="L1" s="119"/>
      <c r="M1" s="119"/>
      <c r="N1" s="119"/>
      <c r="O1" s="119"/>
      <c r="P1" s="119"/>
      <c r="Q1" s="119"/>
      <c r="R1" s="119"/>
      <c r="S1" s="119"/>
      <c r="T1" s="119"/>
      <c r="U1" s="119"/>
      <c r="V1" s="119"/>
      <c r="W1" s="119"/>
      <c r="X1" s="119"/>
    </row>
    <row r="2" spans="1:24" ht="35.25" customHeight="1" x14ac:dyDescent="0.3">
      <c r="G2" s="120" t="str">
        <f>Dict!C2</f>
        <v>01996272, КОМУНАЛЬНЕ НЕКОМЕРЦІЙНЕ ПІДПРИЄМСТВО "ЗОЛОЧІВСЬКА ЦЕНТРАЛЬНА РАЙОННА ЛІКАРНЯ" ЗОЛОЧІВСЬКОЇ МІСЬКОЇ РАДИ ЗОЛОЧІВСЬКОГО РАЙОНУ ЛЬВІВСЬКОЇ ОБЛАСТІ</v>
      </c>
      <c r="H2" s="119"/>
      <c r="I2" s="119"/>
      <c r="J2" s="119"/>
      <c r="K2" s="119"/>
      <c r="L2" s="119"/>
      <c r="M2" s="119"/>
      <c r="N2" s="119"/>
      <c r="O2" s="119"/>
      <c r="P2" s="119"/>
      <c r="Q2" s="119"/>
      <c r="R2" s="119"/>
      <c r="S2" s="119"/>
    </row>
    <row r="3" spans="1:24" ht="18" x14ac:dyDescent="0.35">
      <c r="G3" s="21" t="s">
        <v>2</v>
      </c>
      <c r="H3" s="108" t="s">
        <v>3</v>
      </c>
      <c r="I3" s="109" t="s">
        <v>163</v>
      </c>
    </row>
    <row r="4" spans="1:24" ht="18.75" customHeight="1" x14ac:dyDescent="0.35">
      <c r="G4" s="1" t="s">
        <v>4</v>
      </c>
      <c r="H4" s="2"/>
      <c r="I4" s="2"/>
      <c r="J4" s="2"/>
      <c r="K4" s="2"/>
      <c r="L4" s="2"/>
      <c r="M4" s="2"/>
      <c r="N4" s="2"/>
    </row>
    <row r="5" spans="1:24" ht="26.4" customHeight="1" x14ac:dyDescent="0.3">
      <c r="I5" s="23">
        <f>EOMONTH(J5,-2)+1</f>
        <v>45413</v>
      </c>
      <c r="J5" s="23">
        <f>EOMONTH(K5,-2)+1</f>
        <v>45444</v>
      </c>
      <c r="K5" s="23">
        <f>EOMONTH(Dict!$A$2,-2)+1</f>
        <v>45474</v>
      </c>
      <c r="L5" s="28">
        <f>Dict!$A$2</f>
        <v>45505</v>
      </c>
      <c r="M5" s="82" t="s">
        <v>79</v>
      </c>
    </row>
    <row r="6" spans="1:24" x14ac:dyDescent="0.3">
      <c r="A6">
        <v>100</v>
      </c>
      <c r="B6" t="str">
        <f>VLOOKUP(A6,Індикатори!A:E,5,0)</f>
        <v>Заклад/Лікар</v>
      </c>
      <c r="C6" t="str">
        <f>$H$3</f>
        <v>Надавач</v>
      </c>
      <c r="D6" s="18">
        <f>Dict!$A$2</f>
        <v>45505</v>
      </c>
      <c r="E6" t="s">
        <v>5</v>
      </c>
      <c r="H6" s="86" t="s">
        <v>80</v>
      </c>
      <c r="I6" s="85">
        <f>IF(AND($B6="Надавач",$H$3&lt;&gt;"Надавач"),"-",SUMIFS(Заклад!$E:$E,Заклад!$A:$A,$A6,Заклад!$B:$B,$I$5,Заклад!$C:$C,Звіт!$C6))</f>
        <v>8</v>
      </c>
      <c r="J6" s="85">
        <f>IF(AND($B6="Надавач",$H$3&lt;&gt;"Надавач"),"-",SUMIFS(Заклад!$E:$E,Заклад!$A:$A,$A6,Заклад!$B:$B,$J$5,Заклад!$C:$C,Звіт!$C6))</f>
        <v>8</v>
      </c>
      <c r="K6" s="85">
        <f>IF(AND($B6="Надавач",$H$3&lt;&gt;"Надавач"),"-",SUMIFS(Заклад!$E:$E,Заклад!$A:$A,$A6,Заклад!$B:$B,$K$5,Заклад!$C:$C,Звіт!$C6))</f>
        <v>8</v>
      </c>
      <c r="L6" s="84">
        <f>IF(AND($B6="Надавач",$H$3&lt;&gt;"Надавач"),"-",SUMIFS(Заклад!$E:$E,Заклад!$A:$A,$A6,Заклад!$B:$B,$L$5,Заклад!$C:$C,Звіт!$C6))</f>
        <v>8</v>
      </c>
      <c r="M6" s="84">
        <f>IFERROR(L6-K6,"-")</f>
        <v>0</v>
      </c>
    </row>
    <row r="7" spans="1:24" x14ac:dyDescent="0.3">
      <c r="A7">
        <v>101</v>
      </c>
      <c r="B7" t="str">
        <f>VLOOKUP(A7,Індикатори!A:E,5,0)</f>
        <v>Заклад/Лікар</v>
      </c>
      <c r="C7" t="str">
        <f>$H$3</f>
        <v>Надавач</v>
      </c>
      <c r="D7" s="18">
        <f>Dict!$A$2</f>
        <v>45505</v>
      </c>
      <c r="E7" t="s">
        <v>5</v>
      </c>
      <c r="H7" s="86" t="s">
        <v>6</v>
      </c>
      <c r="I7" s="85">
        <f>IF(AND($B7="Надавач",$H$3&lt;&gt;"Надавач"),"-",SUMIFS(Заклад!$E:$E,Заклад!$A:$A,$A7,Заклад!$B:$B,$I$5,Заклад!$C:$C,Звіт!$C7))</f>
        <v>27</v>
      </c>
      <c r="J7" s="85">
        <f>IF(AND($B7="Надавач",$H$3&lt;&gt;"Надавач"),"-",SUMIFS(Заклад!$E:$E,Заклад!$A:$A,$A7,Заклад!$B:$B,$J$5,Заклад!$C:$C,Звіт!$C7))</f>
        <v>27</v>
      </c>
      <c r="K7" s="85">
        <f>IF(AND($B7="Надавач",$H$3&lt;&gt;"Надавач"),"-",SUMIFS(Заклад!$E:$E,Заклад!$A:$A,$A7,Заклад!$B:$B,$K$5,Заклад!$C:$C,Звіт!$C7))</f>
        <v>27</v>
      </c>
      <c r="L7" s="84">
        <f>IF(AND($B7="Надавач",$H$3&lt;&gt;"Надавач"),"-",SUMIFS(Заклад!$E:$E,Заклад!$A:$A,$A7,Заклад!$B:$B,$L$5,Заклад!$C:$C,Звіт!$C7))</f>
        <v>27</v>
      </c>
      <c r="M7" s="84">
        <f t="shared" ref="M7:M9" si="0">IFERROR(L7-K7,"-")</f>
        <v>0</v>
      </c>
    </row>
    <row r="8" spans="1:24" x14ac:dyDescent="0.3">
      <c r="A8">
        <v>102</v>
      </c>
      <c r="B8" t="str">
        <f>VLOOKUP(A8,Індикатори!A:E,5,0)</f>
        <v>Заклад/Лікар</v>
      </c>
      <c r="C8" t="str">
        <f>$H$3</f>
        <v>Надавач</v>
      </c>
      <c r="D8" s="18">
        <f>Dict!$A$2</f>
        <v>45505</v>
      </c>
      <c r="E8" t="s">
        <v>5</v>
      </c>
      <c r="H8" s="86" t="s">
        <v>7</v>
      </c>
      <c r="I8" s="85">
        <f>IF(AND($B8="Надавач",$H$3&lt;&gt;"Надавач"),"-",SUMIFS(Заклад!$E:$E,Заклад!$A:$A,$A8,Заклад!$B:$B,$I$5,Заклад!$C:$C,Звіт!$C8))</f>
        <v>8</v>
      </c>
      <c r="J8" s="85">
        <f>IF(AND($B8="Надавач",$H$3&lt;&gt;"Надавач"),"-",SUMIFS(Заклад!$E:$E,Заклад!$A:$A,$A8,Заклад!$B:$B,$J$5,Заклад!$C:$C,Звіт!$C8))</f>
        <v>9</v>
      </c>
      <c r="K8" s="85">
        <f>IF(AND($B8="Надавач",$H$3&lt;&gt;"Надавач"),"-",SUMIFS(Заклад!$E:$E,Заклад!$A:$A,$A8,Заклад!$B:$B,$K$5,Заклад!$C:$C,Звіт!$C8))</f>
        <v>9</v>
      </c>
      <c r="L8" s="84">
        <f>IF(AND($B8="Надавач",$H$3&lt;&gt;"Надавач"),"-",SUMIFS(Заклад!$E:$E,Заклад!$A:$A,$A8,Заклад!$B:$B,$L$5,Заклад!$C:$C,Звіт!$C8))</f>
        <v>9</v>
      </c>
      <c r="M8" s="84">
        <f t="shared" si="0"/>
        <v>0</v>
      </c>
    </row>
    <row r="9" spans="1:24" x14ac:dyDescent="0.3">
      <c r="A9">
        <v>103</v>
      </c>
      <c r="B9" t="str">
        <f>VLOOKUP(A9,Індикатори!A:E,5,0)</f>
        <v>Заклад/Лікар</v>
      </c>
      <c r="C9" t="str">
        <f>$H$3</f>
        <v>Надавач</v>
      </c>
      <c r="D9" s="18">
        <f>Dict!$A$2</f>
        <v>45505</v>
      </c>
      <c r="E9" t="s">
        <v>5</v>
      </c>
      <c r="H9" s="86" t="s">
        <v>8</v>
      </c>
      <c r="I9" s="85">
        <f>IF(AND($B9="Надавач",$H$3&lt;&gt;"Надавач"),"-",SUMIFS(Заклад!$E:$E,Заклад!$A:$A,$A9,Заклад!$B:$B,$I$5,Заклад!$C:$C,Звіт!$C9))</f>
        <v>13</v>
      </c>
      <c r="J9" s="85">
        <f>IF(AND($B9="Надавач",$H$3&lt;&gt;"Надавач"),"-",SUMIFS(Заклад!$E:$E,Заклад!$A:$A,$A9,Заклад!$B:$B,$J$5,Заклад!$C:$C,Звіт!$C9))</f>
        <v>13</v>
      </c>
      <c r="K9" s="85">
        <f>IF(AND($B9="Надавач",$H$3&lt;&gt;"Надавач"),"-",SUMIFS(Заклад!$E:$E,Заклад!$A:$A,$A9,Заклад!$B:$B,$K$5,Заклад!$C:$C,Звіт!$C9))</f>
        <v>13</v>
      </c>
      <c r="L9" s="84">
        <f>IF(AND($B9="Надавач",$H$3&lt;&gt;"Надавач"),"-",SUMIFS(Заклад!$E:$E,Заклад!$A:$A,$A9,Заклад!$B:$B,$L$5,Заклад!$C:$C,Звіт!$C9))</f>
        <v>13</v>
      </c>
      <c r="M9" s="84">
        <f t="shared" si="0"/>
        <v>0</v>
      </c>
    </row>
    <row r="10" spans="1:24" x14ac:dyDescent="0.3">
      <c r="D10" s="18"/>
      <c r="H10" s="88" t="s">
        <v>53</v>
      </c>
      <c r="I10" s="80">
        <f>SUM(I15:I19)+SUM(I24:I28)</f>
        <v>48058</v>
      </c>
      <c r="J10" s="80">
        <f t="shared" ref="J10:L10" si="1">SUM(J15:J19)+SUM(J24:J28)</f>
        <v>48064</v>
      </c>
      <c r="K10" s="80">
        <f t="shared" si="1"/>
        <v>47971</v>
      </c>
      <c r="L10" s="81">
        <f t="shared" si="1"/>
        <v>47929</v>
      </c>
      <c r="M10" s="81">
        <f t="shared" ref="M10" si="2">L10-K10</f>
        <v>-42</v>
      </c>
    </row>
    <row r="11" spans="1:24" x14ac:dyDescent="0.3">
      <c r="A11" s="49"/>
      <c r="B11" s="49"/>
      <c r="C11" s="49"/>
      <c r="D11" s="49"/>
      <c r="E11" s="49"/>
    </row>
    <row r="12" spans="1:24" x14ac:dyDescent="0.3">
      <c r="A12" s="49"/>
      <c r="B12" s="49"/>
      <c r="C12" s="49"/>
      <c r="D12" s="49"/>
      <c r="E12" s="49"/>
      <c r="H12" s="52" t="s">
        <v>9</v>
      </c>
    </row>
    <row r="13" spans="1:24" x14ac:dyDescent="0.3">
      <c r="A13" s="49"/>
      <c r="B13" s="49"/>
      <c r="C13" s="49"/>
      <c r="D13" s="49"/>
      <c r="E13" s="49"/>
      <c r="H13" s="52"/>
      <c r="I13" s="110">
        <f>EOMONTH(J13,-2)+1</f>
        <v>45413</v>
      </c>
      <c r="J13" s="110">
        <f>EOMONTH(K13,-2)+1</f>
        <v>45444</v>
      </c>
      <c r="K13" s="110">
        <f>EOMONTH(Dict!$A$2,-2)+1</f>
        <v>45474</v>
      </c>
      <c r="L13" s="111">
        <f>Dict!$A$2</f>
        <v>45505</v>
      </c>
      <c r="M13" s="112" t="s">
        <v>79</v>
      </c>
    </row>
    <row r="14" spans="1:24" x14ac:dyDescent="0.3">
      <c r="A14" s="49"/>
      <c r="B14" s="49"/>
      <c r="C14" s="49"/>
      <c r="D14" s="49"/>
      <c r="E14" s="49"/>
      <c r="H14" s="91" t="s">
        <v>10</v>
      </c>
      <c r="I14" s="110"/>
      <c r="J14" s="110"/>
      <c r="K14" s="110"/>
      <c r="L14" s="111"/>
      <c r="M14" s="112"/>
    </row>
    <row r="15" spans="1:24" x14ac:dyDescent="0.3">
      <c r="A15">
        <v>109</v>
      </c>
      <c r="B15" t="str">
        <f>VLOOKUP(A15,Індикатори!A:E,5,0)</f>
        <v>Заклад/Лікар</v>
      </c>
      <c r="C15" t="str">
        <f>$H$3</f>
        <v>Надавач</v>
      </c>
      <c r="D15" s="18">
        <f>Dict!$A$2</f>
        <v>45505</v>
      </c>
      <c r="E15" t="s">
        <v>5</v>
      </c>
      <c r="H15" s="31" t="s">
        <v>11</v>
      </c>
      <c r="I15" s="29">
        <f>IF(AND($B15="Надавач",$H$3&lt;&gt;"Надавач"),"-",SUMIFS(Заклад!$E:$E,Заклад!$A:$A,$A15,Заклад!$B:$B,$I$5,Заклад!$C:$C,Звіт!$C15))</f>
        <v>1119</v>
      </c>
      <c r="J15" s="29">
        <f>IF(AND($B15="Надавач",$H$3&lt;&gt;"Надавач"),"-",SUMIFS(Заклад!$E:$E,Заклад!$A:$A,$A15,Заклад!$B:$B,$J$5,Заклад!$C:$C,Звіт!$C15))</f>
        <v>1111</v>
      </c>
      <c r="K15" s="29">
        <f>IF(AND($B15="Надавач",$H$3&lt;&gt;"Надавач"),"-",SUMIFS(Заклад!$E:$E,Заклад!$A:$A,$A15,Заклад!$B:$B,$K$5,Заклад!$C:$C,Звіт!$C15))</f>
        <v>1089</v>
      </c>
      <c r="L15" s="19">
        <f>IF(AND($B15="Надавач",$H$3&lt;&gt;"Надавач"),"-",SUMIFS(Заклад!$E:$E,Заклад!$A:$A,$A15,Заклад!$B:$B,$L$5,Заклад!$C:$C,Звіт!$C15))</f>
        <v>1078</v>
      </c>
      <c r="M15" s="19">
        <f>L15-K15</f>
        <v>-11</v>
      </c>
    </row>
    <row r="16" spans="1:24" x14ac:dyDescent="0.3">
      <c r="A16">
        <v>110</v>
      </c>
      <c r="B16" t="str">
        <f>VLOOKUP(A16,Індикатори!A:E,5,0)</f>
        <v>Заклад/Лікар</v>
      </c>
      <c r="C16" t="str">
        <f>$H$3</f>
        <v>Надавач</v>
      </c>
      <c r="D16" s="18">
        <f>Dict!$A$2</f>
        <v>45505</v>
      </c>
      <c r="E16" t="s">
        <v>5</v>
      </c>
      <c r="H16" s="31" t="s">
        <v>12</v>
      </c>
      <c r="I16" s="29">
        <f>IF(AND($B16="Надавач",$H$3&lt;&gt;"Надавач"),"-",SUMIFS(Заклад!$E:$E,Заклад!$A:$A,$A16,Заклад!$B:$B,$I$5,Заклад!$C:$C,Звіт!$C16))</f>
        <v>3548</v>
      </c>
      <c r="J16" s="29">
        <f>IF(AND($B16="Надавач",$H$3&lt;&gt;"Надавач"),"-",SUMIFS(Заклад!$E:$E,Заклад!$A:$A,$A16,Заклад!$B:$B,$J$5,Заклад!$C:$C,Звіт!$C16))</f>
        <v>3545</v>
      </c>
      <c r="K16" s="29">
        <f>IF(AND($B16="Надавач",$H$3&lt;&gt;"Надавач"),"-",SUMIFS(Заклад!$E:$E,Заклад!$A:$A,$A16,Заклад!$B:$B,$K$5,Заклад!$C:$C,Звіт!$C16))</f>
        <v>3558</v>
      </c>
      <c r="L16" s="19">
        <f>IF(AND($B16="Надавач",$H$3&lt;&gt;"Надавач"),"-",SUMIFS(Заклад!$E:$E,Заклад!$A:$A,$A16,Заклад!$B:$B,$L$5,Заклад!$C:$C,Звіт!$C16))</f>
        <v>3554</v>
      </c>
      <c r="M16" s="19">
        <f t="shared" ref="M16:M18" si="3">L16-K16</f>
        <v>-4</v>
      </c>
    </row>
    <row r="17" spans="1:14" x14ac:dyDescent="0.3">
      <c r="A17">
        <v>111</v>
      </c>
      <c r="B17" t="str">
        <f>VLOOKUP(A17,Індикатори!A:E,5,0)</f>
        <v>Заклад/Лікар</v>
      </c>
      <c r="C17" t="str">
        <f>$H$3</f>
        <v>Надавач</v>
      </c>
      <c r="D17" s="18">
        <f>Dict!$A$2</f>
        <v>45505</v>
      </c>
      <c r="E17" t="s">
        <v>5</v>
      </c>
      <c r="H17" s="31" t="s">
        <v>13</v>
      </c>
      <c r="I17" s="29">
        <f>IF(AND($B17="Надавач",$H$3&lt;&gt;"Надавач"),"-",SUMIFS(Заклад!$E:$E,Заклад!$A:$A,$A17,Заклад!$B:$B,$I$5,Заклад!$C:$C,Звіт!$C17))</f>
        <v>6439</v>
      </c>
      <c r="J17" s="29">
        <f>IF(AND($B17="Надавач",$H$3&lt;&gt;"Надавач"),"-",SUMIFS(Заклад!$E:$E,Заклад!$A:$A,$A17,Заклад!$B:$B,$J$5,Заклад!$C:$C,Звіт!$C17))</f>
        <v>6427</v>
      </c>
      <c r="K17" s="29">
        <f>IF(AND($B17="Надавач",$H$3&lt;&gt;"Надавач"),"-",SUMIFS(Заклад!$E:$E,Заклад!$A:$A,$A17,Заклад!$B:$B,$K$5,Заклад!$C:$C,Звіт!$C17))</f>
        <v>6402</v>
      </c>
      <c r="L17" s="19">
        <f>IF(AND($B17="Надавач",$H$3&lt;&gt;"Надавач"),"-",SUMIFS(Заклад!$E:$E,Заклад!$A:$A,$A17,Заклад!$B:$B,$L$5,Заклад!$C:$C,Звіт!$C17))</f>
        <v>6388</v>
      </c>
      <c r="M17" s="19">
        <f t="shared" si="3"/>
        <v>-14</v>
      </c>
    </row>
    <row r="18" spans="1:14" x14ac:dyDescent="0.3">
      <c r="A18">
        <v>112</v>
      </c>
      <c r="B18" t="str">
        <f>VLOOKUP(A18,Індикатори!A:E,5,0)</f>
        <v>Заклад/Лікар</v>
      </c>
      <c r="C18" t="str">
        <f>$H$3</f>
        <v>Надавач</v>
      </c>
      <c r="D18" s="18">
        <f>Dict!$A$2</f>
        <v>45505</v>
      </c>
      <c r="E18" t="s">
        <v>5</v>
      </c>
      <c r="H18" s="31" t="s">
        <v>14</v>
      </c>
      <c r="I18" s="29">
        <f>IF(AND($B18="Надавач",$H$3&lt;&gt;"Надавач"),"-",SUMIFS(Заклад!$E:$E,Заклад!$A:$A,$A18,Заклад!$B:$B,$I$5,Заклад!$C:$C,Звіт!$C18))</f>
        <v>8722</v>
      </c>
      <c r="J18" s="29">
        <f>IF(AND($B18="Надавач",$H$3&lt;&gt;"Надавач"),"-",SUMIFS(Заклад!$E:$E,Заклад!$A:$A,$A18,Заклад!$B:$B,$J$5,Заклад!$C:$C,Звіт!$C18))</f>
        <v>8736</v>
      </c>
      <c r="K18" s="29">
        <f>IF(AND($B18="Надавач",$H$3&lt;&gt;"Надавач"),"-",SUMIFS(Заклад!$E:$E,Заклад!$A:$A,$A18,Заклад!$B:$B,$K$5,Заклад!$C:$C,Звіт!$C18))</f>
        <v>8729</v>
      </c>
      <c r="L18" s="19">
        <f>IF(AND($B18="Надавач",$H$3&lt;&gt;"Надавач"),"-",SUMIFS(Заклад!$E:$E,Заклад!$A:$A,$A18,Заклад!$B:$B,$L$5,Заклад!$C:$C,Звіт!$C18))</f>
        <v>8737</v>
      </c>
      <c r="M18" s="19">
        <f t="shared" si="3"/>
        <v>8</v>
      </c>
    </row>
    <row r="19" spans="1:14" x14ac:dyDescent="0.3">
      <c r="A19">
        <v>113</v>
      </c>
      <c r="B19" t="str">
        <f>VLOOKUP(A19,Індикатори!A:E,5,0)</f>
        <v>Заклад/Лікар</v>
      </c>
      <c r="C19" t="str">
        <f>$H$3</f>
        <v>Надавач</v>
      </c>
      <c r="D19" s="18">
        <f>Dict!$A$2</f>
        <v>45505</v>
      </c>
      <c r="E19" t="s">
        <v>5</v>
      </c>
      <c r="H19" s="31" t="s">
        <v>15</v>
      </c>
      <c r="I19" s="29">
        <f>IF(AND($B19="Надавач",$H$3&lt;&gt;"Надавач"),"-",SUMIFS(Заклад!$E:$E,Заклад!$A:$A,$A19,Заклад!$B:$B,$I$5,Заклад!$C:$C,Звіт!$C19))</f>
        <v>5370</v>
      </c>
      <c r="J19" s="29">
        <f>IF(AND($B19="Надавач",$H$3&lt;&gt;"Надавач"),"-",SUMIFS(Заклад!$E:$E,Заклад!$A:$A,$A19,Заклад!$B:$B,$J$5,Заклад!$C:$C,Звіт!$C19))</f>
        <v>5377</v>
      </c>
      <c r="K19" s="29">
        <f>IF(AND($B19="Надавач",$H$3&lt;&gt;"Надавач"),"-",SUMIFS(Заклад!$E:$E,Заклад!$A:$A,$A19,Заклад!$B:$B,$K$5,Заклад!$C:$C,Звіт!$C19))</f>
        <v>5361</v>
      </c>
      <c r="L19" s="19">
        <f>IF(AND($B19="Надавач",$H$3&lt;&gt;"Надавач"),"-",SUMIFS(Заклад!$E:$E,Заклад!$A:$A,$A19,Заклад!$B:$B,$L$5,Заклад!$C:$C,Звіт!$C19))</f>
        <v>5379</v>
      </c>
      <c r="M19" s="19">
        <f>L19-K19</f>
        <v>18</v>
      </c>
    </row>
    <row r="20" spans="1:14" x14ac:dyDescent="0.3">
      <c r="A20" s="49"/>
      <c r="B20" s="49"/>
      <c r="C20" s="49"/>
      <c r="D20" s="49"/>
      <c r="E20" s="49"/>
      <c r="H20" s="88" t="s">
        <v>53</v>
      </c>
      <c r="I20" s="80">
        <f>SUM(I15:I19)</f>
        <v>25198</v>
      </c>
      <c r="J20" s="80">
        <f t="shared" ref="J20:L20" si="4">SUM(J15:J19)</f>
        <v>25196</v>
      </c>
      <c r="K20" s="80">
        <f t="shared" si="4"/>
        <v>25139</v>
      </c>
      <c r="L20" s="94">
        <f t="shared" si="4"/>
        <v>25136</v>
      </c>
      <c r="M20" s="81">
        <f t="shared" ref="M20" si="5">L20-K20</f>
        <v>-3</v>
      </c>
    </row>
    <row r="21" spans="1:14" x14ac:dyDescent="0.3">
      <c r="A21" s="49"/>
      <c r="B21" s="49"/>
      <c r="C21" s="49"/>
      <c r="D21" s="49"/>
      <c r="E21" s="49"/>
      <c r="I21" s="76"/>
      <c r="J21" s="76"/>
      <c r="K21" s="76"/>
      <c r="L21" s="93"/>
      <c r="M21" s="77"/>
    </row>
    <row r="22" spans="1:14" x14ac:dyDescent="0.3">
      <c r="A22" s="49"/>
      <c r="B22" s="49"/>
      <c r="C22" s="49"/>
      <c r="D22" s="49"/>
      <c r="E22" s="49"/>
      <c r="I22" s="110">
        <f>EOMONTH(J22,-2)+1</f>
        <v>45413</v>
      </c>
      <c r="J22" s="110">
        <f>EOMONTH(K22,-2)+1</f>
        <v>45444</v>
      </c>
      <c r="K22" s="110">
        <f>EOMONTH(Dict!$A$2,-2)+1</f>
        <v>45474</v>
      </c>
      <c r="L22" s="111">
        <f>Dict!$A$2</f>
        <v>45505</v>
      </c>
      <c r="M22" s="112" t="s">
        <v>79</v>
      </c>
    </row>
    <row r="23" spans="1:14" x14ac:dyDescent="0.3">
      <c r="A23" s="49"/>
      <c r="B23" s="49"/>
      <c r="C23" s="49"/>
      <c r="D23" s="49"/>
      <c r="E23" s="49"/>
      <c r="H23" s="91" t="s">
        <v>16</v>
      </c>
      <c r="I23" s="110"/>
      <c r="J23" s="110"/>
      <c r="K23" s="110"/>
      <c r="L23" s="111"/>
      <c r="M23" s="112"/>
    </row>
    <row r="24" spans="1:14" x14ac:dyDescent="0.3">
      <c r="A24">
        <v>104</v>
      </c>
      <c r="B24" t="str">
        <f>VLOOKUP(A24,Індикатори!A:E,5,0)</f>
        <v>Заклад/Лікар</v>
      </c>
      <c r="C24" t="str">
        <f>$H$3</f>
        <v>Надавач</v>
      </c>
      <c r="D24" s="18">
        <f>Dict!$A$2</f>
        <v>45505</v>
      </c>
      <c r="E24" t="s">
        <v>5</v>
      </c>
      <c r="H24" s="31" t="s">
        <v>11</v>
      </c>
      <c r="I24" s="29">
        <f>IF(AND($B24="Надавач",$H$3&lt;&gt;"Надавач"),"-",SUMIFS(Заклад!$E:$E,Заклад!$A:$A,$A24,Заклад!$B:$B,$I$5,Заклад!$C:$C,Звіт!$C24))</f>
        <v>1194</v>
      </c>
      <c r="J24" s="29">
        <f>IF(AND($B24="Надавач",$H$3&lt;&gt;"Надавач"),"-",SUMIFS(Заклад!$E:$E,Заклад!$A:$A,$A24,Заклад!$B:$B,$J$5,Заклад!$C:$C,Звіт!$C24))</f>
        <v>1179</v>
      </c>
      <c r="K24" s="29">
        <f>IF(AND($B24="Надавач",$H$3&lt;&gt;"Надавач"),"-",SUMIFS(Заклад!$E:$E,Заклад!$A:$A,$A24,Заклад!$B:$B,$K$5,Заклад!$C:$C,Звіт!$C24))</f>
        <v>1157</v>
      </c>
      <c r="L24" s="19">
        <f>IF(AND($B24="Надавач",$H$3&lt;&gt;"Надавач"),"-",SUMIFS(Заклад!$E:$E,Заклад!$A:$A,$A24,Заклад!$B:$B,$L$5,Заклад!$C:$C,Звіт!$C24))</f>
        <v>1127</v>
      </c>
      <c r="M24" s="19">
        <f>L24-K24</f>
        <v>-30</v>
      </c>
    </row>
    <row r="25" spans="1:14" x14ac:dyDescent="0.3">
      <c r="A25">
        <v>105</v>
      </c>
      <c r="B25" t="str">
        <f>VLOOKUP(A25,Індикатори!A:E,5,0)</f>
        <v>Заклад/Лікар</v>
      </c>
      <c r="C25" t="str">
        <f>$H$3</f>
        <v>Надавач</v>
      </c>
      <c r="D25" s="18">
        <f>Dict!$A$2</f>
        <v>45505</v>
      </c>
      <c r="E25" t="s">
        <v>5</v>
      </c>
      <c r="H25" s="31" t="s">
        <v>12</v>
      </c>
      <c r="I25" s="29">
        <f>IF(AND($B25="Надавач",$H$3&lt;&gt;"Надавач"),"-",SUMIFS(Заклад!$E:$E,Заклад!$A:$A,$A25,Заклад!$B:$B,$I$5,Заклад!$C:$C,Звіт!$C25))</f>
        <v>3854</v>
      </c>
      <c r="J25" s="29">
        <f>IF(AND($B25="Надавач",$H$3&lt;&gt;"Надавач"),"-",SUMIFS(Заклад!$E:$E,Заклад!$A:$A,$A25,Заклад!$B:$B,$J$5,Заклад!$C:$C,Звіт!$C25))</f>
        <v>3857</v>
      </c>
      <c r="K25" s="29">
        <f>IF(AND($B25="Надавач",$H$3&lt;&gt;"Надавач"),"-",SUMIFS(Заклад!$E:$E,Заклад!$A:$A,$A25,Заклад!$B:$B,$K$5,Заклад!$C:$C,Звіт!$C25))</f>
        <v>3860</v>
      </c>
      <c r="L25" s="19">
        <f>IF(AND($B25="Надавач",$H$3&lt;&gt;"Надавач"),"-",SUMIFS(Заклад!$E:$E,Заклад!$A:$A,$A25,Заклад!$B:$B,$L$5,Заклад!$C:$C,Звіт!$C25))</f>
        <v>3866</v>
      </c>
      <c r="M25" s="19">
        <f t="shared" ref="M25:M27" si="6">L25-K25</f>
        <v>6</v>
      </c>
    </row>
    <row r="26" spans="1:14" x14ac:dyDescent="0.3">
      <c r="A26">
        <v>106</v>
      </c>
      <c r="B26" t="str">
        <f>VLOOKUP(A26,Індикатори!A:E,5,0)</f>
        <v>Заклад/Лікар</v>
      </c>
      <c r="C26" t="str">
        <f>$H$3</f>
        <v>Надавач</v>
      </c>
      <c r="D26" s="18">
        <f>Dict!$A$2</f>
        <v>45505</v>
      </c>
      <c r="E26" t="s">
        <v>5</v>
      </c>
      <c r="H26" s="31" t="s">
        <v>13</v>
      </c>
      <c r="I26" s="29">
        <f>IF(AND($B26="Надавач",$H$3&lt;&gt;"Надавач"),"-",SUMIFS(Заклад!$E:$E,Заклад!$A:$A,$A26,Заклад!$B:$B,$I$5,Заклад!$C:$C,Звіт!$C26))</f>
        <v>6799</v>
      </c>
      <c r="J26" s="29">
        <f>IF(AND($B26="Надавач",$H$3&lt;&gt;"Надавач"),"-",SUMIFS(Заклад!$E:$E,Заклад!$A:$A,$A26,Заклад!$B:$B,$J$5,Заклад!$C:$C,Звіт!$C26))</f>
        <v>6770</v>
      </c>
      <c r="K26" s="29">
        <f>IF(AND($B26="Надавач",$H$3&lt;&gt;"Надавач"),"-",SUMIFS(Заклад!$E:$E,Заклад!$A:$A,$A26,Заклад!$B:$B,$K$5,Заклад!$C:$C,Звіт!$C26))</f>
        <v>6769</v>
      </c>
      <c r="L26" s="19">
        <f>IF(AND($B26="Надавач",$H$3&lt;&gt;"Надавач"),"-",SUMIFS(Заклад!$E:$E,Заклад!$A:$A,$A26,Заклад!$B:$B,$L$5,Заклад!$C:$C,Звіт!$C26))</f>
        <v>6738</v>
      </c>
      <c r="M26" s="19">
        <f t="shared" si="6"/>
        <v>-31</v>
      </c>
    </row>
    <row r="27" spans="1:14" x14ac:dyDescent="0.3">
      <c r="A27">
        <v>107</v>
      </c>
      <c r="B27" t="str">
        <f>VLOOKUP(A27,Індикатори!A:E,5,0)</f>
        <v>Заклад/Лікар</v>
      </c>
      <c r="C27" t="str">
        <f>$H$3</f>
        <v>Надавач</v>
      </c>
      <c r="D27" s="18">
        <f>Dict!$A$2</f>
        <v>45505</v>
      </c>
      <c r="E27" t="s">
        <v>5</v>
      </c>
      <c r="H27" s="31" t="s">
        <v>14</v>
      </c>
      <c r="I27" s="29">
        <f>IF(AND($B27="Надавач",$H$3&lt;&gt;"Надавач"),"-",SUMIFS(Заклад!$E:$E,Заклад!$A:$A,$A27,Заклад!$B:$B,$I$5,Заклад!$C:$C,Звіт!$C27))</f>
        <v>8051</v>
      </c>
      <c r="J27" s="29">
        <f>IF(AND($B27="Надавач",$H$3&lt;&gt;"Надавач"),"-",SUMIFS(Заклад!$E:$E,Заклад!$A:$A,$A27,Заклад!$B:$B,$J$5,Заклад!$C:$C,Звіт!$C27))</f>
        <v>8072</v>
      </c>
      <c r="K27" s="29">
        <f>IF(AND($B27="Надавач",$H$3&lt;&gt;"Надавач"),"-",SUMIFS(Заклад!$E:$E,Заклад!$A:$A,$A27,Заклад!$B:$B,$K$5,Заклад!$C:$C,Звіт!$C27))</f>
        <v>8058</v>
      </c>
      <c r="L27" s="19">
        <f>IF(AND($B27="Надавач",$H$3&lt;&gt;"Надавач"),"-",SUMIFS(Заклад!$E:$E,Заклад!$A:$A,$A27,Заклад!$B:$B,$L$5,Заклад!$C:$C,Звіт!$C27))</f>
        <v>8065</v>
      </c>
      <c r="M27" s="19">
        <f t="shared" si="6"/>
        <v>7</v>
      </c>
    </row>
    <row r="28" spans="1:14" x14ac:dyDescent="0.3">
      <c r="A28">
        <v>108</v>
      </c>
      <c r="B28" t="str">
        <f>VLOOKUP(A28,Індикатори!A:E,5,0)</f>
        <v>Заклад/Лікар</v>
      </c>
      <c r="C28" t="str">
        <f>$H$3</f>
        <v>Надавач</v>
      </c>
      <c r="D28" s="18">
        <f>Dict!$A$2</f>
        <v>45505</v>
      </c>
      <c r="E28" t="s">
        <v>5</v>
      </c>
      <c r="H28" s="31" t="s">
        <v>15</v>
      </c>
      <c r="I28" s="29">
        <f>IF(AND($B28="Надавач",$H$3&lt;&gt;"Надавач"),"-",SUMIFS(Заклад!$E:$E,Заклад!$A:$A,$A28,Заклад!$B:$B,$I$5,Заклад!$C:$C,Звіт!$C28))</f>
        <v>2962</v>
      </c>
      <c r="J28" s="29">
        <f>IF(AND($B28="Надавач",$H$3&lt;&gt;"Надавач"),"-",SUMIFS(Заклад!$E:$E,Заклад!$A:$A,$A28,Заклад!$B:$B,$J$5,Заклад!$C:$C,Звіт!$C28))</f>
        <v>2990</v>
      </c>
      <c r="K28" s="29">
        <f>IF(AND($B28="Надавач",$H$3&lt;&gt;"Надавач"),"-",SUMIFS(Заклад!$E:$E,Заклад!$A:$A,$A28,Заклад!$B:$B,$K$5,Заклад!$C:$C,Звіт!$C28))</f>
        <v>2988</v>
      </c>
      <c r="L28" s="19">
        <f>IF(AND($B28="Надавач",$H$3&lt;&gt;"Надавач"),"-",SUMIFS(Заклад!$E:$E,Заклад!$A:$A,$A28,Заклад!$B:$B,$L$5,Заклад!$C:$C,Звіт!$C28))</f>
        <v>2997</v>
      </c>
      <c r="M28" s="19">
        <f>L28-K28</f>
        <v>9</v>
      </c>
    </row>
    <row r="29" spans="1:14" x14ac:dyDescent="0.3">
      <c r="A29" s="49"/>
      <c r="B29" s="49"/>
      <c r="C29" s="49"/>
      <c r="D29" s="49"/>
      <c r="E29" s="49"/>
      <c r="H29" s="88" t="s">
        <v>53</v>
      </c>
      <c r="I29" s="80">
        <f>SUM(I24:I28)</f>
        <v>22860</v>
      </c>
      <c r="J29" s="80">
        <f t="shared" ref="J29:L29" si="7">SUM(J24:J28)</f>
        <v>22868</v>
      </c>
      <c r="K29" s="80">
        <f t="shared" si="7"/>
        <v>22832</v>
      </c>
      <c r="L29" s="81">
        <f t="shared" si="7"/>
        <v>22793</v>
      </c>
      <c r="M29" s="81">
        <f t="shared" ref="M29" si="8">L29-K29</f>
        <v>-39</v>
      </c>
    </row>
    <row r="30" spans="1:14" x14ac:dyDescent="0.3">
      <c r="A30" s="49"/>
      <c r="B30" s="49"/>
      <c r="C30" s="49"/>
      <c r="D30" s="49"/>
      <c r="E30" s="49"/>
      <c r="G30" s="3" t="s">
        <v>17</v>
      </c>
      <c r="H30" s="2"/>
      <c r="I30" s="2"/>
      <c r="J30" s="2"/>
      <c r="K30" s="2"/>
      <c r="L30" s="2"/>
      <c r="M30" s="2"/>
      <c r="N30" s="2"/>
    </row>
    <row r="31" spans="1:14" ht="24" customHeight="1" x14ac:dyDescent="0.3">
      <c r="A31" s="49"/>
      <c r="B31" s="49"/>
      <c r="C31" s="49"/>
      <c r="D31" s="49"/>
      <c r="E31" s="49"/>
      <c r="I31" s="23">
        <f>EOMONTH(J31,-2)+1</f>
        <v>45413</v>
      </c>
      <c r="J31" s="23">
        <f>EOMONTH(K31,-2)+1</f>
        <v>45444</v>
      </c>
      <c r="K31" s="23">
        <f>EOMONTH(Dict!$A$2,-2)+1</f>
        <v>45474</v>
      </c>
      <c r="L31" s="28">
        <f>Dict!$A$2</f>
        <v>45505</v>
      </c>
      <c r="M31" s="82" t="s">
        <v>79</v>
      </c>
    </row>
    <row r="32" spans="1:14" x14ac:dyDescent="0.3">
      <c r="A32">
        <v>114</v>
      </c>
      <c r="B32" t="str">
        <f>VLOOKUP(A32,Індикатори!A:E,5,0)</f>
        <v>Заклад/Лікар</v>
      </c>
      <c r="C32" t="str">
        <f>$H$3</f>
        <v>Надавач</v>
      </c>
      <c r="D32" s="18">
        <f>Dict!$A$2</f>
        <v>45505</v>
      </c>
      <c r="E32" t="s">
        <v>5</v>
      </c>
      <c r="H32" s="88" t="s">
        <v>18</v>
      </c>
      <c r="I32" s="76">
        <f>IF(AND($B32="Надавач",$H$3&lt;&gt;"Надавач"),"-",SUMIFS(Заклад!$E:$E,Заклад!$A:$A,$A32,Заклад!$B:$B,$I$31,Заклад!$C:$C,Звіт!$C32))</f>
        <v>17318</v>
      </c>
      <c r="J32" s="76">
        <f>IF(AND($B32="Надавач",$H$3&lt;&gt;"Надавач"),"-",SUMIFS(Заклад!$E:$E,Заклад!$A:$A,$A32,Заклад!$B:$B,$J$31,Заклад!$C:$C,Звіт!$C32))</f>
        <v>16013</v>
      </c>
      <c r="K32" s="76">
        <f>IF(AND($B32="Надавач",$H$3&lt;&gt;"Надавач"),"-",SUMIFS(Заклад!$E:$E,Заклад!$A:$A,$A32,Заклад!$B:$B,$K$31,Заклад!$C:$C,Звіт!$C32))</f>
        <v>11585</v>
      </c>
      <c r="L32" s="93">
        <f>IF(AND($B32="Надавач",$H$3&lt;&gt;"Надавач"),"-",SUMIFS(Заклад!$E:$E,Заклад!$A:$A,$A32,Заклад!$B:$B,$L$31,Заклад!$C:$C,Звіт!$C32))</f>
        <v>13085</v>
      </c>
      <c r="M32" s="77">
        <f>L32-K32</f>
        <v>1500</v>
      </c>
    </row>
    <row r="33" spans="1:14" x14ac:dyDescent="0.3">
      <c r="A33">
        <v>115</v>
      </c>
      <c r="B33" t="str">
        <f>VLOOKUP(A33,Індикатори!A:E,5,0)</f>
        <v>Заклад/Лікар</v>
      </c>
      <c r="C33" t="str">
        <f>$H$3</f>
        <v>Надавач</v>
      </c>
      <c r="D33" s="18">
        <f>Dict!$A$2</f>
        <v>45505</v>
      </c>
      <c r="E33" t="s">
        <v>5</v>
      </c>
      <c r="H33" s="86" t="s">
        <v>19</v>
      </c>
      <c r="I33" s="29">
        <f>IF(AND($B33="Надавач",$H$3&lt;&gt;"Надавач"),"-",SUMIFS(Заклад!$E:$E,Заклад!$A:$A,$A33,Заклад!$B:$B,$I$31,Заклад!$C:$C,Звіт!$C33))</f>
        <v>810</v>
      </c>
      <c r="J33" s="29">
        <f>IF(AND($B33="Надавач",$H$3&lt;&gt;"Надавач"),"-",SUMIFS(Заклад!$E:$E,Заклад!$A:$A,$A33,Заклад!$B:$B,$J$31,Заклад!$C:$C,Звіт!$C33))</f>
        <v>548</v>
      </c>
      <c r="K33" s="29">
        <f>IF(AND($B33="Надавач",$H$3&lt;&gt;"Надавач"),"-",SUMIFS(Заклад!$E:$E,Заклад!$A:$A,$A33,Заклад!$B:$B,$K$31,Заклад!$C:$C,Звіт!$C33))</f>
        <v>364</v>
      </c>
      <c r="L33" s="19">
        <f>IF(AND($B33="Надавач",$H$3&lt;&gt;"Надавач"),"-",SUMIFS(Заклад!$E:$E,Заклад!$A:$A,$A33,Заклад!$B:$B,$L$31,Заклад!$C:$C,Звіт!$C33))</f>
        <v>381</v>
      </c>
      <c r="M33" s="19">
        <f t="shared" ref="M33:M34" si="9">L33-K33</f>
        <v>17</v>
      </c>
    </row>
    <row r="34" spans="1:14" x14ac:dyDescent="0.3">
      <c r="A34">
        <v>116</v>
      </c>
      <c r="B34" t="str">
        <f>VLOOKUP(A34,Індикатори!A:E,5,0)</f>
        <v>Заклад/Лікар</v>
      </c>
      <c r="C34" t="str">
        <f>$H$3</f>
        <v>Надавач</v>
      </c>
      <c r="D34" s="18">
        <f>Dict!$A$2</f>
        <v>45505</v>
      </c>
      <c r="E34" t="s">
        <v>5</v>
      </c>
      <c r="H34" s="86" t="s">
        <v>20</v>
      </c>
      <c r="I34" s="29">
        <f>IF(AND($B34="Надавач",$H$3&lt;&gt;"Надавач"),"-",SUMIFS(Заклад!$E:$E,Заклад!$A:$A,$A34,Заклад!$B:$B,$I$31,Заклад!$C:$C,Звіт!$C34))</f>
        <v>74</v>
      </c>
      <c r="J34" s="29">
        <f>IF(AND($B34="Надавач",$H$3&lt;&gt;"Надавач"),"-",SUMIFS(Заклад!$E:$E,Заклад!$A:$A,$A34,Заклад!$B:$B,$J$31,Заклад!$C:$C,Звіт!$C34))</f>
        <v>75</v>
      </c>
      <c r="K34" s="29">
        <f>IF(AND($B34="Надавач",$H$3&lt;&gt;"Надавач"),"-",SUMIFS(Заклад!$E:$E,Заклад!$A:$A,$A34,Заклад!$B:$B,$K$31,Заклад!$C:$C,Звіт!$C34))</f>
        <v>46</v>
      </c>
      <c r="L34" s="19">
        <f>IF(AND($B34="Надавач",$H$3&lt;&gt;"Надавач"),"-",SUMIFS(Заклад!$E:$E,Заклад!$A:$A,$A34,Заклад!$B:$B,$L$31,Заклад!$C:$C,Звіт!$C34))</f>
        <v>72</v>
      </c>
      <c r="M34" s="19">
        <f t="shared" si="9"/>
        <v>26</v>
      </c>
    </row>
    <row r="35" spans="1:14" x14ac:dyDescent="0.3">
      <c r="D35" s="18"/>
      <c r="H35" s="91" t="s">
        <v>21</v>
      </c>
      <c r="I35" s="29"/>
      <c r="J35" s="29"/>
      <c r="K35" s="29"/>
      <c r="L35" s="19"/>
      <c r="M35" s="19"/>
    </row>
    <row r="36" spans="1:14" x14ac:dyDescent="0.3">
      <c r="A36">
        <v>120</v>
      </c>
      <c r="B36" t="str">
        <f>VLOOKUP(A36,Індикатори!A:E,5,0)</f>
        <v>Заклад/Лікар</v>
      </c>
      <c r="C36" t="str">
        <f t="shared" ref="C36:C42" si="10">$H$3</f>
        <v>Надавач</v>
      </c>
      <c r="D36" s="18">
        <f>Dict!$A$2</f>
        <v>45505</v>
      </c>
      <c r="E36" t="s">
        <v>5</v>
      </c>
      <c r="H36" s="86" t="s">
        <v>22</v>
      </c>
      <c r="I36" s="29">
        <f>IF(AND($B36="Надавач",$H$3&lt;&gt;"Надавач"),"-",SUMIFS(Заклад!$E:$E,Заклад!$A:$A,$A36,Заклад!$B:$B,$I$31,Заклад!$C:$C,Звіт!$C36))</f>
        <v>17123</v>
      </c>
      <c r="J36" s="29">
        <f>IF(AND($B36="Надавач",$H$3&lt;&gt;"Надавач"),"-",SUMIFS(Заклад!$E:$E,Заклад!$A:$A,$A36,Заклад!$B:$B,$J$31,Заклад!$C:$C,Звіт!$C36))</f>
        <v>15847</v>
      </c>
      <c r="K36" s="29">
        <f>IF(AND($B36="Надавач",$H$3&lt;&gt;"Надавач"),"-",SUMIFS(Заклад!$E:$E,Заклад!$A:$A,$A36,Заклад!$B:$B,$K$31,Заклад!$C:$C,Звіт!$C36))</f>
        <v>11370</v>
      </c>
      <c r="L36" s="19">
        <f>IF(AND($B36="Надавач",$H$3&lt;&gt;"Надавач"),"-",SUMIFS(Заклад!$E:$E,Заклад!$A:$A,$A36,Заклад!$B:$B,$L$31,Заклад!$C:$C,Звіт!$C36))</f>
        <v>13031</v>
      </c>
      <c r="M36" s="19">
        <f t="shared" ref="M36:M42" si="11">L36-K36</f>
        <v>1661</v>
      </c>
    </row>
    <row r="37" spans="1:14" x14ac:dyDescent="0.3">
      <c r="A37">
        <v>121</v>
      </c>
      <c r="B37" t="str">
        <f>VLOOKUP(A37,Індикатори!A:E,5,0)</f>
        <v>Заклад/Лікар</v>
      </c>
      <c r="C37" t="str">
        <f t="shared" si="10"/>
        <v>Надавач</v>
      </c>
      <c r="D37" s="18">
        <f>Dict!$A$2</f>
        <v>45505</v>
      </c>
      <c r="E37" t="s">
        <v>5</v>
      </c>
      <c r="H37" s="87" t="s">
        <v>23</v>
      </c>
      <c r="I37" s="29">
        <f>IF(AND($B37="Надавач",$H$3&lt;&gt;"Надавач"),"-",SUMIFS(Заклад!$E:$E,Заклад!$A:$A,$A37,Заклад!$B:$B,$I$31,Заклад!$C:$C,Звіт!$C37))</f>
        <v>0</v>
      </c>
      <c r="J37" s="29">
        <f>IF(AND($B37="Надавач",$H$3&lt;&gt;"Надавач"),"-",SUMIFS(Заклад!$E:$E,Заклад!$A:$A,$A37,Заклад!$B:$B,$J$31,Заклад!$C:$C,Звіт!$C37))</f>
        <v>0</v>
      </c>
      <c r="K37" s="29">
        <f>IF(AND($B37="Надавач",$H$3&lt;&gt;"Надавач"),"-",SUMIFS(Заклад!$E:$E,Заклад!$A:$A,$A37,Заклад!$B:$B,$K$31,Заклад!$C:$C,Звіт!$C37))</f>
        <v>0</v>
      </c>
      <c r="L37" s="19">
        <f>IF(AND($B37="Надавач",$H$3&lt;&gt;"Надавач"),"-",SUMIFS(Заклад!$E:$E,Заклад!$A:$A,$A37,Заклад!$B:$B,$L$31,Заклад!$C:$C,Звіт!$C37))</f>
        <v>0</v>
      </c>
      <c r="M37" s="19">
        <f t="shared" si="11"/>
        <v>0</v>
      </c>
    </row>
    <row r="38" spans="1:14" ht="28.8" x14ac:dyDescent="0.3">
      <c r="A38">
        <v>122</v>
      </c>
      <c r="B38" t="str">
        <f>VLOOKUP(A38,Індикатори!A:E,5,0)</f>
        <v>Заклад/Лікар</v>
      </c>
      <c r="C38" t="str">
        <f t="shared" si="10"/>
        <v>Надавач</v>
      </c>
      <c r="D38" s="18">
        <f>Dict!$A$2</f>
        <v>45505</v>
      </c>
      <c r="E38" t="s">
        <v>5</v>
      </c>
      <c r="H38" s="87" t="s">
        <v>24</v>
      </c>
      <c r="I38" s="29">
        <f>IF(AND($B38="Надавач",$H$3&lt;&gt;"Надавач"),"-",SUMIFS(Заклад!$E:$E,Заклад!$A:$A,$A38,Заклад!$B:$B,$I$31,Заклад!$C:$C,Звіт!$C38))</f>
        <v>195</v>
      </c>
      <c r="J38" s="29">
        <f>IF(AND($B38="Надавач",$H$3&lt;&gt;"Надавач"),"-",SUMIFS(Заклад!$E:$E,Заклад!$A:$A,$A38,Заклад!$B:$B,$J$31,Заклад!$C:$C,Звіт!$C38))</f>
        <v>166</v>
      </c>
      <c r="K38" s="29">
        <f>IF(AND($B38="Надавач",$H$3&lt;&gt;"Надавач"),"-",SUMIFS(Заклад!$E:$E,Заклад!$A:$A,$A38,Заклад!$B:$B,$K$31,Заклад!$C:$C,Звіт!$C38))</f>
        <v>215</v>
      </c>
      <c r="L38" s="19">
        <f>IF(AND($B38="Надавач",$H$3&lt;&gt;"Надавач"),"-",SUMIFS(Заклад!$E:$E,Заклад!$A:$A,$A38,Заклад!$B:$B,$L$31,Заклад!$C:$C,Звіт!$C38))</f>
        <v>54</v>
      </c>
      <c r="M38" s="19">
        <f t="shared" si="11"/>
        <v>-161</v>
      </c>
    </row>
    <row r="39" spans="1:14" x14ac:dyDescent="0.3">
      <c r="A39">
        <v>123</v>
      </c>
      <c r="B39" t="str">
        <f>VLOOKUP(A39,Індикатори!A:E,5,0)</f>
        <v>Заклад/Лікар</v>
      </c>
      <c r="C39" t="str">
        <f t="shared" si="10"/>
        <v>Надавач</v>
      </c>
      <c r="D39" s="18">
        <f>Dict!$A$2</f>
        <v>45505</v>
      </c>
      <c r="E39" t="s">
        <v>5</v>
      </c>
      <c r="H39" s="86" t="s">
        <v>25</v>
      </c>
      <c r="I39" s="29">
        <f>IF(AND($B39="Надавач",$H$3&lt;&gt;"Надавач"),"-",SUMIFS(Заклад!$E:$E,Заклад!$A:$A,$A39,Заклад!$B:$B,$I$31,Заклад!$C:$C,Звіт!$C39))</f>
        <v>0</v>
      </c>
      <c r="J39" s="29">
        <f>IF(AND($B39="Надавач",$H$3&lt;&gt;"Надавач"),"-",SUMIFS(Заклад!$E:$E,Заклад!$A:$A,$A39,Заклад!$B:$B,$J$31,Заклад!$C:$C,Звіт!$C39))</f>
        <v>0</v>
      </c>
      <c r="K39" s="29">
        <f>IF(AND($B39="Надавач",$H$3&lt;&gt;"Надавач"),"-",SUMIFS(Заклад!$E:$E,Заклад!$A:$A,$A39,Заклад!$B:$B,$K$31,Заклад!$C:$C,Звіт!$C39))</f>
        <v>0</v>
      </c>
      <c r="L39" s="19">
        <f>IF(AND($B39="Надавач",$H$3&lt;&gt;"Надавач"),"-",SUMIFS(Заклад!$E:$E,Заклад!$A:$A,$A39,Заклад!$B:$B,$L$31,Заклад!$C:$C,Звіт!$C39))</f>
        <v>0</v>
      </c>
      <c r="M39" s="19">
        <f t="shared" si="11"/>
        <v>0</v>
      </c>
    </row>
    <row r="40" spans="1:14" x14ac:dyDescent="0.3">
      <c r="A40">
        <v>124</v>
      </c>
      <c r="B40" t="str">
        <f>VLOOKUP(A40,Індикатори!A:E,5,0)</f>
        <v>Заклад/Лікар</v>
      </c>
      <c r="C40" t="str">
        <f t="shared" si="10"/>
        <v>Надавач</v>
      </c>
      <c r="D40" s="18">
        <f>Dict!$A$2</f>
        <v>45505</v>
      </c>
      <c r="E40" t="s">
        <v>5</v>
      </c>
      <c r="H40" s="86" t="s">
        <v>26</v>
      </c>
      <c r="I40" s="29">
        <f>IF(AND($B40="Надавач",$H$3&lt;&gt;"Надавач"),"-",SUMIFS(Заклад!$E:$E,Заклад!$A:$A,$A40,Заклад!$B:$B,$I$31,Заклад!$C:$C,Звіт!$C40))</f>
        <v>0</v>
      </c>
      <c r="J40" s="29">
        <f>IF(AND($B40="Надавач",$H$3&lt;&gt;"Надавач"),"-",SUMIFS(Заклад!$E:$E,Заклад!$A:$A,$A40,Заклад!$B:$B,$J$31,Заклад!$C:$C,Звіт!$C40))</f>
        <v>0</v>
      </c>
      <c r="K40" s="29">
        <f>IF(AND($B40="Надавач",$H$3&lt;&gt;"Надавач"),"-",SUMIFS(Заклад!$E:$E,Заклад!$A:$A,$A40,Заклад!$B:$B,$K$31,Заклад!$C:$C,Звіт!$C40))</f>
        <v>0</v>
      </c>
      <c r="L40" s="19">
        <f>IF(AND($B40="Надавач",$H$3&lt;&gt;"Надавач"),"-",SUMIFS(Заклад!$E:$E,Заклад!$A:$A,$A40,Заклад!$B:$B,$L$31,Заклад!$C:$C,Звіт!$C40))</f>
        <v>0</v>
      </c>
      <c r="M40" s="19">
        <f t="shared" si="11"/>
        <v>0</v>
      </c>
    </row>
    <row r="41" spans="1:14" x14ac:dyDescent="0.3">
      <c r="A41">
        <v>125</v>
      </c>
      <c r="B41" t="str">
        <f>VLOOKUP(A41,Індикатори!A:E,5,0)</f>
        <v>Заклад/Лікар</v>
      </c>
      <c r="C41" t="str">
        <f t="shared" si="10"/>
        <v>Надавач</v>
      </c>
      <c r="D41" s="18">
        <f>Dict!$A$2</f>
        <v>45505</v>
      </c>
      <c r="E41" t="s">
        <v>5</v>
      </c>
      <c r="H41" s="86" t="s">
        <v>27</v>
      </c>
      <c r="I41" s="29">
        <f>IF(AND($B41="Надавач",$H$3&lt;&gt;"Надавач"),"-",SUMIFS(Заклад!$E:$E,Заклад!$A:$A,$A41,Заклад!$B:$B,$I$31,Заклад!$C:$C,Звіт!$C41))</f>
        <v>0</v>
      </c>
      <c r="J41" s="29">
        <f>IF(AND($B41="Надавач",$H$3&lt;&gt;"Надавач"),"-",SUMIFS(Заклад!$E:$E,Заклад!$A:$A,$A41,Заклад!$B:$B,$J$31,Заклад!$C:$C,Звіт!$C41))</f>
        <v>0</v>
      </c>
      <c r="K41" s="29">
        <f>IF(AND($B41="Надавач",$H$3&lt;&gt;"Надавач"),"-",SUMIFS(Заклад!$E:$E,Заклад!$A:$A,$A41,Заклад!$B:$B,$K$31,Заклад!$C:$C,Звіт!$C41))</f>
        <v>0</v>
      </c>
      <c r="L41" s="19">
        <f>IF(AND($B41="Надавач",$H$3&lt;&gt;"Надавач"),"-",SUMIFS(Заклад!$E:$E,Заклад!$A:$A,$A41,Заклад!$B:$B,$L$31,Заклад!$C:$C,Звіт!$C41))</f>
        <v>0</v>
      </c>
      <c r="M41" s="19">
        <f t="shared" si="11"/>
        <v>0</v>
      </c>
    </row>
    <row r="42" spans="1:14" x14ac:dyDescent="0.3">
      <c r="A42">
        <v>126</v>
      </c>
      <c r="B42" t="str">
        <f>VLOOKUP(A42,Індикатори!A:E,5,0)</f>
        <v>Заклад/Лікар</v>
      </c>
      <c r="C42" t="str">
        <f t="shared" si="10"/>
        <v>Надавач</v>
      </c>
      <c r="D42" s="18">
        <f>Dict!$A$2</f>
        <v>45505</v>
      </c>
      <c r="E42" t="s">
        <v>5</v>
      </c>
      <c r="H42" s="86" t="s">
        <v>28</v>
      </c>
      <c r="I42" s="29">
        <f>IF(AND($B42="Надавач",$H$3&lt;&gt;"Надавач"),"-",SUMIFS(Заклад!$E:$E,Заклад!$A:$A,$A42,Заклад!$B:$B,$I$31,Заклад!$C:$C,Звіт!$C42))</f>
        <v>48</v>
      </c>
      <c r="J42" s="29">
        <f>IF(AND($B42="Надавач",$H$3&lt;&gt;"Надавач"),"-",SUMIFS(Заклад!$E:$E,Заклад!$A:$A,$A42,Заклад!$B:$B,$J$31,Заклад!$C:$C,Звіт!$C42))</f>
        <v>28</v>
      </c>
      <c r="K42" s="29">
        <f>IF(AND($B42="Надавач",$H$3&lt;&gt;"Надавач"),"-",SUMIFS(Заклад!$E:$E,Заклад!$A:$A,$A42,Заклад!$B:$B,$K$31,Заклад!$C:$C,Звіт!$C42))</f>
        <v>31</v>
      </c>
      <c r="L42" s="19">
        <f>IF(AND($B42="Надавач",$H$3&lt;&gt;"Надавач"),"-",SUMIFS(Заклад!$E:$E,Заклад!$A:$A,$A42,Заклад!$B:$B,$L$31,Заклад!$C:$C,Звіт!$C42))</f>
        <v>28</v>
      </c>
      <c r="M42" s="19">
        <f t="shared" si="11"/>
        <v>-3</v>
      </c>
    </row>
    <row r="43" spans="1:14" x14ac:dyDescent="0.3">
      <c r="D43" s="18"/>
      <c r="I43" s="19"/>
    </row>
    <row r="44" spans="1:14" x14ac:dyDescent="0.3">
      <c r="A44" s="49"/>
      <c r="B44" s="49"/>
      <c r="C44" s="49"/>
      <c r="D44" s="49"/>
      <c r="E44" s="49"/>
      <c r="G44" s="3" t="s">
        <v>29</v>
      </c>
      <c r="H44" s="2"/>
      <c r="I44" s="2"/>
      <c r="J44" s="2"/>
      <c r="K44" s="2"/>
      <c r="L44" s="2"/>
      <c r="M44" s="2"/>
      <c r="N44" s="2"/>
    </row>
    <row r="45" spans="1:14" ht="24" customHeight="1" x14ac:dyDescent="0.3">
      <c r="A45" s="49"/>
      <c r="B45" s="49"/>
      <c r="C45" s="49"/>
      <c r="D45" s="49"/>
      <c r="E45" s="49"/>
      <c r="I45" s="23">
        <f>EOMONTH(J45,-2)+1</f>
        <v>45413</v>
      </c>
      <c r="J45" s="23">
        <f>EOMONTH(K45,-2)+1</f>
        <v>45444</v>
      </c>
      <c r="K45" s="23">
        <f>EOMONTH(Dict!$A$2,-2)+1</f>
        <v>45474</v>
      </c>
      <c r="L45" s="28">
        <f>Dict!$A$2</f>
        <v>45505</v>
      </c>
      <c r="M45" s="82" t="s">
        <v>79</v>
      </c>
    </row>
    <row r="46" spans="1:14" x14ac:dyDescent="0.3">
      <c r="A46">
        <v>127</v>
      </c>
      <c r="B46" t="str">
        <f>VLOOKUP(A46,Індикатори!A:E,5,0)</f>
        <v>Заклад/Лікар</v>
      </c>
      <c r="C46" t="str">
        <f t="shared" ref="C46:C53" si="12">$H$3</f>
        <v>Надавач</v>
      </c>
      <c r="D46" s="18">
        <f>Dict!$A$2</f>
        <v>45505</v>
      </c>
      <c r="E46" t="s">
        <v>5</v>
      </c>
      <c r="H46" s="88" t="s">
        <v>81</v>
      </c>
      <c r="I46" s="76">
        <f>IF(AND($B46="Надавач",$H$3&lt;&gt;"Надавач"),"-",SUMIFS(Заклад!$E:$E,Заклад!$A:$A,$A46,Заклад!$B:$B,$I$45,Заклад!$C:$C,Звіт!$C46))</f>
        <v>10841</v>
      </c>
      <c r="J46" s="76">
        <f>IF(AND($B46="Надавач",$H$3&lt;&gt;"Надавач"),"-",SUMIFS(Заклад!$E:$E,Заклад!$A:$A,$A46,Заклад!$B:$B,$J$45,Заклад!$C:$C,Звіт!$C46))</f>
        <v>10949</v>
      </c>
      <c r="K46" s="76">
        <f>IF(AND($B46="Надавач",$H$3&lt;&gt;"Надавач"),"-",SUMIFS(Заклад!$E:$E,Заклад!$A:$A,$A46,Заклад!$B:$B,$K$45,Заклад!$C:$C,Звіт!$C46))</f>
        <v>8223</v>
      </c>
      <c r="L46" s="93">
        <f>IF(AND($B46="Надавач",$H$3&lt;&gt;"Надавач"),"-",SUMIFS(Заклад!$E:$E,Заклад!$A:$A,$A46,Заклад!$B:$B,$L$45,Заклад!$C:$C,Звіт!$C46))</f>
        <v>9767</v>
      </c>
      <c r="M46" s="77">
        <f>L46-K46</f>
        <v>1544</v>
      </c>
    </row>
    <row r="47" spans="1:14" x14ac:dyDescent="0.3">
      <c r="A47">
        <v>128</v>
      </c>
      <c r="B47" t="str">
        <f>VLOOKUP(A47,Індикатори!A:E,5,0)</f>
        <v>Заклад/Лікар</v>
      </c>
      <c r="C47" t="str">
        <f t="shared" si="12"/>
        <v>Надавач</v>
      </c>
      <c r="D47" s="18">
        <f>Dict!$A$2</f>
        <v>45505</v>
      </c>
      <c r="E47" t="s">
        <v>5</v>
      </c>
      <c r="H47" s="86" t="s">
        <v>30</v>
      </c>
      <c r="I47" s="29">
        <f>IF(AND($B47="Надавач",$H$3&lt;&gt;"Надавач"),"-",SUMIFS(Заклад!$E:$E,Заклад!$A:$A,$A47,Заклад!$B:$B,$I$45,Заклад!$C:$C,Звіт!$C47))</f>
        <v>1397</v>
      </c>
      <c r="J47" s="29">
        <f>IF(AND($B47="Надавач",$H$3&lt;&gt;"Надавач"),"-",SUMIFS(Заклад!$E:$E,Заклад!$A:$A,$A47,Заклад!$B:$B,$J$45,Заклад!$C:$C,Звіт!$C47))</f>
        <v>1357</v>
      </c>
      <c r="K47" s="29">
        <f>IF(AND($B47="Надавач",$H$3&lt;&gt;"Надавач"),"-",SUMIFS(Заклад!$E:$E,Заклад!$A:$A,$A47,Заклад!$B:$B,$K$45,Заклад!$C:$C,Звіт!$C47))</f>
        <v>1112</v>
      </c>
      <c r="L47" s="19">
        <f>IF(AND($B47="Надавач",$H$3&lt;&gt;"Надавач"),"-",SUMIFS(Заклад!$E:$E,Заклад!$A:$A,$A47,Заклад!$B:$B,$L$45,Заклад!$C:$C,Звіт!$C47))</f>
        <v>1326</v>
      </c>
      <c r="M47" s="19">
        <f t="shared" ref="M47:M53" si="13">L47-K47</f>
        <v>214</v>
      </c>
    </row>
    <row r="48" spans="1:14" x14ac:dyDescent="0.3">
      <c r="A48">
        <v>129</v>
      </c>
      <c r="B48" t="str">
        <f>VLOOKUP(A48,Індикатори!A:E,5,0)</f>
        <v>Заклад/Лікар</v>
      </c>
      <c r="C48" t="str">
        <f t="shared" si="12"/>
        <v>Надавач</v>
      </c>
      <c r="D48" s="18">
        <f>Dict!$A$2</f>
        <v>45505</v>
      </c>
      <c r="E48" t="s">
        <v>5</v>
      </c>
      <c r="H48" s="86" t="s">
        <v>31</v>
      </c>
      <c r="I48" s="29">
        <f>IF(AND($B48="Надавач",$H$3&lt;&gt;"Надавач"),"-",SUMIFS(Заклад!$E:$E,Заклад!$A:$A,$A48,Заклад!$B:$B,$I$45,Заклад!$C:$C,Звіт!$C48))</f>
        <v>3207</v>
      </c>
      <c r="J48" s="29">
        <f>IF(AND($B48="Надавач",$H$3&lt;&gt;"Надавач"),"-",SUMIFS(Заклад!$E:$E,Заклад!$A:$A,$A48,Заклад!$B:$B,$J$45,Заклад!$C:$C,Звіт!$C48))</f>
        <v>3519</v>
      </c>
      <c r="K48" s="29">
        <f>IF(AND($B48="Надавач",$H$3&lt;&gt;"Надавач"),"-",SUMIFS(Заклад!$E:$E,Заклад!$A:$A,$A48,Заклад!$B:$B,$K$45,Заклад!$C:$C,Звіт!$C48))</f>
        <v>2807</v>
      </c>
      <c r="L48" s="19">
        <f>IF(AND($B48="Надавач",$H$3&lt;&gt;"Надавач"),"-",SUMIFS(Заклад!$E:$E,Заклад!$A:$A,$A48,Заклад!$B:$B,$L$45,Заклад!$C:$C,Звіт!$C48))</f>
        <v>3194</v>
      </c>
      <c r="M48" s="19">
        <f t="shared" si="13"/>
        <v>387</v>
      </c>
    </row>
    <row r="49" spans="1:22" x14ac:dyDescent="0.3">
      <c r="A49">
        <v>130</v>
      </c>
      <c r="B49" t="str">
        <f>VLOOKUP(A49,Індикатори!A:E,5,0)</f>
        <v>Заклад/Лікар</v>
      </c>
      <c r="C49" t="str">
        <f t="shared" si="12"/>
        <v>Надавач</v>
      </c>
      <c r="D49" s="18">
        <f>Dict!$A$2</f>
        <v>45505</v>
      </c>
      <c r="E49" t="s">
        <v>5</v>
      </c>
      <c r="H49" s="86" t="s">
        <v>32</v>
      </c>
      <c r="I49" s="29">
        <f>IF(AND($B49="Надавач",$H$3&lt;&gt;"Надавач"),"-",SUMIFS(Заклад!$E:$E,Заклад!$A:$A,$A49,Заклад!$B:$B,$I$45,Заклад!$C:$C,Звіт!$C49))</f>
        <v>5443</v>
      </c>
      <c r="J49" s="29">
        <f>IF(AND($B49="Надавач",$H$3&lt;&gt;"Надавач"),"-",SUMIFS(Заклад!$E:$E,Заклад!$A:$A,$A49,Заклад!$B:$B,$J$45,Заклад!$C:$C,Звіт!$C49))</f>
        <v>5323</v>
      </c>
      <c r="K49" s="29">
        <f>IF(AND($B49="Надавач",$H$3&lt;&gt;"Надавач"),"-",SUMIFS(Заклад!$E:$E,Заклад!$A:$A,$A49,Заклад!$B:$B,$K$45,Заклад!$C:$C,Звіт!$C49))</f>
        <v>3729</v>
      </c>
      <c r="L49" s="19">
        <f>IF(AND($B49="Надавач",$H$3&lt;&gt;"Надавач"),"-",SUMIFS(Заклад!$E:$E,Заклад!$A:$A,$A49,Заклад!$B:$B,$L$45,Заклад!$C:$C,Звіт!$C49))</f>
        <v>4626</v>
      </c>
      <c r="M49" s="19">
        <f t="shared" si="13"/>
        <v>897</v>
      </c>
    </row>
    <row r="50" spans="1:22" x14ac:dyDescent="0.3">
      <c r="A50">
        <v>131</v>
      </c>
      <c r="B50" t="str">
        <f>VLOOKUP(A50,Індикатори!A:E,5,0)</f>
        <v>Заклад/Лікар</v>
      </c>
      <c r="C50" t="str">
        <f t="shared" si="12"/>
        <v>Надавач</v>
      </c>
      <c r="D50" s="18">
        <f>Dict!$A$2</f>
        <v>45505</v>
      </c>
      <c r="E50" t="s">
        <v>5</v>
      </c>
      <c r="H50" s="86" t="s">
        <v>33</v>
      </c>
      <c r="I50" s="29">
        <f>IF(AND($B50="Надавач",$H$3&lt;&gt;"Надавач"),"-",SUMIFS(Заклад!$E:$E,Заклад!$A:$A,$A50,Заклад!$B:$B,$I$45,Заклад!$C:$C,Звіт!$C50))</f>
        <v>527</v>
      </c>
      <c r="J50" s="29">
        <f>IF(AND($B50="Надавач",$H$3&lt;&gt;"Надавач"),"-",SUMIFS(Заклад!$E:$E,Заклад!$A:$A,$A50,Заклад!$B:$B,$J$45,Заклад!$C:$C,Звіт!$C50))</f>
        <v>592</v>
      </c>
      <c r="K50" s="29">
        <f>IF(AND($B50="Надавач",$H$3&lt;&gt;"Надавач"),"-",SUMIFS(Заклад!$E:$E,Заклад!$A:$A,$A50,Заклад!$B:$B,$K$45,Заклад!$C:$C,Звіт!$C50))</f>
        <v>417</v>
      </c>
      <c r="L50" s="19">
        <f>IF(AND($B50="Надавач",$H$3&lt;&gt;"Надавач"),"-",SUMIFS(Заклад!$E:$E,Заклад!$A:$A,$A50,Заклад!$B:$B,$L$45,Заклад!$C:$C,Звіт!$C50))</f>
        <v>444</v>
      </c>
      <c r="M50" s="19">
        <f t="shared" si="13"/>
        <v>27</v>
      </c>
    </row>
    <row r="51" spans="1:22" x14ac:dyDescent="0.3">
      <c r="A51">
        <v>132</v>
      </c>
      <c r="B51" t="str">
        <f>VLOOKUP(A51,Індикатори!A:E,5,0)</f>
        <v>Заклад/Лікар</v>
      </c>
      <c r="C51" t="str">
        <f t="shared" si="12"/>
        <v>Надавач</v>
      </c>
      <c r="D51" s="18">
        <f>Dict!$A$2</f>
        <v>45505</v>
      </c>
      <c r="E51" t="s">
        <v>5</v>
      </c>
      <c r="H51" s="86" t="s">
        <v>34</v>
      </c>
      <c r="I51" s="29">
        <f>IF(AND($B51="Надавач",$H$3&lt;&gt;"Надавач"),"-",SUMIFS(Заклад!$E:$E,Заклад!$A:$A,$A51,Заклад!$B:$B,$I$45,Заклад!$C:$C,Звіт!$C51))</f>
        <v>153</v>
      </c>
      <c r="J51" s="29">
        <f>IF(AND($B51="Надавач",$H$3&lt;&gt;"Надавач"),"-",SUMIFS(Заклад!$E:$E,Заклад!$A:$A,$A51,Заклад!$B:$B,$J$45,Заклад!$C:$C,Звіт!$C51))</f>
        <v>92</v>
      </c>
      <c r="K51" s="29">
        <f>IF(AND($B51="Надавач",$H$3&lt;&gt;"Надавач"),"-",SUMIFS(Заклад!$E:$E,Заклад!$A:$A,$A51,Заклад!$B:$B,$K$45,Заклад!$C:$C,Звіт!$C51))</f>
        <v>92</v>
      </c>
      <c r="L51" s="19">
        <f>IF(AND($B51="Надавач",$H$3&lt;&gt;"Надавач"),"-",SUMIFS(Заклад!$E:$E,Заклад!$A:$A,$A51,Заклад!$B:$B,$L$45,Заклад!$C:$C,Звіт!$C51))</f>
        <v>82</v>
      </c>
      <c r="M51" s="19">
        <f t="shared" si="13"/>
        <v>-10</v>
      </c>
    </row>
    <row r="52" spans="1:22" x14ac:dyDescent="0.3">
      <c r="A52">
        <v>133</v>
      </c>
      <c r="B52" t="str">
        <f>VLOOKUP(A52,Індикатори!A:E,5,0)</f>
        <v>Заклад/Лікар</v>
      </c>
      <c r="C52" t="str">
        <f t="shared" si="12"/>
        <v>Надавач</v>
      </c>
      <c r="D52" s="18">
        <f>Dict!$A$2</f>
        <v>45505</v>
      </c>
      <c r="E52" t="s">
        <v>5</v>
      </c>
      <c r="H52" s="86" t="s">
        <v>35</v>
      </c>
      <c r="I52" s="29">
        <f>IF(AND($B52="Надавач",$H$3&lt;&gt;"Надавач"),"-",SUMIFS(Заклад!$E:$E,Заклад!$A:$A,$A52,Заклад!$B:$B,$I$45,Заклад!$C:$C,Звіт!$C52))</f>
        <v>94</v>
      </c>
      <c r="J52" s="29">
        <f>IF(AND($B52="Надавач",$H$3&lt;&gt;"Надавач"),"-",SUMIFS(Заклад!$E:$E,Заклад!$A:$A,$A52,Заклад!$B:$B,$J$45,Заклад!$C:$C,Звіт!$C52))</f>
        <v>51</v>
      </c>
      <c r="K52" s="29">
        <f>IF(AND($B52="Надавач",$H$3&lt;&gt;"Надавач"),"-",SUMIFS(Заклад!$E:$E,Заклад!$A:$A,$A52,Заклад!$B:$B,$K$45,Заклад!$C:$C,Звіт!$C52))</f>
        <v>60</v>
      </c>
      <c r="L52" s="19">
        <f>IF(AND($B52="Надавач",$H$3&lt;&gt;"Надавач"),"-",SUMIFS(Заклад!$E:$E,Заклад!$A:$A,$A52,Заклад!$B:$B,$L$45,Заклад!$C:$C,Звіт!$C52))</f>
        <v>89</v>
      </c>
      <c r="M52" s="19">
        <f t="shared" si="13"/>
        <v>29</v>
      </c>
    </row>
    <row r="53" spans="1:22" x14ac:dyDescent="0.3">
      <c r="A53">
        <v>134</v>
      </c>
      <c r="B53" t="str">
        <f>VLOOKUP(A53,Індикатори!A:E,5,0)</f>
        <v>Заклад/Лікар</v>
      </c>
      <c r="C53" t="str">
        <f t="shared" si="12"/>
        <v>Надавач</v>
      </c>
      <c r="D53" s="18">
        <f>Dict!$A$2</f>
        <v>45505</v>
      </c>
      <c r="E53" t="s">
        <v>5</v>
      </c>
      <c r="H53" s="86" t="s">
        <v>36</v>
      </c>
      <c r="I53" s="29">
        <f>IF(AND($B53="Надавач",$H$3&lt;&gt;"Надавач"),"-",SUMIFS(Заклад!$E:$E,Заклад!$A:$A,$A53,Заклад!$B:$B,$I$45,Заклад!$C:$C,Звіт!$C53))</f>
        <v>0</v>
      </c>
      <c r="J53" s="29">
        <f>IF(AND($B53="Надавач",$H$3&lt;&gt;"Надавач"),"-",SUMIFS(Заклад!$E:$E,Заклад!$A:$A,$A53,Заклад!$B:$B,$J$45,Заклад!$C:$C,Звіт!$C53))</f>
        <v>0</v>
      </c>
      <c r="K53" s="29">
        <f>IF(AND($B53="Надавач",$H$3&lt;&gt;"Надавач"),"-",SUMIFS(Заклад!$E:$E,Заклад!$A:$A,$A53,Заклад!$B:$B,$K$45,Заклад!$C:$C,Звіт!$C53))</f>
        <v>0</v>
      </c>
      <c r="L53" s="19">
        <f>IF(AND($B53="Надавач",$H$3&lt;&gt;"Надавач"),"-",SUMIFS(Заклад!$E:$E,Заклад!$A:$A,$A53,Заклад!$B:$B,$L$45,Заклад!$C:$C,Звіт!$C53))</f>
        <v>1</v>
      </c>
      <c r="M53" s="19">
        <f t="shared" si="13"/>
        <v>1</v>
      </c>
    </row>
    <row r="54" spans="1:22" x14ac:dyDescent="0.3">
      <c r="A54" s="49"/>
      <c r="B54" s="49"/>
      <c r="C54" s="49"/>
      <c r="D54" s="49"/>
      <c r="E54" s="49"/>
    </row>
    <row r="55" spans="1:22" x14ac:dyDescent="0.3">
      <c r="G55" s="4" t="s">
        <v>37</v>
      </c>
    </row>
    <row r="56" spans="1:22" x14ac:dyDescent="0.3">
      <c r="G56" s="4"/>
    </row>
    <row r="57" spans="1:22" x14ac:dyDescent="0.3">
      <c r="A57">
        <v>1</v>
      </c>
      <c r="D57" s="18"/>
      <c r="G57" s="25" t="str">
        <f>VLOOKUP($A57,Індикатори!$A:$B,2,0)</f>
        <v>Співвідношення кількості медсестер до кількості лікарів на ПМД.</v>
      </c>
      <c r="H57" s="26"/>
      <c r="I57" s="27"/>
      <c r="J57" s="27"/>
      <c r="K57" s="27"/>
      <c r="L57" s="26"/>
      <c r="M57" s="26"/>
      <c r="N57" s="26"/>
    </row>
    <row r="58" spans="1:22" ht="42" customHeight="1" x14ac:dyDescent="0.3">
      <c r="A58">
        <v>1</v>
      </c>
      <c r="D58" s="18"/>
      <c r="E58" t="s">
        <v>38</v>
      </c>
      <c r="G58" s="22"/>
      <c r="H58" s="89" t="str">
        <f>VLOOKUP($A58,Індикатори!$A:$G,7,0)</f>
        <v>Відображає середнє значення кількості зареєстрованих медичних сестер, яке припадає на 1 лікаря, які працюють в закладі.</v>
      </c>
      <c r="I58" s="23">
        <f>EOMONTH(J58,-2)+1</f>
        <v>45413</v>
      </c>
      <c r="J58" s="23">
        <f>EOMONTH(K58,-2)+1</f>
        <v>45444</v>
      </c>
      <c r="K58" s="23">
        <f>EOMONTH(Dict!$A$2,-2)+1</f>
        <v>45474</v>
      </c>
      <c r="L58" s="28">
        <f>Dict!$A$2</f>
        <v>45505</v>
      </c>
      <c r="M58" s="95" t="s">
        <v>79</v>
      </c>
      <c r="N58" s="24"/>
      <c r="O58" s="22"/>
      <c r="P58" s="22"/>
      <c r="Q58" s="22"/>
      <c r="R58" s="22"/>
      <c r="S58" s="22"/>
      <c r="T58" s="22"/>
      <c r="U58" s="18"/>
      <c r="V58" s="18"/>
    </row>
    <row r="59" spans="1:22" x14ac:dyDescent="0.3">
      <c r="A59">
        <v>1</v>
      </c>
      <c r="B59" t="str">
        <f>VLOOKUP(A59,Індикатори!A:E,5,0)</f>
        <v>Заклад</v>
      </c>
      <c r="C59" t="str">
        <f>$H$3</f>
        <v>Надавач</v>
      </c>
      <c r="D59" s="18">
        <f>Dict!$A$2</f>
        <v>45505</v>
      </c>
      <c r="E59" t="s">
        <v>39</v>
      </c>
      <c r="H59" s="86" t="str">
        <f>VLOOKUP($A59,Індикатори!$A:$D,3,0)</f>
        <v>Кількість медичних сестер, що працюють на рівні ПМД:</v>
      </c>
      <c r="I59" s="29">
        <f>IF(AND($B59="Надавач",$H$3&lt;&gt;"Надавач"),"-",SUMIFS(Заклад!$F:$F,Заклад!$A:$A,$A59,Заклад!$B:$B,$I58,Заклад!$C:$C,Звіт!$C59))</f>
        <v>52</v>
      </c>
      <c r="J59" s="29">
        <f>IF(AND($B59="Надавач",$H$3&lt;&gt;"Надавач"),"-",SUMIFS(Заклад!$F:$F,Заклад!$A:$A,$A59,Заклад!$B:$B,$J58,Заклад!$C:$C,Звіт!$C59))</f>
        <v>52</v>
      </c>
      <c r="K59" s="29">
        <f>IF(AND($B59="Надавач",$H$3&lt;&gt;"Надавач"),"-",SUMIFS(Заклад!$F:$F,Заклад!$A:$A,$A59,Заклад!$B:$B,$K58,Заклад!$C:$C,Звіт!$C59))</f>
        <v>52</v>
      </c>
      <c r="L59" s="19">
        <f>IF(AND($B59="Надавач",$H$3&lt;&gt;"Надавач"),"-",SUMIFS(Заклад!$F:$F,Заклад!$A:$A,$A59,Заклад!$B:$B,$L58,Заклад!$C:$C,Звіт!$C59))</f>
        <v>52</v>
      </c>
      <c r="M59" s="84">
        <f>IFERROR(L59-K59,"-")</f>
        <v>0</v>
      </c>
      <c r="N59" s="19"/>
      <c r="V59" s="19"/>
    </row>
    <row r="60" spans="1:22" x14ac:dyDescent="0.3">
      <c r="A60">
        <v>1</v>
      </c>
      <c r="B60" t="str">
        <f>VLOOKUP(A60,Індикатори!A:E,5,0)</f>
        <v>Заклад</v>
      </c>
      <c r="C60" t="str">
        <f>$H$3</f>
        <v>Надавач</v>
      </c>
      <c r="D60" s="18">
        <f>Dict!$A$2</f>
        <v>45505</v>
      </c>
      <c r="E60" t="s">
        <v>40</v>
      </c>
      <c r="H60" s="86" t="str">
        <f>VLOOKUP($A60,Індикатори!$A:$D,4,0)</f>
        <v>Кількість активних лікарів ПМД:</v>
      </c>
      <c r="I60" s="29">
        <f>IF(AND($B60="Надавач",$H$3&lt;&gt;"Надавач"),"-",SUMIFS(Заклад!$G:$G,Заклад!$A:$A,$A60,Заклад!$B:$B,$I58,Заклад!$C:$C,Звіт!$C60))</f>
        <v>46</v>
      </c>
      <c r="J60" s="29">
        <f>IF(AND($B60="Надавач",$H$3&lt;&gt;"Надавач"),"-",SUMIFS(Заклад!$G:$G,Заклад!$A:$A,$A60,Заклад!$B:$B,$J58,Заклад!$C:$C,Звіт!$C60))</f>
        <v>47</v>
      </c>
      <c r="K60" s="29">
        <f>IF(AND($B60="Надавач",$H$3&lt;&gt;"Надавач"),"-",SUMIFS(Заклад!$G:$G,Заклад!$A:$A,$A60,Заклад!$B:$B,$K58,Заклад!$C:$C,Звіт!$C60))</f>
        <v>47</v>
      </c>
      <c r="L60" s="19">
        <f>IF(AND($B60="Надавач",$H$3&lt;&gt;"Надавач"),"-",SUMIFS(Заклад!$G:$G,Заклад!$A:$A,$A60,Заклад!$B:$B,$L58,Заклад!$C:$C,Звіт!$C60))</f>
        <v>47</v>
      </c>
      <c r="M60" s="84">
        <f t="shared" ref="M60:M61" si="14">IFERROR(L60-K60,"-")</f>
        <v>0</v>
      </c>
      <c r="N60" s="19"/>
      <c r="U60" s="19"/>
      <c r="V60" s="19"/>
    </row>
    <row r="61" spans="1:22" x14ac:dyDescent="0.3">
      <c r="A61">
        <v>1</v>
      </c>
      <c r="B61" t="str">
        <f>VLOOKUP(A61,Індикатори!A:E,5,0)</f>
        <v>Заклад</v>
      </c>
      <c r="C61" t="str">
        <f>$H$3</f>
        <v>Надавач</v>
      </c>
      <c r="D61" s="18">
        <f>Dict!$A$2</f>
        <v>45505</v>
      </c>
      <c r="E61" t="s">
        <v>5</v>
      </c>
      <c r="H61" s="90" t="s">
        <v>41</v>
      </c>
      <c r="I61" s="72">
        <f>IF(AND($B61="Надавач",$H$3&lt;&gt;"Надавач"),"-",SUMIFS(Заклад!$E:$E,Заклад!$A:$A,$A61,Заклад!$B:$B,$I58,Заклад!$C:$C,Звіт!$C61))</f>
        <v>1.1304347826086958</v>
      </c>
      <c r="J61" s="72">
        <f>IF(AND($B61="Надавач",$H$3&lt;&gt;"Надавач"),"-",SUMIFS(Заклад!$E:$E,Заклад!$A:$A,$A61,Заклад!$B:$B,$J58,Заклад!$C:$C,Звіт!$C61))</f>
        <v>1.1063829787234043</v>
      </c>
      <c r="K61" s="72">
        <f>IF(AND($B61="Надавач",$H$3&lt;&gt;"Надавач"),"-",SUMIFS(Заклад!$E:$E,Заклад!$A:$A,$A61,Заклад!$B:$B,$K58,Заклад!$C:$C,Звіт!$C61))</f>
        <v>1.1063829787234043</v>
      </c>
      <c r="L61" s="36">
        <f>IF(AND($B61="Надавач",$H$3&lt;&gt;"Надавач"),"-",SUMIFS(Заклад!$E:$E,Заклад!$A:$A,$A61,Заклад!$B:$B,$L58,Заклад!$C:$C,Звіт!$C61))</f>
        <v>1.1063829787234043</v>
      </c>
      <c r="M61" s="102">
        <f t="shared" si="14"/>
        <v>0</v>
      </c>
      <c r="N61" s="30"/>
      <c r="U61" s="20"/>
      <c r="V61" s="20"/>
    </row>
    <row r="62" spans="1:22" x14ac:dyDescent="0.3">
      <c r="A62">
        <v>1</v>
      </c>
      <c r="D62" s="18"/>
    </row>
    <row r="63" spans="1:22" x14ac:dyDescent="0.3">
      <c r="A63">
        <v>2</v>
      </c>
      <c r="D63" s="18"/>
      <c r="G63" s="25" t="str">
        <f>VLOOKUP($A63,Індикатори!$A:$B,2,0)</f>
        <v>Відсоток задекларованих пацієнтів у порівнянні з рекомендованою кількістю.</v>
      </c>
      <c r="H63" s="26"/>
      <c r="I63" s="27"/>
      <c r="J63" s="27"/>
      <c r="K63" s="27"/>
      <c r="L63" s="26"/>
      <c r="M63" s="26"/>
      <c r="N63" s="26"/>
      <c r="O63" s="26"/>
      <c r="P63" s="26"/>
      <c r="Q63" s="26"/>
      <c r="R63" s="26"/>
      <c r="S63" s="26"/>
      <c r="T63" s="26"/>
    </row>
    <row r="64" spans="1:22" ht="30" customHeight="1" x14ac:dyDescent="0.3">
      <c r="A64">
        <v>2</v>
      </c>
      <c r="D64" s="18"/>
      <c r="E64" t="s">
        <v>38</v>
      </c>
      <c r="G64" s="22"/>
      <c r="H64" s="89" t="str">
        <f>VLOOKUP($A64,Індикатори!$A:$G,7,0)</f>
        <v>Порівняння рекомендованої МОЗ кількості декларацій із фактичною кількістю декларацій у лікаря.</v>
      </c>
      <c r="I64" s="23">
        <f>EOMONTH(J64,-2)+1</f>
        <v>45413</v>
      </c>
      <c r="J64" s="23">
        <f>EOMONTH(K64,-2)+1</f>
        <v>45444</v>
      </c>
      <c r="K64" s="23">
        <f>EOMONTH(Dict!$A$2,-2)+1</f>
        <v>45474</v>
      </c>
      <c r="L64" s="28">
        <f>Dict!$A$2</f>
        <v>45505</v>
      </c>
      <c r="M64" s="95" t="s">
        <v>79</v>
      </c>
      <c r="N64" s="24"/>
      <c r="O64" s="22"/>
      <c r="P64" s="22"/>
      <c r="Q64" s="22"/>
      <c r="R64" s="22"/>
      <c r="S64" s="22"/>
      <c r="T64" s="22"/>
      <c r="U64" s="18"/>
      <c r="V64" s="18"/>
    </row>
    <row r="65" spans="1:22" x14ac:dyDescent="0.3">
      <c r="A65">
        <v>2</v>
      </c>
      <c r="B65" t="str">
        <f>VLOOKUP(A65,Індикатори!A:E,5,0)</f>
        <v>Заклад/Лікар</v>
      </c>
      <c r="C65" t="str">
        <f>$H$3</f>
        <v>Надавач</v>
      </c>
      <c r="D65" s="18">
        <f>Dict!$A$2</f>
        <v>45505</v>
      </c>
      <c r="E65" t="s">
        <v>39</v>
      </c>
      <c r="H65" s="86" t="str">
        <f>VLOOKUP($A65,Індикатори!$A:$D,3,0)</f>
        <v>Кількість декларацій:</v>
      </c>
      <c r="I65" s="29">
        <f>IF(AND($B65="Надавач",$H$3&lt;&gt;"Надавач"),"-",SUMIFS(Заклад!$F:$F,Заклад!$A:$A,$A65,Заклад!$B:$B,$I64,Заклад!$C:$C,Звіт!$C65))</f>
        <v>48058</v>
      </c>
      <c r="J65" s="29">
        <f>IF(AND($B65="Надавач",$H$3&lt;&gt;"Надавач"),"-",SUMIFS(Заклад!$F:$F,Заклад!$A:$A,$A65,Заклад!$B:$B,$J64,Заклад!$C:$C,Звіт!$C65))</f>
        <v>48064</v>
      </c>
      <c r="K65" s="29">
        <f>IF(AND($B65="Надавач",$H$3&lt;&gt;"Надавач"),"-",SUMIFS(Заклад!$F:$F,Заклад!$A:$A,$A65,Заклад!$B:$B,$K64,Заклад!$C:$C,Звіт!$C65))</f>
        <v>47971</v>
      </c>
      <c r="L65" s="19">
        <f>IF(AND($B65="Надавач",$H$3&lt;&gt;"Надавач"),"-",SUMIFS(Заклад!$F:$F,Заклад!$A:$A,$A65,Заклад!$B:$B,$L64,Заклад!$C:$C,Звіт!$C65))</f>
        <v>47929</v>
      </c>
      <c r="M65" s="19">
        <f>L65-K65</f>
        <v>-42</v>
      </c>
      <c r="N65" s="19"/>
    </row>
    <row r="66" spans="1:22" x14ac:dyDescent="0.3">
      <c r="A66">
        <v>2</v>
      </c>
      <c r="B66" t="str">
        <f>VLOOKUP(A66,Індикатори!A:E,5,0)</f>
        <v>Заклад/Лікар</v>
      </c>
      <c r="C66" t="str">
        <f>$H$3</f>
        <v>Надавач</v>
      </c>
      <c r="D66" s="18">
        <f>Dict!$A$2</f>
        <v>45505</v>
      </c>
      <c r="E66" t="s">
        <v>40</v>
      </c>
      <c r="H66" s="86" t="str">
        <f>VLOOKUP($A66,Індикатори!$A:$D,4,0)</f>
        <v>Рекомендована  кількість декларацій:</v>
      </c>
      <c r="I66" s="29">
        <f>IF(AND($B66="Надавач",$H$3&lt;&gt;"Надавач"),"-",SUMIFS(Заклад!$G:$G,Заклад!$A:$A,$A66,Заклад!$B:$B,$I64,Заклад!$C:$C,Звіт!$C66))</f>
        <v>72500</v>
      </c>
      <c r="J66" s="29">
        <f>IF(AND($B66="Надавач",$H$3&lt;&gt;"Надавач"),"-",SUMIFS(Заклад!$G:$G,Заклад!$A:$A,$A66,Заклад!$B:$B,$J64,Заклад!$C:$C,Звіт!$C66))</f>
        <v>74500</v>
      </c>
      <c r="K66" s="29">
        <f>IF(AND($B66="Надавач",$H$3&lt;&gt;"Надавач"),"-",SUMIFS(Заклад!$G:$G,Заклад!$A:$A,$A66,Заклад!$B:$B,$K64,Заклад!$C:$C,Звіт!$C66))</f>
        <v>73600</v>
      </c>
      <c r="L66" s="19">
        <f>IF(AND($B66="Надавач",$H$3&lt;&gt;"Надавач"),"-",SUMIFS(Заклад!$G:$G,Заклад!$A:$A,$A66,Заклад!$B:$B,$L64,Заклад!$C:$C,Звіт!$C66))</f>
        <v>73600</v>
      </c>
      <c r="M66" s="19">
        <f>L66-K66</f>
        <v>0</v>
      </c>
      <c r="N66" s="19"/>
    </row>
    <row r="67" spans="1:22" x14ac:dyDescent="0.3">
      <c r="A67">
        <v>2</v>
      </c>
      <c r="B67" t="str">
        <f>VLOOKUP(A67,Індикатори!A:E,5,0)</f>
        <v>Заклад/Лікар</v>
      </c>
      <c r="C67" t="str">
        <f>$H$3</f>
        <v>Надавач</v>
      </c>
      <c r="D67" s="18">
        <f>Dict!$A$2</f>
        <v>45505</v>
      </c>
      <c r="E67" t="s">
        <v>5</v>
      </c>
      <c r="H67" s="90" t="s">
        <v>41</v>
      </c>
      <c r="I67" s="70">
        <f>IF(AND($B67="Надавач",$H$3&lt;&gt;"Надавач"),"-",SUMIFS(Заклад!$E:$E,Заклад!$A:$A,$A67,Заклад!$B:$B,$I64,Заклад!$C:$C,Звіт!$C67))</f>
        <v>0.66286896551724139</v>
      </c>
      <c r="J67" s="70">
        <f>IF(AND($B67="Надавач",$H$3&lt;&gt;"Надавач"),"-",SUMIFS(Заклад!$E:$E,Заклад!$A:$A,$A67,Заклад!$B:$B,$J64,Заклад!$C:$C,Звіт!$C67))</f>
        <v>0.64515436241610735</v>
      </c>
      <c r="K67" s="70">
        <f>IF(AND($B67="Надавач",$H$3&lt;&gt;"Надавач"),"-",SUMIFS(Заклад!$E:$E,Заклад!$A:$A,$A67,Заклад!$B:$B,$K64,Заклад!$C:$C,Звіт!$C67))</f>
        <v>0.65177989130434788</v>
      </c>
      <c r="L67" s="71">
        <f>IF(AND($B67="Надавач",$H$3&lt;&gt;"Надавач"),"-",SUMIFS(Заклад!$E:$E,Заклад!$A:$A,$A67,Заклад!$B:$B,$L64,Заклад!$C:$C,Звіт!$C67))</f>
        <v>0.65120923913043482</v>
      </c>
      <c r="M67" s="83">
        <f>L67-K67</f>
        <v>-5.7065217391305545E-4</v>
      </c>
      <c r="N67" s="30"/>
    </row>
    <row r="68" spans="1:22" x14ac:dyDescent="0.3">
      <c r="A68">
        <v>2</v>
      </c>
      <c r="D68" s="18"/>
    </row>
    <row r="69" spans="1:22" x14ac:dyDescent="0.3">
      <c r="A69">
        <v>3</v>
      </c>
      <c r="D69" s="18"/>
      <c r="G69" s="25" t="str">
        <f>VLOOKUP($A69,Індикатори!$A:$B,2,0)</f>
        <v>Загальне використання послуг ПМД.</v>
      </c>
      <c r="H69" s="26"/>
      <c r="I69" s="27"/>
      <c r="J69" s="27"/>
      <c r="K69" s="27"/>
      <c r="L69" s="26"/>
      <c r="M69" s="26"/>
      <c r="N69" s="26"/>
      <c r="O69" s="26"/>
      <c r="P69" s="26"/>
      <c r="Q69" s="26"/>
      <c r="R69" s="26"/>
      <c r="S69" s="26"/>
      <c r="T69" s="26"/>
    </row>
    <row r="70" spans="1:22" ht="30" customHeight="1" x14ac:dyDescent="0.3">
      <c r="A70">
        <v>3</v>
      </c>
      <c r="D70" s="18"/>
      <c r="E70" t="s">
        <v>38</v>
      </c>
      <c r="G70" s="22"/>
      <c r="H70" s="89" t="str">
        <f>VLOOKUP($A70,Індикатори!$A:$G,7,0)</f>
        <v>Відображає частку пацієнтів, які мали хоча б 1 звернення до лікаря протягом року.</v>
      </c>
      <c r="I70" s="23">
        <f>EOMONTH(J70,-2)+1</f>
        <v>45413</v>
      </c>
      <c r="J70" s="23">
        <f>EOMONTH(K70,-2)+1</f>
        <v>45444</v>
      </c>
      <c r="K70" s="23">
        <f>EOMONTH(Dict!$A$2,-2)+1</f>
        <v>45474</v>
      </c>
      <c r="L70" s="28">
        <f>Dict!$A$2</f>
        <v>45505</v>
      </c>
      <c r="M70" s="95" t="s">
        <v>79</v>
      </c>
      <c r="N70" s="24"/>
      <c r="O70" s="22"/>
      <c r="P70" s="22"/>
      <c r="Q70" s="22"/>
      <c r="R70" s="22"/>
      <c r="S70" s="22"/>
      <c r="T70" s="22"/>
      <c r="U70" s="18"/>
      <c r="V70" s="18"/>
    </row>
    <row r="71" spans="1:22" x14ac:dyDescent="0.3">
      <c r="A71">
        <v>3</v>
      </c>
      <c r="B71" t="str">
        <f>VLOOKUP(A71,Індикатори!A:E,5,0)</f>
        <v>Заклад/Лікар</v>
      </c>
      <c r="C71" t="str">
        <f>$H$3</f>
        <v>Надавач</v>
      </c>
      <c r="D71" s="18">
        <f>Dict!$A$2</f>
        <v>45505</v>
      </c>
      <c r="E71" t="s">
        <v>39</v>
      </c>
      <c r="H71" s="86" t="str">
        <f>VLOOKUP($A71,Індикатори!$A:$D,3,0)</f>
        <v>Кількість  пацієнтів, які мали звернення до  лікаря за останній рік:</v>
      </c>
      <c r="I71" s="29">
        <f>IF(AND($B71="Надавач",$H$3&lt;&gt;"Надавач"),"-",SUMIFS(Заклад!$F:$F,Заклад!$A:$A,$A71,Заклад!$B:$B,$I70,Заклад!$C:$C,Звіт!$C71))</f>
        <v>30743</v>
      </c>
      <c r="J71" s="29">
        <f>IF(AND($B71="Надавач",$H$3&lt;&gt;"Надавач"),"-",SUMIFS(Заклад!$F:$F,Заклад!$A:$A,$A71,Заклад!$B:$B,$J70,Заклад!$C:$C,Звіт!$C71))</f>
        <v>30796</v>
      </c>
      <c r="K71" s="29">
        <f>IF(AND($B71="Надавач",$H$3&lt;&gt;"Надавач"),"-",SUMIFS(Заклад!$F:$F,Заклад!$A:$A,$A71,Заклад!$B:$B,$K70,Заклад!$C:$C,Звіт!$C71))</f>
        <v>30711</v>
      </c>
      <c r="L71" s="19">
        <f>IF(AND($B71="Надавач",$H$3&lt;&gt;"Надавач"),"-",SUMIFS(Заклад!$F:$F,Заклад!$A:$A,$A71,Заклад!$B:$B,$L70,Заклад!$C:$C,Звіт!$C71))</f>
        <v>30642</v>
      </c>
      <c r="M71" s="19">
        <f>L71-K71</f>
        <v>-69</v>
      </c>
      <c r="N71" s="19"/>
    </row>
    <row r="72" spans="1:22" x14ac:dyDescent="0.3">
      <c r="A72">
        <v>3</v>
      </c>
      <c r="B72" t="str">
        <f>VLOOKUP(A72,Індикатори!A:E,5,0)</f>
        <v>Заклад/Лікар</v>
      </c>
      <c r="C72" t="str">
        <f>$H$3</f>
        <v>Надавач</v>
      </c>
      <c r="D72" s="18">
        <f>Dict!$A$2</f>
        <v>45505</v>
      </c>
      <c r="E72" t="s">
        <v>40</v>
      </c>
      <c r="H72" s="86" t="str">
        <f>VLOOKUP($A72,Індикатори!$A:$D,4,0)</f>
        <v>Кількість задекларованих пацієнтів у лікаря на звітну дату:</v>
      </c>
      <c r="I72" s="29">
        <f>IF(AND($B72="Надавач",$H$3&lt;&gt;"Надавач"),"-",SUMIFS(Заклад!$G:$G,Заклад!$A:$A,$A72,Заклад!$B:$B,$I70,Заклад!$C:$C,Звіт!$C72))</f>
        <v>48058</v>
      </c>
      <c r="J72" s="29">
        <f>IF(AND($B72="Надавач",$H$3&lt;&gt;"Надавач"),"-",SUMIFS(Заклад!$G:$G,Заклад!$A:$A,$A72,Заклад!$B:$B,$J70,Заклад!$C:$C,Звіт!$C72))</f>
        <v>48064</v>
      </c>
      <c r="K72" s="29">
        <f>IF(AND($B72="Надавач",$H$3&lt;&gt;"Надавач"),"-",SUMIFS(Заклад!$G:$G,Заклад!$A:$A,$A72,Заклад!$B:$B,$K70,Заклад!$C:$C,Звіт!$C72))</f>
        <v>47971</v>
      </c>
      <c r="L72" s="19">
        <f>IF(AND($B72="Надавач",$H$3&lt;&gt;"Надавач"),"-",SUMIFS(Заклад!$G:$G,Заклад!$A:$A,$A72,Заклад!$B:$B,$L70,Заклад!$C:$C,Звіт!$C72))</f>
        <v>47916</v>
      </c>
      <c r="M72" s="19">
        <f>L72-K72</f>
        <v>-55</v>
      </c>
      <c r="N72" s="19"/>
    </row>
    <row r="73" spans="1:22" x14ac:dyDescent="0.3">
      <c r="A73">
        <v>3</v>
      </c>
      <c r="B73" t="str">
        <f>VLOOKUP(A73,Індикатори!A:E,5,0)</f>
        <v>Заклад/Лікар</v>
      </c>
      <c r="C73" t="str">
        <f>$H$3</f>
        <v>Надавач</v>
      </c>
      <c r="D73" s="18">
        <f>Dict!$A$2</f>
        <v>45505</v>
      </c>
      <c r="E73" t="s">
        <v>5</v>
      </c>
      <c r="H73" s="90" t="s">
        <v>41</v>
      </c>
      <c r="I73" s="70">
        <f>IF(AND($B73="Надавач",$H$3&lt;&gt;"Надавач"),"-",SUMIFS(Заклад!$E:$E,Заклад!$A:$A,$A73,Заклад!$B:$B,$I70,Заклад!$C:$C,Звіт!$C73))</f>
        <v>0.63970618835573678</v>
      </c>
      <c r="J73" s="70">
        <f>IF(AND($B73="Надавач",$H$3&lt;&gt;"Надавач"),"-",SUMIFS(Заклад!$E:$E,Заклад!$A:$A,$A73,Заклад!$B:$B,$J70,Заклад!$C:$C,Звіт!$C73))</f>
        <v>0.64072902796271636</v>
      </c>
      <c r="K73" s="70">
        <f>IF(AND($B73="Надавач",$H$3&lt;&gt;"Надавач"),"-",SUMIFS(Заклад!$E:$E,Заклад!$A:$A,$A73,Заклад!$B:$B,$K70,Заклад!$C:$C,Звіт!$C73))</f>
        <v>0.64019928706927098</v>
      </c>
      <c r="L73" s="71">
        <f>IF(AND($B73="Надавач",$H$3&lt;&gt;"Надавач"),"-",SUMIFS(Заклад!$E:$E,Заклад!$A:$A,$A73,Заклад!$B:$B,$L70,Заклад!$C:$C,Звіт!$C73))</f>
        <v>0.63949411470072626</v>
      </c>
      <c r="M73" s="83">
        <f>L73-K73</f>
        <v>-7.0517236854472642E-4</v>
      </c>
      <c r="N73" s="30"/>
    </row>
    <row r="74" spans="1:22" x14ac:dyDescent="0.3">
      <c r="A74">
        <v>3</v>
      </c>
      <c r="D74" s="18"/>
    </row>
    <row r="75" spans="1:22" x14ac:dyDescent="0.3">
      <c r="A75">
        <v>4</v>
      </c>
      <c r="D75" s="18"/>
      <c r="G75" s="25" t="str">
        <f>VLOOKUP($A75,Індикатори!$A:$B,2,0)</f>
        <v>Частка консультацій з лікарями ПМД без перескерувань.</v>
      </c>
      <c r="H75" s="26"/>
      <c r="I75" s="27"/>
      <c r="J75" s="27"/>
      <c r="K75" s="27"/>
      <c r="L75" s="26"/>
      <c r="M75" s="26"/>
      <c r="N75" s="26"/>
      <c r="O75" s="26"/>
      <c r="P75" s="26"/>
      <c r="Q75" s="26"/>
      <c r="R75" s="26"/>
      <c r="S75" s="26"/>
      <c r="T75" s="26"/>
    </row>
    <row r="76" spans="1:22" ht="30" customHeight="1" x14ac:dyDescent="0.3">
      <c r="A76">
        <v>4</v>
      </c>
      <c r="D76" s="18"/>
      <c r="E76" t="s">
        <v>38</v>
      </c>
      <c r="G76" s="22"/>
      <c r="H76" s="89" t="str">
        <f>VLOOKUP($A76,Індикатори!$A:$G,7,0)</f>
        <v>Частка візитів, які завершились без виписки направлення на консультацію на спеціалізованому рівні медичної допомоги.</v>
      </c>
      <c r="I76" s="23">
        <f>EOMONTH(J76,-2)+1</f>
        <v>45413</v>
      </c>
      <c r="J76" s="23">
        <f>EOMONTH(K76,-2)+1</f>
        <v>45444</v>
      </c>
      <c r="K76" s="23">
        <f>EOMONTH(Dict!$A$2,-2)+1</f>
        <v>45474</v>
      </c>
      <c r="L76" s="28">
        <f>Dict!$A$2</f>
        <v>45505</v>
      </c>
      <c r="M76" s="95" t="s">
        <v>79</v>
      </c>
      <c r="N76" s="24"/>
      <c r="O76" s="22"/>
      <c r="P76" s="22"/>
      <c r="Q76" s="22"/>
      <c r="R76" s="22"/>
      <c r="S76" s="22"/>
      <c r="T76" s="22"/>
      <c r="U76" s="18"/>
      <c r="V76" s="18"/>
    </row>
    <row r="77" spans="1:22" x14ac:dyDescent="0.3">
      <c r="A77">
        <v>4</v>
      </c>
      <c r="B77" t="str">
        <f>VLOOKUP(A77,Індикатори!A:E,5,0)</f>
        <v>Заклад/Лікар</v>
      </c>
      <c r="C77" t="str">
        <f>$H$3</f>
        <v>Надавач</v>
      </c>
      <c r="D77" s="18">
        <f>Dict!$A$2</f>
        <v>45505</v>
      </c>
      <c r="E77" t="s">
        <v>39</v>
      </c>
      <c r="H77" s="86" t="str">
        <f>VLOOKUP($A77,Індикатори!$A:$D,3,0)</f>
        <v>Кількість візитів без виписки направлення на консультацію:</v>
      </c>
      <c r="I77" s="29">
        <f>IF(AND($B77="Надавач",$H$3&lt;&gt;"Надавач"),"-",SUMIFS(Заклад!$F:$F,Заклад!$A:$A,$A77,Заклад!$B:$B,$I76,Заклад!$C:$C,Звіт!$C77))</f>
        <v>5839</v>
      </c>
      <c r="J77" s="29">
        <f>IF(AND($B77="Надавач",$H$3&lt;&gt;"Надавач"),"-",SUMIFS(Заклад!$F:$F,Заклад!$A:$A,$A77,Заклад!$B:$B,$J76,Заклад!$C:$C,Звіт!$C77))</f>
        <v>4989</v>
      </c>
      <c r="K77" s="29">
        <f>IF(AND($B77="Надавач",$H$3&lt;&gt;"Надавач"),"-",SUMIFS(Заклад!$F:$F,Заклад!$A:$A,$A77,Заклад!$B:$B,$K76,Заклад!$C:$C,Звіт!$C77))</f>
        <v>3793</v>
      </c>
      <c r="L77" s="19">
        <f>IF(AND($B77="Надавач",$H$3&lt;&gt;"Надавач"),"-",SUMIFS(Заклад!$F:$F,Заклад!$A:$A,$A77,Заклад!$B:$B,$L76,Заклад!$C:$C,Звіт!$C77))</f>
        <v>4275</v>
      </c>
      <c r="M77" s="19">
        <f>L77-K77</f>
        <v>482</v>
      </c>
      <c r="N77" s="19"/>
    </row>
    <row r="78" spans="1:22" x14ac:dyDescent="0.3">
      <c r="A78">
        <v>4</v>
      </c>
      <c r="B78" t="str">
        <f>VLOOKUP(A78,Індикатори!A:E,5,0)</f>
        <v>Заклад/Лікар</v>
      </c>
      <c r="C78" t="str">
        <f>$H$3</f>
        <v>Надавач</v>
      </c>
      <c r="D78" s="18">
        <f>Dict!$A$2</f>
        <v>45505</v>
      </c>
      <c r="E78" t="s">
        <v>40</v>
      </c>
      <c r="H78" s="86" t="str">
        <f>VLOOKUP($A78,Індикатори!$A:$D,4,0)</f>
        <v>Кількість візитів до лікаря:</v>
      </c>
      <c r="I78" s="29">
        <f>IF(AND($B78="Надавач",$H$3&lt;&gt;"Надавач"),"-",SUMIFS(Заклад!$G:$G,Заклад!$A:$A,$A78,Заклад!$B:$B,$I76,Заклад!$C:$C,Звіт!$C78))</f>
        <v>6839</v>
      </c>
      <c r="J78" s="29">
        <f>IF(AND($B78="Надавач",$H$3&lt;&gt;"Надавач"),"-",SUMIFS(Заклад!$G:$G,Заклад!$A:$A,$A78,Заклад!$B:$B,$J76,Заклад!$C:$C,Звіт!$C78))</f>
        <v>6050</v>
      </c>
      <c r="K78" s="29">
        <f>IF(AND($B78="Надавач",$H$3&lt;&gt;"Надавач"),"-",SUMIFS(Заклад!$G:$G,Заклад!$A:$A,$A78,Заклад!$B:$B,$K76,Заклад!$C:$C,Звіт!$C78))</f>
        <v>4808</v>
      </c>
      <c r="L78" s="19">
        <f>IF(AND($B78="Надавач",$H$3&lt;&gt;"Надавач"),"-",SUMIFS(Заклад!$G:$G,Заклад!$A:$A,$A78,Заклад!$B:$B,$L76,Заклад!$C:$C,Звіт!$C78))</f>
        <v>5293</v>
      </c>
      <c r="M78" s="19">
        <f>L78-K78</f>
        <v>485</v>
      </c>
      <c r="N78" s="19"/>
    </row>
    <row r="79" spans="1:22" x14ac:dyDescent="0.3">
      <c r="A79">
        <v>4</v>
      </c>
      <c r="B79" t="str">
        <f>VLOOKUP(A79,Індикатори!A:E,5,0)</f>
        <v>Заклад/Лікар</v>
      </c>
      <c r="C79" t="str">
        <f>$H$3</f>
        <v>Надавач</v>
      </c>
      <c r="D79" s="18">
        <f>Dict!$A$2</f>
        <v>45505</v>
      </c>
      <c r="E79" t="s">
        <v>5</v>
      </c>
      <c r="H79" s="90" t="s">
        <v>41</v>
      </c>
      <c r="I79" s="70">
        <f>IF(AND($B79="Надавач",$H$3&lt;&gt;"Надавач"),"-",SUMIFS(Заклад!$E:$E,Заклад!$A:$A,$A79,Заклад!$B:$B,$I76,Заклад!$C:$C,Звіт!$C79))</f>
        <v>0.85377979236730495</v>
      </c>
      <c r="J79" s="70">
        <f>IF(AND($B79="Надавач",$H$3&lt;&gt;"Надавач"),"-",SUMIFS(Заклад!$E:$E,Заклад!$A:$A,$A79,Заклад!$B:$B,$J76,Заклад!$C:$C,Звіт!$C79))</f>
        <v>0.82462809917355395</v>
      </c>
      <c r="K79" s="70">
        <f>IF(AND($B79="Надавач",$H$3&lt;&gt;"Надавач"),"-",SUMIFS(Заклад!$E:$E,Заклад!$A:$A,$A79,Заклад!$B:$B,$K76,Заклад!$C:$C,Звіт!$C79))</f>
        <v>0.78889351081530801</v>
      </c>
      <c r="L79" s="71">
        <f>IF(AND($B79="Надавач",$H$3&lt;&gt;"Надавач"),"-",SUMIFS(Заклад!$E:$E,Заклад!$A:$A,$A79,Заклад!$B:$B,$L76,Заклад!$C:$C,Звіт!$C79))</f>
        <v>0.80767050821840203</v>
      </c>
      <c r="M79" s="83">
        <f>L79-K79</f>
        <v>1.877699740309402E-2</v>
      </c>
      <c r="N79" s="30"/>
    </row>
    <row r="80" spans="1:22" x14ac:dyDescent="0.3">
      <c r="A80">
        <v>4</v>
      </c>
      <c r="D80" s="18"/>
    </row>
    <row r="81" spans="1:22" x14ac:dyDescent="0.3">
      <c r="A81">
        <v>5</v>
      </c>
      <c r="D81" s="18"/>
      <c r="G81" s="25" t="str">
        <f>VLOOKUP($A81,Індикатори!$A:$B,2,0)</f>
        <v>Завантаженість лікаря, який надає послуги ПМД.</v>
      </c>
      <c r="H81" s="26"/>
      <c r="I81" s="27"/>
      <c r="J81" s="27"/>
      <c r="K81" s="27"/>
      <c r="L81" s="26"/>
      <c r="M81" s="26"/>
      <c r="N81" s="26"/>
      <c r="O81" s="26"/>
      <c r="P81" s="26"/>
      <c r="Q81" s="26"/>
      <c r="R81" s="26"/>
      <c r="S81" s="26"/>
      <c r="T81" s="26"/>
    </row>
    <row r="82" spans="1:22" ht="28.8" x14ac:dyDescent="0.3">
      <c r="A82">
        <v>5</v>
      </c>
      <c r="D82" s="18"/>
      <c r="E82" t="s">
        <v>38</v>
      </c>
      <c r="G82" s="22"/>
      <c r="H82" s="89" t="str">
        <f>VLOOKUP($A82,Індикатори!$A:$G,7,0)</f>
        <v>Кількість візитів, яка в середгньому припадає на 1 лікаря під час його робочої зміни.</v>
      </c>
      <c r="I82" s="23">
        <f>EOMONTH(J82,-2)+1</f>
        <v>45413</v>
      </c>
      <c r="J82" s="23">
        <f>EOMONTH(K82,-2)+1</f>
        <v>45444</v>
      </c>
      <c r="K82" s="23">
        <f>EOMONTH(Dict!$A$2,-2)+1</f>
        <v>45474</v>
      </c>
      <c r="L82" s="28">
        <f>Dict!$A$2</f>
        <v>45505</v>
      </c>
      <c r="M82" s="95" t="s">
        <v>79</v>
      </c>
      <c r="N82" s="24"/>
      <c r="O82" s="22"/>
      <c r="P82" s="22"/>
      <c r="Q82" s="22"/>
      <c r="R82" s="22"/>
      <c r="S82" s="22"/>
      <c r="T82" s="22"/>
      <c r="U82" s="18"/>
      <c r="V82" s="18"/>
    </row>
    <row r="83" spans="1:22" x14ac:dyDescent="0.3">
      <c r="A83">
        <v>5</v>
      </c>
      <c r="B83" t="str">
        <f>VLOOKUP(A83,Індикатори!A:E,5,0)</f>
        <v>Заклад/Лікар</v>
      </c>
      <c r="C83" t="str">
        <f>$H$3</f>
        <v>Надавач</v>
      </c>
      <c r="D83" s="18">
        <f>Dict!$A$2</f>
        <v>45505</v>
      </c>
      <c r="E83" t="s">
        <v>39</v>
      </c>
      <c r="H83" s="86" t="str">
        <f>VLOOKUP($A83,Індикатори!$A:$D,3,0)</f>
        <v>Кількість відвідувань протягом місяця:</v>
      </c>
      <c r="I83" s="29">
        <f>IF(AND($B83="Надавач",$H$3&lt;&gt;"Надавач"),"-",SUMIFS(Заклад!$F:$F,Заклад!$A:$A,$A83,Заклад!$B:$B,$I82,Заклад!$C:$C,Звіт!$C83))</f>
        <v>7150</v>
      </c>
      <c r="J83" s="29">
        <f>IF(AND($B83="Надавач",$H$3&lt;&gt;"Надавач"),"-",SUMIFS(Заклад!$F:$F,Заклад!$A:$A,$A83,Заклад!$B:$B,$J82,Заклад!$C:$C,Звіт!$C83))</f>
        <v>6288</v>
      </c>
      <c r="K83" s="29">
        <f>IF(AND($B83="Надавач",$H$3&lt;&gt;"Надавач"),"-",SUMIFS(Заклад!$F:$F,Заклад!$A:$A,$A83,Заклад!$B:$B,$K82,Заклад!$C:$C,Звіт!$C83))</f>
        <v>5053</v>
      </c>
      <c r="L83" s="19">
        <f>IF(AND($B83="Надавач",$H$3&lt;&gt;"Надавач"),"-",SUMIFS(Заклад!$F:$F,Заклад!$A:$A,$A83,Заклад!$B:$B,$L82,Заклад!$C:$C,Звіт!$C83))</f>
        <v>5573</v>
      </c>
      <c r="M83" s="19">
        <f>L83-K83</f>
        <v>520</v>
      </c>
      <c r="N83" s="19"/>
    </row>
    <row r="84" spans="1:22" x14ac:dyDescent="0.3">
      <c r="A84">
        <v>5</v>
      </c>
      <c r="B84" t="str">
        <f>VLOOKUP(A84,Індикатори!A:E,5,0)</f>
        <v>Заклад/Лікар</v>
      </c>
      <c r="C84" t="str">
        <f>$H$3</f>
        <v>Надавач</v>
      </c>
      <c r="D84" s="18">
        <f>Dict!$A$2</f>
        <v>45505</v>
      </c>
      <c r="E84" t="s">
        <v>40</v>
      </c>
      <c r="H84" s="86" t="str">
        <f>VLOOKUP($A84,Індикатори!$A:$D,4,0)</f>
        <v>Кількість лікарів:</v>
      </c>
      <c r="I84" s="29">
        <f>IF(AND($B84="Надавач",$H$3&lt;&gt;"Надавач"),"-",SUMIFS(Заклад!$G:$G,Заклад!$A:$A,$A84,Заклад!$B:$B,$I82,Заклад!$C:$C,Звіт!$C84))</f>
        <v>782</v>
      </c>
      <c r="J84" s="29">
        <f>IF(AND($B84="Надавач",$H$3&lt;&gt;"Надавач"),"-",SUMIFS(Заклад!$G:$G,Заклад!$A:$A,$A84,Заклад!$B:$B,$J82,Заклад!$C:$C,Звіт!$C84))</f>
        <v>825</v>
      </c>
      <c r="K84" s="29">
        <f>IF(AND($B84="Надавач",$H$3&lt;&gt;"Надавач"),"-",SUMIFS(Заклад!$G:$G,Заклад!$A:$A,$A84,Заклад!$B:$B,$K82,Заклад!$C:$C,Звіт!$C84))</f>
        <v>623</v>
      </c>
      <c r="L84" s="19">
        <f>IF(AND($B84="Надавач",$H$3&lt;&gt;"Надавач"),"-",SUMIFS(Заклад!$G:$G,Заклад!$A:$A,$A84,Заклад!$B:$B,$L82,Заклад!$C:$C,Звіт!$C84))</f>
        <v>673</v>
      </c>
      <c r="M84" s="19">
        <f>L84-K84</f>
        <v>50</v>
      </c>
      <c r="N84" s="19"/>
    </row>
    <row r="85" spans="1:22" x14ac:dyDescent="0.3">
      <c r="A85">
        <v>5</v>
      </c>
      <c r="B85" t="str">
        <f>VLOOKUP(A85,Індикатори!A:E,5,0)</f>
        <v>Заклад/Лікар</v>
      </c>
      <c r="C85" t="str">
        <f>$H$3</f>
        <v>Надавач</v>
      </c>
      <c r="D85" s="18">
        <f>Dict!$A$2</f>
        <v>45505</v>
      </c>
      <c r="E85" t="s">
        <v>5</v>
      </c>
      <c r="H85" s="90" t="s">
        <v>41</v>
      </c>
      <c r="I85" s="72">
        <f>IF(AND($B85="Надавач",$H$3&lt;&gt;"Надавач"),"-",SUMIFS(Заклад!$E:$E,Заклад!$A:$A,$A85,Заклад!$B:$B,$I82,Заклад!$C:$C,Звіт!$C85))</f>
        <v>9.1432225063938599</v>
      </c>
      <c r="J85" s="72">
        <f>IF(AND($B85="Надавач",$H$3&lt;&gt;"Надавач"),"-",SUMIFS(Заклад!$E:$E,Заклад!$A:$A,$A85,Заклад!$B:$B,$J82,Заклад!$C:$C,Звіт!$C85))</f>
        <v>7.6218181818181803</v>
      </c>
      <c r="K85" s="72">
        <f>IF(AND($B85="Надавач",$H$3&lt;&gt;"Надавач"),"-",SUMIFS(Заклад!$E:$E,Заклад!$A:$A,$A85,Заклад!$B:$B,$K82,Заклад!$C:$C,Звіт!$C85))</f>
        <v>8.1107544141251999</v>
      </c>
      <c r="L85" s="113">
        <f>IF(AND($B85="Надавач",$H$3&lt;&gt;"Надавач"),"-",SUMIFS(Заклад!$E:$E,Заклад!$A:$A,$A85,Заклад!$B:$B,$L82,Заклад!$C:$C,Звіт!$C85))</f>
        <v>8.2808320950965797</v>
      </c>
      <c r="M85" s="83">
        <f>L85-K85</f>
        <v>0.17007768097137976</v>
      </c>
      <c r="N85" s="30"/>
    </row>
    <row r="86" spans="1:22" x14ac:dyDescent="0.3">
      <c r="A86">
        <v>5</v>
      </c>
      <c r="D86" s="18"/>
    </row>
    <row r="87" spans="1:22" x14ac:dyDescent="0.3">
      <c r="A87">
        <v>6</v>
      </c>
      <c r="D87" s="18"/>
      <c r="G87" s="25" t="str">
        <f>VLOOKUP($A87,Індикатори!$A:$B,2,0)</f>
        <v>Моніторинг розвитку дитини протягом першого року життя.</v>
      </c>
      <c r="H87" s="26"/>
      <c r="I87" s="27"/>
      <c r="J87" s="27"/>
      <c r="K87" s="27"/>
      <c r="L87" s="26"/>
      <c r="M87" s="26"/>
      <c r="N87" s="26"/>
      <c r="O87" s="26"/>
      <c r="P87" s="26"/>
      <c r="Q87" s="26"/>
      <c r="R87" s="26"/>
      <c r="S87" s="26"/>
      <c r="T87" s="26"/>
    </row>
    <row r="88" spans="1:22" ht="31.2" customHeight="1" x14ac:dyDescent="0.3">
      <c r="A88">
        <v>6</v>
      </c>
      <c r="D88" s="18"/>
      <c r="E88" t="s">
        <v>38</v>
      </c>
      <c r="G88" s="22"/>
      <c r="H88" s="89" t="str">
        <f>VLOOKUP($A88,Індикатори!$A:$G,7,0)</f>
        <v>Частка дітей віком до 1 року, які мали щонайменше 4 огляди лікарем протягом першого року життя.</v>
      </c>
      <c r="I88" s="23">
        <f>EOMONTH(J88,-2)+1</f>
        <v>45413</v>
      </c>
      <c r="J88" s="23">
        <f>EOMONTH(K88,-2)+1</f>
        <v>45444</v>
      </c>
      <c r="K88" s="23">
        <f>EOMONTH(Dict!$A$2,-2)+1</f>
        <v>45474</v>
      </c>
      <c r="L88" s="28">
        <f>Dict!$A$2</f>
        <v>45505</v>
      </c>
      <c r="M88" s="95" t="s">
        <v>79</v>
      </c>
      <c r="N88" s="24"/>
      <c r="O88" s="22"/>
      <c r="P88" s="22"/>
      <c r="Q88" s="22"/>
      <c r="R88" s="22"/>
      <c r="S88" s="22"/>
      <c r="T88" s="22"/>
      <c r="U88" s="18"/>
      <c r="V88" s="18"/>
    </row>
    <row r="89" spans="1:22" ht="43.2" x14ac:dyDescent="0.3">
      <c r="A89">
        <v>6</v>
      </c>
      <c r="B89" t="str">
        <f>VLOOKUP(A89,Індикатори!A:E,5,0)</f>
        <v>Заклад/Лікар</v>
      </c>
      <c r="C89" t="str">
        <f>$H$3</f>
        <v>Надавач</v>
      </c>
      <c r="D89" s="18">
        <f>Dict!$A$2</f>
        <v>45505</v>
      </c>
      <c r="E89" t="s">
        <v>39</v>
      </c>
      <c r="H89" s="87" t="str">
        <f>VLOOKUP($A89,Індикатори!$A:$D,3,0)</f>
        <v>Кількість дітей (задекларованих), які у звітному місяці мають вік 1 рік, і які мають 4 або більше медичних записів з класом ПМД, зафіксованих протягом першого року життя:</v>
      </c>
      <c r="I89" s="29">
        <f>IF(AND($B89="Надавач",$H$3&lt;&gt;"Надавач"),"-",SUMIFS(Заклад!$F:$F,Заклад!$A:$A,$A89,Заклад!$B:$B,$I88,Заклад!$C:$C,Звіт!$C89))</f>
        <v>139</v>
      </c>
      <c r="J89" s="29">
        <f>IF(AND($B89="Надавач",$H$3&lt;&gt;"Надавач"),"-",SUMIFS(Заклад!$F:$F,Заклад!$A:$A,$A89,Заклад!$B:$B,$J88,Заклад!$C:$C,Звіт!$C89))</f>
        <v>133</v>
      </c>
      <c r="K89" s="29">
        <f>IF(AND($B89="Надавач",$H$3&lt;&gt;"Надавач"),"-",SUMIFS(Заклад!$F:$F,Заклад!$A:$A,$A89,Заклад!$B:$B,$K88,Заклад!$C:$C,Звіт!$C89))</f>
        <v>122</v>
      </c>
      <c r="L89" s="19">
        <f>IF(AND($B89="Надавач",$H$3&lt;&gt;"Надавач"),"-",SUMIFS(Заклад!$F:$F,Заклад!$A:$A,$A89,Заклад!$B:$B,$L88,Заклад!$C:$C,Звіт!$C89))</f>
        <v>111</v>
      </c>
      <c r="M89" s="19">
        <f>L89-K89</f>
        <v>-11</v>
      </c>
      <c r="N89" s="19"/>
    </row>
    <row r="90" spans="1:22" x14ac:dyDescent="0.3">
      <c r="A90">
        <v>6</v>
      </c>
      <c r="B90" t="str">
        <f>VLOOKUP(A90,Індикатори!A:E,5,0)</f>
        <v>Заклад/Лікар</v>
      </c>
      <c r="C90" t="str">
        <f>$H$3</f>
        <v>Надавач</v>
      </c>
      <c r="D90" s="18">
        <f>Dict!$A$2</f>
        <v>45505</v>
      </c>
      <c r="E90" t="s">
        <v>40</v>
      </c>
      <c r="H90" s="86" t="str">
        <f>VLOOKUP($A90,Індикатори!$A:$D,4,0)</f>
        <v>Кількість задекларованих дітей віком 1 рік протягом звітного періоду:</v>
      </c>
      <c r="I90" s="29">
        <f>IF(AND($B90="Надавач",$H$3&lt;&gt;"Надавач"),"-",SUMIFS(Заклад!$G:$G,Заклад!$A:$A,$A90,Заклад!$B:$B,$I88,Заклад!$C:$C,Звіт!$C90))</f>
        <v>358</v>
      </c>
      <c r="J90" s="29">
        <f>IF(AND($B90="Надавач",$H$3&lt;&gt;"Надавач"),"-",SUMIFS(Заклад!$G:$G,Заклад!$A:$A,$A90,Заклад!$B:$B,$J88,Заклад!$C:$C,Звіт!$C90))</f>
        <v>342</v>
      </c>
      <c r="K90" s="29">
        <f>IF(AND($B90="Надавач",$H$3&lt;&gt;"Надавач"),"-",SUMIFS(Заклад!$G:$G,Заклад!$A:$A,$A90,Заклад!$B:$B,$K88,Заклад!$C:$C,Звіт!$C90))</f>
        <v>342</v>
      </c>
      <c r="L90" s="19">
        <f>IF(AND($B90="Надавач",$H$3&lt;&gt;"Надавач"),"-",SUMIFS(Заклад!$G:$G,Заклад!$A:$A,$A90,Заклад!$B:$B,$L88,Заклад!$C:$C,Звіт!$C90))</f>
        <v>358</v>
      </c>
      <c r="M90" s="19">
        <f>L90-K90</f>
        <v>16</v>
      </c>
      <c r="N90" s="19"/>
    </row>
    <row r="91" spans="1:22" x14ac:dyDescent="0.3">
      <c r="A91">
        <v>6</v>
      </c>
      <c r="B91" t="str">
        <f>VLOOKUP(A91,Індикатори!A:E,5,0)</f>
        <v>Заклад/Лікар</v>
      </c>
      <c r="C91" t="str">
        <f>$H$3</f>
        <v>Надавач</v>
      </c>
      <c r="D91" s="18">
        <f>Dict!$A$2</f>
        <v>45505</v>
      </c>
      <c r="E91" t="s">
        <v>5</v>
      </c>
      <c r="H91" s="90" t="s">
        <v>41</v>
      </c>
      <c r="I91" s="70">
        <f>IF(AND($B91="Надавач",$H$3&lt;&gt;"Надавач"),"-",SUMIFS(Заклад!$E:$E,Заклад!$A:$A,$A91,Заклад!$B:$B,$I88,Заклад!$C:$C,Звіт!$C91))</f>
        <v>0.38826815642458101</v>
      </c>
      <c r="J91" s="70">
        <f>IF(AND($B91="Надавач",$H$3&lt;&gt;"Надавач"),"-",SUMIFS(Заклад!$E:$E,Заклад!$A:$A,$A91,Заклад!$B:$B,$J88,Заклад!$C:$C,Звіт!$C91))</f>
        <v>0.3888888888888889</v>
      </c>
      <c r="K91" s="70">
        <f>IF(AND($B91="Надавач",$H$3&lt;&gt;"Надавач"),"-",SUMIFS(Заклад!$E:$E,Заклад!$A:$A,$A91,Заклад!$B:$B,$K88,Заклад!$C:$C,Звіт!$C91))</f>
        <v>0.35672514619883039</v>
      </c>
      <c r="L91" s="71">
        <f>IF(AND($B91="Надавач",$H$3&lt;&gt;"Надавач"),"-",SUMIFS(Заклад!$E:$E,Заклад!$A:$A,$A91,Заклад!$B:$B,$L88,Заклад!$C:$C,Звіт!$C91))</f>
        <v>0.31005586592178769</v>
      </c>
      <c r="M91" s="83">
        <f>L91-K91</f>
        <v>-4.6669280277042702E-2</v>
      </c>
      <c r="N91" s="30"/>
    </row>
    <row r="92" spans="1:22" x14ac:dyDescent="0.3">
      <c r="A92">
        <v>6</v>
      </c>
      <c r="D92" s="18"/>
    </row>
    <row r="93" spans="1:22" x14ac:dyDescent="0.3">
      <c r="A93">
        <v>7</v>
      </c>
      <c r="D93" s="18"/>
      <c r="G93" s="25" t="str">
        <f>VLOOKUP($A93,Індикатори!$A:$B,2,0)</f>
        <v>Вакцинація дітей віком до 1 року (включно).</v>
      </c>
      <c r="H93" s="26"/>
      <c r="I93" s="27"/>
      <c r="J93" s="27"/>
      <c r="K93" s="27"/>
      <c r="L93" s="26"/>
      <c r="M93" s="26"/>
      <c r="N93" s="26"/>
      <c r="O93" s="26"/>
      <c r="P93" s="26"/>
      <c r="Q93" s="26"/>
      <c r="R93" s="26"/>
      <c r="S93" s="26"/>
      <c r="T93" s="26"/>
    </row>
    <row r="94" spans="1:22" ht="30.6" customHeight="1" x14ac:dyDescent="0.3">
      <c r="A94">
        <v>7</v>
      </c>
      <c r="D94" s="18"/>
      <c r="E94" t="s">
        <v>38</v>
      </c>
      <c r="G94" s="22"/>
      <c r="H94" s="89" t="str">
        <f>VLOOKUP($A94,Індикатори!$A:$G,7,0)</f>
        <v>Відсоток дітей віком до 1 року (включно), які отримали вакцинацію (принаймні одну) за останній рік.</v>
      </c>
      <c r="I94" s="23">
        <f>EOMONTH(J94,-2)+1</f>
        <v>45413</v>
      </c>
      <c r="J94" s="23">
        <f>EOMONTH(K94,-2)+1</f>
        <v>45444</v>
      </c>
      <c r="K94" s="23">
        <f>EOMONTH(Dict!$A$2,-2)+1</f>
        <v>45474</v>
      </c>
      <c r="L94" s="28">
        <f>Dict!$A$2</f>
        <v>45505</v>
      </c>
      <c r="M94" s="95" t="s">
        <v>79</v>
      </c>
      <c r="N94" s="24"/>
      <c r="O94" s="22"/>
      <c r="P94" s="22"/>
      <c r="Q94" s="22"/>
      <c r="R94" s="22"/>
      <c r="S94" s="22"/>
      <c r="T94" s="22"/>
      <c r="U94" s="18"/>
      <c r="V94" s="18"/>
    </row>
    <row r="95" spans="1:22" ht="28.8" x14ac:dyDescent="0.3">
      <c r="A95">
        <v>7</v>
      </c>
      <c r="B95" t="str">
        <f>VLOOKUP(A95,Індикатори!A:E,5,0)</f>
        <v>Заклад/Лікар</v>
      </c>
      <c r="C95" t="str">
        <f>$H$3</f>
        <v>Надавач</v>
      </c>
      <c r="D95" s="18">
        <f>Dict!$A$2</f>
        <v>45505</v>
      </c>
      <c r="E95" t="s">
        <v>39</v>
      </c>
      <c r="H95" s="87" t="str">
        <f>VLOOKUP($A95,Індикатори!$A:$D,3,0)</f>
        <v>Кількість дітей (задекларованих), які у звітному періоді мають вік до 1 року, і які були вакциновані за останній рік:</v>
      </c>
      <c r="I95" s="29">
        <f>IF(AND($B95="Надавач",$H$3&lt;&gt;"Надавач"),"-",SUMIFS(Заклад!$F:$F,Заклад!$A:$A,$A95,Заклад!$B:$B,$I94,Заклад!$C:$C,Звіт!$C95))</f>
        <v>624</v>
      </c>
      <c r="J95" s="29">
        <f>IF(AND($B95="Надавач",$H$3&lt;&gt;"Надавач"),"-",SUMIFS(Заклад!$F:$F,Заклад!$A:$A,$A95,Заклад!$B:$B,$J94,Заклад!$C:$C,Звіт!$C95))</f>
        <v>619</v>
      </c>
      <c r="K95" s="29">
        <f>IF(AND($B95="Надавач",$H$3&lt;&gt;"Надавач"),"-",SUMIFS(Заклад!$F:$F,Заклад!$A:$A,$A95,Заклад!$B:$B,$K94,Заклад!$C:$C,Звіт!$C95))</f>
        <v>606</v>
      </c>
      <c r="L95" s="19">
        <f>IF(AND($B95="Надавач",$H$3&lt;&gt;"Надавач"),"-",SUMIFS(Заклад!$F:$F,Заклад!$A:$A,$A95,Заклад!$B:$B,$L94,Заклад!$C:$C,Звіт!$C95))</f>
        <v>613</v>
      </c>
      <c r="M95" s="19">
        <f>L95-K95</f>
        <v>7</v>
      </c>
      <c r="N95" s="19"/>
    </row>
    <row r="96" spans="1:22" x14ac:dyDescent="0.3">
      <c r="A96">
        <v>7</v>
      </c>
      <c r="B96" t="str">
        <f>VLOOKUP(A96,Індикатори!A:E,5,0)</f>
        <v>Заклад/Лікар</v>
      </c>
      <c r="C96" t="str">
        <f>$H$3</f>
        <v>Надавач</v>
      </c>
      <c r="D96" s="18">
        <f>Dict!$A$2</f>
        <v>45505</v>
      </c>
      <c r="E96" t="s">
        <v>40</v>
      </c>
      <c r="H96" s="86" t="str">
        <f>VLOOKUP($A96,Індикатори!$A:$D,4,0)</f>
        <v>Кількість задекларованих дітей віком 1 рік протягом звітного періоду:</v>
      </c>
      <c r="I96" s="29">
        <f>IF(AND($B96="Надавач",$H$3&lt;&gt;"Надавач"),"-",SUMIFS(Заклад!$G:$G,Заклад!$A:$A,$A96,Заклад!$B:$B,$I94,Заклад!$C:$C,Звіт!$C96))</f>
        <v>999</v>
      </c>
      <c r="J96" s="29">
        <f>IF(AND($B96="Надавач",$H$3&lt;&gt;"Надавач"),"-",SUMIFS(Заклад!$G:$G,Заклад!$A:$A,$A96,Заклад!$B:$B,$J94,Заклад!$C:$C,Звіт!$C96))</f>
        <v>982</v>
      </c>
      <c r="K96" s="29">
        <f>IF(AND($B96="Надавач",$H$3&lt;&gt;"Надавач"),"-",SUMIFS(Заклад!$G:$G,Заклад!$A:$A,$A96,Заклад!$B:$B,$K94,Заклад!$C:$C,Звіт!$C96))</f>
        <v>958</v>
      </c>
      <c r="L96" s="19">
        <f>IF(AND($B96="Надавач",$H$3&lt;&gt;"Надавач"),"-",SUMIFS(Заклад!$G:$G,Заклад!$A:$A,$A96,Заклад!$B:$B,$L94,Заклад!$C:$C,Звіт!$C96))</f>
        <v>937</v>
      </c>
      <c r="M96" s="19">
        <f>L96-K96</f>
        <v>-21</v>
      </c>
      <c r="N96" s="19"/>
    </row>
    <row r="97" spans="1:22" x14ac:dyDescent="0.3">
      <c r="A97">
        <v>7</v>
      </c>
      <c r="B97" t="str">
        <f>VLOOKUP(A97,Індикатори!A:E,5,0)</f>
        <v>Заклад/Лікар</v>
      </c>
      <c r="C97" t="str">
        <f>$H$3</f>
        <v>Надавач</v>
      </c>
      <c r="D97" s="18">
        <f>Dict!$A$2</f>
        <v>45505</v>
      </c>
      <c r="E97" t="s">
        <v>5</v>
      </c>
      <c r="H97" s="90" t="s">
        <v>41</v>
      </c>
      <c r="I97" s="70">
        <f>IF(AND($B97="Надавач",$H$3&lt;&gt;"Надавач"),"-",SUMIFS(Заклад!$E:$E,Заклад!$A:$A,$A97,Заклад!$B:$B,$I94,Заклад!$C:$C,Звіт!$C97))</f>
        <v>0.62462462462462465</v>
      </c>
      <c r="J97" s="70">
        <f>IF(AND($B97="Надавач",$H$3&lt;&gt;"Надавач"),"-",SUMIFS(Заклад!$E:$E,Заклад!$A:$A,$A97,Заклад!$B:$B,$J94,Заклад!$C:$C,Звіт!$C97))</f>
        <v>0.63034623217922603</v>
      </c>
      <c r="K97" s="70">
        <f>IF(AND($B97="Надавач",$H$3&lt;&gt;"Надавач"),"-",SUMIFS(Заклад!$E:$E,Заклад!$A:$A,$A97,Заклад!$B:$B,$K94,Заклад!$C:$C,Звіт!$C97))</f>
        <v>0.63256784968684765</v>
      </c>
      <c r="L97" s="71">
        <f>IF(AND($B97="Надавач",$H$3&lt;&gt;"Надавач"),"-",SUMIFS(Заклад!$E:$E,Заклад!$A:$A,$A97,Заклад!$B:$B,$L94,Заклад!$C:$C,Звіт!$C97))</f>
        <v>0.65421558164354321</v>
      </c>
      <c r="M97" s="83">
        <f>L97-K97</f>
        <v>2.1647731956695559E-2</v>
      </c>
      <c r="N97" s="30"/>
    </row>
    <row r="98" spans="1:22" x14ac:dyDescent="0.3">
      <c r="A98">
        <v>7</v>
      </c>
      <c r="D98" s="18"/>
    </row>
    <row r="99" spans="1:22" x14ac:dyDescent="0.3">
      <c r="A99">
        <v>8</v>
      </c>
      <c r="D99" s="18"/>
      <c r="G99" s="25" t="str">
        <f>VLOOKUP($A99,Індикатори!$A:$B,2,0)</f>
        <v>Вакцинація дітей віком до 6 років (включно).</v>
      </c>
      <c r="H99" s="26"/>
      <c r="I99" s="27"/>
      <c r="J99" s="27"/>
      <c r="K99" s="27"/>
      <c r="L99" s="26"/>
      <c r="M99" s="26"/>
      <c r="N99" s="26"/>
      <c r="O99" s="26"/>
      <c r="P99" s="26"/>
      <c r="Q99" s="26"/>
      <c r="R99" s="26"/>
      <c r="S99" s="26"/>
      <c r="T99" s="26"/>
    </row>
    <row r="100" spans="1:22" ht="28.8" customHeight="1" x14ac:dyDescent="0.3">
      <c r="A100">
        <v>8</v>
      </c>
      <c r="D100" s="18"/>
      <c r="E100" t="s">
        <v>38</v>
      </c>
      <c r="G100" s="22"/>
      <c r="H100" s="89" t="str">
        <f>VLOOKUP($A100,Індикатори!$A:$G,7,0)</f>
        <v>Відсоток дітей віком до 6 років (включно), які отримали вакцинацію (принаймні одну) за останній рік.</v>
      </c>
      <c r="I100" s="23">
        <f>EOMONTH(J100,-2)+1</f>
        <v>45413</v>
      </c>
      <c r="J100" s="23">
        <f>EOMONTH(K100,-2)+1</f>
        <v>45444</v>
      </c>
      <c r="K100" s="23">
        <f>EOMONTH(Dict!$A$2,-2)+1</f>
        <v>45474</v>
      </c>
      <c r="L100" s="28">
        <f>Dict!$A$2</f>
        <v>45505</v>
      </c>
      <c r="M100" s="95" t="s">
        <v>79</v>
      </c>
      <c r="N100" s="24"/>
      <c r="O100" s="22"/>
      <c r="P100" s="22"/>
      <c r="Q100" s="22"/>
      <c r="R100" s="22"/>
      <c r="S100" s="22"/>
      <c r="T100" s="22"/>
      <c r="U100" s="18"/>
      <c r="V100" s="18"/>
    </row>
    <row r="101" spans="1:22" ht="33" customHeight="1" x14ac:dyDescent="0.3">
      <c r="A101">
        <v>8</v>
      </c>
      <c r="B101" t="str">
        <f>VLOOKUP(A101,Індикатори!A:E,5,0)</f>
        <v>Заклад/Лікар</v>
      </c>
      <c r="C101" t="str">
        <f>$H$3</f>
        <v>Надавач</v>
      </c>
      <c r="D101" s="18">
        <f>Dict!$A$2</f>
        <v>45505</v>
      </c>
      <c r="E101" t="s">
        <v>39</v>
      </c>
      <c r="H101" s="87" t="str">
        <f>VLOOKUP($A101,Індикатори!$A:$D,3,0)</f>
        <v>Кількість дітей (задекларованих), які у звітному періоді мають вік до 6 років, і які були вакциновані за останній рік:</v>
      </c>
      <c r="I101" s="29">
        <f>IF(AND($B101="Надавач",$H$3&lt;&gt;"Надавач"),"-",SUMIFS(Заклад!$F:$F,Заклад!$A:$A,$A101,Заклад!$B:$B,$I100,Заклад!$C:$C,Звіт!$C101))</f>
        <v>1581</v>
      </c>
      <c r="J101" s="29">
        <f>IF(AND($B101="Надавач",$H$3&lt;&gt;"Надавач"),"-",SUMIFS(Заклад!$F:$F,Заклад!$A:$A,$A101,Заклад!$B:$B,$J100,Заклад!$C:$C,Звіт!$C101))</f>
        <v>1573</v>
      </c>
      <c r="K101" s="29">
        <f>IF(AND($B101="Надавач",$H$3&lt;&gt;"Надавач"),"-",SUMIFS(Заклад!$F:$F,Заклад!$A:$A,$A101,Заклад!$B:$B,$K100,Заклад!$C:$C,Звіт!$C101))</f>
        <v>1573</v>
      </c>
      <c r="L101" s="19">
        <f>IF(AND($B101="Надавач",$H$3&lt;&gt;"Надавач"),"-",SUMIFS(Заклад!$F:$F,Заклад!$A:$A,$A101,Заклад!$B:$B,$L100,Заклад!$C:$C,Звіт!$C101))</f>
        <v>1610</v>
      </c>
      <c r="M101" s="19">
        <f>L101-K101</f>
        <v>37</v>
      </c>
      <c r="N101" s="19"/>
    </row>
    <row r="102" spans="1:22" x14ac:dyDescent="0.3">
      <c r="A102">
        <v>8</v>
      </c>
      <c r="B102" t="str">
        <f>VLOOKUP(A102,Індикатори!A:E,5,0)</f>
        <v>Заклад/Лікар</v>
      </c>
      <c r="C102" t="str">
        <f>$H$3</f>
        <v>Надавач</v>
      </c>
      <c r="D102" s="18">
        <f>Dict!$A$2</f>
        <v>45505</v>
      </c>
      <c r="E102" t="s">
        <v>40</v>
      </c>
      <c r="H102" s="86" t="str">
        <f>VLOOKUP($A102,Індикатори!$A:$D,4,0)</f>
        <v>Кількість задекларованих дітей віком до 6 років протягом звітного періоду:</v>
      </c>
      <c r="I102" s="29">
        <f>IF(AND($B102="Надавач",$H$3&lt;&gt;"Надавач"),"-",SUMIFS(Заклад!$G:$G,Заклад!$A:$A,$A102,Заклад!$B:$B,$I100,Заклад!$C:$C,Звіт!$C102))</f>
        <v>3597</v>
      </c>
      <c r="J102" s="29">
        <f>IF(AND($B102="Надавач",$H$3&lt;&gt;"Надавач"),"-",SUMIFS(Заклад!$G:$G,Заклад!$A:$A,$A102,Заклад!$B:$B,$J100,Заклад!$C:$C,Звіт!$C102))</f>
        <v>3559</v>
      </c>
      <c r="K102" s="29">
        <f>IF(AND($B102="Надавач",$H$3&lt;&gt;"Надавач"),"-",SUMIFS(Заклад!$G:$G,Заклад!$A:$A,$A102,Заклад!$B:$B,$K100,Заклад!$C:$C,Звіт!$C102))</f>
        <v>3533</v>
      </c>
      <c r="L102" s="19">
        <f>IF(AND($B102="Надавач",$H$3&lt;&gt;"Надавач"),"-",SUMIFS(Заклад!$G:$G,Заклад!$A:$A,$A102,Заклад!$B:$B,$L100,Заклад!$C:$C,Звіт!$C102))</f>
        <v>3494</v>
      </c>
      <c r="M102" s="19">
        <f>L102-K102</f>
        <v>-39</v>
      </c>
      <c r="N102" s="19"/>
    </row>
    <row r="103" spans="1:22" x14ac:dyDescent="0.3">
      <c r="A103">
        <v>8</v>
      </c>
      <c r="B103" t="str">
        <f>VLOOKUP(A103,Індикатори!A:E,5,0)</f>
        <v>Заклад/Лікар</v>
      </c>
      <c r="C103" t="str">
        <f>$H$3</f>
        <v>Надавач</v>
      </c>
      <c r="D103" s="18">
        <f>Dict!$A$2</f>
        <v>45505</v>
      </c>
      <c r="E103" t="s">
        <v>5</v>
      </c>
      <c r="H103" s="90" t="s">
        <v>41</v>
      </c>
      <c r="I103" s="70">
        <f>IF(AND($B103="Надавач",$H$3&lt;&gt;"Надавач"),"-",SUMIFS(Заклад!$E:$E,Заклад!$A:$A,$A103,Заклад!$B:$B,$I100,Заклад!$C:$C,Звіт!$C103))</f>
        <v>0.43953294412010008</v>
      </c>
      <c r="J103" s="70">
        <f>IF(AND($B103="Надавач",$H$3&lt;&gt;"Надавач"),"-",SUMIFS(Заклад!$E:$E,Заклад!$A:$A,$A103,Заклад!$B:$B,$J100,Заклад!$C:$C,Звіт!$C103))</f>
        <v>0.4419780837313852</v>
      </c>
      <c r="K103" s="70">
        <f>IF(AND($B103="Надавач",$H$3&lt;&gt;"Надавач"),"-",SUMIFS(Заклад!$E:$E,Заклад!$A:$A,$A103,Заклад!$B:$B,$K100,Заклад!$C:$C,Звіт!$C103))</f>
        <v>0.44523068213982453</v>
      </c>
      <c r="L103" s="71">
        <f>IF(AND($B103="Надавач",$H$3&lt;&gt;"Надавач"),"-",SUMIFS(Заклад!$E:$E,Заклад!$A:$A,$A103,Заклад!$B:$B,$L100,Заклад!$C:$C,Звіт!$C103))</f>
        <v>0.46078992558672011</v>
      </c>
      <c r="M103" s="83">
        <f>L103-K103</f>
        <v>1.5559243446895576E-2</v>
      </c>
      <c r="N103" s="30"/>
    </row>
    <row r="104" spans="1:22" x14ac:dyDescent="0.3">
      <c r="A104">
        <v>8</v>
      </c>
      <c r="D104" s="18"/>
    </row>
    <row r="105" spans="1:22" x14ac:dyDescent="0.3">
      <c r="A105">
        <v>9</v>
      </c>
      <c r="D105" s="18"/>
      <c r="G105" s="25" t="str">
        <f>VLOOKUP($A105,Індикатори!$A:$B,2,0)</f>
        <v>Повне оцінювання серцево-судинного ризику.</v>
      </c>
      <c r="H105" s="26"/>
      <c r="I105" s="27"/>
      <c r="J105" s="27"/>
      <c r="K105" s="27"/>
      <c r="L105" s="26"/>
      <c r="M105" s="26"/>
      <c r="N105" s="26"/>
      <c r="O105" s="26"/>
      <c r="P105" s="26"/>
      <c r="Q105" s="26"/>
      <c r="R105" s="26"/>
      <c r="S105" s="26"/>
      <c r="T105" s="26"/>
    </row>
    <row r="106" spans="1:22" ht="30" customHeight="1" x14ac:dyDescent="0.3">
      <c r="A106">
        <v>9</v>
      </c>
      <c r="D106" s="18"/>
      <c r="E106" t="s">
        <v>38</v>
      </c>
      <c r="G106" s="22"/>
      <c r="H106" s="89" t="str">
        <f>VLOOKUP($A106,Індикатори!$A:$G,7,0)</f>
        <v>Частка пацієнтів із цільової групи та пацієнтів з групи ризику, яким були проведені необхідні вимірювання.</v>
      </c>
      <c r="I106" s="23">
        <f>EOMONTH(J106,-2)+1</f>
        <v>45413</v>
      </c>
      <c r="J106" s="23">
        <f>EOMONTH(K106,-2)+1</f>
        <v>45444</v>
      </c>
      <c r="K106" s="23">
        <f>EOMONTH(Dict!$A$2,-2)+1</f>
        <v>45474</v>
      </c>
      <c r="L106" s="28">
        <f>Dict!$A$2</f>
        <v>45505</v>
      </c>
      <c r="M106" s="95" t="s">
        <v>79</v>
      </c>
      <c r="N106" s="24"/>
      <c r="O106" s="22"/>
      <c r="P106" s="22"/>
      <c r="Q106" s="22"/>
      <c r="R106" s="22"/>
      <c r="S106" s="22"/>
      <c r="T106" s="22"/>
      <c r="U106" s="18"/>
      <c r="V106" s="18"/>
    </row>
    <row r="107" spans="1:22" ht="28.8" x14ac:dyDescent="0.3">
      <c r="A107">
        <v>9</v>
      </c>
      <c r="B107" t="str">
        <f>VLOOKUP(A107,Індикатори!A:E,5,0)</f>
        <v>Заклад/Лікар</v>
      </c>
      <c r="C107" t="str">
        <f>$H$3</f>
        <v>Надавач</v>
      </c>
      <c r="D107" s="18">
        <f>Dict!$A$2</f>
        <v>45505</v>
      </c>
      <c r="E107" t="s">
        <v>39</v>
      </c>
      <c r="H107" s="87" t="str">
        <f>VLOOKUP($A107,Індикатори!$A:$D,3,0)</f>
        <v>Кількість пацієнтів (задекларованих) цільової групи та пацієнтів з групи ризику, яким було проведено обстеження:</v>
      </c>
      <c r="I107" s="29">
        <f>IF(AND($B107="Надавач",$H$3&lt;&gt;"Надавач"),"-",SUMIFS(Заклад!$F:$F,Заклад!$A:$A,$A107,Заклад!$B:$B,$I106,Заклад!$C:$C,Звіт!$C107))</f>
        <v>5871</v>
      </c>
      <c r="J107" s="29">
        <f>IF(AND($B107="Надавач",$H$3&lt;&gt;"Надавач"),"-",SUMIFS(Заклад!$F:$F,Заклад!$A:$A,$A107,Заклад!$B:$B,$J106,Заклад!$C:$C,Звіт!$C107))</f>
        <v>6110</v>
      </c>
      <c r="K107" s="29">
        <f>IF(AND($B107="Надавач",$H$3&lt;&gt;"Надавач"),"-",SUMIFS(Заклад!$F:$F,Заклад!$A:$A,$A107,Заклад!$B:$B,$K106,Заклад!$C:$C,Звіт!$C107))</f>
        <v>6307</v>
      </c>
      <c r="L107" s="19">
        <f>IF(AND($B107="Надавач",$H$3&lt;&gt;"Надавач"),"-",SUMIFS(Заклад!$F:$F,Заклад!$A:$A,$A107,Заклад!$B:$B,$L106,Заклад!$C:$C,Звіт!$C107))</f>
        <v>6514</v>
      </c>
      <c r="M107" s="19">
        <f>L107-K107</f>
        <v>207</v>
      </c>
      <c r="N107" s="19"/>
    </row>
    <row r="108" spans="1:22" ht="28.8" x14ac:dyDescent="0.3">
      <c r="A108">
        <v>9</v>
      </c>
      <c r="B108" t="str">
        <f>VLOOKUP(A108,Індикатори!A:E,5,0)</f>
        <v>Заклад/Лікар</v>
      </c>
      <c r="C108" t="str">
        <f>$H$3</f>
        <v>Надавач</v>
      </c>
      <c r="D108" s="18">
        <f>Dict!$A$2</f>
        <v>45505</v>
      </c>
      <c r="E108" t="s">
        <v>40</v>
      </c>
      <c r="H108" s="87" t="str">
        <f>VLOOKUP($A108,Індикатори!$A:$D,4,0)</f>
        <v>Кількість пацієнтів (задекларованих) у цільовій групі та пацієнтів з групи ризику,  які мали візити:</v>
      </c>
      <c r="I108" s="29">
        <f>IF(AND($B108="Надавач",$H$3&lt;&gt;"Надавач"),"-",SUMIFS(Заклад!$G:$G,Заклад!$A:$A,$A108,Заклад!$B:$B,$I106,Заклад!$C:$C,Звіт!$C108))</f>
        <v>20503</v>
      </c>
      <c r="J108" s="29">
        <f>IF(AND($B108="Надавач",$H$3&lt;&gt;"Надавач"),"-",SUMIFS(Заклад!$G:$G,Заклад!$A:$A,$A108,Заклад!$B:$B,$J106,Заклад!$C:$C,Звіт!$C108))</f>
        <v>20456</v>
      </c>
      <c r="K108" s="29">
        <f>IF(AND($B108="Надавач",$H$3&lt;&gt;"Надавач"),"-",SUMIFS(Заклад!$G:$G,Заклад!$A:$A,$A108,Заклад!$B:$B,$K106,Заклад!$C:$C,Звіт!$C108))</f>
        <v>20403</v>
      </c>
      <c r="L108" s="19">
        <f>IF(AND($B108="Надавач",$H$3&lt;&gt;"Надавач"),"-",SUMIFS(Заклад!$G:$G,Заклад!$A:$A,$A108,Заклад!$B:$B,$L106,Заклад!$C:$C,Звіт!$C108))</f>
        <v>20353</v>
      </c>
      <c r="M108" s="19">
        <f>L108-K108</f>
        <v>-50</v>
      </c>
      <c r="N108" s="19"/>
    </row>
    <row r="109" spans="1:22" x14ac:dyDescent="0.3">
      <c r="A109">
        <v>9</v>
      </c>
      <c r="B109" t="str">
        <f>VLOOKUP(A109,Індикатори!A:E,5,0)</f>
        <v>Заклад/Лікар</v>
      </c>
      <c r="C109" t="str">
        <f>$H$3</f>
        <v>Надавач</v>
      </c>
      <c r="D109" s="18">
        <f>Dict!$A$2</f>
        <v>45505</v>
      </c>
      <c r="E109" t="s">
        <v>5</v>
      </c>
      <c r="H109" s="90" t="s">
        <v>41</v>
      </c>
      <c r="I109" s="70">
        <f>IF(AND($B109="Надавач",$H$3&lt;&gt;"Надавач"),"-",SUMIFS(Заклад!$E:$E,Заклад!$A:$A,$A109,Заклад!$B:$B,$I106,Заклад!$C:$C,Звіт!$C109))</f>
        <v>0.28634833926742426</v>
      </c>
      <c r="J109" s="70">
        <f>IF(AND($B109="Надавач",$H$3&lt;&gt;"Надавач"),"-",SUMIFS(Заклад!$E:$E,Заклад!$A:$A,$A109,Заклад!$B:$B,$J106,Заклад!$C:$C,Звіт!$C109))</f>
        <v>0.29868987094251076</v>
      </c>
      <c r="K109" s="70">
        <f>IF(AND($B109="Надавач",$H$3&lt;&gt;"Надавач"),"-",SUMIFS(Заклад!$E:$E,Заклад!$A:$A,$A109,Заклад!$B:$B,$K106,Заклад!$C:$C,Звіт!$C109))</f>
        <v>0.30912120766553935</v>
      </c>
      <c r="L109" s="71">
        <f>IF(AND($B109="Надавач",$H$3&lt;&gt;"Надавач"),"-",SUMIFS(Заклад!$E:$E,Заклад!$A:$A,$A109,Заклад!$B:$B,$L106,Заклад!$C:$C,Звіт!$C109))</f>
        <v>0.32005109811821353</v>
      </c>
      <c r="M109" s="83">
        <f>L109-K109</f>
        <v>1.0929890452674174E-2</v>
      </c>
      <c r="N109" s="30"/>
    </row>
    <row r="110" spans="1:22" x14ac:dyDescent="0.3">
      <c r="A110">
        <v>9</v>
      </c>
      <c r="D110" s="18"/>
    </row>
    <row r="111" spans="1:22" x14ac:dyDescent="0.3">
      <c r="A111">
        <v>10</v>
      </c>
      <c r="D111" s="18"/>
      <c r="G111" s="25" t="str">
        <f>VLOOKUP($A111,Індикатори!$A:$B,2,0)</f>
        <v>Оцінювання компенсації гіпертонії.</v>
      </c>
      <c r="H111" s="26"/>
      <c r="I111" s="27"/>
      <c r="J111" s="27"/>
      <c r="K111" s="27"/>
      <c r="L111" s="26"/>
      <c r="M111" s="26"/>
      <c r="N111" s="26"/>
      <c r="O111" s="26"/>
      <c r="P111" s="26"/>
      <c r="Q111" s="26"/>
      <c r="R111" s="26"/>
      <c r="S111" s="26"/>
      <c r="T111" s="26"/>
    </row>
    <row r="112" spans="1:22" ht="61.2" customHeight="1" x14ac:dyDescent="0.3">
      <c r="A112">
        <v>10</v>
      </c>
      <c r="D112" s="18"/>
      <c r="E112" t="s">
        <v>38</v>
      </c>
      <c r="G112" s="22"/>
      <c r="H112" s="89" t="str">
        <f>VLOOKUP($A112,Індикатори!$A:$G,7,0)</f>
        <v>Частка задекларованого населення з діагнозом гіпертонічної хвороби, у яких під час останнього відвідування лікаря ПМД виміряно артеріальний тиск, показник якого становить менше 140/90 мм рт.ст.</v>
      </c>
      <c r="I112" s="23">
        <f>EOMONTH(J112,-2)+1</f>
        <v>45413</v>
      </c>
      <c r="J112" s="23">
        <f>EOMONTH(K112,-2)+1</f>
        <v>45444</v>
      </c>
      <c r="K112" s="23">
        <f>EOMONTH(Dict!$A$2,-2)+1</f>
        <v>45474</v>
      </c>
      <c r="L112" s="28">
        <f>Dict!$A$2</f>
        <v>45505</v>
      </c>
      <c r="M112" s="95" t="s">
        <v>79</v>
      </c>
      <c r="N112" s="24"/>
      <c r="O112" s="22"/>
      <c r="P112" s="22"/>
      <c r="Q112" s="22"/>
      <c r="R112" s="22"/>
      <c r="S112" s="22"/>
      <c r="T112" s="22"/>
      <c r="U112" s="18"/>
      <c r="V112" s="18"/>
    </row>
    <row r="113" spans="1:22" ht="28.8" x14ac:dyDescent="0.3">
      <c r="A113">
        <v>10</v>
      </c>
      <c r="B113" t="str">
        <f>VLOOKUP(A113,Індикатори!A:E,5,0)</f>
        <v>Заклад/Лікар</v>
      </c>
      <c r="C113" t="str">
        <f>$H$3</f>
        <v>Надавач</v>
      </c>
      <c r="D113" s="18">
        <f>Dict!$A$2</f>
        <v>45505</v>
      </c>
      <c r="E113" t="s">
        <v>39</v>
      </c>
      <c r="H113" s="87" t="str">
        <f>VLOOKUP($A113,Індикатори!$A:$D,3,0)</f>
        <v>Загальна кількість пацієнтів (задекларованих) з гіпертонією, віком 18 років і старші:</v>
      </c>
      <c r="I113" s="29">
        <f>IF(AND($B113="Надавач",$H$3&lt;&gt;"Надавач"),"-",SUMIFS(Заклад!$F:$F,Заклад!$A:$A,$A113,Заклад!$B:$B,$I112,Заклад!$C:$C,Звіт!$C113))</f>
        <v>786</v>
      </c>
      <c r="J113" s="29">
        <f>IF(AND($B113="Надавач",$H$3&lt;&gt;"Надавач"),"-",SUMIFS(Заклад!$F:$F,Заклад!$A:$A,$A113,Заклад!$B:$B,$J112,Заклад!$C:$C,Звіт!$C113))</f>
        <v>740</v>
      </c>
      <c r="K113" s="29">
        <f>IF(AND($B113="Надавач",$H$3&lt;&gt;"Надавач"),"-",SUMIFS(Заклад!$F:$F,Заклад!$A:$A,$A113,Заклад!$B:$B,$K112,Заклад!$C:$C,Звіт!$C113))</f>
        <v>636</v>
      </c>
      <c r="L113" s="19">
        <f>IF(AND($B113="Надавач",$H$3&lt;&gt;"Надавач"),"-",SUMIFS(Заклад!$F:$F,Заклад!$A:$A,$A113,Заклад!$B:$B,$L112,Заклад!$C:$C,Звіт!$C113))</f>
        <v>605</v>
      </c>
      <c r="M113" s="19">
        <f>L113-K113</f>
        <v>-31</v>
      </c>
      <c r="N113" s="19"/>
    </row>
    <row r="114" spans="1:22" ht="28.8" x14ac:dyDescent="0.3">
      <c r="A114">
        <v>10</v>
      </c>
      <c r="B114" t="str">
        <f>VLOOKUP(A114,Індикатори!A:E,5,0)</f>
        <v>Заклад/Лікар</v>
      </c>
      <c r="C114" t="str">
        <f>$H$3</f>
        <v>Надавач</v>
      </c>
      <c r="D114" s="18">
        <f>Dict!$A$2</f>
        <v>45505</v>
      </c>
      <c r="E114" t="s">
        <v>40</v>
      </c>
      <c r="H114" s="87" t="str">
        <f>VLOOKUP($A114,Індикатори!$A:$D,4,0)</f>
        <v>Загальна кількість осіб (задекларованих) віком 18 років і старше з гіпертонією, які мали електронні медичні записи під час візиту:</v>
      </c>
      <c r="I114" s="29">
        <f>IF(AND($B114="Надавач",$H$3&lt;&gt;"Надавач"),"-",SUMIFS(Заклад!$G:$G,Заклад!$A:$A,$A114,Заклад!$B:$B,$I112,Заклад!$C:$C,Звіт!$C114))</f>
        <v>4575</v>
      </c>
      <c r="J114" s="29">
        <f>IF(AND($B114="Надавач",$H$3&lt;&gt;"Надавач"),"-",SUMIFS(Заклад!$G:$G,Заклад!$A:$A,$A114,Заклад!$B:$B,$J112,Заклад!$C:$C,Звіт!$C114))</f>
        <v>4612</v>
      </c>
      <c r="K114" s="29">
        <f>IF(AND($B114="Надавач",$H$3&lt;&gt;"Надавач"),"-",SUMIFS(Заклад!$G:$G,Заклад!$A:$A,$A114,Заклад!$B:$B,$K112,Заклад!$C:$C,Звіт!$C114))</f>
        <v>4338</v>
      </c>
      <c r="L114" s="19">
        <f>IF(AND($B114="Надавач",$H$3&lt;&gt;"Надавач"),"-",SUMIFS(Заклад!$G:$G,Заклад!$A:$A,$A114,Заклад!$B:$B,$L112,Заклад!$C:$C,Звіт!$C114))</f>
        <v>4121</v>
      </c>
      <c r="M114" s="19">
        <f>L114-K114</f>
        <v>-217</v>
      </c>
      <c r="N114" s="19"/>
    </row>
    <row r="115" spans="1:22" x14ac:dyDescent="0.3">
      <c r="A115">
        <v>10</v>
      </c>
      <c r="B115" t="str">
        <f>VLOOKUP(A115,Індикатори!A:E,5,0)</f>
        <v>Заклад/Лікар</v>
      </c>
      <c r="C115" t="str">
        <f>$H$3</f>
        <v>Надавач</v>
      </c>
      <c r="D115" s="18">
        <f>Dict!$A$2</f>
        <v>45505</v>
      </c>
      <c r="E115" t="s">
        <v>5</v>
      </c>
      <c r="H115" s="92" t="s">
        <v>41</v>
      </c>
      <c r="I115" s="70">
        <f>IF(AND($B115="Надавач",$H$3&lt;&gt;"Надавач"),"-",SUMIFS(Заклад!$E:$E,Заклад!$A:$A,$A115,Заклад!$B:$B,$I112,Заклад!$C:$C,Звіт!$C115))</f>
        <v>0.1718032786885246</v>
      </c>
      <c r="J115" s="70">
        <f>IF(AND($B115="Надавач",$H$3&lt;&gt;"Надавач"),"-",SUMIFS(Заклад!$E:$E,Заклад!$A:$A,$A115,Заклад!$B:$B,$J112,Заклад!$C:$C,Звіт!$C115))</f>
        <v>0.16045099739809193</v>
      </c>
      <c r="K115" s="70">
        <f>IF(AND($B115="Надавач",$H$3&lt;&gt;"Надавач"),"-",SUMIFS(Заклад!$E:$E,Заклад!$A:$A,$A115,Заклад!$B:$B,$K112,Заклад!$C:$C,Звіт!$C115))</f>
        <v>0.14661134163208853</v>
      </c>
      <c r="L115" s="71">
        <f>IF(AND($B115="Надавач",$H$3&lt;&gt;"Надавач"),"-",SUMIFS(Заклад!$E:$E,Заклад!$A:$A,$A115,Заклад!$B:$B,$L112,Заклад!$C:$C,Звіт!$C115))</f>
        <v>0.14680902693520989</v>
      </c>
      <c r="M115" s="83">
        <f>L115-K115</f>
        <v>1.9768530312136434E-4</v>
      </c>
      <c r="N115" s="30"/>
    </row>
    <row r="116" spans="1:22" x14ac:dyDescent="0.3">
      <c r="A116">
        <v>10</v>
      </c>
      <c r="D116" s="18"/>
    </row>
    <row r="117" spans="1:22" x14ac:dyDescent="0.3">
      <c r="A117">
        <v>11</v>
      </c>
      <c r="D117" s="18"/>
      <c r="G117" s="25" t="str">
        <f>VLOOKUP($A117,Індикатори!$A:$B,2,0)</f>
        <v>Скринінг на виявлення цукрового діабету у групі ризику.</v>
      </c>
      <c r="H117" s="26"/>
      <c r="I117" s="27"/>
      <c r="J117" s="27"/>
      <c r="K117" s="27"/>
      <c r="L117" s="26"/>
      <c r="M117" s="26"/>
      <c r="N117" s="26"/>
      <c r="O117" s="26"/>
      <c r="P117" s="26"/>
      <c r="Q117" s="26"/>
      <c r="R117" s="26"/>
      <c r="S117" s="26"/>
      <c r="T117" s="26"/>
    </row>
    <row r="118" spans="1:22" ht="30" customHeight="1" x14ac:dyDescent="0.3">
      <c r="A118">
        <v>11</v>
      </c>
      <c r="D118" s="18"/>
      <c r="E118" t="s">
        <v>38</v>
      </c>
      <c r="G118" s="22"/>
      <c r="H118" s="89" t="str">
        <f>VLOOKUP($A118,Індикатори!$A:$G,7,0)</f>
        <v>Частка пацієнтів із цільової групи та пацієнтів з групи ризику, яким були проведені необхідні вимірювання.</v>
      </c>
      <c r="I118" s="23">
        <f>EOMONTH(J118,-2)+1</f>
        <v>45413</v>
      </c>
      <c r="J118" s="23">
        <f>EOMONTH(K118,-2)+1</f>
        <v>45444</v>
      </c>
      <c r="K118" s="23">
        <f>EOMONTH(Dict!$A$2,-2)+1</f>
        <v>45474</v>
      </c>
      <c r="L118" s="28">
        <f>Dict!$A$2</f>
        <v>45505</v>
      </c>
      <c r="M118" s="95" t="s">
        <v>79</v>
      </c>
      <c r="N118" s="24"/>
      <c r="O118" s="22"/>
      <c r="P118" s="22"/>
      <c r="Q118" s="22"/>
      <c r="R118" s="22"/>
      <c r="S118" s="22"/>
      <c r="T118" s="22"/>
      <c r="U118" s="18"/>
      <c r="V118" s="18"/>
    </row>
    <row r="119" spans="1:22" ht="28.8" x14ac:dyDescent="0.3">
      <c r="A119">
        <v>11</v>
      </c>
      <c r="B119" t="str">
        <f>VLOOKUP(A119,Індикатори!A:E,5,0)</f>
        <v>Заклад/Лікар</v>
      </c>
      <c r="C119" t="str">
        <f>$H$3</f>
        <v>Надавач</v>
      </c>
      <c r="D119" s="18">
        <f>Dict!$A$2</f>
        <v>45505</v>
      </c>
      <c r="E119" t="s">
        <v>39</v>
      </c>
      <c r="H119" s="87" t="str">
        <f>VLOOKUP($A119,Індикатори!$A:$D,3,0)</f>
        <v>Кількість пацієнтів (задекларованих) цільової групи та пацієнтів з групи ризику, яким було проведено обстеження:</v>
      </c>
      <c r="I119" s="29">
        <f>IF(AND($B119="Надавач",$H$3&lt;&gt;"Надавач"),"-",SUMIFS(Заклад!$F:$F,Заклад!$A:$A,$A119,Заклад!$B:$B,$I118,Заклад!$C:$C,Звіт!$C119))</f>
        <v>6186</v>
      </c>
      <c r="J119" s="29">
        <f>IF(AND($B119="Надавач",$H$3&lt;&gt;"Надавач"),"-",SUMIFS(Заклад!$F:$F,Заклад!$A:$A,$A119,Заклад!$B:$B,$J118,Заклад!$C:$C,Звіт!$C119))</f>
        <v>6105</v>
      </c>
      <c r="K119" s="29">
        <f>IF(AND($B119="Надавач",$H$3&lt;&gt;"Надавач"),"-",SUMIFS(Заклад!$F:$F,Заклад!$A:$A,$A119,Заклад!$B:$B,$K118,Заклад!$C:$C,Звіт!$C119))</f>
        <v>5914</v>
      </c>
      <c r="L119" s="19">
        <f>IF(AND($B119="Надавач",$H$3&lt;&gt;"Надавач"),"-",SUMIFS(Заклад!$F:$F,Заклад!$A:$A,$A119,Заклад!$B:$B,$L118,Заклад!$C:$C,Звіт!$C119))</f>
        <v>5833</v>
      </c>
      <c r="M119" s="19">
        <f>L119-K119</f>
        <v>-81</v>
      </c>
      <c r="N119" s="19"/>
    </row>
    <row r="120" spans="1:22" ht="28.8" x14ac:dyDescent="0.3">
      <c r="A120">
        <v>11</v>
      </c>
      <c r="B120" t="str">
        <f>VLOOKUP(A120,Індикатори!A:E,5,0)</f>
        <v>Заклад/Лікар</v>
      </c>
      <c r="C120" t="str">
        <f>$H$3</f>
        <v>Надавач</v>
      </c>
      <c r="D120" s="18">
        <f>Dict!$A$2</f>
        <v>45505</v>
      </c>
      <c r="E120" t="s">
        <v>40</v>
      </c>
      <c r="H120" s="87" t="str">
        <f>VLOOKUP($A120,Індикатори!$A:$D,4,0)</f>
        <v>Кількість пацієнтів (задекларованих) у цільовій групі та пацієнтів з групи ризику,  які мали візити:</v>
      </c>
      <c r="I120" s="29">
        <f>IF(AND($B120="Надавач",$H$3&lt;&gt;"Надавач"),"-",SUMIFS(Заклад!$G:$G,Заклад!$A:$A,$A120,Заклад!$B:$B,$I118,Заклад!$C:$C,Звіт!$C120))</f>
        <v>12871</v>
      </c>
      <c r="J120" s="29">
        <f>IF(AND($B120="Надавач",$H$3&lt;&gt;"Надавач"),"-",SUMIFS(Заклад!$G:$G,Заклад!$A:$A,$A120,Заклад!$B:$B,$J118,Заклад!$C:$C,Звіт!$C120))</f>
        <v>12872</v>
      </c>
      <c r="K120" s="29">
        <f>IF(AND($B120="Надавач",$H$3&lt;&gt;"Надавач"),"-",SUMIFS(Заклад!$G:$G,Заклад!$A:$A,$A120,Заклад!$B:$B,$K118,Заклад!$C:$C,Звіт!$C120))</f>
        <v>12867</v>
      </c>
      <c r="L120" s="19">
        <f>IF(AND($B120="Надавач",$H$3&lt;&gt;"Надавач"),"-",SUMIFS(Заклад!$G:$G,Заклад!$A:$A,$A120,Заклад!$B:$B,$L118,Заклад!$C:$C,Звіт!$C120))</f>
        <v>12887</v>
      </c>
      <c r="M120" s="19">
        <f>L120-K120</f>
        <v>20</v>
      </c>
      <c r="N120" s="19"/>
    </row>
    <row r="121" spans="1:22" x14ac:dyDescent="0.3">
      <c r="A121">
        <v>11</v>
      </c>
      <c r="B121" t="str">
        <f>VLOOKUP(A121,Індикатори!A:E,5,0)</f>
        <v>Заклад/Лікар</v>
      </c>
      <c r="C121" t="str">
        <f>$H$3</f>
        <v>Надавач</v>
      </c>
      <c r="D121" s="18">
        <f>Dict!$A$2</f>
        <v>45505</v>
      </c>
      <c r="E121" t="s">
        <v>5</v>
      </c>
      <c r="H121" s="92" t="s">
        <v>41</v>
      </c>
      <c r="I121" s="70">
        <f>IF(AND($B121="Надавач",$H$3&lt;&gt;"Надавач"),"-",SUMIFS(Заклад!$E:$E,Заклад!$A:$A,$A121,Заклад!$B:$B,$I118,Заклад!$C:$C,Звіт!$C121))</f>
        <v>0.48061533680366714</v>
      </c>
      <c r="J121" s="70">
        <f>IF(AND($B121="Надавач",$H$3&lt;&gt;"Надавач"),"-",SUMIFS(Заклад!$E:$E,Заклад!$A:$A,$A121,Заклад!$B:$B,$J118,Заклад!$C:$C,Звіт!$C121))</f>
        <v>0.47428527035425733</v>
      </c>
      <c r="K121" s="70">
        <f>IF(AND($B121="Надавач",$H$3&lt;&gt;"Надавач"),"-",SUMIFS(Заклад!$E:$E,Заклад!$A:$A,$A121,Заклад!$B:$B,$K118,Заклад!$C:$C,Звіт!$C121))</f>
        <v>0.45962539830574339</v>
      </c>
      <c r="L121" s="71">
        <f>IF(AND($B121="Надавач",$H$3&lt;&gt;"Надавач"),"-",SUMIFS(Заклад!$E:$E,Заклад!$A:$A,$A121,Заклад!$B:$B,$L118,Заклад!$C:$C,Звіт!$C121))</f>
        <v>0.45262667804764489</v>
      </c>
      <c r="M121" s="83">
        <f>L121-K121</f>
        <v>-6.9987202580985008E-3</v>
      </c>
      <c r="N121" s="30"/>
    </row>
    <row r="122" spans="1:22" x14ac:dyDescent="0.3">
      <c r="A122">
        <v>11</v>
      </c>
      <c r="D122" s="18"/>
    </row>
    <row r="123" spans="1:22" x14ac:dyDescent="0.3">
      <c r="A123">
        <v>12</v>
      </c>
      <c r="D123" s="18"/>
      <c r="G123" s="25" t="str">
        <f>VLOOKUP($A123,Індикатори!$A:$B,2,0)</f>
        <v>Скринінг на виявлення раку передміхурової залози (виписані направлення).</v>
      </c>
      <c r="H123" s="26"/>
      <c r="I123" s="27"/>
      <c r="J123" s="27"/>
      <c r="K123" s="27"/>
      <c r="L123" s="26"/>
      <c r="M123" s="26"/>
      <c r="N123" s="26"/>
      <c r="O123" s="26"/>
      <c r="P123" s="26"/>
      <c r="Q123" s="26"/>
      <c r="R123" s="26"/>
      <c r="S123" s="26"/>
      <c r="T123" s="26"/>
    </row>
    <row r="124" spans="1:22" ht="40.799999999999997" customHeight="1" x14ac:dyDescent="0.3">
      <c r="A124">
        <v>12</v>
      </c>
      <c r="D124" s="18"/>
      <c r="E124" t="s">
        <v>38</v>
      </c>
      <c r="G124" s="22"/>
      <c r="H124" s="89" t="str">
        <f>VLOOKUP($A124,Індикатори!$A:$G,7,0)</f>
        <v>Частка пацієнтів із цільової групи та пацієнтів з групи ризику, яким були виписані направлення на необхідні обстеження.</v>
      </c>
      <c r="I124" s="23">
        <f>EOMONTH(J124,-2)+1</f>
        <v>45413</v>
      </c>
      <c r="J124" s="23">
        <f>EOMONTH(K124,-2)+1</f>
        <v>45444</v>
      </c>
      <c r="K124" s="23">
        <f>EOMONTH(Dict!$A$2,-2)+1</f>
        <v>45474</v>
      </c>
      <c r="L124" s="28">
        <f>Dict!$A$2</f>
        <v>45505</v>
      </c>
      <c r="M124" s="95" t="s">
        <v>79</v>
      </c>
      <c r="N124" s="24"/>
      <c r="O124" s="22"/>
      <c r="P124" s="22"/>
      <c r="Q124" s="22"/>
      <c r="R124" s="22"/>
      <c r="S124" s="22"/>
      <c r="T124" s="22"/>
      <c r="U124" s="18"/>
      <c r="V124" s="18"/>
    </row>
    <row r="125" spans="1:22" ht="28.8" x14ac:dyDescent="0.3">
      <c r="A125">
        <v>12</v>
      </c>
      <c r="B125" t="str">
        <f>VLOOKUP(A125,Індикатори!A:E,5,0)</f>
        <v>Заклад/Лікар</v>
      </c>
      <c r="C125" t="str">
        <f>$H$3</f>
        <v>Надавач</v>
      </c>
      <c r="D125" s="18">
        <f>Dict!$A$2</f>
        <v>45505</v>
      </c>
      <c r="E125" t="s">
        <v>39</v>
      </c>
      <c r="H125" s="87" t="str">
        <f>VLOOKUP($A125,Індикатори!$A:$D,3,0)</f>
        <v>Кількість пацієнтів (задекларованих) цільової групи та пацієнтів з групи ризику, яким було виписано направлення на тест:</v>
      </c>
      <c r="I125" s="29">
        <f>IF(AND($B125="Надавач",$H$3&lt;&gt;"Надавач"),"-",SUMIFS(Заклад!$F:$F,Заклад!$A:$A,$A125,Заклад!$B:$B,$I124,Заклад!$C:$C,Звіт!$C125))</f>
        <v>1036</v>
      </c>
      <c r="J125" s="29">
        <f>IF(AND($B125="Надавач",$H$3&lt;&gt;"Надавач"),"-",SUMIFS(Заклад!$F:$F,Заклад!$A:$A,$A125,Заклад!$B:$B,$J124,Заклад!$C:$C,Звіт!$C125))</f>
        <v>1097</v>
      </c>
      <c r="K125" s="29">
        <f>IF(AND($B125="Надавач",$H$3&lt;&gt;"Надавач"),"-",SUMIFS(Заклад!$F:$F,Заклад!$A:$A,$A125,Заклад!$B:$B,$K124,Заклад!$C:$C,Звіт!$C125))</f>
        <v>1143</v>
      </c>
      <c r="L125" s="19">
        <f>IF(AND($B125="Надавач",$H$3&lt;&gt;"Надавач"),"-",SUMIFS(Заклад!$F:$F,Заклад!$A:$A,$A125,Заклад!$B:$B,$L124,Заклад!$C:$C,Звіт!$C125))</f>
        <v>1184</v>
      </c>
      <c r="M125" s="19">
        <f>L125-K125</f>
        <v>41</v>
      </c>
      <c r="N125" s="19"/>
    </row>
    <row r="126" spans="1:22" ht="28.8" x14ac:dyDescent="0.3">
      <c r="A126">
        <v>12</v>
      </c>
      <c r="B126" t="str">
        <f>VLOOKUP(A126,Індикатори!A:E,5,0)</f>
        <v>Заклад/Лікар</v>
      </c>
      <c r="C126" t="str">
        <f>$H$3</f>
        <v>Надавач</v>
      </c>
      <c r="D126" s="18">
        <f>Dict!$A$2</f>
        <v>45505</v>
      </c>
      <c r="E126" t="s">
        <v>40</v>
      </c>
      <c r="H126" s="87" t="str">
        <f>VLOOKUP($A126,Індикатори!$A:$D,4,0)</f>
        <v>Кількість пацієнтів (задекларованих) у цільовій групі та пацієнтів з групи ризику,  які мали візити:</v>
      </c>
      <c r="I126" s="29">
        <f>IF(AND($B126="Надавач",$H$3&lt;&gt;"Надавач"),"-",SUMIFS(Заклад!$G:$G,Заклад!$A:$A,$A126,Заклад!$B:$B,$I124,Заклад!$C:$C,Звіт!$C126))</f>
        <v>5944</v>
      </c>
      <c r="J126" s="29">
        <f>IF(AND($B126="Надавач",$H$3&lt;&gt;"Надавач"),"-",SUMIFS(Заклад!$G:$G,Заклад!$A:$A,$A126,Заклад!$B:$B,$J124,Заклад!$C:$C,Звіт!$C126))</f>
        <v>5992</v>
      </c>
      <c r="K126" s="29">
        <f>IF(AND($B126="Надавач",$H$3&lt;&gt;"Надавач"),"-",SUMIFS(Заклад!$G:$G,Заклад!$A:$A,$A126,Заклад!$B:$B,$K124,Заклад!$C:$C,Звіт!$C126))</f>
        <v>6015</v>
      </c>
      <c r="L126" s="19">
        <f>IF(AND($B126="Надавач",$H$3&lt;&gt;"Надавач"),"-",SUMIFS(Заклад!$G:$G,Заклад!$A:$A,$A126,Заклад!$B:$B,$L124,Заклад!$C:$C,Звіт!$C126))</f>
        <v>6005</v>
      </c>
      <c r="M126" s="19">
        <f>L126-K126</f>
        <v>-10</v>
      </c>
      <c r="N126" s="19"/>
    </row>
    <row r="127" spans="1:22" x14ac:dyDescent="0.3">
      <c r="A127">
        <v>12</v>
      </c>
      <c r="B127" t="str">
        <f>VLOOKUP(A127,Індикатори!A:E,5,0)</f>
        <v>Заклад/Лікар</v>
      </c>
      <c r="C127" t="str">
        <f>$H$3</f>
        <v>Надавач</v>
      </c>
      <c r="D127" s="18">
        <f>Dict!$A$2</f>
        <v>45505</v>
      </c>
      <c r="E127" t="s">
        <v>5</v>
      </c>
      <c r="H127" s="92" t="s">
        <v>41</v>
      </c>
      <c r="I127" s="70">
        <f>IF(AND($B127="Надавач",$H$3&lt;&gt;"Надавач"),"-",SUMIFS(Заклад!$E:$E,Заклад!$A:$A,$A127,Заклад!$B:$B,$I124,Заклад!$C:$C,Звіт!$C127))</f>
        <v>0.17429340511440108</v>
      </c>
      <c r="J127" s="70">
        <f>IF(AND($B127="Надавач",$H$3&lt;&gt;"Надавач"),"-",SUMIFS(Заклад!$E:$E,Заклад!$A:$A,$A127,Заклад!$B:$B,$J124,Заклад!$C:$C,Звіт!$C127))</f>
        <v>0.18307743658210948</v>
      </c>
      <c r="K127" s="70">
        <f>IF(AND($B127="Надавач",$H$3&lt;&gt;"Надавач"),"-",SUMIFS(Заклад!$E:$E,Заклад!$A:$A,$A127,Заклад!$B:$B,$K124,Заклад!$C:$C,Звіт!$C127))</f>
        <v>0.19002493765586034</v>
      </c>
      <c r="L127" s="71">
        <f>IF(AND($B127="Надавач",$H$3&lt;&gt;"Надавач"),"-",SUMIFS(Заклад!$E:$E,Заклад!$A:$A,$A127,Заклад!$B:$B,$L124,Заклад!$C:$C,Звіт!$C127))</f>
        <v>0.19716902581182347</v>
      </c>
      <c r="M127" s="83">
        <f>L127-K127</f>
        <v>7.1440881559631242E-3</v>
      </c>
      <c r="N127" s="30"/>
    </row>
    <row r="128" spans="1:22" x14ac:dyDescent="0.3">
      <c r="A128">
        <v>12</v>
      </c>
      <c r="D128" s="18"/>
    </row>
    <row r="129" spans="1:22" x14ac:dyDescent="0.3">
      <c r="A129">
        <v>13</v>
      </c>
      <c r="D129" s="18"/>
      <c r="G129" s="25" t="str">
        <f>VLOOKUP($A129,Індикатори!$A:$B,2,0)</f>
        <v>Скринінг на виявлення раку передміхурової залози (погашені направлення).</v>
      </c>
      <c r="H129" s="26"/>
      <c r="I129" s="27"/>
      <c r="J129" s="27"/>
      <c r="K129" s="27"/>
      <c r="L129" s="26"/>
      <c r="M129" s="26"/>
      <c r="N129" s="26"/>
      <c r="O129" s="26"/>
      <c r="P129" s="26"/>
      <c r="Q129" s="26"/>
      <c r="R129" s="26"/>
      <c r="S129" s="26"/>
      <c r="T129" s="26"/>
    </row>
    <row r="130" spans="1:22" ht="31.8" customHeight="1" x14ac:dyDescent="0.3">
      <c r="A130">
        <v>13</v>
      </c>
      <c r="D130" s="18"/>
      <c r="E130" t="s">
        <v>38</v>
      </c>
      <c r="G130" s="22"/>
      <c r="H130" s="89" t="str">
        <f>VLOOKUP($A130,Індикатори!$A:$G,7,0)</f>
        <v>Частка пацієнтів із цільової групи та пацієнтів з групи ризику, яким були проведені необхідні обстеження.</v>
      </c>
      <c r="I130" s="23">
        <f>EOMONTH(J130,-2)+1</f>
        <v>45413</v>
      </c>
      <c r="J130" s="23">
        <f>EOMONTH(K130,-2)+1</f>
        <v>45444</v>
      </c>
      <c r="K130" s="23">
        <f>EOMONTH(Dict!$A$2,-2)+1</f>
        <v>45474</v>
      </c>
      <c r="L130" s="28">
        <f>Dict!$A$2</f>
        <v>45505</v>
      </c>
      <c r="M130" s="95" t="s">
        <v>79</v>
      </c>
      <c r="N130" s="24"/>
      <c r="O130" s="22"/>
      <c r="P130" s="22"/>
      <c r="Q130" s="22"/>
      <c r="R130" s="22"/>
      <c r="S130" s="22"/>
      <c r="T130" s="22"/>
      <c r="U130" s="18"/>
      <c r="V130" s="18"/>
    </row>
    <row r="131" spans="1:22" ht="28.8" x14ac:dyDescent="0.3">
      <c r="A131">
        <v>13</v>
      </c>
      <c r="B131" t="str">
        <f>VLOOKUP(A131,Індикатори!A:E,5,0)</f>
        <v>Заклад/Лікар</v>
      </c>
      <c r="C131" t="str">
        <f>$H$3</f>
        <v>Надавач</v>
      </c>
      <c r="D131" s="18">
        <f>Dict!$A$2</f>
        <v>45505</v>
      </c>
      <c r="E131" t="s">
        <v>39</v>
      </c>
      <c r="H131" s="87" t="str">
        <f>VLOOKUP($A131,Індикатори!$A:$D,3,0)</f>
        <v>Кількість пацієнтів (задекларованих) цільової групи та пацієнтів з групи ризику, яким було погашено направлення на тест:</v>
      </c>
      <c r="I131" s="29">
        <f>IF(AND($B131="Надавач",$H$3&lt;&gt;"Надавач"),"-",SUMIFS(Заклад!$F:$F,Заклад!$A:$A,$A131,Заклад!$B:$B,$I130,Заклад!$C:$C,Звіт!$C131))</f>
        <v>584</v>
      </c>
      <c r="J131" s="29">
        <f>IF(AND($B131="Надавач",$H$3&lt;&gt;"Надавач"),"-",SUMIFS(Заклад!$F:$F,Заклад!$A:$A,$A131,Заклад!$B:$B,$J130,Заклад!$C:$C,Звіт!$C131))</f>
        <v>627</v>
      </c>
      <c r="K131" s="29">
        <f>IF(AND($B131="Надавач",$H$3&lt;&gt;"Надавач"),"-",SUMIFS(Заклад!$F:$F,Заклад!$A:$A,$A131,Заклад!$B:$B,$K130,Заклад!$C:$C,Звіт!$C131))</f>
        <v>665</v>
      </c>
      <c r="L131" s="19">
        <f>IF(AND($B131="Надавач",$H$3&lt;&gt;"Надавач"),"-",SUMIFS(Заклад!$F:$F,Заклад!$A:$A,$A131,Заклад!$B:$B,$L130,Заклад!$C:$C,Звіт!$C131))</f>
        <v>697</v>
      </c>
      <c r="M131" s="19">
        <f>L131-K131</f>
        <v>32</v>
      </c>
      <c r="N131" s="19"/>
    </row>
    <row r="132" spans="1:22" ht="28.8" x14ac:dyDescent="0.3">
      <c r="A132">
        <v>13</v>
      </c>
      <c r="B132" t="str">
        <f>VLOOKUP(A132,Індикатори!A:E,5,0)</f>
        <v>Заклад/Лікар</v>
      </c>
      <c r="C132" t="str">
        <f>$H$3</f>
        <v>Надавач</v>
      </c>
      <c r="D132" s="18">
        <f>Dict!$A$2</f>
        <v>45505</v>
      </c>
      <c r="E132" t="s">
        <v>40</v>
      </c>
      <c r="H132" s="87" t="str">
        <f>VLOOKUP($A132,Індикатори!$A:$D,4,0)</f>
        <v>Кількість пацієнтів цільової (задекларованих) групи та пацієнтів з групи ризику, яким було виписано направлення на тест:</v>
      </c>
      <c r="I132" s="29">
        <f>IF(AND($B132="Надавач",$H$3&lt;&gt;"Надавач"),"-",SUMIFS(Заклад!$G:$G,Заклад!$A:$A,$A132,Заклад!$B:$B,$I130,Заклад!$C:$C,Звіт!$C132))</f>
        <v>5944</v>
      </c>
      <c r="J132" s="29">
        <f>IF(AND($B132="Надавач",$H$3&lt;&gt;"Надавач"),"-",SUMIFS(Заклад!$G:$G,Заклад!$A:$A,$A132,Заклад!$B:$B,$J130,Заклад!$C:$C,Звіт!$C132))</f>
        <v>5992</v>
      </c>
      <c r="K132" s="29">
        <f>IF(AND($B132="Надавач",$H$3&lt;&gt;"Надавач"),"-",SUMIFS(Заклад!$G:$G,Заклад!$A:$A,$A132,Заклад!$B:$B,$K130,Заклад!$C:$C,Звіт!$C132))</f>
        <v>6015</v>
      </c>
      <c r="L132" s="19">
        <f>IF(AND($B132="Надавач",$H$3&lt;&gt;"Надавач"),"-",SUMIFS(Заклад!$G:$G,Заклад!$A:$A,$A132,Заклад!$B:$B,$L130,Заклад!$C:$C,Звіт!$C132))</f>
        <v>6005</v>
      </c>
      <c r="M132" s="19">
        <f>L132-K132</f>
        <v>-10</v>
      </c>
      <c r="N132" s="19"/>
    </row>
    <row r="133" spans="1:22" x14ac:dyDescent="0.3">
      <c r="A133">
        <v>13</v>
      </c>
      <c r="B133" t="str">
        <f>VLOOKUP(A133,Індикатори!A:E,5,0)</f>
        <v>Заклад/Лікар</v>
      </c>
      <c r="C133" t="str">
        <f>$H$3</f>
        <v>Надавач</v>
      </c>
      <c r="D133" s="18">
        <f>Dict!$A$2</f>
        <v>45505</v>
      </c>
      <c r="E133" t="s">
        <v>5</v>
      </c>
      <c r="H133" s="92" t="s">
        <v>41</v>
      </c>
      <c r="I133" s="70">
        <f>IF(AND($B133="Надавач",$H$3&lt;&gt;"Надавач"),"-",SUMIFS(Заклад!$E:$E,Заклад!$A:$A,$A133,Заклад!$B:$B,$I130,Заклад!$C:$C,Звіт!$C133))</f>
        <v>9.8250336473755043E-2</v>
      </c>
      <c r="J133" s="70">
        <f>IF(AND($B133="Надавач",$H$3&lt;&gt;"Надавач"),"-",SUMIFS(Заклад!$E:$E,Заклад!$A:$A,$A133,Заклад!$B:$B,$J130,Заклад!$C:$C,Звіт!$C133))</f>
        <v>0.10463951935914553</v>
      </c>
      <c r="K133" s="70">
        <f>IF(AND($B133="Надавач",$H$3&lt;&gt;"Надавач"),"-",SUMIFS(Заклад!$E:$E,Заклад!$A:$A,$A133,Заклад!$B:$B,$K130,Заклад!$C:$C,Звіт!$C133))</f>
        <v>0.11055694098088113</v>
      </c>
      <c r="L133" s="71">
        <f>IF(AND($B133="Надавач",$H$3&lt;&gt;"Надавач"),"-",SUMIFS(Заклад!$E:$E,Заклад!$A:$A,$A133,Заклад!$B:$B,$L130,Заклад!$C:$C,Звіт!$C133))</f>
        <v>0.1160699417152373</v>
      </c>
      <c r="M133" s="83">
        <f>L133-K133</f>
        <v>5.5130007343561632E-3</v>
      </c>
      <c r="N133" s="30"/>
    </row>
    <row r="134" spans="1:22" x14ac:dyDescent="0.3">
      <c r="A134">
        <v>13</v>
      </c>
      <c r="D134" s="18"/>
    </row>
    <row r="135" spans="1:22" x14ac:dyDescent="0.3">
      <c r="A135">
        <v>14</v>
      </c>
      <c r="D135" s="18"/>
      <c r="G135" s="25" t="str">
        <f>VLOOKUP($A135,Індикатори!$A:$B,2,0)</f>
        <v>Скринінг на виявлення колоректального раку (виписані направлення).</v>
      </c>
      <c r="H135" s="26"/>
      <c r="I135" s="27"/>
      <c r="J135" s="27"/>
      <c r="K135" s="27"/>
      <c r="L135" s="26"/>
      <c r="M135" s="26"/>
      <c r="N135" s="26"/>
      <c r="O135" s="26"/>
      <c r="P135" s="26"/>
      <c r="Q135" s="26"/>
      <c r="R135" s="26"/>
      <c r="S135" s="26"/>
      <c r="T135" s="26"/>
    </row>
    <row r="136" spans="1:22" ht="42" customHeight="1" x14ac:dyDescent="0.3">
      <c r="A136">
        <v>14</v>
      </c>
      <c r="D136" s="18"/>
      <c r="E136" t="s">
        <v>38</v>
      </c>
      <c r="G136" s="22"/>
      <c r="H136" s="89" t="str">
        <f>VLOOKUP($A136,Індикатори!$A:$G,7,0)</f>
        <v>Частка пацієнтів із цільової групи та пацієнтів з групи ризику, яким були виписані направлення на необхідні обстеження.</v>
      </c>
      <c r="I136" s="23">
        <f>EOMONTH(J136,-2)+1</f>
        <v>45413</v>
      </c>
      <c r="J136" s="23">
        <f>EOMONTH(K136,-2)+1</f>
        <v>45444</v>
      </c>
      <c r="K136" s="23">
        <f>EOMONTH(Dict!$A$2,-2)+1</f>
        <v>45474</v>
      </c>
      <c r="L136" s="28">
        <f>Dict!$A$2</f>
        <v>45505</v>
      </c>
      <c r="M136" s="95" t="s">
        <v>79</v>
      </c>
      <c r="N136" s="24"/>
      <c r="O136" s="22"/>
      <c r="P136" s="22"/>
      <c r="Q136" s="22"/>
      <c r="R136" s="22"/>
      <c r="S136" s="22"/>
      <c r="T136" s="22"/>
      <c r="U136" s="18"/>
      <c r="V136" s="18"/>
    </row>
    <row r="137" spans="1:22" ht="28.8" x14ac:dyDescent="0.3">
      <c r="A137">
        <v>14</v>
      </c>
      <c r="B137" t="str">
        <f>VLOOKUP(A137,Індикатори!A:E,5,0)</f>
        <v>Заклад/Лікар</v>
      </c>
      <c r="C137" t="str">
        <f>$H$3</f>
        <v>Надавач</v>
      </c>
      <c r="D137" s="18">
        <f>Dict!$A$2</f>
        <v>45505</v>
      </c>
      <c r="E137" t="s">
        <v>39</v>
      </c>
      <c r="H137" s="87" t="str">
        <f>VLOOKUP($A137,Індикатори!$A:$D,3,0)</f>
        <v>Кількість пацієнтів (задекларованих) цільової групи та пацієнтів з групи ризику, яким було виписано направлення на тест:</v>
      </c>
      <c r="I137" s="29">
        <f>IF(AND($B137="Надавач",$H$3&lt;&gt;"Надавач"),"-",SUMIFS(Заклад!$F:$F,Заклад!$A:$A,$A137,Заклад!$B:$B,$I136,Заклад!$C:$C,Звіт!$C137))</f>
        <v>91</v>
      </c>
      <c r="J137" s="29">
        <f>IF(AND($B137="Надавач",$H$3&lt;&gt;"Надавач"),"-",SUMIFS(Заклад!$F:$F,Заклад!$A:$A,$A137,Заклад!$B:$B,$J136,Заклад!$C:$C,Звіт!$C137))</f>
        <v>92</v>
      </c>
      <c r="K137" s="29">
        <f>IF(AND($B137="Надавач",$H$3&lt;&gt;"Надавач"),"-",SUMIFS(Заклад!$F:$F,Заклад!$A:$A,$A137,Заклад!$B:$B,$K136,Заклад!$C:$C,Звіт!$C137))</f>
        <v>93</v>
      </c>
      <c r="L137" s="19">
        <f>IF(AND($B137="Надавач",$H$3&lt;&gt;"Надавач"),"-",SUMIFS(Заклад!$F:$F,Заклад!$A:$A,$A137,Заклад!$B:$B,$L136,Заклад!$C:$C,Звіт!$C137))</f>
        <v>93</v>
      </c>
      <c r="M137" s="19">
        <f>L137-K137</f>
        <v>0</v>
      </c>
      <c r="N137" s="19"/>
    </row>
    <row r="138" spans="1:22" ht="28.8" x14ac:dyDescent="0.3">
      <c r="A138">
        <v>14</v>
      </c>
      <c r="B138" t="str">
        <f>VLOOKUP(A138,Індикатори!A:E,5,0)</f>
        <v>Заклад/Лікар</v>
      </c>
      <c r="C138" t="str">
        <f>$H$3</f>
        <v>Надавач</v>
      </c>
      <c r="D138" s="18">
        <f>Dict!$A$2</f>
        <v>45505</v>
      </c>
      <c r="E138" t="s">
        <v>40</v>
      </c>
      <c r="H138" s="87" t="str">
        <f>VLOOKUP($A138,Індикатори!$A:$D,4,0)</f>
        <v>Кількість пацієнтів (задекларованих) у цільовій групі та пацієнтів з групи ризику,  які мали візити:</v>
      </c>
      <c r="I138" s="29">
        <f>IF(AND($B138="Надавач",$H$3&lt;&gt;"Надавач"),"-",SUMIFS(Заклад!$G:$G,Заклад!$A:$A,$A138,Заклад!$B:$B,$I136,Заклад!$C:$C,Звіт!$C138))</f>
        <v>12729</v>
      </c>
      <c r="J138" s="29">
        <f>IF(AND($B138="Надавач",$H$3&lt;&gt;"Надавач"),"-",SUMIFS(Заклад!$G:$G,Заклад!$A:$A,$A138,Заклад!$B:$B,$J136,Заклад!$C:$C,Звіт!$C138))</f>
        <v>12814</v>
      </c>
      <c r="K138" s="29">
        <f>IF(AND($B138="Надавач",$H$3&lt;&gt;"Надавач"),"-",SUMIFS(Заклад!$G:$G,Заклад!$A:$A,$A138,Заклад!$B:$B,$K136,Заклад!$C:$C,Звіт!$C138))</f>
        <v>12872</v>
      </c>
      <c r="L138" s="19">
        <f>IF(AND($B138="Надавач",$H$3&lt;&gt;"Надавач"),"-",SUMIFS(Заклад!$G:$G,Заклад!$A:$A,$A138,Заклад!$B:$B,$L136,Заклад!$C:$C,Звіт!$C138))</f>
        <v>12883</v>
      </c>
      <c r="M138" s="19">
        <f>L138-K138</f>
        <v>11</v>
      </c>
      <c r="N138" s="19"/>
    </row>
    <row r="139" spans="1:22" x14ac:dyDescent="0.3">
      <c r="A139">
        <v>14</v>
      </c>
      <c r="B139" t="str">
        <f>VLOOKUP(A139,Індикатори!A:E,5,0)</f>
        <v>Заклад/Лікар</v>
      </c>
      <c r="C139" t="str">
        <f>$H$3</f>
        <v>Надавач</v>
      </c>
      <c r="D139" s="18">
        <f>Dict!$A$2</f>
        <v>45505</v>
      </c>
      <c r="E139" t="s">
        <v>5</v>
      </c>
      <c r="H139" s="92" t="s">
        <v>41</v>
      </c>
      <c r="I139" s="70">
        <f>IF(AND($B139="Надавач",$H$3&lt;&gt;"Надавач"),"-",SUMIFS(Заклад!$E:$E,Заклад!$A:$A,$A139,Заклад!$B:$B,$I136,Заклад!$C:$C,Звіт!$C139))</f>
        <v>7.1490297745305997E-3</v>
      </c>
      <c r="J139" s="70">
        <f>IF(AND($B139="Надавач",$H$3&lt;&gt;"Надавач"),"-",SUMIFS(Заклад!$E:$E,Заклад!$A:$A,$A139,Заклад!$B:$B,$J136,Заклад!$C:$C,Звіт!$C139))</f>
        <v>7.1796472608084911E-3</v>
      </c>
      <c r="K139" s="70">
        <f>IF(AND($B139="Надавач",$H$3&lt;&gt;"Надавач"),"-",SUMIFS(Заклад!$E:$E,Заклад!$A:$A,$A139,Заклад!$B:$B,$K136,Заклад!$C:$C,Звіт!$C139))</f>
        <v>7.2249844623990056E-3</v>
      </c>
      <c r="L139" s="71">
        <f>IF(AND($B139="Надавач",$H$3&lt;&gt;"Надавач"),"-",SUMIFS(Заклад!$E:$E,Заклад!$A:$A,$A139,Заклад!$B:$B,$L136,Заклад!$C:$C,Звіт!$C139))</f>
        <v>7.2188154932857256E-3</v>
      </c>
      <c r="M139" s="83">
        <f>L139-K139</f>
        <v>-6.1689691132800484E-6</v>
      </c>
      <c r="N139" s="30"/>
    </row>
    <row r="140" spans="1:22" x14ac:dyDescent="0.3">
      <c r="A140">
        <v>14</v>
      </c>
      <c r="D140" s="18"/>
    </row>
    <row r="141" spans="1:22" x14ac:dyDescent="0.3">
      <c r="A141">
        <v>15</v>
      </c>
      <c r="D141" s="18"/>
      <c r="G141" s="25" t="str">
        <f>VLOOKUP($A141,Індикатори!$A:$B,2,0)</f>
        <v>Скринінг на виявлення колоректального раку (погашені направлення).</v>
      </c>
      <c r="H141" s="26"/>
      <c r="I141" s="27"/>
      <c r="J141" s="27"/>
      <c r="K141" s="27"/>
      <c r="L141" s="26"/>
      <c r="M141" s="26"/>
      <c r="N141" s="26"/>
      <c r="O141" s="26"/>
      <c r="P141" s="26"/>
      <c r="Q141" s="26"/>
      <c r="R141" s="26"/>
      <c r="S141" s="26"/>
      <c r="T141" s="26"/>
    </row>
    <row r="142" spans="1:22" ht="31.8" customHeight="1" x14ac:dyDescent="0.3">
      <c r="A142">
        <v>15</v>
      </c>
      <c r="D142" s="18"/>
      <c r="E142" t="s">
        <v>38</v>
      </c>
      <c r="G142" s="22"/>
      <c r="H142" s="89" t="str">
        <f>VLOOKUP($A142,Індикатори!$A:$G,7,0)</f>
        <v>Частка пацієнтів із цільової групи та пацієнтів з групи ризику, яким були проведені необхідні обстеження.</v>
      </c>
      <c r="I142" s="23">
        <f>EOMONTH(J142,-2)+1</f>
        <v>45413</v>
      </c>
      <c r="J142" s="23">
        <f>EOMONTH(K142,-2)+1</f>
        <v>45444</v>
      </c>
      <c r="K142" s="23">
        <f>EOMONTH(Dict!$A$2,-2)+1</f>
        <v>45474</v>
      </c>
      <c r="L142" s="28">
        <f>Dict!$A$2</f>
        <v>45505</v>
      </c>
      <c r="M142" s="95" t="s">
        <v>79</v>
      </c>
      <c r="N142" s="24"/>
      <c r="O142" s="22"/>
      <c r="P142" s="22"/>
      <c r="Q142" s="22"/>
      <c r="R142" s="22"/>
      <c r="S142" s="22"/>
      <c r="T142" s="22"/>
      <c r="U142" s="18"/>
      <c r="V142" s="18"/>
    </row>
    <row r="143" spans="1:22" ht="28.8" x14ac:dyDescent="0.3">
      <c r="A143">
        <v>15</v>
      </c>
      <c r="B143" t="str">
        <f>VLOOKUP(A143,Індикатори!A:E,5,0)</f>
        <v>Заклад/Лікар</v>
      </c>
      <c r="C143" t="str">
        <f>$H$3</f>
        <v>Надавач</v>
      </c>
      <c r="D143" s="18">
        <f>Dict!$A$2</f>
        <v>45505</v>
      </c>
      <c r="E143" t="s">
        <v>39</v>
      </c>
      <c r="H143" s="87" t="str">
        <f>VLOOKUP($A143,Індикатори!$A:$D,3,0)</f>
        <v>Кількість пацієнтів (задекларованих) цільової групи та пацієнтів з групи ризику, яким було погашено направлення на тест:</v>
      </c>
      <c r="I143" s="29">
        <f>IF(AND($B143="Надавач",$H$3&lt;&gt;"Надавач"),"-",SUMIFS(Заклад!$F:$F,Заклад!$A:$A,$A143,Заклад!$B:$B,$I142,Заклад!$C:$C,Звіт!$C143))</f>
        <v>20</v>
      </c>
      <c r="J143" s="29">
        <f>IF(AND($B143="Надавач",$H$3&lt;&gt;"Надавач"),"-",SUMIFS(Заклад!$F:$F,Заклад!$A:$A,$A143,Заклад!$B:$B,$J142,Заклад!$C:$C,Звіт!$C143))</f>
        <v>20</v>
      </c>
      <c r="K143" s="29">
        <f>IF(AND($B143="Надавач",$H$3&lt;&gt;"Надавач"),"-",SUMIFS(Заклад!$F:$F,Заклад!$A:$A,$A143,Заклад!$B:$B,$K142,Заклад!$C:$C,Звіт!$C143))</f>
        <v>22</v>
      </c>
      <c r="L143" s="19">
        <f>IF(AND($B143="Надавач",$H$3&lt;&gt;"Надавач"),"-",SUMIFS(Заклад!$F:$F,Заклад!$A:$A,$A143,Заклад!$B:$B,$L142,Заклад!$C:$C,Звіт!$C143))</f>
        <v>22</v>
      </c>
      <c r="M143" s="19">
        <f>L143-K143</f>
        <v>0</v>
      </c>
      <c r="N143" s="19"/>
    </row>
    <row r="144" spans="1:22" ht="28.8" x14ac:dyDescent="0.3">
      <c r="A144">
        <v>15</v>
      </c>
      <c r="B144" t="str">
        <f>VLOOKUP(A144,Індикатори!A:E,5,0)</f>
        <v>Заклад/Лікар</v>
      </c>
      <c r="C144" t="str">
        <f>$H$3</f>
        <v>Надавач</v>
      </c>
      <c r="D144" s="18">
        <f>Dict!$A$2</f>
        <v>45505</v>
      </c>
      <c r="E144" t="s">
        <v>40</v>
      </c>
      <c r="H144" s="87" t="str">
        <f>VLOOKUP($A144,Індикатори!$A:$D,4,0)</f>
        <v>Кількість пацієнтів (задекларованих) цільової групи та пацієнтів з групи ризику, яким було виписано направлення на тест:</v>
      </c>
      <c r="I144" s="29">
        <f>IF(AND($B144="Надавач",$H$3&lt;&gt;"Надавач"),"-",SUMIFS(Заклад!$G:$G,Заклад!$A:$A,$A144,Заклад!$B:$B,$I142,Заклад!$C:$C,Звіт!$C144))</f>
        <v>12729</v>
      </c>
      <c r="J144" s="29">
        <f>IF(AND($B144="Надавач",$H$3&lt;&gt;"Надавач"),"-",SUMIFS(Заклад!$G:$G,Заклад!$A:$A,$A144,Заклад!$B:$B,$J142,Заклад!$C:$C,Звіт!$C144))</f>
        <v>12814</v>
      </c>
      <c r="K144" s="29">
        <f>IF(AND($B144="Надавач",$H$3&lt;&gt;"Надавач"),"-",SUMIFS(Заклад!$G:$G,Заклад!$A:$A,$A144,Заклад!$B:$B,$K142,Заклад!$C:$C,Звіт!$C144))</f>
        <v>12872</v>
      </c>
      <c r="L144" s="19">
        <f>IF(AND($B144="Надавач",$H$3&lt;&gt;"Надавач"),"-",SUMIFS(Заклад!$G:$G,Заклад!$A:$A,$A144,Заклад!$B:$B,$L142,Заклад!$C:$C,Звіт!$C144))</f>
        <v>12883</v>
      </c>
      <c r="M144" s="19">
        <f>L144-K144</f>
        <v>11</v>
      </c>
      <c r="N144" s="19"/>
    </row>
    <row r="145" spans="1:22" x14ac:dyDescent="0.3">
      <c r="A145">
        <v>15</v>
      </c>
      <c r="B145" t="str">
        <f>VLOOKUP(A145,Індикатори!A:E,5,0)</f>
        <v>Заклад/Лікар</v>
      </c>
      <c r="C145" t="str">
        <f>$H$3</f>
        <v>Надавач</v>
      </c>
      <c r="D145" s="18">
        <f>Dict!$A$2</f>
        <v>45505</v>
      </c>
      <c r="E145" t="s">
        <v>5</v>
      </c>
      <c r="H145" s="32" t="s">
        <v>41</v>
      </c>
      <c r="I145" s="70">
        <f>IF(AND($B145="Надавач",$H$3&lt;&gt;"Надавач"),"-",SUMIFS(Заклад!$E:$E,Заклад!$A:$A,$A145,Заклад!$B:$B,$I142,Заклад!$C:$C,Звіт!$C145))</f>
        <v>1.5712153350616702E-3</v>
      </c>
      <c r="J145" s="70">
        <f>IF(AND($B145="Надавач",$H$3&lt;&gt;"Надавач"),"-",SUMIFS(Заклад!$E:$E,Заклад!$A:$A,$A145,Заклад!$B:$B,$J142,Заклад!$C:$C,Звіт!$C145))</f>
        <v>1.5607928827844546E-3</v>
      </c>
      <c r="K145" s="70">
        <f>IF(AND($B145="Надавач",$H$3&lt;&gt;"Надавач"),"-",SUMIFS(Заклад!$E:$E,Заклад!$A:$A,$A145,Заклад!$B:$B,$K142,Заклад!$C:$C,Звіт!$C145))</f>
        <v>1.7091361093847109E-3</v>
      </c>
      <c r="L145" s="71">
        <f>IF(AND($B145="Надавач",$H$3&lt;&gt;"Надавач"),"-",SUMIFS(Заклад!$E:$E,Заклад!$A:$A,$A145,Заклад!$B:$B,$L142,Заклад!$C:$C,Звіт!$C145))</f>
        <v>1.7076767833579135E-3</v>
      </c>
      <c r="M145" s="83">
        <f>L145-K145</f>
        <v>-1.4593260267974518E-6</v>
      </c>
      <c r="N145" s="30"/>
    </row>
    <row r="146" spans="1:22" x14ac:dyDescent="0.3">
      <c r="A146">
        <v>15</v>
      </c>
      <c r="D146" s="18"/>
    </row>
    <row r="147" spans="1:22" x14ac:dyDescent="0.3">
      <c r="A147">
        <v>16</v>
      </c>
      <c r="D147" s="18"/>
      <c r="G147" s="25" t="str">
        <f>VLOOKUP($A147,Індикатори!$A:$B,2,0)</f>
        <v>Скринінг на виявлення раку молочної залози серед жінок (виписані направлення).</v>
      </c>
      <c r="H147" s="26"/>
      <c r="I147" s="27"/>
      <c r="J147" s="27"/>
      <c r="K147" s="27"/>
      <c r="L147" s="26"/>
      <c r="M147" s="26"/>
      <c r="N147" s="26"/>
      <c r="O147" s="26"/>
      <c r="P147" s="26"/>
      <c r="Q147" s="26"/>
      <c r="R147" s="26"/>
      <c r="S147" s="26"/>
      <c r="T147" s="26"/>
    </row>
    <row r="148" spans="1:22" ht="40.200000000000003" customHeight="1" x14ac:dyDescent="0.3">
      <c r="A148">
        <v>16</v>
      </c>
      <c r="D148" s="18"/>
      <c r="E148" t="s">
        <v>38</v>
      </c>
      <c r="G148" s="22"/>
      <c r="H148" s="89" t="str">
        <f>VLOOKUP($A148,Індикатори!$A:$G,7,0)</f>
        <v>Частка пацієнтів із цільової групи та пацієнтів з групи ризику, яким були виписані направлення на необхідні обстеження.</v>
      </c>
      <c r="I148" s="23">
        <f>EOMONTH(J148,-2)+1</f>
        <v>45413</v>
      </c>
      <c r="J148" s="23">
        <f>EOMONTH(K148,-2)+1</f>
        <v>45444</v>
      </c>
      <c r="K148" s="23">
        <f>EOMONTH(Dict!$A$2,-2)+1</f>
        <v>45474</v>
      </c>
      <c r="L148" s="28">
        <f>Dict!$A$2</f>
        <v>45505</v>
      </c>
      <c r="M148" s="95" t="s">
        <v>79</v>
      </c>
      <c r="N148" s="24"/>
      <c r="O148" s="22"/>
      <c r="P148" s="22"/>
      <c r="Q148" s="22"/>
      <c r="R148" s="22"/>
      <c r="S148" s="22"/>
      <c r="T148" s="22"/>
      <c r="U148" s="18"/>
      <c r="V148" s="18"/>
    </row>
    <row r="149" spans="1:22" ht="40.799999999999997" customHeight="1" x14ac:dyDescent="0.3">
      <c r="A149">
        <v>16</v>
      </c>
      <c r="B149" t="str">
        <f>VLOOKUP(A149,Індикатори!A:E,5,0)</f>
        <v>Заклад/Лікар</v>
      </c>
      <c r="C149" t="str">
        <f>$H$3</f>
        <v>Надавач</v>
      </c>
      <c r="D149" s="18">
        <f>Dict!$A$2</f>
        <v>45505</v>
      </c>
      <c r="E149" t="s">
        <v>39</v>
      </c>
      <c r="H149" s="87" t="str">
        <f>VLOOKUP($A149,Індикатори!$A:$D,3,0)</f>
        <v>Кількість пацієнтів (задекларованих) цільової групи та пацієнтів з групи ризику, яким було виписано направлення на мамографію:</v>
      </c>
      <c r="I149" s="29">
        <f>IF(AND($B149="Надавач",$H$3&lt;&gt;"Надавач"),"-",SUMIFS(Заклад!$F:$F,Заклад!$A:$A,$A149,Заклад!$B:$B,$I148,Заклад!$C:$C,Звіт!$C149))</f>
        <v>326</v>
      </c>
      <c r="J149" s="29">
        <f>IF(AND($B149="Надавач",$H$3&lt;&gt;"Надавач"),"-",SUMIFS(Заклад!$F:$F,Заклад!$A:$A,$A149,Заклад!$B:$B,$J148,Заклад!$C:$C,Звіт!$C149))</f>
        <v>338</v>
      </c>
      <c r="K149" s="29">
        <f>IF(AND($B149="Надавач",$H$3&lt;&gt;"Надавач"),"-",SUMIFS(Заклад!$F:$F,Заклад!$A:$A,$A149,Заклад!$B:$B,$K148,Заклад!$C:$C,Звіт!$C149))</f>
        <v>342</v>
      </c>
      <c r="L149" s="19">
        <f>IF(AND($B149="Надавач",$H$3&lt;&gt;"Надавач"),"-",SUMIFS(Заклад!$F:$F,Заклад!$A:$A,$A149,Заклад!$B:$B,$L148,Заклад!$C:$C,Звіт!$C149))</f>
        <v>349</v>
      </c>
      <c r="M149" s="19">
        <f>L149-K149</f>
        <v>7</v>
      </c>
      <c r="N149" s="19"/>
    </row>
    <row r="150" spans="1:22" ht="28.8" x14ac:dyDescent="0.3">
      <c r="A150">
        <v>16</v>
      </c>
      <c r="B150" t="str">
        <f>VLOOKUP(A150,Індикатори!A:E,5,0)</f>
        <v>Заклад/Лікар</v>
      </c>
      <c r="C150" t="str">
        <f>$H$3</f>
        <v>Надавач</v>
      </c>
      <c r="D150" s="18">
        <f>Dict!$A$2</f>
        <v>45505</v>
      </c>
      <c r="E150" t="s">
        <v>40</v>
      </c>
      <c r="H150" s="87" t="str">
        <f>VLOOKUP($A150,Індикатори!$A:$D,4,0)</f>
        <v>Кількість пацієнтів (задекларованих) у цільовій групі та пацієнтів з групи ризику,  які мали візити:</v>
      </c>
      <c r="I150" s="29">
        <f>IF(AND($B150="Надавач",$H$3&lt;&gt;"Надавач"),"-",SUMIFS(Заклад!$G:$G,Заклад!$A:$A,$A150,Заклад!$B:$B,$I148,Заклад!$C:$C,Звіт!$C150))</f>
        <v>6129</v>
      </c>
      <c r="J150" s="29">
        <f>IF(AND($B150="Надавач",$H$3&lt;&gt;"Надавач"),"-",SUMIFS(Заклад!$G:$G,Заклад!$A:$A,$A150,Заклад!$B:$B,$J148,Заклад!$C:$C,Звіт!$C150))</f>
        <v>6158</v>
      </c>
      <c r="K150" s="29">
        <f>IF(AND($B150="Надавач",$H$3&lt;&gt;"Надавач"),"-",SUMIFS(Заклад!$G:$G,Заклад!$A:$A,$A150,Заклад!$B:$B,$K148,Заклад!$C:$C,Звіт!$C150))</f>
        <v>6203</v>
      </c>
      <c r="L150" s="19">
        <f>IF(AND($B150="Надавач",$H$3&lt;&gt;"Надавач"),"-",SUMIFS(Заклад!$G:$G,Заклад!$A:$A,$A150,Заклад!$B:$B,$L148,Заклад!$C:$C,Звіт!$C150))</f>
        <v>6223</v>
      </c>
      <c r="M150" s="19">
        <f>L150-K150</f>
        <v>20</v>
      </c>
      <c r="N150" s="19"/>
    </row>
    <row r="151" spans="1:22" x14ac:dyDescent="0.3">
      <c r="A151">
        <v>16</v>
      </c>
      <c r="B151" t="str">
        <f>VLOOKUP(A151,Індикатори!A:E,5,0)</f>
        <v>Заклад/Лікар</v>
      </c>
      <c r="C151" t="str">
        <f>$H$3</f>
        <v>Надавач</v>
      </c>
      <c r="D151" s="18">
        <f>Dict!$A$2</f>
        <v>45505</v>
      </c>
      <c r="E151" t="s">
        <v>5</v>
      </c>
      <c r="H151" s="92" t="s">
        <v>41</v>
      </c>
      <c r="I151" s="70">
        <f>IF(AND($B151="Надавач",$H$3&lt;&gt;"Надавач"),"-",SUMIFS(Заклад!$E:$E,Заклад!$A:$A,$A151,Заклад!$B:$B,$I148,Заклад!$C:$C,Звіт!$C151))</f>
        <v>5.3189753630282263E-2</v>
      </c>
      <c r="J151" s="70">
        <f>IF(AND($B151="Надавач",$H$3&lt;&gt;"Надавач"),"-",SUMIFS(Заклад!$E:$E,Заклад!$A:$A,$A151,Заклад!$B:$B,$J148,Заклад!$C:$C,Звіт!$C151))</f>
        <v>5.488795063332251E-2</v>
      </c>
      <c r="K151" s="70">
        <f>IF(AND($B151="Надавач",$H$3&lt;&gt;"Надавач"),"-",SUMIFS(Заклад!$E:$E,Заклад!$A:$A,$A151,Заклад!$B:$B,$K148,Заклад!$C:$C,Звіт!$C151))</f>
        <v>5.5134612284378527E-2</v>
      </c>
      <c r="L151" s="71">
        <f>IF(AND($B151="Надавач",$H$3&lt;&gt;"Надавач"),"-",SUMIFS(Заклад!$E:$E,Заклад!$A:$A,$A151,Заклад!$B:$B,$L148,Заклад!$C:$C,Звіт!$C151))</f>
        <v>5.6082275429856984E-2</v>
      </c>
      <c r="M151" s="83">
        <f>L151-K151</f>
        <v>9.4766314547845704E-4</v>
      </c>
      <c r="N151" s="30"/>
    </row>
    <row r="152" spans="1:22" x14ac:dyDescent="0.3">
      <c r="A152">
        <v>16</v>
      </c>
      <c r="D152" s="18"/>
    </row>
    <row r="153" spans="1:22" x14ac:dyDescent="0.3">
      <c r="A153">
        <v>17</v>
      </c>
      <c r="D153" s="18"/>
      <c r="G153" s="25" t="str">
        <f>VLOOKUP($A153,Індикатори!$A:$B,2,0)</f>
        <v>Скринінг на виявлення раку молочної залози серед жінок (погашені направлення).</v>
      </c>
      <c r="H153" s="26"/>
      <c r="I153" s="27"/>
      <c r="J153" s="27"/>
      <c r="K153" s="27"/>
      <c r="L153" s="26"/>
      <c r="M153" s="26"/>
      <c r="N153" s="26"/>
      <c r="O153" s="26"/>
      <c r="P153" s="26"/>
      <c r="Q153" s="26"/>
      <c r="R153" s="26"/>
      <c r="S153" s="26"/>
      <c r="T153" s="26"/>
    </row>
    <row r="154" spans="1:22" ht="30.6" customHeight="1" x14ac:dyDescent="0.3">
      <c r="A154">
        <v>17</v>
      </c>
      <c r="D154" s="18"/>
      <c r="E154" t="s">
        <v>38</v>
      </c>
      <c r="G154" s="22"/>
      <c r="H154" s="89" t="str">
        <f>VLOOKUP($A154,Індикатори!$A:$G,7,0)</f>
        <v>Частка пацієнтів із цільової групи та пацієнтів з групи ризику, яким були проведені необхідні обстеження.</v>
      </c>
      <c r="I154" s="23">
        <f>EOMONTH(J154,-2)+1</f>
        <v>45413</v>
      </c>
      <c r="J154" s="23">
        <f>EOMONTH(K154,-2)+1</f>
        <v>45444</v>
      </c>
      <c r="K154" s="23">
        <f>EOMONTH(Dict!$A$2,-2)+1</f>
        <v>45474</v>
      </c>
      <c r="L154" s="28">
        <f>Dict!$A$2</f>
        <v>45505</v>
      </c>
      <c r="M154" s="95" t="s">
        <v>79</v>
      </c>
      <c r="N154" s="24"/>
      <c r="O154" s="22"/>
      <c r="P154" s="22"/>
      <c r="Q154" s="22"/>
      <c r="R154" s="22"/>
      <c r="S154" s="22"/>
      <c r="T154" s="22"/>
      <c r="U154" s="18"/>
      <c r="V154" s="18"/>
    </row>
    <row r="155" spans="1:22" ht="42" customHeight="1" x14ac:dyDescent="0.3">
      <c r="A155">
        <v>17</v>
      </c>
      <c r="B155" t="str">
        <f>VLOOKUP(A155,Індикатори!A:E,5,0)</f>
        <v>Заклад/Лікар</v>
      </c>
      <c r="C155" t="str">
        <f>$H$3</f>
        <v>Надавач</v>
      </c>
      <c r="D155" s="18">
        <f>Dict!$A$2</f>
        <v>45505</v>
      </c>
      <c r="E155" t="s">
        <v>39</v>
      </c>
      <c r="H155" s="87" t="str">
        <f>VLOOKUP($A155,Індикатори!$A:$D,3,0)</f>
        <v>Кількість пацієнтів (задекларованих) цільової групи та пацієнтів з групи ризику, яким було погашено направлення на мамографію:</v>
      </c>
      <c r="I155" s="29">
        <f>IF(AND($B155="Надавач",$H$3&lt;&gt;"Надавач"),"-",SUMIFS(Заклад!$F:$F,Заклад!$A:$A,$A155,Заклад!$B:$B,$I154,Заклад!$C:$C,Звіт!$C155))</f>
        <v>85</v>
      </c>
      <c r="J155" s="29">
        <f>IF(AND($B155="Надавач",$H$3&lt;&gt;"Надавач"),"-",SUMIFS(Заклад!$F:$F,Заклад!$A:$A,$A155,Заклад!$B:$B,$J154,Заклад!$C:$C,Звіт!$C155))</f>
        <v>90</v>
      </c>
      <c r="K155" s="29">
        <f>IF(AND($B155="Надавач",$H$3&lt;&gt;"Надавач"),"-",SUMIFS(Заклад!$F:$F,Заклад!$A:$A,$A155,Заклад!$B:$B,$K154,Заклад!$C:$C,Звіт!$C155))</f>
        <v>86</v>
      </c>
      <c r="L155" s="19">
        <f>IF(AND($B155="Надавач",$H$3&lt;&gt;"Надавач"),"-",SUMIFS(Заклад!$F:$F,Заклад!$A:$A,$A155,Заклад!$B:$B,$L154,Заклад!$C:$C,Звіт!$C155))</f>
        <v>88</v>
      </c>
      <c r="M155" s="19">
        <f>L155-K155</f>
        <v>2</v>
      </c>
      <c r="N155" s="19"/>
    </row>
    <row r="156" spans="1:22" ht="42.6" customHeight="1" x14ac:dyDescent="0.3">
      <c r="A156">
        <v>17</v>
      </c>
      <c r="B156" t="str">
        <f>VLOOKUP(A156,Індикатори!A:E,5,0)</f>
        <v>Заклад/Лікар</v>
      </c>
      <c r="C156" t="str">
        <f>$H$3</f>
        <v>Надавач</v>
      </c>
      <c r="D156" s="18">
        <f>Dict!$A$2</f>
        <v>45505</v>
      </c>
      <c r="E156" t="s">
        <v>40</v>
      </c>
      <c r="H156" s="87" t="str">
        <f>VLOOKUP($A156,Індикатори!$A:$D,4,0)</f>
        <v>Кількість пацієнтів (задекларованих) цільової групи та пацієнтів з групи ризику, яким було виписано направлення на мамографію:</v>
      </c>
      <c r="I156" s="29">
        <f>IF(AND($B156="Надавач",$H$3&lt;&gt;"Надавач"),"-",SUMIFS(Заклад!$G:$G,Заклад!$A:$A,$A156,Заклад!$B:$B,$I154,Заклад!$C:$C,Звіт!$C156))</f>
        <v>6129</v>
      </c>
      <c r="J156" s="29">
        <f>IF(AND($B156="Надавач",$H$3&lt;&gt;"Надавач"),"-",SUMIFS(Заклад!$G:$G,Заклад!$A:$A,$A156,Заклад!$B:$B,$J154,Заклад!$C:$C,Звіт!$C156))</f>
        <v>6158</v>
      </c>
      <c r="K156" s="29">
        <f>IF(AND($B156="Надавач",$H$3&lt;&gt;"Надавач"),"-",SUMIFS(Заклад!$G:$G,Заклад!$A:$A,$A156,Заклад!$B:$B,$K154,Заклад!$C:$C,Звіт!$C156))</f>
        <v>6203</v>
      </c>
      <c r="L156" s="19">
        <f>IF(AND($B156="Надавач",$H$3&lt;&gt;"Надавач"),"-",SUMIFS(Заклад!$G:$G,Заклад!$A:$A,$A156,Заклад!$B:$B,$L154,Заклад!$C:$C,Звіт!$C156))</f>
        <v>6223</v>
      </c>
      <c r="M156" s="19">
        <f>L156-K156</f>
        <v>20</v>
      </c>
      <c r="N156" s="19"/>
    </row>
    <row r="157" spans="1:22" x14ac:dyDescent="0.3">
      <c r="A157">
        <v>17</v>
      </c>
      <c r="B157" t="str">
        <f>VLOOKUP(A157,Індикатори!A:E,5,0)</f>
        <v>Заклад/Лікар</v>
      </c>
      <c r="C157" t="str">
        <f>$H$3</f>
        <v>Надавач</v>
      </c>
      <c r="D157" s="18">
        <f>Dict!$A$2</f>
        <v>45505</v>
      </c>
      <c r="E157" t="s">
        <v>5</v>
      </c>
      <c r="H157" s="92" t="s">
        <v>41</v>
      </c>
      <c r="I157" s="70">
        <f>IF(AND($B157="Надавач",$H$3&lt;&gt;"Надавач"),"-",SUMIFS(Заклад!$E:$E,Заклад!$A:$A,$A157,Заклад!$B:$B,$I154,Заклад!$C:$C,Звіт!$C157))</f>
        <v>1.3868494044705498E-2</v>
      </c>
      <c r="J157" s="70">
        <f>IF(AND($B157="Надавач",$H$3&lt;&gt;"Надавач"),"-",SUMIFS(Заклад!$E:$E,Заклад!$A:$A,$A157,Заклад!$B:$B,$J154,Заклад!$C:$C,Звіт!$C157))</f>
        <v>1.4615134784020786E-2</v>
      </c>
      <c r="K157" s="70">
        <f>IF(AND($B157="Надавач",$H$3&lt;&gt;"Надавач"),"-",SUMIFS(Заклад!$E:$E,Заклад!$A:$A,$A157,Заклад!$B:$B,$K154,Заклад!$C:$C,Звіт!$C157))</f>
        <v>1.3864259229405127E-2</v>
      </c>
      <c r="L157" s="71">
        <f>IF(AND($B157="Надавач",$H$3&lt;&gt;"Надавач"),"-",SUMIFS(Заклад!$E:$E,Заклад!$A:$A,$A157,Заклад!$B:$B,$L154,Заклад!$C:$C,Звіт!$C157))</f>
        <v>1.414108950666881E-2</v>
      </c>
      <c r="M157" s="83">
        <f>L157-K157</f>
        <v>2.7683027726368298E-4</v>
      </c>
      <c r="N157" s="30"/>
    </row>
    <row r="158" spans="1:22" x14ac:dyDescent="0.3">
      <c r="A158">
        <v>17</v>
      </c>
      <c r="D158" s="18"/>
    </row>
    <row r="159" spans="1:22" x14ac:dyDescent="0.3">
      <c r="A159">
        <v>18</v>
      </c>
      <c r="D159" s="18"/>
      <c r="G159" s="25" t="str">
        <f>VLOOKUP($A159,Індикатори!$A:$B,2,0)</f>
        <v>Скринінг на наявність туберкульозу.</v>
      </c>
      <c r="H159" s="26"/>
      <c r="I159" s="27"/>
      <c r="J159" s="27"/>
      <c r="K159" s="27"/>
      <c r="L159" s="26"/>
      <c r="M159" s="26"/>
      <c r="N159" s="26"/>
      <c r="O159" s="26"/>
      <c r="P159" s="26"/>
      <c r="Q159" s="26"/>
      <c r="R159" s="26"/>
      <c r="S159" s="26"/>
      <c r="T159" s="26"/>
    </row>
    <row r="160" spans="1:22" ht="28.8" x14ac:dyDescent="0.3">
      <c r="A160">
        <v>18</v>
      </c>
      <c r="D160" s="18"/>
      <c r="G160" s="22"/>
      <c r="H160" s="89" t="str">
        <f>VLOOKUP($A160,Індикатори!$A:$G,7,0)</f>
        <v>Частка пацієнтів, яким було проведено скринінг на захворювання на туберкульоз.</v>
      </c>
      <c r="I160" s="23">
        <f>EOMONTH(J160,-2)+1</f>
        <v>45413</v>
      </c>
      <c r="J160" s="23">
        <f>EOMONTH(K160,-2)+1</f>
        <v>45444</v>
      </c>
      <c r="K160" s="23">
        <f>EOMONTH(Dict!$A$2,-2)+1</f>
        <v>45474</v>
      </c>
      <c r="L160" s="28">
        <f>Dict!$A$2</f>
        <v>45505</v>
      </c>
      <c r="M160" s="95" t="s">
        <v>79</v>
      </c>
      <c r="N160" s="24"/>
      <c r="O160" s="22"/>
      <c r="P160" s="22"/>
      <c r="Q160" s="22"/>
      <c r="R160" s="22"/>
      <c r="S160" s="22"/>
      <c r="T160" s="22"/>
    </row>
    <row r="161" spans="1:20" ht="28.8" x14ac:dyDescent="0.3">
      <c r="A161">
        <v>18</v>
      </c>
      <c r="B161" t="str">
        <f>VLOOKUP(A161,Індикатори!A:E,5,0)</f>
        <v>Заклад/Лікар</v>
      </c>
      <c r="C161" t="str">
        <f>$H$3</f>
        <v>Надавач</v>
      </c>
      <c r="D161" s="18">
        <f>Dict!$A$2</f>
        <v>45505</v>
      </c>
      <c r="E161" t="s">
        <v>39</v>
      </c>
      <c r="H161" s="87" t="str">
        <f>VLOOKUP($A161,Індикатори!$A:$D,3,0)</f>
        <v>Кількість пацієнтів (задекларованих) з групи ризику, яким було виписано направлення на КТ або рентген грудної клітки:</v>
      </c>
      <c r="I161" s="29">
        <f>IF(AND($B161="Надавач",$H$3&lt;&gt;"Надавач"),"-",SUMIFS(Заклад!$F:$F,Заклад!$A:$A,$A161,Заклад!$B:$B,$I160,Заклад!$C:$C,Звіт!$C161))</f>
        <v>0</v>
      </c>
      <c r="J161" s="29">
        <f>IF(AND($B161="Надавач",$H$3&lt;&gt;"Надавач"),"-",SUMIFS(Заклад!$F:$F,Заклад!$A:$A,$A161,Заклад!$B:$B,$J160,Заклад!$C:$C,Звіт!$C161))</f>
        <v>1</v>
      </c>
      <c r="K161" s="29">
        <f>IF(AND($B161="Надавач",$H$3&lt;&gt;"Надавач"),"-",SUMIFS(Заклад!$F:$F,Заклад!$A:$A,$A161,Заклад!$B:$B,$K160,Заклад!$C:$C,Звіт!$C161))</f>
        <v>1</v>
      </c>
      <c r="L161" s="19">
        <f>IF(AND($B161="Надавач",$H$3&lt;&gt;"Надавач"),"-",SUMIFS(Заклад!$F:$F,Заклад!$A:$A,$A161,Заклад!$B:$B,$L160,Заклад!$C:$C,Звіт!$C161))</f>
        <v>1</v>
      </c>
      <c r="M161" s="19">
        <f>L161-K161</f>
        <v>0</v>
      </c>
      <c r="N161" s="19"/>
    </row>
    <row r="162" spans="1:20" ht="26.4" customHeight="1" x14ac:dyDescent="0.3">
      <c r="A162">
        <v>18</v>
      </c>
      <c r="B162" t="str">
        <f>VLOOKUP(A162,Індикатори!A:E,5,0)</f>
        <v>Заклад/Лікар</v>
      </c>
      <c r="C162" t="str">
        <f>$H$3</f>
        <v>Надавач</v>
      </c>
      <c r="D162" s="18">
        <f>Dict!$A$2</f>
        <v>45505</v>
      </c>
      <c r="E162" t="s">
        <v>40</v>
      </c>
      <c r="H162" s="87" t="str">
        <f>VLOOKUP($A162,Індикатори!$A:$D,4,0)</f>
        <v>Кількість пацієнтів (задекларованих) з групи ризику, які мали візити:</v>
      </c>
      <c r="I162" s="29">
        <f>IF(AND($B162="Надавач",$H$3&lt;&gt;"Надавач"),"-",SUMIFS(Заклад!$G:$G,Заклад!$A:$A,$A162,Заклад!$B:$B,$I160,Заклад!$C:$C,Звіт!$C162))</f>
        <v>0</v>
      </c>
      <c r="J162" s="29">
        <f>IF(AND($B162="Надавач",$H$3&lt;&gt;"Надавач"),"-",SUMIFS(Заклад!$G:$G,Заклад!$A:$A,$A162,Заклад!$B:$B,$J160,Заклад!$C:$C,Звіт!$C162))</f>
        <v>2666</v>
      </c>
      <c r="K162" s="29">
        <f>IF(AND($B162="Надавач",$H$3&lt;&gt;"Надавач"),"-",SUMIFS(Заклад!$G:$G,Заклад!$A:$A,$A162,Заклад!$B:$B,$K160,Заклад!$C:$C,Звіт!$C162))</f>
        <v>2549</v>
      </c>
      <c r="L162" s="19">
        <f>IF(AND($B162="Надавач",$H$3&lt;&gt;"Надавач"),"-",SUMIFS(Заклад!$G:$G,Заклад!$A:$A,$A162,Заклад!$B:$B,$L160,Заклад!$C:$C,Звіт!$C162))</f>
        <v>2437</v>
      </c>
      <c r="M162" s="19">
        <f>L162-K162</f>
        <v>-112</v>
      </c>
      <c r="N162" s="19"/>
    </row>
    <row r="163" spans="1:20" x14ac:dyDescent="0.3">
      <c r="A163">
        <v>18</v>
      </c>
      <c r="B163" t="str">
        <f>VLOOKUP(A163,Індикатори!A:E,5,0)</f>
        <v>Заклад/Лікар</v>
      </c>
      <c r="C163" t="str">
        <f>$H$3</f>
        <v>Надавач</v>
      </c>
      <c r="D163" s="18">
        <f>Dict!$A$2</f>
        <v>45505</v>
      </c>
      <c r="E163" t="s">
        <v>5</v>
      </c>
      <c r="H163" s="92" t="str">
        <f t="array" ref="H163">_xlfn.SWITCH(E163,"Чисельник", VLOOKUP($A163,Індикатори!$A:$G,4,0),"Знаменник", VLOOKUP($A163,Індикатори!$A:$G,6,0),"Значення індикатора:")</f>
        <v>Значення індикатора:</v>
      </c>
      <c r="I163" s="70">
        <f>IF(AND($B163="Надавач",$H$3&lt;&gt;"Надавач"),"-",SUMIFS(Заклад!$E:$E,Заклад!$A:$A,$A163,Заклад!$B:$B,$I160,Заклад!$C:$C,Звіт!$C163))</f>
        <v>0</v>
      </c>
      <c r="J163" s="70">
        <f>IF(AND($B163="Надавач",$H$3&lt;&gt;"Надавач"),"-",SUMIFS(Заклад!$E:$E,Заклад!$A:$A,$A163,Заклад!$B:$B,$J160,Заклад!$C:$C,Звіт!$C163))</f>
        <v>3.7509377344336085E-4</v>
      </c>
      <c r="K163" s="70">
        <f>IF(AND($B163="Надавач",$H$3&lt;&gt;"Надавач"),"-",SUMIFS(Заклад!$E:$E,Заклад!$A:$A,$A163,Заклад!$B:$B,$K160,Заклад!$C:$C,Звіт!$C163))</f>
        <v>3.9231071008238524E-4</v>
      </c>
      <c r="L163" s="71">
        <f>IF(AND($B163="Надавач",$H$3&lt;&gt;"Надавач"),"-",SUMIFS(Заклад!$E:$E,Заклад!$A:$A,$A163,Заклад!$B:$B,$L160,Заклад!$C:$C,Звіт!$C163))</f>
        <v>4.103405826836274E-4</v>
      </c>
      <c r="M163" s="83">
        <f>L163-K163</f>
        <v>1.8029872601242158E-5</v>
      </c>
      <c r="N163" s="30"/>
    </row>
    <row r="164" spans="1:20" x14ac:dyDescent="0.3">
      <c r="A164">
        <v>18</v>
      </c>
      <c r="D164" s="18"/>
    </row>
    <row r="165" spans="1:20" x14ac:dyDescent="0.3">
      <c r="A165">
        <v>20</v>
      </c>
      <c r="D165" s="18"/>
      <c r="G165" s="25" t="str">
        <f>VLOOKUP($A165,Індикатори!$A:$B,2,0)</f>
        <v>Виявлення ВІЛ у пацієнтів з індикаторними станами.</v>
      </c>
      <c r="H165" s="26"/>
      <c r="I165" s="27"/>
      <c r="J165" s="27"/>
      <c r="K165" s="27"/>
      <c r="L165" s="26"/>
      <c r="M165" s="26"/>
      <c r="N165" s="26"/>
      <c r="O165" s="26"/>
      <c r="P165" s="26"/>
      <c r="Q165" s="26"/>
      <c r="R165" s="26"/>
      <c r="S165" s="26"/>
      <c r="T165" s="26"/>
    </row>
    <row r="166" spans="1:20" ht="43.2" x14ac:dyDescent="0.3">
      <c r="A166">
        <v>20</v>
      </c>
      <c r="D166" s="18"/>
      <c r="G166" s="22"/>
      <c r="H166" s="89" t="str">
        <f>VLOOKUP($A166,Індикатори!$A:$G,7,0)</f>
        <v>Частка пацієнтів, яким було проведено скринінг на виявлення ВІЛ-інфекції, серед пацієнтів, які звернулися за допомогою і мають індикаторні стани.</v>
      </c>
      <c r="I166" s="23">
        <f>EOMONTH(J166,-2)+1</f>
        <v>45413</v>
      </c>
      <c r="J166" s="23">
        <f>EOMONTH(K166,-2)+1</f>
        <v>45444</v>
      </c>
      <c r="K166" s="23">
        <f>EOMONTH(Dict!$A$2,-2)+1</f>
        <v>45474</v>
      </c>
      <c r="L166" s="28">
        <f>Dict!$A$2</f>
        <v>45505</v>
      </c>
      <c r="M166" s="95" t="s">
        <v>79</v>
      </c>
      <c r="N166" s="24"/>
      <c r="O166" s="22"/>
      <c r="P166" s="22"/>
      <c r="Q166" s="22"/>
      <c r="R166" s="22"/>
      <c r="S166" s="22"/>
      <c r="T166" s="22"/>
    </row>
    <row r="167" spans="1:20" ht="28.8" x14ac:dyDescent="0.3">
      <c r="A167">
        <v>20</v>
      </c>
      <c r="B167" t="str">
        <f>VLOOKUP(A167,Індикатори!A:E,5,0)</f>
        <v>Заклад/Лікар</v>
      </c>
      <c r="C167" t="str">
        <f>$H$3</f>
        <v>Надавач</v>
      </c>
      <c r="D167" s="18">
        <f>Dict!$A$2</f>
        <v>45505</v>
      </c>
      <c r="E167" t="s">
        <v>39</v>
      </c>
      <c r="H167" s="87" t="str">
        <f>VLOOKUP($A167,Індикатори!$A:$D,3,0)</f>
        <v>Кількість пацієнтів (задекларованих) із знаменника, яким було проведено скринінг на ВІЛ:</v>
      </c>
      <c r="I167" s="29">
        <f>IF(AND($B167="Надавач",$H$3&lt;&gt;"Надавач"),"-",SUMIFS(Заклад!$F:$F,Заклад!$A:$A,$A167,Заклад!$B:$B,$I166,Заклад!$C:$C,Звіт!$C167))</f>
        <v>0</v>
      </c>
      <c r="J167" s="29">
        <f>IF(AND($B167="Надавач",$H$3&lt;&gt;"Надавач"),"-",SUMIFS(Заклад!$F:$F,Заклад!$A:$A,$A167,Заклад!$B:$B,$J166,Заклад!$C:$C,Звіт!$C167))</f>
        <v>0</v>
      </c>
      <c r="K167" s="29">
        <f>IF(AND($B167="Надавач",$H$3&lt;&gt;"Надавач"),"-",SUMIFS(Заклад!$F:$F,Заклад!$A:$A,$A167,Заклад!$B:$B,$K166,Заклад!$C:$C,Звіт!$C167))</f>
        <v>0</v>
      </c>
      <c r="L167" s="19">
        <f>IF(AND($B167="Надавач",$H$3&lt;&gt;"Надавач"),"-",SUMIFS(Заклад!$F:$F,Заклад!$A:$A,$A167,Заклад!$B:$B,$L166,Заклад!$C:$C,Звіт!$C167))</f>
        <v>0</v>
      </c>
      <c r="M167" s="19">
        <f>L167-K167</f>
        <v>0</v>
      </c>
      <c r="N167" s="19"/>
    </row>
    <row r="168" spans="1:20" ht="28.8" x14ac:dyDescent="0.3">
      <c r="A168">
        <v>20</v>
      </c>
      <c r="B168" t="str">
        <f>VLOOKUP(A168,Індикатори!A:E,5,0)</f>
        <v>Заклад/Лікар</v>
      </c>
      <c r="C168" t="str">
        <f>$H$3</f>
        <v>Надавач</v>
      </c>
      <c r="D168" s="18">
        <f>Dict!$A$2</f>
        <v>45505</v>
      </c>
      <c r="E168" t="s">
        <v>40</v>
      </c>
      <c r="H168" s="87" t="str">
        <f>VLOOKUP($A168,Індикатори!$A:$D,4,0)</f>
        <v>Кількість пацієнтів (задекларованих) з індикаторними станами, які мали електронні медичні записи під час візиту:</v>
      </c>
      <c r="I168" s="29">
        <f>IF(AND($B168="Надавач",$H$3&lt;&gt;"Надавач"),"-",SUMIFS(Заклад!$G:$G,Заклад!$A:$A,$A168,Заклад!$B:$B,$I166,Заклад!$C:$C,Звіт!$C168))</f>
        <v>0</v>
      </c>
      <c r="J168" s="29">
        <f>IF(AND($B168="Надавач",$H$3&lt;&gt;"Надавач"),"-",SUMIFS(Заклад!$G:$G,Заклад!$A:$A,$A168,Заклад!$B:$B,$J166,Заклад!$C:$C,Звіт!$C168))</f>
        <v>0</v>
      </c>
      <c r="K168" s="29">
        <f>IF(AND($B168="Надавач",$H$3&lt;&gt;"Надавач"),"-",SUMIFS(Заклад!$G:$G,Заклад!$A:$A,$A168,Заклад!$B:$B,$K166,Заклад!$C:$C,Звіт!$C168))</f>
        <v>0</v>
      </c>
      <c r="L168" s="19">
        <f>IF(AND($B168="Надавач",$H$3&lt;&gt;"Надавач"),"-",SUMIFS(Заклад!$G:$G,Заклад!$A:$A,$A168,Заклад!$B:$B,$L166,Заклад!$C:$C,Звіт!$C168))</f>
        <v>0</v>
      </c>
      <c r="M168" s="19">
        <f>L168-K168</f>
        <v>0</v>
      </c>
      <c r="N168" s="19"/>
    </row>
    <row r="169" spans="1:20" x14ac:dyDescent="0.3">
      <c r="A169">
        <v>20</v>
      </c>
      <c r="B169" t="str">
        <f>VLOOKUP(A169,Індикатори!A:E,5,0)</f>
        <v>Заклад/Лікар</v>
      </c>
      <c r="C169" t="str">
        <f>$H$3</f>
        <v>Надавач</v>
      </c>
      <c r="D169" s="18">
        <f>Dict!$A$2</f>
        <v>45505</v>
      </c>
      <c r="E169" t="s">
        <v>5</v>
      </c>
      <c r="H169" s="92" t="str">
        <f t="array" ref="H169">_xlfn.SWITCH(E169,"Чисельник", VLOOKUP($A169,Індикатори!$A:$G,4,0),"Знаменник", VLOOKUP($A169,Індикатори!$A:$G,6,0),"Значення індикатора:")</f>
        <v>Значення індикатора:</v>
      </c>
      <c r="I169" s="70">
        <f>IF(AND($B169="Надавач",$H$3&lt;&gt;"Надавач"),"-",SUMIFS(Заклад!$E:$E,Заклад!$A:$A,$A169,Заклад!$B:$B,$I166,Заклад!$C:$C,Звіт!$C169))</f>
        <v>0</v>
      </c>
      <c r="J169" s="70">
        <f>IF(AND($B169="Надавач",$H$3&lt;&gt;"Надавач"),"-",SUMIFS(Заклад!$E:$E,Заклад!$A:$A,$A169,Заклад!$B:$B,$J166,Заклад!$C:$C,Звіт!$C169))</f>
        <v>0</v>
      </c>
      <c r="K169" s="70">
        <f>IF(AND($B169="Надавач",$H$3&lt;&gt;"Надавач"),"-",SUMIFS(Заклад!$E:$E,Заклад!$A:$A,$A169,Заклад!$B:$B,$K166,Заклад!$C:$C,Звіт!$C169))</f>
        <v>0</v>
      </c>
      <c r="L169" s="71">
        <f>IF(AND($B169="Надавач",$H$3&lt;&gt;"Надавач"),"-",SUMIFS(Заклад!$E:$E,Заклад!$A:$A,$A169,Заклад!$B:$B,$L166,Заклад!$C:$C,Звіт!$C169))</f>
        <v>0</v>
      </c>
      <c r="M169" s="83">
        <f>L169-K169</f>
        <v>0</v>
      </c>
      <c r="N169" s="30"/>
    </row>
    <row r="170" spans="1:20" x14ac:dyDescent="0.3">
      <c r="A170">
        <v>20</v>
      </c>
      <c r="D170" s="18"/>
    </row>
    <row r="171" spans="1:20" x14ac:dyDescent="0.3">
      <c r="A171">
        <v>23</v>
      </c>
      <c r="D171" s="18"/>
      <c r="G171" s="25" t="str">
        <f>VLOOKUP($A171,Індикатори!$A:$B,2,0)</f>
        <v>Охоплення реімбурсацією (виписування рецептів).</v>
      </c>
      <c r="H171" s="26"/>
      <c r="I171" s="27"/>
      <c r="J171" s="27"/>
      <c r="K171" s="27"/>
      <c r="L171" s="26"/>
      <c r="M171" s="26"/>
      <c r="N171" s="26"/>
      <c r="O171" s="26"/>
      <c r="P171" s="26"/>
      <c r="Q171" s="26"/>
      <c r="R171" s="26"/>
      <c r="S171" s="26"/>
      <c r="T171" s="26"/>
    </row>
    <row r="172" spans="1:20" ht="28.8" x14ac:dyDescent="0.3">
      <c r="A172">
        <v>23</v>
      </c>
      <c r="D172" s="18"/>
      <c r="G172" s="22"/>
      <c r="H172" s="89" t="str">
        <f>VLOOKUP($A172,Індикатори!$A:$G,7,0)</f>
        <v>Частка пацієнтів, яким було виписано рецепти за програмою реімбурсації.</v>
      </c>
      <c r="I172" s="23">
        <f>EOMONTH(J172,-2)+1</f>
        <v>45413</v>
      </c>
      <c r="J172" s="23">
        <f>EOMONTH(K172,-2)+1</f>
        <v>45444</v>
      </c>
      <c r="K172" s="23">
        <f>EOMONTH(Dict!$A$2,-2)+1</f>
        <v>45474</v>
      </c>
      <c r="L172" s="28">
        <f>Dict!$A$2</f>
        <v>45505</v>
      </c>
      <c r="M172" s="95" t="s">
        <v>79</v>
      </c>
      <c r="N172" s="24"/>
      <c r="O172" s="22"/>
      <c r="P172" s="22"/>
      <c r="Q172" s="22"/>
      <c r="R172" s="22"/>
      <c r="S172" s="22"/>
      <c r="T172" s="22"/>
    </row>
    <row r="173" spans="1:20" ht="28.8" x14ac:dyDescent="0.3">
      <c r="A173">
        <v>23</v>
      </c>
      <c r="B173" t="str">
        <f>VLOOKUP(A173,Індикатори!A:E,5,0)</f>
        <v>Заклад/Лікар</v>
      </c>
      <c r="C173" t="str">
        <f>$H$3</f>
        <v>Надавач</v>
      </c>
      <c r="D173" s="18">
        <f>Dict!$A$2</f>
        <v>45505</v>
      </c>
      <c r="E173" t="s">
        <v>39</v>
      </c>
      <c r="H173" s="87" t="str">
        <f>VLOOKUP($A173,Індикатори!$A:$D,3,0)</f>
        <v>Кількість пацієнтів (задекларованих), яким було виписано рецепти за програмою реімбурсації:</v>
      </c>
      <c r="I173" s="29">
        <f>IF(AND($B173="Надавач",$H$3&lt;&gt;"Надавач"),"-",SUMIFS(Заклад!$F:$F,Заклад!$A:$A,$A173,Заклад!$B:$B,$I172,Заклад!$C:$C,Звіт!$C173))</f>
        <v>2161</v>
      </c>
      <c r="J173" s="29">
        <f>IF(AND($B173="Надавач",$H$3&lt;&gt;"Надавач"),"-",SUMIFS(Заклад!$F:$F,Заклад!$A:$A,$A173,Заклад!$B:$B,$J172,Заклад!$C:$C,Звіт!$C173))</f>
        <v>2157</v>
      </c>
      <c r="K173" s="29">
        <f>IF(AND($B173="Надавач",$H$3&lt;&gt;"Надавач"),"-",SUMIFS(Заклад!$F:$F,Заклад!$A:$A,$A173,Заклад!$B:$B,$K172,Заклад!$C:$C,Звіт!$C173))</f>
        <v>2013</v>
      </c>
      <c r="L173" s="19">
        <f>IF(AND($B173="Надавач",$H$3&lt;&gt;"Надавач"),"-",SUMIFS(Заклад!$F:$F,Заклад!$A:$A,$A173,Заклад!$B:$B,$L172,Заклад!$C:$C,Звіт!$C173))</f>
        <v>1917</v>
      </c>
      <c r="M173" s="19">
        <f>L173-K173</f>
        <v>-96</v>
      </c>
      <c r="N173" s="19"/>
    </row>
    <row r="174" spans="1:20" x14ac:dyDescent="0.3">
      <c r="A174">
        <v>23</v>
      </c>
      <c r="B174" t="str">
        <f>VLOOKUP(A174,Індикатори!A:E,5,0)</f>
        <v>Заклад/Лікар</v>
      </c>
      <c r="C174" t="str">
        <f>$H$3</f>
        <v>Надавач</v>
      </c>
      <c r="D174" s="18">
        <f>Dict!$A$2</f>
        <v>45505</v>
      </c>
      <c r="E174" t="s">
        <v>40</v>
      </c>
      <c r="H174" s="87" t="str">
        <f>VLOOKUP($A174,Індикатори!$A:$D,4,0)</f>
        <v>Кількість задекларованих пацієнтів протягом звітного періоду:</v>
      </c>
      <c r="I174" s="29">
        <f>IF(AND($B174="Надавач",$H$3&lt;&gt;"Надавач"),"-",SUMIFS(Заклад!$G:$G,Заклад!$A:$A,$A174,Заклад!$B:$B,$I172,Заклад!$C:$C,Звіт!$C174))</f>
        <v>48591</v>
      </c>
      <c r="J174" s="29">
        <f>IF(AND($B174="Надавач",$H$3&lt;&gt;"Надавач"),"-",SUMIFS(Заклад!$G:$G,Заклад!$A:$A,$A174,Заклад!$B:$B,$J172,Заклад!$C:$C,Звіт!$C174))</f>
        <v>48528</v>
      </c>
      <c r="K174" s="29">
        <f>IF(AND($B174="Надавач",$H$3&lt;&gt;"Надавач"),"-",SUMIFS(Заклад!$G:$G,Заклад!$A:$A,$A174,Заклад!$B:$B,$K172,Заклад!$C:$C,Звіт!$C174))</f>
        <v>48500</v>
      </c>
      <c r="L174" s="19">
        <f>IF(AND($B174="Надавач",$H$3&lt;&gt;"Надавач"),"-",SUMIFS(Заклад!$G:$G,Заклад!$A:$A,$A174,Заклад!$B:$B,$L172,Заклад!$C:$C,Звіт!$C174))</f>
        <v>48469</v>
      </c>
      <c r="M174" s="19">
        <f>L174-K174</f>
        <v>-31</v>
      </c>
      <c r="N174" s="19"/>
    </row>
    <row r="175" spans="1:20" x14ac:dyDescent="0.3">
      <c r="A175">
        <v>23</v>
      </c>
      <c r="B175" t="str">
        <f>VLOOKUP(A175,Індикатори!A:E,5,0)</f>
        <v>Заклад/Лікар</v>
      </c>
      <c r="C175" t="str">
        <f>$H$3</f>
        <v>Надавач</v>
      </c>
      <c r="D175" s="18">
        <f>Dict!$A$2</f>
        <v>45505</v>
      </c>
      <c r="E175" t="s">
        <v>5</v>
      </c>
      <c r="H175" s="92" t="str">
        <f t="array" ref="H175">_xlfn.SWITCH(E175,"Чисельник", VLOOKUP($A175,Індикатори!$A:$G,4,0),"Знаменник", VLOOKUP($A175,Індикатори!$A:$G,6,0),"Значення індикатора:")</f>
        <v>Значення індикатора:</v>
      </c>
      <c r="I175" s="70">
        <f>IF(AND($B175="Надавач",$H$3&lt;&gt;"Надавач"),"-",SUMIFS(Заклад!$E:$E,Заклад!$A:$A,$A175,Заклад!$B:$B,$I172,Заклад!$C:$C,Звіт!$C175))</f>
        <v>4.4473256364347305E-2</v>
      </c>
      <c r="J175" s="70">
        <f>IF(AND($B175="Надавач",$H$3&lt;&gt;"Надавач"),"-",SUMIFS(Заклад!$E:$E,Заклад!$A:$A,$A175,Заклад!$B:$B,$J172,Заклад!$C:$C,Звіт!$C175))</f>
        <v>4.4448565776458948E-2</v>
      </c>
      <c r="K175" s="70">
        <f>IF(AND($B175="Надавач",$H$3&lt;&gt;"Надавач"),"-",SUMIFS(Заклад!$E:$E,Заклад!$A:$A,$A175,Заклад!$B:$B,$K172,Заклад!$C:$C,Звіт!$C175))</f>
        <v>4.1505154639175257E-2</v>
      </c>
      <c r="L175" s="71">
        <f>IF(AND($B175="Надавач",$H$3&lt;&gt;"Надавач"),"-",SUMIFS(Заклад!$E:$E,Заклад!$A:$A,$A175,Заклад!$B:$B,$L172,Заклад!$C:$C,Звіт!$C175))</f>
        <v>3.9551053250531265E-2</v>
      </c>
      <c r="M175" s="83">
        <f>L175-K175</f>
        <v>-1.9541013886439917E-3</v>
      </c>
      <c r="N175" s="30"/>
    </row>
    <row r="176" spans="1:20" x14ac:dyDescent="0.3">
      <c r="A176">
        <v>23</v>
      </c>
      <c r="D176" s="18"/>
    </row>
    <row r="177" spans="1:20" x14ac:dyDescent="0.3">
      <c r="A177">
        <v>24</v>
      </c>
      <c r="D177" s="18"/>
      <c r="G177" s="25" t="str">
        <f>VLOOKUP($A177,Індикатори!$A:$B,2,0)</f>
        <v>Охоплення реімбурсацією (отоварення рецептів).</v>
      </c>
      <c r="H177" s="26"/>
      <c r="I177" s="27"/>
      <c r="J177" s="27"/>
      <c r="K177" s="27"/>
      <c r="L177" s="26"/>
      <c r="M177" s="26"/>
      <c r="N177" s="26"/>
      <c r="O177" s="26"/>
      <c r="P177" s="26"/>
      <c r="Q177" s="26"/>
      <c r="R177" s="26"/>
      <c r="S177" s="26"/>
      <c r="T177" s="26"/>
    </row>
    <row r="178" spans="1:20" x14ac:dyDescent="0.3">
      <c r="A178">
        <v>24</v>
      </c>
      <c r="D178" s="18"/>
      <c r="G178" s="22"/>
      <c r="H178" s="89" t="str">
        <f>VLOOKUP($A178,Індикатори!$A:$G,7,0)</f>
        <v>Частка пацієнтів, якіотримали ліки за програмою реімбурсації.</v>
      </c>
      <c r="I178" s="23">
        <f>EOMONTH(J178,-2)+1</f>
        <v>45413</v>
      </c>
      <c r="J178" s="23">
        <f>EOMONTH(K178,-2)+1</f>
        <v>45444</v>
      </c>
      <c r="K178" s="23">
        <f>EOMONTH(Dict!$A$2,-2)+1</f>
        <v>45474</v>
      </c>
      <c r="L178" s="28">
        <f>Dict!$A$2</f>
        <v>45505</v>
      </c>
      <c r="M178" s="95" t="s">
        <v>79</v>
      </c>
      <c r="N178" s="24"/>
      <c r="O178" s="22"/>
      <c r="P178" s="22"/>
      <c r="Q178" s="22"/>
      <c r="R178" s="22"/>
      <c r="S178" s="22"/>
      <c r="T178" s="22"/>
    </row>
    <row r="179" spans="1:20" x14ac:dyDescent="0.3">
      <c r="A179">
        <v>24</v>
      </c>
      <c r="B179" t="str">
        <f>VLOOKUP(A179,Індикатори!A:E,5,0)</f>
        <v>Заклад/Лікар</v>
      </c>
      <c r="C179" t="str">
        <f>$H$3</f>
        <v>Надавач</v>
      </c>
      <c r="D179" s="18">
        <f>Dict!$A$2</f>
        <v>45505</v>
      </c>
      <c r="E179" t="s">
        <v>39</v>
      </c>
      <c r="H179" s="87" t="str">
        <f>VLOOKUP($A179,Індикатори!$A:$D,3,0)</f>
        <v>Кількість пацієнтів, які отримали ліки за програмою реімбурсації:</v>
      </c>
      <c r="I179" s="29">
        <f>IF(AND($B179="Надавач",$H$3&lt;&gt;"Надавач"),"-",SUMIFS(Заклад!$F:$F,Заклад!$A:$A,$A179,Заклад!$B:$B,$I178,Заклад!$C:$C,Звіт!$C179))</f>
        <v>1932</v>
      </c>
      <c r="J179" s="29">
        <f>IF(AND($B179="Надавач",$H$3&lt;&gt;"Надавач"),"-",SUMIFS(Заклад!$F:$F,Заклад!$A:$A,$A179,Заклад!$B:$B,$J178,Заклад!$C:$C,Звіт!$C179))</f>
        <v>1935</v>
      </c>
      <c r="K179" s="29">
        <f>IF(AND($B179="Надавач",$H$3&lt;&gt;"Надавач"),"-",SUMIFS(Заклад!$F:$F,Заклад!$A:$A,$A179,Заклад!$B:$B,$K178,Заклад!$C:$C,Звіт!$C179))</f>
        <v>1815</v>
      </c>
      <c r="L179" s="19">
        <f>IF(AND($B179="Надавач",$H$3&lt;&gt;"Надавач"),"-",SUMIFS(Заклад!$F:$F,Заклад!$A:$A,$A179,Заклад!$B:$B,$L178,Заклад!$C:$C,Звіт!$C179))</f>
        <v>1709</v>
      </c>
      <c r="M179" s="19">
        <f>L179-K179</f>
        <v>-106</v>
      </c>
      <c r="N179" s="19"/>
    </row>
    <row r="180" spans="1:20" ht="28.8" x14ac:dyDescent="0.3">
      <c r="A180">
        <v>24</v>
      </c>
      <c r="B180" t="str">
        <f>VLOOKUP(A180,Індикатори!A:E,5,0)</f>
        <v>Заклад/Лікар</v>
      </c>
      <c r="C180" t="str">
        <f>$H$3</f>
        <v>Надавач</v>
      </c>
      <c r="D180" s="18">
        <f>Dict!$A$2</f>
        <v>45505</v>
      </c>
      <c r="E180" t="s">
        <v>40</v>
      </c>
      <c r="H180" s="87" t="str">
        <f>VLOOKUP($A180,Індикатори!$A:$D,4,0)</f>
        <v>Кількість пацієнтів (задекларованих), яким було виписано рецепти за програмою реімбурсації :</v>
      </c>
      <c r="I180" s="29">
        <f>IF(AND($B180="Надавач",$H$3&lt;&gt;"Надавач"),"-",SUMIFS(Заклад!$G:$G,Заклад!$A:$A,$A180,Заклад!$B:$B,$I178,Заклад!$C:$C,Звіт!$C180))</f>
        <v>2161</v>
      </c>
      <c r="J180" s="29">
        <f>IF(AND($B180="Надавач",$H$3&lt;&gt;"Надавач"),"-",SUMIFS(Заклад!$G:$G,Заклад!$A:$A,$A180,Заклад!$B:$B,$J178,Заклад!$C:$C,Звіт!$C180))</f>
        <v>2157</v>
      </c>
      <c r="K180" s="29">
        <f>IF(AND($B180="Надавач",$H$3&lt;&gt;"Надавач"),"-",SUMIFS(Заклад!$G:$G,Заклад!$A:$A,$A180,Заклад!$B:$B,$K178,Заклад!$C:$C,Звіт!$C180))</f>
        <v>2013</v>
      </c>
      <c r="L180" s="19">
        <f>IF(AND($B180="Надавач",$H$3&lt;&gt;"Надавач"),"-",SUMIFS(Заклад!$G:$G,Заклад!$A:$A,$A180,Заклад!$B:$B,$L178,Заклад!$C:$C,Звіт!$C180))</f>
        <v>1917</v>
      </c>
      <c r="M180" s="19">
        <f>L180-K180</f>
        <v>-96</v>
      </c>
      <c r="N180" s="19"/>
    </row>
    <row r="181" spans="1:20" x14ac:dyDescent="0.3">
      <c r="A181">
        <v>24</v>
      </c>
      <c r="B181" t="str">
        <f>VLOOKUP(A181,Індикатори!A:E,5,0)</f>
        <v>Заклад/Лікар</v>
      </c>
      <c r="C181" t="str">
        <f>$H$3</f>
        <v>Надавач</v>
      </c>
      <c r="D181" s="18">
        <f>Dict!$A$2</f>
        <v>45505</v>
      </c>
      <c r="E181" t="s">
        <v>5</v>
      </c>
      <c r="H181" s="92" t="str">
        <f t="array" ref="H181">_xlfn.SWITCH(E181,"Чисельник", VLOOKUP($A181,Індикатори!$A:$G,4,0),"Знаменник", VLOOKUP($A181,Індикатори!$A:$G,6,0),"Значення індикатора:")</f>
        <v>Значення індикатора:</v>
      </c>
      <c r="I181" s="70">
        <f>IF(AND($B181="Надавач",$H$3&lt;&gt;"Надавач"),"-",SUMIFS(Заклад!$E:$E,Заклад!$A:$A,$A181,Заклад!$B:$B,$I178,Заклад!$C:$C,Звіт!$C181))</f>
        <v>0.89403054141601113</v>
      </c>
      <c r="J181" s="70">
        <f>IF(AND($B181="Надавач",$H$3&lt;&gt;"Надавач"),"-",SUMIFS(Заклад!$E:$E,Заклад!$A:$A,$A181,Заклад!$B:$B,$J178,Заклад!$C:$C,Звіт!$C181))</f>
        <v>0.89707927677329624</v>
      </c>
      <c r="K181" s="70">
        <f>IF(AND($B181="Надавач",$H$3&lt;&gt;"Надавач"),"-",SUMIFS(Заклад!$E:$E,Заклад!$A:$A,$A181,Заклад!$B:$B,$K178,Заклад!$C:$C,Звіт!$C181))</f>
        <v>0.90163934426229508</v>
      </c>
      <c r="L181" s="71">
        <f>IF(AND($B181="Надавач",$H$3&lt;&gt;"Надавач"),"-",SUMIFS(Заклад!$E:$E,Заклад!$A:$A,$A181,Заклад!$B:$B,$L178,Заклад!$C:$C,Звіт!$C181))</f>
        <v>0.8914971309337506</v>
      </c>
      <c r="M181" s="83">
        <f>L181-K181</f>
        <v>-1.014221332854448E-2</v>
      </c>
      <c r="N181" s="30"/>
    </row>
    <row r="182" spans="1:20" x14ac:dyDescent="0.3">
      <c r="A182">
        <v>24</v>
      </c>
      <c r="D182" s="18"/>
    </row>
    <row r="183" spans="1:20" x14ac:dyDescent="0.3">
      <c r="A183">
        <v>25</v>
      </c>
      <c r="D183" s="18"/>
      <c r="G183" s="25" t="str">
        <f>VLOOKUP($A183,Індикатори!$A:$B,2,0)</f>
        <v>Виписування антимікробних препаратів на рівні ПМД.</v>
      </c>
      <c r="H183" s="26"/>
      <c r="I183" s="27"/>
      <c r="J183" s="27"/>
      <c r="K183" s="27"/>
      <c r="L183" s="26"/>
      <c r="M183" s="26"/>
      <c r="N183" s="26"/>
      <c r="O183" s="26"/>
      <c r="P183" s="26"/>
      <c r="Q183" s="26"/>
      <c r="R183" s="26"/>
      <c r="S183" s="26"/>
      <c r="T183" s="26"/>
    </row>
    <row r="184" spans="1:20" ht="28.8" x14ac:dyDescent="0.3">
      <c r="A184">
        <v>25</v>
      </c>
      <c r="D184" s="18"/>
      <c r="G184" s="22"/>
      <c r="H184" s="89" t="str">
        <f>VLOOKUP($A184,Індикатори!$A:$G,7,0)</f>
        <v>Частка пацієнтів, яким було виписано рецепти на антимікробні препарати.</v>
      </c>
      <c r="I184" s="23">
        <f>EOMONTH(J184,-2)+1</f>
        <v>45413</v>
      </c>
      <c r="J184" s="23">
        <f>EOMONTH(K184,-2)+1</f>
        <v>45444</v>
      </c>
      <c r="K184" s="23">
        <f>EOMONTH(Dict!$A$2,-2)+1</f>
        <v>45474</v>
      </c>
      <c r="L184" s="28">
        <f>Dict!$A$2</f>
        <v>45505</v>
      </c>
      <c r="M184" s="95" t="s">
        <v>79</v>
      </c>
    </row>
    <row r="185" spans="1:20" ht="28.8" x14ac:dyDescent="0.3">
      <c r="A185">
        <v>25</v>
      </c>
      <c r="B185" t="str">
        <f>VLOOKUP(A185,Індикатори!A:E,5,0)</f>
        <v>Заклад/Лікар</v>
      </c>
      <c r="C185" t="str">
        <f>$H$3</f>
        <v>Надавач</v>
      </c>
      <c r="D185" s="18">
        <f>Dict!$A$2</f>
        <v>45505</v>
      </c>
      <c r="E185" t="s">
        <v>39</v>
      </c>
      <c r="H185" s="87" t="str">
        <f>VLOOKUP($A185,Індикатори!$A:$D,3,0)</f>
        <v>Кількість пацієнтів (задекларованих), яким було виписано рецепти на антимікробні препарати:</v>
      </c>
      <c r="I185" s="29">
        <f>IF(AND($B185="Надавач",$H$3&lt;&gt;"Надавач"),"-",SUMIFS(Заклад!$F:$F,Заклад!$A:$A,$A185,Заклад!$B:$B,$I184,Заклад!$C:$C,Звіт!$C185))</f>
        <v>4</v>
      </c>
      <c r="J185" s="29">
        <f>IF(AND($B185="Надавач",$H$3&lt;&gt;"Надавач"),"-",SUMIFS(Заклад!$F:$F,Заклад!$A:$A,$A185,Заклад!$B:$B,$J184,Заклад!$C:$C,Звіт!$C185))</f>
        <v>3</v>
      </c>
      <c r="K185" s="29">
        <f>IF(AND($B185="Надавач",$H$3&lt;&gt;"Надавач"),"-",SUMIFS(Заклад!$F:$F,Заклад!$A:$A,$A185,Заклад!$B:$B,$K184,Заклад!$C:$C,Звіт!$C185))</f>
        <v>2</v>
      </c>
      <c r="L185" s="19">
        <f>IF(AND($B185="Надавач",$H$3&lt;&gt;"Надавач"),"-",SUMIFS(Заклад!$F:$F,Заклад!$A:$A,$A185,Заклад!$B:$B,$L184,Заклад!$C:$C,Звіт!$C185))</f>
        <v>0</v>
      </c>
      <c r="M185" s="19">
        <f>L185-K185</f>
        <v>-2</v>
      </c>
    </row>
    <row r="186" spans="1:20" x14ac:dyDescent="0.3">
      <c r="A186">
        <v>25</v>
      </c>
      <c r="B186" t="str">
        <f>VLOOKUP(A186,Індикатори!A:E,5,0)</f>
        <v>Заклад/Лікар</v>
      </c>
      <c r="C186" t="str">
        <f>$H$3</f>
        <v>Надавач</v>
      </c>
      <c r="D186" s="18">
        <f>Dict!$A$2</f>
        <v>45505</v>
      </c>
      <c r="E186" t="s">
        <v>40</v>
      </c>
      <c r="H186" s="87" t="str">
        <f>VLOOKUP($A186,Індикатори!$A:$D,4,0)</f>
        <v>Кількість задекларованих пацієнтів протягом звітного періоду:</v>
      </c>
      <c r="I186" s="29">
        <f>IF(AND($B186="Надавач",$H$3&lt;&gt;"Надавач"),"-",SUMIFS(Заклад!$G:$G,Заклад!$A:$A,$A186,Заклад!$B:$B,$I184,Заклад!$C:$C,Звіт!$C186))</f>
        <v>48591</v>
      </c>
      <c r="J186" s="29">
        <f>IF(AND($B186="Надавач",$H$3&lt;&gt;"Надавач"),"-",SUMIFS(Заклад!$G:$G,Заклад!$A:$A,$A186,Заклад!$B:$B,$J184,Заклад!$C:$C,Звіт!$C186))</f>
        <v>48528</v>
      </c>
      <c r="K186" s="29">
        <f>IF(AND($B186="Надавач",$H$3&lt;&gt;"Надавач"),"-",SUMIFS(Заклад!$G:$G,Заклад!$A:$A,$A186,Заклад!$B:$B,$K184,Заклад!$C:$C,Звіт!$C186))</f>
        <v>48500</v>
      </c>
      <c r="L186" s="19">
        <f>IF(AND($B186="Надавач",$H$3&lt;&gt;"Надавач"),"-",SUMIFS(Заклад!$G:$G,Заклад!$A:$A,$A186,Заклад!$B:$B,$L184,Заклад!$C:$C,Звіт!$C186))</f>
        <v>0</v>
      </c>
      <c r="M186" s="19">
        <f>L186-K186</f>
        <v>-48500</v>
      </c>
    </row>
    <row r="187" spans="1:20" x14ac:dyDescent="0.3">
      <c r="A187">
        <v>25</v>
      </c>
      <c r="B187" t="str">
        <f>VLOOKUP(A187,Індикатори!A:E,5,0)</f>
        <v>Заклад/Лікар</v>
      </c>
      <c r="C187" t="str">
        <f>$H$3</f>
        <v>Надавач</v>
      </c>
      <c r="D187" s="18">
        <f>Dict!$A$2</f>
        <v>45505</v>
      </c>
      <c r="E187" t="s">
        <v>5</v>
      </c>
      <c r="H187" s="92" t="str">
        <f t="array" ref="H187">_xlfn.SWITCH(E187,"Чисельник", VLOOKUP($A187,Індикатори!$A:$G,4,0),"Знаменник", VLOOKUP($A187,Індикатори!$A:$G,6,0),"Значення індикатора:")</f>
        <v>Значення індикатора:</v>
      </c>
      <c r="I187" s="70">
        <f>IF(AND($B187="Надавач",$H$3&lt;&gt;"Надавач"),"-",SUMIFS(Заклад!$E:$E,Заклад!$A:$A,$A187,Заклад!$B:$B,$I184,Заклад!$C:$C,Звіт!$C187))</f>
        <v>8.2319771151036198E-5</v>
      </c>
      <c r="J187" s="70">
        <f>IF(AND($B187="Надавач",$H$3&lt;&gt;"Надавач"),"-",SUMIFS(Заклад!$E:$E,Заклад!$A:$A,$A187,Заклад!$B:$B,$J184,Заклад!$C:$C,Звіт!$C187))</f>
        <v>6.1819980217606328E-5</v>
      </c>
      <c r="K187" s="70">
        <f>IF(AND($B187="Надавач",$H$3&lt;&gt;"Надавач"),"-",SUMIFS(Заклад!$E:$E,Заклад!$A:$A,$A187,Заклад!$B:$B,$K184,Заклад!$C:$C,Звіт!$C187))</f>
        <v>4.1237113402061855E-5</v>
      </c>
      <c r="L187" s="71">
        <f>IF(AND($B187="Надавач",$H$3&lt;&gt;"Надавач"),"-",SUMIFS(Заклад!$E:$E,Заклад!$A:$A,$A187,Заклад!$B:$B,$L184,Заклад!$C:$C,Звіт!$C187))</f>
        <v>0</v>
      </c>
      <c r="M187" s="83">
        <f>L187-K187</f>
        <v>-4.1237113402061855E-5</v>
      </c>
    </row>
    <row r="188" spans="1:20" x14ac:dyDescent="0.3">
      <c r="A188">
        <v>25</v>
      </c>
      <c r="D188" s="18"/>
    </row>
    <row r="189" spans="1:20" x14ac:dyDescent="0.3">
      <c r="A189">
        <v>26</v>
      </c>
      <c r="D189" s="18"/>
      <c r="G189" s="25" t="str">
        <f>VLOOKUP($A189,Індикатори!$A:$B,2,0)</f>
        <v>Профілактичний огляд осіб вікової групи 40-64 роки</v>
      </c>
      <c r="H189" s="26"/>
      <c r="I189" s="27"/>
      <c r="J189" s="27"/>
      <c r="K189" s="27"/>
      <c r="L189" s="26"/>
      <c r="M189" s="26"/>
      <c r="N189" s="26"/>
      <c r="O189" s="26"/>
      <c r="P189" s="26"/>
      <c r="Q189" s="26"/>
      <c r="R189" s="26"/>
      <c r="S189" s="26"/>
      <c r="T189" s="26"/>
    </row>
    <row r="190" spans="1:20" ht="28.8" x14ac:dyDescent="0.3">
      <c r="A190">
        <v>26</v>
      </c>
      <c r="D190" s="18"/>
      <c r="G190" s="22"/>
      <c r="H190" s="89" t="str">
        <f>VLOOKUP($A190,Індикатори!$A:$G,7,0)</f>
        <v>Частка пацієнтів з цільової групи, яким було проведенно профілактичні огляди за період.</v>
      </c>
      <c r="I190" s="23">
        <f>EOMONTH(J190,-2)+1</f>
        <v>45413</v>
      </c>
      <c r="J190" s="23">
        <f>EOMONTH(K190,-2)+1</f>
        <v>45444</v>
      </c>
      <c r="K190" s="23">
        <f>EOMONTH(Dict!$A$2,-2)+1</f>
        <v>45474</v>
      </c>
      <c r="L190" s="28">
        <f>Dict!$A$2</f>
        <v>45505</v>
      </c>
      <c r="M190" s="95" t="s">
        <v>79</v>
      </c>
    </row>
    <row r="191" spans="1:20" ht="69" customHeight="1" x14ac:dyDescent="0.3">
      <c r="A191">
        <v>26</v>
      </c>
      <c r="B191" t="str">
        <f>VLOOKUP(A191,Індикатори!A:E,5,0)</f>
        <v>Заклад/Лікар</v>
      </c>
      <c r="C191" t="str">
        <f>$H$3</f>
        <v>Надавач</v>
      </c>
      <c r="D191" s="18">
        <f>Dict!$A$2</f>
        <v>45505</v>
      </c>
      <c r="E191" t="s">
        <v>39</v>
      </c>
      <c r="H191" s="87" t="str">
        <f>VLOOKUP($A191,Індикатори!$A:$D,3,0)</f>
        <v>Кількість пацієнтів (задекларованих) з цільової групи, які за звітний період мали хоча б 1 візит з причиною звернення "А98 Підтримання здоров'я/профілактика" і проведено щонайменше одне обстеження (39156-5, 56086-2, 8480-6, 8462-4, 14647-2, 14743-9):</v>
      </c>
      <c r="I191" s="29">
        <f>IF(AND($B191="Надавач",$H$3&lt;&gt;"Надавач"),"-",SUMIFS(Заклад!$F:$F,Заклад!$A:$A,$A191,Заклад!$B:$B,$I190,Заклад!$C:$C,Звіт!$C191))</f>
        <v>4</v>
      </c>
      <c r="J191" s="29">
        <f>IF(AND($B191="Надавач",$H$3&lt;&gt;"Надавач"),"-",SUMIFS(Заклад!$F:$F,Заклад!$A:$A,$A191,Заклад!$B:$B,$J190,Заклад!$C:$C,Звіт!$C191))</f>
        <v>21</v>
      </c>
      <c r="K191" s="29">
        <f>IF(AND($B191="Надавач",$H$3&lt;&gt;"Надавач"),"-",SUMIFS(Заклад!$F:$F,Заклад!$A:$A,$A191,Заклад!$B:$B,$K190,Заклад!$C:$C,Звіт!$C191))</f>
        <v>28</v>
      </c>
      <c r="L191" s="19">
        <f>IF(AND($B191="Надавач",$H$3&lt;&gt;"Надавач"),"-",SUMIFS(Заклад!$F:$F,Заклад!$A:$A,$A191,Заклад!$B:$B,$L190,Заклад!$C:$C,Звіт!$C191))</f>
        <v>34</v>
      </c>
      <c r="M191" s="19">
        <f>L191-K191</f>
        <v>6</v>
      </c>
    </row>
    <row r="192" spans="1:20" ht="28.2" customHeight="1" x14ac:dyDescent="0.3">
      <c r="A192">
        <v>26</v>
      </c>
      <c r="B192" t="str">
        <f>VLOOKUP(A192,Індикатори!A:E,5,0)</f>
        <v>Заклад/Лікар</v>
      </c>
      <c r="C192" t="str">
        <f>$H$3</f>
        <v>Надавач</v>
      </c>
      <c r="D192" s="18">
        <f>Dict!$A$2</f>
        <v>45505</v>
      </c>
      <c r="E192" t="s">
        <v>40</v>
      </c>
      <c r="H192" s="87" t="str">
        <f>VLOOKUP($A192,Індикатори!$A:$D,4,0)</f>
        <v>Кількість пацієнтів (задекларованих) з цільової групи, які за звітний період мали хоча б 1 візит:</v>
      </c>
      <c r="I192" s="29">
        <f>IF(AND($B192="Надавач",$H$3&lt;&gt;"Надавач"),"-",SUMIFS(Заклад!$G:$G,Заклад!$A:$A,$A192,Заклад!$B:$B,$I190,Заклад!$C:$C,Звіт!$C192))</f>
        <v>10044</v>
      </c>
      <c r="J192" s="29">
        <f>IF(AND($B192="Надавач",$H$3&lt;&gt;"Надавач"),"-",SUMIFS(Заклад!$G:$G,Заклад!$A:$A,$A192,Заклад!$B:$B,$J190,Заклад!$C:$C,Звіт!$C192))</f>
        <v>10088</v>
      </c>
      <c r="K192" s="29">
        <f>IF(AND($B192="Надавач",$H$3&lt;&gt;"Надавач"),"-",SUMIFS(Заклад!$G:$G,Заклад!$A:$A,$A192,Заклад!$B:$B,$K190,Заклад!$C:$C,Звіт!$C192))</f>
        <v>10088</v>
      </c>
      <c r="L192" s="19">
        <f>IF(AND($B192="Надавач",$H$3&lt;&gt;"Надавач"),"-",SUMIFS(Заклад!$G:$G,Заклад!$A:$A,$A192,Заклад!$B:$B,$L190,Заклад!$C:$C,Звіт!$C192))</f>
        <v>10118</v>
      </c>
      <c r="M192" s="19">
        <f>L192-K192</f>
        <v>30</v>
      </c>
    </row>
    <row r="193" spans="1:20" x14ac:dyDescent="0.3">
      <c r="A193">
        <v>26</v>
      </c>
      <c r="B193" t="str">
        <f>VLOOKUP(A193,Індикатори!A:E,5,0)</f>
        <v>Заклад/Лікар</v>
      </c>
      <c r="C193" t="str">
        <f>$H$3</f>
        <v>Надавач</v>
      </c>
      <c r="D193" s="18">
        <f>Dict!$A$2</f>
        <v>45505</v>
      </c>
      <c r="E193" t="s">
        <v>5</v>
      </c>
      <c r="H193" s="92" t="str">
        <f t="array" ref="H193">_xlfn.SWITCH(E193,"Чисельник", VLOOKUP($A193,Індикатори!$A:$G,4,0),"Знаменник", VLOOKUP($A193,Індикатори!$A:$G,6,0),"Значення індикатора:")</f>
        <v>Значення індикатора:</v>
      </c>
      <c r="I193" s="70">
        <f>IF(AND($B193="Надавач",$H$3&lt;&gt;"Надавач"),"-",SUMIFS(Заклад!$E:$E,Заклад!$A:$A,$A193,Заклад!$B:$B,$I190,Заклад!$C:$C,Звіт!$C193))</f>
        <v>3.9824771007566706E-4</v>
      </c>
      <c r="J193" s="70">
        <f>IF(AND($B193="Надавач",$H$3&lt;&gt;"Надавач"),"-",SUMIFS(Заклад!$E:$E,Заклад!$A:$A,$A193,Заклад!$B:$B,$J190,Заклад!$C:$C,Звіт!$C193))</f>
        <v>2.0816812053925456E-3</v>
      </c>
      <c r="K193" s="70">
        <f>IF(AND($B193="Надавач",$H$3&lt;&gt;"Надавач"),"-",SUMIFS(Заклад!$E:$E,Заклад!$A:$A,$A193,Заклад!$B:$B,$K190,Заклад!$C:$C,Звіт!$C193))</f>
        <v>2.7755749405233942E-3</v>
      </c>
      <c r="L193" s="71">
        <f>IF(AND($B193="Надавач",$H$3&lt;&gt;"Надавач"),"-",SUMIFS(Заклад!$E:$E,Заклад!$A:$A,$A193,Заклад!$B:$B,$L190,Заклад!$C:$C,Звіт!$C193))</f>
        <v>3.3603478948408777E-3</v>
      </c>
      <c r="M193" s="83">
        <f>L193-K193</f>
        <v>5.8477295431748344E-4</v>
      </c>
    </row>
    <row r="194" spans="1:20" x14ac:dyDescent="0.3">
      <c r="A194">
        <v>26</v>
      </c>
      <c r="D194" s="18"/>
    </row>
    <row r="195" spans="1:20" x14ac:dyDescent="0.3">
      <c r="A195">
        <v>27</v>
      </c>
      <c r="D195" s="18"/>
      <c r="G195" s="25" t="str">
        <f>VLOOKUP($A195,Індикатори!$A:$B,2,0)</f>
        <v>Профілактичний огляд осіб вікової групи 65 років і старше</v>
      </c>
      <c r="H195" s="26"/>
      <c r="I195" s="27"/>
      <c r="J195" s="27"/>
      <c r="K195" s="27"/>
      <c r="L195" s="26"/>
      <c r="M195" s="26"/>
      <c r="N195" s="26"/>
      <c r="O195" s="26"/>
      <c r="P195" s="26"/>
      <c r="Q195" s="26"/>
      <c r="R195" s="26"/>
      <c r="S195" s="26"/>
      <c r="T195" s="26"/>
    </row>
    <row r="196" spans="1:20" ht="28.8" x14ac:dyDescent="0.3">
      <c r="A196">
        <v>27</v>
      </c>
      <c r="D196" s="18"/>
      <c r="G196" s="22"/>
      <c r="H196" s="89" t="str">
        <f>VLOOKUP($A196,Індикатори!$A:$G,7,0)</f>
        <v>Частка пацієнтів з цільової групи, яким було проведенно профілактичні огляди за період.</v>
      </c>
      <c r="I196" s="23">
        <f>EOMONTH(J196,-2)+1</f>
        <v>45413</v>
      </c>
      <c r="J196" s="23">
        <f>EOMONTH(K196,-2)+1</f>
        <v>45444</v>
      </c>
      <c r="K196" s="23">
        <f>EOMONTH(Dict!$A$2,-2)+1</f>
        <v>45474</v>
      </c>
      <c r="L196" s="28">
        <f>Dict!$A$2</f>
        <v>45505</v>
      </c>
      <c r="M196" s="95" t="s">
        <v>79</v>
      </c>
    </row>
    <row r="197" spans="1:20" ht="95.4" customHeight="1" x14ac:dyDescent="0.3">
      <c r="A197">
        <v>27</v>
      </c>
      <c r="B197" t="str">
        <f>VLOOKUP(A197,Індикатори!A:E,5,0)</f>
        <v>Заклад/Лікар</v>
      </c>
      <c r="C197" t="str">
        <f>$H$3</f>
        <v>Надавач</v>
      </c>
      <c r="D197" s="18">
        <f>Dict!$A$2</f>
        <v>45505</v>
      </c>
      <c r="E197" t="s">
        <v>39</v>
      </c>
      <c r="H197" s="87" t="str">
        <f>VLOOKUP($A197,Індикатори!$A:$D,3,0)</f>
        <v>Кількість пацієнтів (задекларованих) з цільової групи та діагнозами гіпертонічна хвороба, серцево-судинні захворювання, цукровий діабет, які за звітний період мали хоча б 1 візит з причиною звернення "А98 Підтримання здоров'я/профілактика" і проведено щонайменше одне обстеження (39156-5, 56086-2, 8480-6, 8462-4, 14647-2, 14743-9):</v>
      </c>
      <c r="I197" s="29">
        <f>IF(AND($B197="Надавач",$H$3&lt;&gt;"Надавач"),"-",SUMIFS(Заклад!$F:$F,Заклад!$A:$A,$A197,Заклад!$B:$B,$I196,Заклад!$C:$C,Звіт!$C197))</f>
        <v>0</v>
      </c>
      <c r="J197" s="29">
        <f>IF(AND($B197="Надавач",$H$3&lt;&gt;"Надавач"),"-",SUMIFS(Заклад!$F:$F,Заклад!$A:$A,$A197,Заклад!$B:$B,$J196,Заклад!$C:$C,Звіт!$C197))</f>
        <v>0</v>
      </c>
      <c r="K197" s="29">
        <f>IF(AND($B197="Надавач",$H$3&lt;&gt;"Надавач"),"-",SUMIFS(Заклад!$F:$F,Заклад!$A:$A,$A197,Заклад!$B:$B,$K196,Заклад!$C:$C,Звіт!$C197))</f>
        <v>0</v>
      </c>
      <c r="L197" s="19">
        <f>IF(AND($B197="Надавач",$H$3&lt;&gt;"Надавач"),"-",SUMIFS(Заклад!$F:$F,Заклад!$A:$A,$A197,Заклад!$B:$B,$L196,Заклад!$C:$C,Звіт!$C197))</f>
        <v>5</v>
      </c>
      <c r="M197" s="19">
        <f>L197-K197</f>
        <v>5</v>
      </c>
    </row>
    <row r="198" spans="1:20" ht="54" customHeight="1" x14ac:dyDescent="0.3">
      <c r="A198">
        <v>27</v>
      </c>
      <c r="B198" t="str">
        <f>VLOOKUP(A198,Індикатори!A:E,5,0)</f>
        <v>Заклад/Лікар</v>
      </c>
      <c r="C198" t="str">
        <f>$H$3</f>
        <v>Надавач</v>
      </c>
      <c r="D198" s="18">
        <f>Dict!$A$2</f>
        <v>45505</v>
      </c>
      <c r="E198" t="s">
        <v>40</v>
      </c>
      <c r="H198" s="87" t="str">
        <f>VLOOKUP($A198,Індикатори!$A:$D,4,0)</f>
        <v>Кількість пацієнтів (задекларованих) з цільової групи та діагнозами гіпертонічна хвороба, серцево-судинні захворювання, цукровий діабет, які за звітний період мали хоча б 1 візит:</v>
      </c>
      <c r="I198" s="29">
        <f>IF(AND($B198="Надавач",$H$3&lt;&gt;"Надавач"),"-",SUMIFS(Заклад!$G:$G,Заклад!$A:$A,$A198,Заклад!$B:$B,$I196,Заклад!$C:$C,Звіт!$C198))</f>
        <v>0</v>
      </c>
      <c r="J198" s="29">
        <f>IF(AND($B198="Надавач",$H$3&lt;&gt;"Надавач"),"-",SUMIFS(Заклад!$G:$G,Заклад!$A:$A,$A198,Заклад!$B:$B,$J196,Заклад!$C:$C,Звіт!$C198))</f>
        <v>0</v>
      </c>
      <c r="K198" s="29">
        <f>IF(AND($B198="Надавач",$H$3&lt;&gt;"Надавач"),"-",SUMIFS(Заклад!$G:$G,Заклад!$A:$A,$A198,Заклад!$B:$B,$K196,Заклад!$C:$C,Звіт!$C198))</f>
        <v>0</v>
      </c>
      <c r="L198" s="19">
        <f>IF(AND($B198="Надавач",$H$3&lt;&gt;"Надавач"),"-",SUMIFS(Заклад!$G:$G,Заклад!$A:$A,$A198,Заклад!$B:$B,$L196,Заклад!$C:$C,Звіт!$C198))</f>
        <v>5117</v>
      </c>
      <c r="M198" s="19">
        <f>L198-K198</f>
        <v>5117</v>
      </c>
    </row>
    <row r="199" spans="1:20" x14ac:dyDescent="0.3">
      <c r="A199">
        <v>27</v>
      </c>
      <c r="B199" t="str">
        <f>VLOOKUP(A199,Індикатори!A:E,5,0)</f>
        <v>Заклад/Лікар</v>
      </c>
      <c r="C199" t="str">
        <f>$H$3</f>
        <v>Надавач</v>
      </c>
      <c r="D199" s="18">
        <f>Dict!$A$2</f>
        <v>45505</v>
      </c>
      <c r="E199" t="s">
        <v>5</v>
      </c>
      <c r="H199" s="92" t="str">
        <f t="array" ref="H199">_xlfn.SWITCH(E199,"Чисельник", VLOOKUP($A199,Індикатори!$A:$G,4,0),"Знаменник", VLOOKUP($A199,Індикатори!$A:$G,6,0),"Значення індикатора:")</f>
        <v>Значення індикатора:</v>
      </c>
      <c r="I199" s="70">
        <f>IF(AND($B199="Надавач",$H$3&lt;&gt;"Надавач"),"-",SUMIFS(Заклад!$E:$E,Заклад!$A:$A,$A199,Заклад!$B:$B,$I196,Заклад!$C:$C,Звіт!$C199))</f>
        <v>0</v>
      </c>
      <c r="J199" s="70">
        <f>IF(AND($B199="Надавач",$H$3&lt;&gt;"Надавач"),"-",SUMIFS(Заклад!$E:$E,Заклад!$A:$A,$A199,Заклад!$B:$B,$J196,Заклад!$C:$C,Звіт!$C199))</f>
        <v>0</v>
      </c>
      <c r="K199" s="70">
        <f>IF(AND($B199="Надавач",$H$3&lt;&gt;"Надавач"),"-",SUMIFS(Заклад!$E:$E,Заклад!$A:$A,$A199,Заклад!$B:$B,$K196,Заклад!$C:$C,Звіт!$C199))</f>
        <v>0</v>
      </c>
      <c r="L199" s="71">
        <f>IF(AND($B199="Надавач",$H$3&lt;&gt;"Надавач"),"-",SUMIFS(Заклад!$E:$E,Заклад!$A:$A,$A199,Заклад!$B:$B,$L196,Заклад!$C:$C,Звіт!$C199))</f>
        <v>9.7713504006253669E-4</v>
      </c>
      <c r="M199" s="83">
        <f>L199-K199</f>
        <v>9.7713504006253669E-4</v>
      </c>
    </row>
    <row r="200" spans="1:20" x14ac:dyDescent="0.3">
      <c r="A200">
        <v>27</v>
      </c>
      <c r="D200" s="18"/>
      <c r="G200" s="26"/>
      <c r="H200" s="26"/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</row>
  </sheetData>
  <mergeCells count="2">
    <mergeCell ref="F1:X1"/>
    <mergeCell ref="G2:S2"/>
  </mergeCells>
  <conditionalFormatting sqref="I15:I19">
    <cfRule type="dataBar" priority="37">
      <dataBar>
        <cfvo type="min"/>
        <cfvo type="max"/>
        <color theme="7" tint="0.59999389629810485"/>
      </dataBar>
      <extLst>
        <ext xmlns:x14="http://schemas.microsoft.com/office/spreadsheetml/2009/9/main" uri="{B025F937-C7B1-47D3-B67F-A62EFF666E3E}">
          <x14:id>{0BA866AC-DFB9-46FD-B153-B974D5834FBD}</x14:id>
        </ext>
      </extLst>
    </cfRule>
  </conditionalFormatting>
  <conditionalFormatting sqref="I24:L28">
    <cfRule type="dataBar" priority="32">
      <dataBar>
        <cfvo type="min"/>
        <cfvo type="max"/>
        <color theme="4" tint="0.59999389629810485"/>
      </dataBar>
      <extLst>
        <ext xmlns:x14="http://schemas.microsoft.com/office/spreadsheetml/2009/9/main" uri="{B025F937-C7B1-47D3-B67F-A62EFF666E3E}">
          <x14:id>{5FE6BA9F-FFB1-47A1-84D3-CC46AFCFDA45}</x14:id>
        </ext>
      </extLst>
    </cfRule>
  </conditionalFormatting>
  <conditionalFormatting sqref="J15:K19">
    <cfRule type="dataBar" priority="36">
      <dataBar>
        <cfvo type="min"/>
        <cfvo type="max"/>
        <color theme="7" tint="0.59999389629810485"/>
      </dataBar>
      <extLst>
        <ext xmlns:x14="http://schemas.microsoft.com/office/spreadsheetml/2009/9/main" uri="{B025F937-C7B1-47D3-B67F-A62EFF666E3E}">
          <x14:id>{D18CED6E-2225-49E6-A69C-C2ED0235A844}</x14:id>
        </ext>
      </extLst>
    </cfRule>
  </conditionalFormatting>
  <conditionalFormatting sqref="L15:L19">
    <cfRule type="dataBar" priority="35">
      <dataBar>
        <cfvo type="min"/>
        <cfvo type="max"/>
        <color theme="7" tint="0.59999389629810485"/>
      </dataBar>
      <extLst>
        <ext xmlns:x14="http://schemas.microsoft.com/office/spreadsheetml/2009/9/main" uri="{B025F937-C7B1-47D3-B67F-A62EFF666E3E}">
          <x14:id>{783D17FE-2605-4DEA-B0D3-7D2140BB430F}</x14:id>
        </ext>
      </extLst>
    </cfRule>
  </conditionalFormatting>
  <conditionalFormatting sqref="M6:M9">
    <cfRule type="dataBar" priority="39">
      <dataBar>
        <cfvo type="min"/>
        <cfvo type="max"/>
        <color theme="6" tint="0.59999389629810485"/>
      </dataBar>
      <extLst>
        <ext xmlns:x14="http://schemas.microsoft.com/office/spreadsheetml/2009/9/main" uri="{B025F937-C7B1-47D3-B67F-A62EFF666E3E}">
          <x14:id>{AF93D465-4364-4F92-A702-C160267A6CF0}</x14:id>
        </ext>
      </extLst>
    </cfRule>
  </conditionalFormatting>
  <conditionalFormatting sqref="M15:M19">
    <cfRule type="dataBar" priority="34">
      <dataBar>
        <cfvo type="min"/>
        <cfvo type="max"/>
        <color theme="6" tint="0.59999389629810485"/>
      </dataBar>
      <extLst>
        <ext xmlns:x14="http://schemas.microsoft.com/office/spreadsheetml/2009/9/main" uri="{B025F937-C7B1-47D3-B67F-A62EFF666E3E}">
          <x14:id>{BBED9DFA-803A-4EAB-AF88-915068319FD1}</x14:id>
        </ext>
      </extLst>
    </cfRule>
  </conditionalFormatting>
  <conditionalFormatting sqref="M24:M28">
    <cfRule type="dataBar" priority="31">
      <dataBar>
        <cfvo type="min"/>
        <cfvo type="max"/>
        <color theme="6" tint="0.59999389629810485"/>
      </dataBar>
      <extLst>
        <ext xmlns:x14="http://schemas.microsoft.com/office/spreadsheetml/2009/9/main" uri="{B025F937-C7B1-47D3-B67F-A62EFF666E3E}">
          <x14:id>{DB17BFF8-23D9-4400-AB3C-59C55464B3F7}</x14:id>
        </ext>
      </extLst>
    </cfRule>
  </conditionalFormatting>
  <conditionalFormatting sqref="M33:M34">
    <cfRule type="dataBar" priority="29">
      <dataBar>
        <cfvo type="min"/>
        <cfvo type="max"/>
        <color theme="6" tint="0.59999389629810485"/>
      </dataBar>
      <extLst>
        <ext xmlns:x14="http://schemas.microsoft.com/office/spreadsheetml/2009/9/main" uri="{B025F937-C7B1-47D3-B67F-A62EFF666E3E}">
          <x14:id>{59482E28-CBF9-4424-AE97-533205EA25A9}</x14:id>
        </ext>
      </extLst>
    </cfRule>
  </conditionalFormatting>
  <conditionalFormatting sqref="M36:M42">
    <cfRule type="dataBar" priority="28">
      <dataBar>
        <cfvo type="min"/>
        <cfvo type="max"/>
        <color theme="6" tint="0.59999389629810485"/>
      </dataBar>
      <extLst>
        <ext xmlns:x14="http://schemas.microsoft.com/office/spreadsheetml/2009/9/main" uri="{B025F937-C7B1-47D3-B67F-A62EFF666E3E}">
          <x14:id>{494881A2-F054-4538-AFBD-0AE556FC5E1D}</x14:id>
        </ext>
      </extLst>
    </cfRule>
  </conditionalFormatting>
  <conditionalFormatting sqref="M47:M53">
    <cfRule type="dataBar" priority="26">
      <dataBar>
        <cfvo type="min"/>
        <cfvo type="max"/>
        <color theme="6" tint="0.59999389629810485"/>
      </dataBar>
      <extLst>
        <ext xmlns:x14="http://schemas.microsoft.com/office/spreadsheetml/2009/9/main" uri="{B025F937-C7B1-47D3-B67F-A62EFF666E3E}">
          <x14:id>{9DE570D5-2B56-4034-BCC9-2C1E50C208C6}</x14:id>
        </ext>
      </extLst>
    </cfRule>
  </conditionalFormatting>
  <pageMargins left="0.15748031496062989" right="0.15748031496062989" top="0.19685039370078741" bottom="0.19685039370078741" header="0" footer="0"/>
  <pageSetup paperSize="9" scale="60" fitToHeight="10" orientation="landscape"/>
  <rowBreaks count="2" manualBreakCount="2">
    <brk id="62" max="19" man="1"/>
    <brk id="122" max="19" man="1"/>
  </rowBreaks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BA866AC-DFB9-46FD-B153-B974D5834FBD}">
            <x14:dataBar minLength="0" maxLength="100" border="1" negativeBarBorderColorSameAsPositive="0">
              <x14:cfvo type="autoMin"/>
              <x14:cfvo type="autoMax"/>
              <x14:borderColor theme="7"/>
              <x14:negativeFillColor rgb="FFFF0000"/>
              <x14:negativeBorderColor rgb="FFFF0000"/>
              <x14:axisColor rgb="FF000000"/>
            </x14:dataBar>
          </x14:cfRule>
          <xm:sqref>I15:I19</xm:sqref>
        </x14:conditionalFormatting>
        <x14:conditionalFormatting xmlns:xm="http://schemas.microsoft.com/office/excel/2006/main">
          <x14:cfRule type="dataBar" id="{5FE6BA9F-FFB1-47A1-84D3-CC46AFCFDA4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I24:L28</xm:sqref>
        </x14:conditionalFormatting>
        <x14:conditionalFormatting xmlns:xm="http://schemas.microsoft.com/office/excel/2006/main">
          <x14:cfRule type="dataBar" id="{D18CED6E-2225-49E6-A69C-C2ED0235A844}">
            <x14:dataBar minLength="0" maxLength="100" border="1" negativeBarBorderColorSameAsPositive="0">
              <x14:cfvo type="autoMin"/>
              <x14:cfvo type="autoMax"/>
              <x14:borderColor theme="7"/>
              <x14:negativeFillColor rgb="FFFF0000"/>
              <x14:negativeBorderColor rgb="FFFF0000"/>
              <x14:axisColor rgb="FF000000"/>
            </x14:dataBar>
          </x14:cfRule>
          <xm:sqref>J15:K19</xm:sqref>
        </x14:conditionalFormatting>
        <x14:conditionalFormatting xmlns:xm="http://schemas.microsoft.com/office/excel/2006/main">
          <x14:cfRule type="dataBar" id="{783D17FE-2605-4DEA-B0D3-7D2140BB430F}">
            <x14:dataBar minLength="0" maxLength="100" border="1" negativeBarBorderColorSameAsPositive="0">
              <x14:cfvo type="autoMin"/>
              <x14:cfvo type="autoMax"/>
              <x14:borderColor theme="7"/>
              <x14:negativeFillColor rgb="FFFF0000"/>
              <x14:negativeBorderColor rgb="FFFF0000"/>
              <x14:axisColor rgb="FF000000"/>
            </x14:dataBar>
          </x14:cfRule>
          <xm:sqref>L15:L19</xm:sqref>
        </x14:conditionalFormatting>
        <x14:conditionalFormatting xmlns:xm="http://schemas.microsoft.com/office/excel/2006/main">
          <x14:cfRule type="dataBar" id="{AF93D465-4364-4F92-A702-C160267A6CF0}">
            <x14:dataBar minLength="0" maxLength="100" gradient="0">
              <x14:cfvo type="autoMin"/>
              <x14:cfvo type="autoMax"/>
              <x14:negativeFillColor theme="5" tint="0.79998168889431442"/>
              <x14:axisColor rgb="FF000000"/>
            </x14:dataBar>
          </x14:cfRule>
          <xm:sqref>M6:M9</xm:sqref>
        </x14:conditionalFormatting>
        <x14:conditionalFormatting xmlns:xm="http://schemas.microsoft.com/office/excel/2006/main">
          <x14:cfRule type="iconSet" priority="38" id="{7E1754AE-7C1D-4528-9541-33C0F2256A8F}">
            <x14:iconSet iconSet="3Triangles" custom="1">
              <x14:cfvo type="percent">
                <xm:f>0</xm:f>
              </x14:cfvo>
              <x14:cfvo type="formula">
                <xm:f>0</xm:f>
              </x14:cfvo>
              <x14:cfvo type="formula" gte="0">
                <xm:f>0.000001</xm:f>
              </x14:cfvo>
              <x14:cfIcon iconSet="3Triangles" iconId="0"/>
              <x14:cfIcon iconSet="NoIcons" iconId="0"/>
              <x14:cfIcon iconSet="3Triangles" iconId="2"/>
            </x14:iconSet>
          </x14:cfRule>
          <xm:sqref>M10</xm:sqref>
        </x14:conditionalFormatting>
        <x14:conditionalFormatting xmlns:xm="http://schemas.microsoft.com/office/excel/2006/main">
          <x14:cfRule type="dataBar" id="{BBED9DFA-803A-4EAB-AF88-915068319FD1}">
            <x14:dataBar minLength="0" maxLength="100" gradient="0">
              <x14:cfvo type="autoMin"/>
              <x14:cfvo type="autoMax"/>
              <x14:negativeFillColor theme="5" tint="0.79998168889431442"/>
              <x14:axisColor rgb="FF000000"/>
            </x14:dataBar>
          </x14:cfRule>
          <xm:sqref>M15:M19</xm:sqref>
        </x14:conditionalFormatting>
        <x14:conditionalFormatting xmlns:xm="http://schemas.microsoft.com/office/excel/2006/main">
          <x14:cfRule type="iconSet" priority="33" id="{22F9A4ED-3332-4B19-B042-37413E30CC1A}">
            <x14:iconSet iconSet="3Triangles" custom="1">
              <x14:cfvo type="percent">
                <xm:f>0</xm:f>
              </x14:cfvo>
              <x14:cfvo type="formula">
                <xm:f>0</xm:f>
              </x14:cfvo>
              <x14:cfvo type="formula" gte="0">
                <xm:f>0.00001</xm:f>
              </x14:cfvo>
              <x14:cfIcon iconSet="3Triangles" iconId="0"/>
              <x14:cfIcon iconSet="NoIcons" iconId="0"/>
              <x14:cfIcon iconSet="3Triangles" iconId="2"/>
            </x14:iconSet>
          </x14:cfRule>
          <xm:sqref>M20:M21</xm:sqref>
        </x14:conditionalFormatting>
        <x14:conditionalFormatting xmlns:xm="http://schemas.microsoft.com/office/excel/2006/main">
          <x14:cfRule type="dataBar" id="{DB17BFF8-23D9-4400-AB3C-59C55464B3F7}">
            <x14:dataBar minLength="0" maxLength="100" gradient="0">
              <x14:cfvo type="autoMin"/>
              <x14:cfvo type="autoMax"/>
              <x14:negativeFillColor theme="5" tint="0.79998168889431442"/>
              <x14:axisColor rgb="FF000000"/>
            </x14:dataBar>
          </x14:cfRule>
          <xm:sqref>M24:M28</xm:sqref>
        </x14:conditionalFormatting>
        <x14:conditionalFormatting xmlns:xm="http://schemas.microsoft.com/office/excel/2006/main">
          <x14:cfRule type="iconSet" priority="30" id="{9A8883BD-34B9-476D-836C-A3314348D3C0}">
            <x14:iconSet iconSet="3Triangles" custom="1">
              <x14:cfvo type="percent">
                <xm:f>0</xm:f>
              </x14:cfvo>
              <x14:cfvo type="formula">
                <xm:f>0</xm:f>
              </x14:cfvo>
              <x14:cfvo type="formula" gte="0">
                <xm:f>0.00001</xm:f>
              </x14:cfvo>
              <x14:cfIcon iconSet="3Triangles" iconId="0"/>
              <x14:cfIcon iconSet="NoIcons" iconId="0"/>
              <x14:cfIcon iconSet="3Triangles" iconId="2"/>
            </x14:iconSet>
          </x14:cfRule>
          <xm:sqref>M29</xm:sqref>
        </x14:conditionalFormatting>
        <x14:conditionalFormatting xmlns:xm="http://schemas.microsoft.com/office/excel/2006/main">
          <x14:cfRule type="iconSet" priority="27" id="{3F967432-1090-4679-BAF2-176AF612AD78}">
            <x14:iconSet iconSet="3Triangles" custom="1">
              <x14:cfvo type="percent">
                <xm:f>0</xm:f>
              </x14:cfvo>
              <x14:cfvo type="formula">
                <xm:f>0</xm:f>
              </x14:cfvo>
              <x14:cfvo type="formula">
                <xm:f>0.0001</xm:f>
              </x14:cfvo>
              <x14:cfIcon iconSet="3Triangles" iconId="0"/>
              <x14:cfIcon iconSet="NoIcons" iconId="0"/>
              <x14:cfIcon iconSet="3Triangles" iconId="2"/>
            </x14:iconSet>
          </x14:cfRule>
          <xm:sqref>M32</xm:sqref>
        </x14:conditionalFormatting>
        <x14:conditionalFormatting xmlns:xm="http://schemas.microsoft.com/office/excel/2006/main">
          <x14:cfRule type="dataBar" id="{59482E28-CBF9-4424-AE97-533205EA25A9}">
            <x14:dataBar minLength="0" maxLength="100" gradient="0">
              <x14:cfvo type="autoMin"/>
              <x14:cfvo type="autoMax"/>
              <x14:negativeFillColor theme="5" tint="0.79998168889431442"/>
              <x14:axisColor rgb="FF000000"/>
            </x14:dataBar>
          </x14:cfRule>
          <xm:sqref>M33:M34</xm:sqref>
        </x14:conditionalFormatting>
        <x14:conditionalFormatting xmlns:xm="http://schemas.microsoft.com/office/excel/2006/main">
          <x14:cfRule type="dataBar" id="{494881A2-F054-4538-AFBD-0AE556FC5E1D}">
            <x14:dataBar minLength="0" maxLength="100" gradient="0">
              <x14:cfvo type="autoMin"/>
              <x14:cfvo type="autoMax"/>
              <x14:negativeFillColor theme="5" tint="0.79998168889431442"/>
              <x14:axisColor rgb="FF000000"/>
            </x14:dataBar>
          </x14:cfRule>
          <xm:sqref>M36:M42</xm:sqref>
        </x14:conditionalFormatting>
        <x14:conditionalFormatting xmlns:xm="http://schemas.microsoft.com/office/excel/2006/main">
          <x14:cfRule type="iconSet" priority="25" id="{9E91512A-4BA3-4B87-B31B-FF10135E7E92}">
            <x14:iconSet iconSet="3Triangles" custom="1">
              <x14:cfvo type="percent">
                <xm:f>0</xm:f>
              </x14:cfvo>
              <x14:cfvo type="num">
                <xm:f>0</xm:f>
              </x14:cfvo>
              <x14:cfvo type="num">
                <xm:f>1E-3</xm:f>
              </x14:cfvo>
              <x14:cfIcon iconSet="3Triangles" iconId="0"/>
              <x14:cfIcon iconSet="NoIcons" iconId="0"/>
              <x14:cfIcon iconSet="3Triangles" iconId="2"/>
            </x14:iconSet>
          </x14:cfRule>
          <xm:sqref>M46</xm:sqref>
        </x14:conditionalFormatting>
        <x14:conditionalFormatting xmlns:xm="http://schemas.microsoft.com/office/excel/2006/main">
          <x14:cfRule type="dataBar" id="{9DE570D5-2B56-4034-BCC9-2C1E50C208C6}">
            <x14:dataBar minLength="0" maxLength="100" gradient="0">
              <x14:cfvo type="autoMin"/>
              <x14:cfvo type="autoMax"/>
              <x14:negativeFillColor theme="5" tint="0.79998168889431442"/>
              <x14:axisColor rgb="FF000000"/>
            </x14:dataBar>
          </x14:cfRule>
          <xm:sqref>M47:M53</xm:sqref>
        </x14:conditionalFormatting>
        <x14:conditionalFormatting xmlns:xm="http://schemas.microsoft.com/office/excel/2006/main">
          <x14:cfRule type="iconSet" priority="3" id="{F8677883-056A-46BB-8A21-DF753A4CEEC4}">
            <x14:iconSet iconSet="3Triangles" custom="1">
              <x14:cfvo type="percent">
                <xm:f>0</xm:f>
              </x14:cfvo>
              <x14:cfvo type="num">
                <xm:f>0</xm:f>
              </x14:cfvo>
              <x14:cfvo type="num">
                <xm:f>1E-3</xm:f>
              </x14:cfvo>
              <x14:cfIcon iconSet="3Triangles" iconId="0"/>
              <x14:cfIcon iconSet="NoIcons" iconId="0"/>
              <x14:cfIcon iconSet="3Triangles" iconId="2"/>
            </x14:iconSet>
          </x14:cfRule>
          <xm:sqref>M59:M61</xm:sqref>
        </x14:conditionalFormatting>
        <x14:conditionalFormatting xmlns:xm="http://schemas.microsoft.com/office/excel/2006/main">
          <x14:cfRule type="iconSet" priority="24" id="{A682EA01-B9EE-4C40-8DC3-426AE4E5B37E}">
            <x14:iconSet iconSet="3Triangles" custom="1">
              <x14:cfvo type="percent">
                <xm:f>0</xm:f>
              </x14:cfvo>
              <x14:cfvo type="num">
                <xm:f>0</xm:f>
              </x14:cfvo>
              <x14:cfvo type="num">
                <xm:f>1E-3</xm:f>
              </x14:cfvo>
              <x14:cfIcon iconSet="3Triangles" iconId="0"/>
              <x14:cfIcon iconSet="NoIcons" iconId="0"/>
              <x14:cfIcon iconSet="3Triangles" iconId="2"/>
            </x14:iconSet>
          </x14:cfRule>
          <xm:sqref>M65:M67</xm:sqref>
        </x14:conditionalFormatting>
        <x14:conditionalFormatting xmlns:xm="http://schemas.microsoft.com/office/excel/2006/main">
          <x14:cfRule type="iconSet" priority="23" id="{4277B18D-CE1F-47C5-8179-A511A28180E0}">
            <x14:iconSet iconSet="3Triangles" custom="1">
              <x14:cfvo type="percent">
                <xm:f>0</xm:f>
              </x14:cfvo>
              <x14:cfvo type="num">
                <xm:f>0</xm:f>
              </x14:cfvo>
              <x14:cfvo type="num">
                <xm:f>1E-3</xm:f>
              </x14:cfvo>
              <x14:cfIcon iconSet="3Triangles" iconId="0"/>
              <x14:cfIcon iconSet="NoIcons" iconId="0"/>
              <x14:cfIcon iconSet="3Triangles" iconId="2"/>
            </x14:iconSet>
          </x14:cfRule>
          <xm:sqref>M71:M73</xm:sqref>
        </x14:conditionalFormatting>
        <x14:conditionalFormatting xmlns:xm="http://schemas.microsoft.com/office/excel/2006/main">
          <x14:cfRule type="iconSet" priority="22" id="{257B9BA0-16AB-45E4-B376-1A1A73C05BD7}">
            <x14:iconSet iconSet="3Triangles" custom="1">
              <x14:cfvo type="percent">
                <xm:f>0</xm:f>
              </x14:cfvo>
              <x14:cfvo type="num">
                <xm:f>0</xm:f>
              </x14:cfvo>
              <x14:cfvo type="num">
                <xm:f>1E-3</xm:f>
              </x14:cfvo>
              <x14:cfIcon iconSet="3Triangles" iconId="0"/>
              <x14:cfIcon iconSet="NoIcons" iconId="0"/>
              <x14:cfIcon iconSet="3Triangles" iconId="2"/>
            </x14:iconSet>
          </x14:cfRule>
          <xm:sqref>M77:M79</xm:sqref>
        </x14:conditionalFormatting>
        <x14:conditionalFormatting xmlns:xm="http://schemas.microsoft.com/office/excel/2006/main">
          <x14:cfRule type="iconSet" priority="21" id="{29B1275C-92B4-47D2-8C11-5D1482AAA651}">
            <x14:iconSet iconSet="3Triangles" custom="1">
              <x14:cfvo type="percent">
                <xm:f>0</xm:f>
              </x14:cfvo>
              <x14:cfvo type="num">
                <xm:f>0</xm:f>
              </x14:cfvo>
              <x14:cfvo type="num">
                <xm:f>1E-3</xm:f>
              </x14:cfvo>
              <x14:cfIcon iconSet="3Triangles" iconId="0"/>
              <x14:cfIcon iconSet="NoIcons" iconId="0"/>
              <x14:cfIcon iconSet="3Triangles" iconId="2"/>
            </x14:iconSet>
          </x14:cfRule>
          <xm:sqref>M83:M85</xm:sqref>
        </x14:conditionalFormatting>
        <x14:conditionalFormatting xmlns:xm="http://schemas.microsoft.com/office/excel/2006/main">
          <x14:cfRule type="iconSet" priority="20" id="{FF2FE4CD-0AA8-47EE-B088-13541AB0628F}">
            <x14:iconSet iconSet="3Triangles" custom="1">
              <x14:cfvo type="percent">
                <xm:f>0</xm:f>
              </x14:cfvo>
              <x14:cfvo type="num">
                <xm:f>0</xm:f>
              </x14:cfvo>
              <x14:cfvo type="num">
                <xm:f>1E-3</xm:f>
              </x14:cfvo>
              <x14:cfIcon iconSet="3Triangles" iconId="0"/>
              <x14:cfIcon iconSet="NoIcons" iconId="0"/>
              <x14:cfIcon iconSet="3Triangles" iconId="2"/>
            </x14:iconSet>
          </x14:cfRule>
          <xm:sqref>M89:M91</xm:sqref>
        </x14:conditionalFormatting>
        <x14:conditionalFormatting xmlns:xm="http://schemas.microsoft.com/office/excel/2006/main">
          <x14:cfRule type="iconSet" priority="19" id="{581A1306-DF9E-4F94-9E22-4323A0040D69}">
            <x14:iconSet iconSet="3Triangles" custom="1">
              <x14:cfvo type="percent">
                <xm:f>0</xm:f>
              </x14:cfvo>
              <x14:cfvo type="num">
                <xm:f>0</xm:f>
              </x14:cfvo>
              <x14:cfvo type="num">
                <xm:f>1E-3</xm:f>
              </x14:cfvo>
              <x14:cfIcon iconSet="3Triangles" iconId="0"/>
              <x14:cfIcon iconSet="NoIcons" iconId="0"/>
              <x14:cfIcon iconSet="3Triangles" iconId="2"/>
            </x14:iconSet>
          </x14:cfRule>
          <xm:sqref>M95:M97</xm:sqref>
        </x14:conditionalFormatting>
        <x14:conditionalFormatting xmlns:xm="http://schemas.microsoft.com/office/excel/2006/main">
          <x14:cfRule type="iconSet" priority="18" id="{13911959-8B9E-436D-A3F7-F2834FA1827D}">
            <x14:iconSet iconSet="3Triangles" custom="1">
              <x14:cfvo type="percent">
                <xm:f>0</xm:f>
              </x14:cfvo>
              <x14:cfvo type="num">
                <xm:f>0</xm:f>
              </x14:cfvo>
              <x14:cfvo type="num">
                <xm:f>1E-3</xm:f>
              </x14:cfvo>
              <x14:cfIcon iconSet="3Triangles" iconId="0"/>
              <x14:cfIcon iconSet="NoIcons" iconId="0"/>
              <x14:cfIcon iconSet="3Triangles" iconId="2"/>
            </x14:iconSet>
          </x14:cfRule>
          <xm:sqref>M101:M103</xm:sqref>
        </x14:conditionalFormatting>
        <x14:conditionalFormatting xmlns:xm="http://schemas.microsoft.com/office/excel/2006/main">
          <x14:cfRule type="iconSet" priority="17" id="{78C8C0CB-5025-4559-B1A1-D643A5A48AE3}">
            <x14:iconSet iconSet="3Triangles" custom="1">
              <x14:cfvo type="percent">
                <xm:f>0</xm:f>
              </x14:cfvo>
              <x14:cfvo type="num">
                <xm:f>0</xm:f>
              </x14:cfvo>
              <x14:cfvo type="num">
                <xm:f>1E-3</xm:f>
              </x14:cfvo>
              <x14:cfIcon iconSet="3Triangles" iconId="0"/>
              <x14:cfIcon iconSet="NoIcons" iconId="0"/>
              <x14:cfIcon iconSet="3Triangles" iconId="2"/>
            </x14:iconSet>
          </x14:cfRule>
          <xm:sqref>M107:M109</xm:sqref>
        </x14:conditionalFormatting>
        <x14:conditionalFormatting xmlns:xm="http://schemas.microsoft.com/office/excel/2006/main">
          <x14:cfRule type="iconSet" priority="16" id="{7531D53F-43A3-4932-8DC5-E2259E5C88E7}">
            <x14:iconSet iconSet="3Triangles" custom="1">
              <x14:cfvo type="percent">
                <xm:f>0</xm:f>
              </x14:cfvo>
              <x14:cfvo type="num">
                <xm:f>0</xm:f>
              </x14:cfvo>
              <x14:cfvo type="num">
                <xm:f>1E-3</xm:f>
              </x14:cfvo>
              <x14:cfIcon iconSet="3Triangles" iconId="0"/>
              <x14:cfIcon iconSet="NoIcons" iconId="0"/>
              <x14:cfIcon iconSet="3Triangles" iconId="2"/>
            </x14:iconSet>
          </x14:cfRule>
          <xm:sqref>M113:M115</xm:sqref>
        </x14:conditionalFormatting>
        <x14:conditionalFormatting xmlns:xm="http://schemas.microsoft.com/office/excel/2006/main">
          <x14:cfRule type="iconSet" priority="15" id="{E549635C-28CA-4F24-ADA1-F38F407C9E84}">
            <x14:iconSet iconSet="3Triangles" custom="1">
              <x14:cfvo type="percent">
                <xm:f>0</xm:f>
              </x14:cfvo>
              <x14:cfvo type="num">
                <xm:f>0</xm:f>
              </x14:cfvo>
              <x14:cfvo type="num">
                <xm:f>1E-3</xm:f>
              </x14:cfvo>
              <x14:cfIcon iconSet="3Triangles" iconId="0"/>
              <x14:cfIcon iconSet="NoIcons" iconId="0"/>
              <x14:cfIcon iconSet="3Triangles" iconId="2"/>
            </x14:iconSet>
          </x14:cfRule>
          <xm:sqref>M119:M121</xm:sqref>
        </x14:conditionalFormatting>
        <x14:conditionalFormatting xmlns:xm="http://schemas.microsoft.com/office/excel/2006/main">
          <x14:cfRule type="iconSet" priority="14" id="{12989F55-AB87-47C9-85E3-62C950283A43}">
            <x14:iconSet iconSet="3Triangles" custom="1">
              <x14:cfvo type="percent">
                <xm:f>0</xm:f>
              </x14:cfvo>
              <x14:cfvo type="num">
                <xm:f>0</xm:f>
              </x14:cfvo>
              <x14:cfvo type="num">
                <xm:f>1E-3</xm:f>
              </x14:cfvo>
              <x14:cfIcon iconSet="3Triangles" iconId="0"/>
              <x14:cfIcon iconSet="NoIcons" iconId="0"/>
              <x14:cfIcon iconSet="3Triangles" iconId="2"/>
            </x14:iconSet>
          </x14:cfRule>
          <xm:sqref>M125:M127</xm:sqref>
        </x14:conditionalFormatting>
        <x14:conditionalFormatting xmlns:xm="http://schemas.microsoft.com/office/excel/2006/main">
          <x14:cfRule type="iconSet" priority="13" id="{05F0303A-D413-474B-80E3-557130BA8265}">
            <x14:iconSet iconSet="3Triangles" custom="1">
              <x14:cfvo type="percent">
                <xm:f>0</xm:f>
              </x14:cfvo>
              <x14:cfvo type="num">
                <xm:f>0</xm:f>
              </x14:cfvo>
              <x14:cfvo type="num">
                <xm:f>1E-3</xm:f>
              </x14:cfvo>
              <x14:cfIcon iconSet="3Triangles" iconId="0"/>
              <x14:cfIcon iconSet="NoIcons" iconId="0"/>
              <x14:cfIcon iconSet="3Triangles" iconId="2"/>
            </x14:iconSet>
          </x14:cfRule>
          <xm:sqref>M131:M133</xm:sqref>
        </x14:conditionalFormatting>
        <x14:conditionalFormatting xmlns:xm="http://schemas.microsoft.com/office/excel/2006/main">
          <x14:cfRule type="iconSet" priority="12" id="{ED9E388C-9FD6-4577-A4D4-EA96C8438398}">
            <x14:iconSet iconSet="3Triangles" custom="1">
              <x14:cfvo type="percent">
                <xm:f>0</xm:f>
              </x14:cfvo>
              <x14:cfvo type="num">
                <xm:f>0</xm:f>
              </x14:cfvo>
              <x14:cfvo type="num">
                <xm:f>1E-3</xm:f>
              </x14:cfvo>
              <x14:cfIcon iconSet="3Triangles" iconId="0"/>
              <x14:cfIcon iconSet="NoIcons" iconId="0"/>
              <x14:cfIcon iconSet="3Triangles" iconId="2"/>
            </x14:iconSet>
          </x14:cfRule>
          <xm:sqref>M137:M139</xm:sqref>
        </x14:conditionalFormatting>
        <x14:conditionalFormatting xmlns:xm="http://schemas.microsoft.com/office/excel/2006/main">
          <x14:cfRule type="iconSet" priority="11" id="{04F35DD6-85DF-4375-8BFD-94F3B91DBB76}">
            <x14:iconSet iconSet="3Triangles" custom="1">
              <x14:cfvo type="percent">
                <xm:f>0</xm:f>
              </x14:cfvo>
              <x14:cfvo type="num">
                <xm:f>0</xm:f>
              </x14:cfvo>
              <x14:cfvo type="num">
                <xm:f>1E-3</xm:f>
              </x14:cfvo>
              <x14:cfIcon iconSet="3Triangles" iconId="0"/>
              <x14:cfIcon iconSet="NoIcons" iconId="0"/>
              <x14:cfIcon iconSet="3Triangles" iconId="2"/>
            </x14:iconSet>
          </x14:cfRule>
          <xm:sqref>M143:M145</xm:sqref>
        </x14:conditionalFormatting>
        <x14:conditionalFormatting xmlns:xm="http://schemas.microsoft.com/office/excel/2006/main">
          <x14:cfRule type="iconSet" priority="10" id="{581A92D6-89A5-4807-9634-17705CE301BE}">
            <x14:iconSet iconSet="3Triangles" custom="1">
              <x14:cfvo type="percent">
                <xm:f>0</xm:f>
              </x14:cfvo>
              <x14:cfvo type="num">
                <xm:f>0</xm:f>
              </x14:cfvo>
              <x14:cfvo type="num">
                <xm:f>1E-3</xm:f>
              </x14:cfvo>
              <x14:cfIcon iconSet="3Triangles" iconId="0"/>
              <x14:cfIcon iconSet="NoIcons" iconId="0"/>
              <x14:cfIcon iconSet="3Triangles" iconId="2"/>
            </x14:iconSet>
          </x14:cfRule>
          <xm:sqref>M149:M151</xm:sqref>
        </x14:conditionalFormatting>
        <x14:conditionalFormatting xmlns:xm="http://schemas.microsoft.com/office/excel/2006/main">
          <x14:cfRule type="iconSet" priority="9" id="{426BAD8A-E06B-40CC-9B1C-3892C99C43E7}">
            <x14:iconSet iconSet="3Triangles" custom="1">
              <x14:cfvo type="percent">
                <xm:f>0</xm:f>
              </x14:cfvo>
              <x14:cfvo type="num">
                <xm:f>0</xm:f>
              </x14:cfvo>
              <x14:cfvo type="num">
                <xm:f>1E-3</xm:f>
              </x14:cfvo>
              <x14:cfIcon iconSet="3Triangles" iconId="0"/>
              <x14:cfIcon iconSet="NoIcons" iconId="0"/>
              <x14:cfIcon iconSet="3Triangles" iconId="2"/>
            </x14:iconSet>
          </x14:cfRule>
          <xm:sqref>M155:M157</xm:sqref>
        </x14:conditionalFormatting>
        <x14:conditionalFormatting xmlns:xm="http://schemas.microsoft.com/office/excel/2006/main">
          <x14:cfRule type="iconSet" priority="8" id="{A29C62EA-C836-4E48-8C88-BF0BE87792E7}">
            <x14:iconSet iconSet="3Triangles" custom="1">
              <x14:cfvo type="percent">
                <xm:f>0</xm:f>
              </x14:cfvo>
              <x14:cfvo type="num">
                <xm:f>0</xm:f>
              </x14:cfvo>
              <x14:cfvo type="num">
                <xm:f>1E-3</xm:f>
              </x14:cfvo>
              <x14:cfIcon iconSet="3Triangles" iconId="0"/>
              <x14:cfIcon iconSet="NoIcons" iconId="0"/>
              <x14:cfIcon iconSet="3Triangles" iconId="2"/>
            </x14:iconSet>
          </x14:cfRule>
          <xm:sqref>M161:M163</xm:sqref>
        </x14:conditionalFormatting>
        <x14:conditionalFormatting xmlns:xm="http://schemas.microsoft.com/office/excel/2006/main">
          <x14:cfRule type="iconSet" priority="7" id="{C02D7DC0-1C25-44BA-9C0F-62F389057FF2}">
            <x14:iconSet iconSet="3Triangles" custom="1">
              <x14:cfvo type="percent">
                <xm:f>0</xm:f>
              </x14:cfvo>
              <x14:cfvo type="num">
                <xm:f>0</xm:f>
              </x14:cfvo>
              <x14:cfvo type="num">
                <xm:f>1E-3</xm:f>
              </x14:cfvo>
              <x14:cfIcon iconSet="3Triangles" iconId="0"/>
              <x14:cfIcon iconSet="NoIcons" iconId="0"/>
              <x14:cfIcon iconSet="3Triangles" iconId="2"/>
            </x14:iconSet>
          </x14:cfRule>
          <xm:sqref>M167:M169</xm:sqref>
        </x14:conditionalFormatting>
        <x14:conditionalFormatting xmlns:xm="http://schemas.microsoft.com/office/excel/2006/main">
          <x14:cfRule type="iconSet" priority="6" id="{8E9EA8ED-68C6-46B7-BECC-2DBA42D55223}">
            <x14:iconSet iconSet="3Triangles" custom="1">
              <x14:cfvo type="percent">
                <xm:f>0</xm:f>
              </x14:cfvo>
              <x14:cfvo type="num">
                <xm:f>0</xm:f>
              </x14:cfvo>
              <x14:cfvo type="num">
                <xm:f>1E-3</xm:f>
              </x14:cfvo>
              <x14:cfIcon iconSet="3Triangles" iconId="0"/>
              <x14:cfIcon iconSet="NoIcons" iconId="0"/>
              <x14:cfIcon iconSet="3Triangles" iconId="2"/>
            </x14:iconSet>
          </x14:cfRule>
          <xm:sqref>M173:M175</xm:sqref>
        </x14:conditionalFormatting>
        <x14:conditionalFormatting xmlns:xm="http://schemas.microsoft.com/office/excel/2006/main">
          <x14:cfRule type="iconSet" priority="5" id="{09DC5EA3-217C-47C4-B01B-80CDCF4B2CE5}">
            <x14:iconSet iconSet="3Triangles" custom="1">
              <x14:cfvo type="percent">
                <xm:f>0</xm:f>
              </x14:cfvo>
              <x14:cfvo type="num">
                <xm:f>0</xm:f>
              </x14:cfvo>
              <x14:cfvo type="num">
                <xm:f>1E-3</xm:f>
              </x14:cfvo>
              <x14:cfIcon iconSet="3Triangles" iconId="0"/>
              <x14:cfIcon iconSet="NoIcons" iconId="0"/>
              <x14:cfIcon iconSet="3Triangles" iconId="2"/>
            </x14:iconSet>
          </x14:cfRule>
          <xm:sqref>M179:M181</xm:sqref>
        </x14:conditionalFormatting>
        <x14:conditionalFormatting xmlns:xm="http://schemas.microsoft.com/office/excel/2006/main">
          <x14:cfRule type="iconSet" priority="4" id="{F06C1F5D-7C22-4A23-9241-5E05D379CF60}">
            <x14:iconSet iconSet="3Triangles" custom="1">
              <x14:cfvo type="percent">
                <xm:f>0</xm:f>
              </x14:cfvo>
              <x14:cfvo type="num">
                <xm:f>0</xm:f>
              </x14:cfvo>
              <x14:cfvo type="num">
                <xm:f>1E-3</xm:f>
              </x14:cfvo>
              <x14:cfIcon iconSet="3Triangles" iconId="0"/>
              <x14:cfIcon iconSet="NoIcons" iconId="0"/>
              <x14:cfIcon iconSet="3Triangles" iconId="2"/>
            </x14:iconSet>
          </x14:cfRule>
          <xm:sqref>M185:M187</xm:sqref>
        </x14:conditionalFormatting>
        <x14:conditionalFormatting xmlns:xm="http://schemas.microsoft.com/office/excel/2006/main">
          <x14:cfRule type="iconSet" priority="2" id="{9628896E-6C5C-40C5-A69B-6D0694550358}">
            <x14:iconSet iconSet="3Triangles" custom="1">
              <x14:cfvo type="percent">
                <xm:f>0</xm:f>
              </x14:cfvo>
              <x14:cfvo type="num">
                <xm:f>0</xm:f>
              </x14:cfvo>
              <x14:cfvo type="num">
                <xm:f>1E-3</xm:f>
              </x14:cfvo>
              <x14:cfIcon iconSet="3Triangles" iconId="0"/>
              <x14:cfIcon iconSet="NoIcons" iconId="0"/>
              <x14:cfIcon iconSet="3Triangles" iconId="2"/>
            </x14:iconSet>
          </x14:cfRule>
          <xm:sqref>M191:M193</xm:sqref>
        </x14:conditionalFormatting>
        <x14:conditionalFormatting xmlns:xm="http://schemas.microsoft.com/office/excel/2006/main">
          <x14:cfRule type="iconSet" priority="1" id="{54073B28-47B3-453C-893A-6D456F4B28D9}">
            <x14:iconSet iconSet="3Triangles" custom="1">
              <x14:cfvo type="percent">
                <xm:f>0</xm:f>
              </x14:cfvo>
              <x14:cfvo type="num">
                <xm:f>0</xm:f>
              </x14:cfvo>
              <x14:cfvo type="num">
                <xm:f>1E-3</xm:f>
              </x14:cfvo>
              <x14:cfIcon iconSet="3Triangles" iconId="0"/>
              <x14:cfIcon iconSet="NoIcons" iconId="0"/>
              <x14:cfIcon iconSet="3Triangles" iconId="2"/>
            </x14:iconSet>
          </x14:cfRule>
          <xm:sqref>M197:M199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F2E9016-6ADB-4B06-82C4-DEDE4661CDD7}">
          <x14:formula1>
            <xm:f>OFFSET(Dict_emp!$A$2, 0, 0, COUNTA(Dict_emp!$A2:$A2000), 1)</xm:f>
          </x14:formula1>
          <xm:sqref>H3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Right="0"/>
    <pageSetUpPr fitToPage="1"/>
  </sheetPr>
  <dimension ref="A1:AM165"/>
  <sheetViews>
    <sheetView showGridLines="0" zoomScaleNormal="100" zoomScaleSheetLayoutView="100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B3" sqref="B3"/>
    </sheetView>
  </sheetViews>
  <sheetFormatPr defaultColWidth="9.109375" defaultRowHeight="14.4" outlineLevelCol="1" x14ac:dyDescent="0.3"/>
  <cols>
    <col min="1" max="1" width="9.109375" style="5" hidden="1" customWidth="1"/>
    <col min="2" max="2" width="30.77734375" style="5" customWidth="1"/>
    <col min="3" max="3" width="7.33203125" style="7" customWidth="1" collapsed="1"/>
    <col min="4" max="13" width="7.33203125" style="7" hidden="1" customWidth="1" outlineLevel="1"/>
    <col min="14" max="14" width="7.33203125" style="7" customWidth="1" collapsed="1"/>
    <col min="15" max="15" width="7.33203125" style="7" customWidth="1"/>
    <col min="16" max="18" width="7.33203125" style="5" customWidth="1"/>
    <col min="19" max="19" width="7.33203125" style="7" customWidth="1"/>
    <col min="20" max="38" width="7.33203125" style="5" customWidth="1"/>
    <col min="39" max="40" width="9.109375" style="5" customWidth="1"/>
    <col min="41" max="16384" width="9.109375" style="5"/>
  </cols>
  <sheetData>
    <row r="1" spans="1:39" s="13" customFormat="1" ht="20.399999999999999" customHeight="1" x14ac:dyDescent="0.3">
      <c r="A1" s="121" t="str">
        <f>"Зведений звіт про роботу лікарів в ЕСОЗ станом на "&amp;TEXT(Dict!A2,"dd.mm.yyyy")</f>
        <v>Зведений звіт про роботу лікарів в ЕСОЗ станом на 01.08.2024</v>
      </c>
      <c r="B1" s="122"/>
      <c r="C1" s="122"/>
      <c r="D1" s="122"/>
      <c r="E1" s="122"/>
      <c r="F1" s="122"/>
      <c r="G1" s="122"/>
      <c r="H1" s="122"/>
      <c r="I1" s="122"/>
      <c r="J1" s="122"/>
      <c r="K1" s="122"/>
      <c r="L1" s="122"/>
      <c r="M1" s="122"/>
      <c r="N1" s="122"/>
      <c r="O1" s="122"/>
      <c r="P1" s="122"/>
      <c r="Q1" s="122"/>
      <c r="R1" s="122"/>
      <c r="S1" s="122"/>
      <c r="T1" s="122"/>
      <c r="U1" s="122"/>
      <c r="V1" s="122"/>
      <c r="W1" s="122"/>
      <c r="X1" s="122"/>
      <c r="Y1" s="122"/>
      <c r="Z1" s="122"/>
      <c r="AA1" s="122"/>
      <c r="AB1" s="122"/>
      <c r="AC1" s="122"/>
      <c r="AD1" s="122"/>
      <c r="AE1" s="122"/>
      <c r="AF1" s="122"/>
      <c r="AG1" s="122"/>
      <c r="AH1" s="122"/>
      <c r="AI1" s="122"/>
      <c r="AJ1" s="122"/>
      <c r="AK1" s="122"/>
      <c r="AL1" s="122"/>
      <c r="AM1" s="122"/>
    </row>
    <row r="2" spans="1:39" ht="32.4" customHeight="1" x14ac:dyDescent="0.3">
      <c r="P2" s="107" t="str">
        <f>Dict!C2</f>
        <v>01996272, КОМУНАЛЬНЕ НЕКОМЕРЦІЙНЕ ПІДПРИЄМСТВО "ЗОЛОЧІВСЬКА ЦЕНТРАЛЬНА РАЙОННА ЛІКАРНЯ" ЗОЛОЧІВСЬКОЇ МІСЬКОЇ РАДИ ЗОЛОЧІВСЬКОГО РАЙОНУ ЛЬВІВСЬКОЇ ОБЛАСТІ</v>
      </c>
    </row>
    <row r="3" spans="1:39" ht="12" customHeight="1" x14ac:dyDescent="0.3">
      <c r="B3" s="33"/>
      <c r="C3" s="123" t="s">
        <v>37</v>
      </c>
      <c r="D3" s="124"/>
      <c r="E3" s="124"/>
      <c r="F3" s="124"/>
      <c r="G3" s="124"/>
      <c r="H3" s="124"/>
      <c r="I3" s="124"/>
      <c r="J3" s="124"/>
      <c r="K3" s="124"/>
      <c r="L3" s="124"/>
      <c r="M3" s="124"/>
      <c r="N3" s="124"/>
      <c r="O3" s="124"/>
      <c r="P3" s="124"/>
      <c r="Q3" s="124"/>
      <c r="R3" s="124"/>
      <c r="S3" s="124"/>
      <c r="T3" s="124"/>
      <c r="U3" s="124"/>
      <c r="V3" s="124"/>
      <c r="W3" s="124"/>
      <c r="X3" s="124"/>
      <c r="Y3" s="124"/>
      <c r="Z3" s="124"/>
      <c r="AA3" s="124"/>
      <c r="AB3" s="124"/>
      <c r="AC3" s="124"/>
      <c r="AD3" s="124"/>
      <c r="AE3" s="124"/>
      <c r="AF3" s="124"/>
      <c r="AG3" s="124"/>
      <c r="AH3" s="124"/>
      <c r="AI3" s="124"/>
      <c r="AJ3" s="124"/>
      <c r="AK3" s="124"/>
      <c r="AL3" s="124"/>
    </row>
    <row r="4" spans="1:39" s="12" customFormat="1" ht="163.80000000000001" customHeight="1" x14ac:dyDescent="0.3">
      <c r="B4" s="34" t="s">
        <v>42</v>
      </c>
      <c r="C4" s="58" t="s">
        <v>43</v>
      </c>
      <c r="D4" s="54" t="str">
        <f>VLOOKUP(D5,Індикатори!$A:$B,2,0)</f>
        <v>Кількість декларацій чоловіки 0-5.</v>
      </c>
      <c r="E4" s="54" t="str">
        <f>VLOOKUP(E5,Індикатори!$A:$B,2,0)</f>
        <v>Кількість декларацій чоловіки 6-17.</v>
      </c>
      <c r="F4" s="54" t="str">
        <f>VLOOKUP(F5,Індикатори!$A:$B,2,0)</f>
        <v>Кількість декларацій чоловіки 18-39.</v>
      </c>
      <c r="G4" s="54" t="str">
        <f>VLOOKUP(G5,Індикатори!$A:$B,2,0)</f>
        <v>Кількість декларацій чоловіки 40-64.</v>
      </c>
      <c r="H4" s="54" t="str">
        <f>VLOOKUP(H5,Індикатори!$A:$B,2,0)</f>
        <v>Кількість декларацій чоловіки 65+.</v>
      </c>
      <c r="I4" s="54" t="str">
        <f>VLOOKUP(I5,Індикатори!$A:$B,2,0)</f>
        <v>Кількість декларацій жінки 0-5.</v>
      </c>
      <c r="J4" s="54" t="str">
        <f>VLOOKUP(J5,Індикатори!$A:$B,2,0)</f>
        <v>Кількість декларацій жінки 6-17.</v>
      </c>
      <c r="K4" s="54" t="str">
        <f>VLOOKUP(K5,Індикатори!$A:$B,2,0)</f>
        <v>Кількість декларацій жінки 18-39.</v>
      </c>
      <c r="L4" s="54" t="str">
        <f>VLOOKUP(L5,Індикатори!$A:$B,2,0)</f>
        <v>Кількість декларацій жінки 40-64.</v>
      </c>
      <c r="M4" s="54" t="str">
        <f>VLOOKUP(M5,Індикатори!$A:$B,2,0)</f>
        <v>Кількість декларацій жінки 65+.</v>
      </c>
      <c r="N4" s="54" t="str">
        <f>VLOOKUP(N5,Індикатори!$A:$B,2,0)</f>
        <v>Всього взаємодій.</v>
      </c>
      <c r="O4" s="54" t="str">
        <f>VLOOKUP(O5,Індикатори!$A:$B,2,0)</f>
        <v>Всього виписано направлень.</v>
      </c>
      <c r="P4" s="37" t="str">
        <f>VLOOKUP(P5,Індикатори!$A:$B,2,0)</f>
        <v>Відсоток задекларованих пацієнтів у порівнянні з рекомендованою кількістю.</v>
      </c>
      <c r="Q4" s="37" t="str">
        <f>VLOOKUP(Q5,Індикатори!$A:$B,2,0)</f>
        <v>Загальне використання послуг ПМД.</v>
      </c>
      <c r="R4" s="37" t="str">
        <f>VLOOKUP(R5,Індикатори!$A:$B,2,0)</f>
        <v>Частка консультацій з лікарями ПМД без перескерувань.</v>
      </c>
      <c r="S4" s="54" t="str">
        <f>VLOOKUP(S5,Індикатори!$A:$B,2,0)</f>
        <v>Завантаженість лікаря, який надає послуги ПМД.</v>
      </c>
      <c r="T4" s="37" t="str">
        <f>VLOOKUP(T5,Індикатори!$A:$B,2,0)</f>
        <v>Моніторинг розвитку дитини протягом першого року життя.</v>
      </c>
      <c r="U4" s="37" t="str">
        <f>VLOOKUP(U5,Індикатори!$A:$B,2,0)</f>
        <v>Вакцинація дітей віком до 1 року (включно).</v>
      </c>
      <c r="V4" s="37" t="str">
        <f>VLOOKUP(V5,Індикатори!$A:$B,2,0)</f>
        <v>Вакцинація дітей віком до 6 років (включно).</v>
      </c>
      <c r="W4" s="37" t="str">
        <f>VLOOKUP(W5,Індикатори!$A:$B,2,0)</f>
        <v>Повне оцінювання серцево-судинного ризику.</v>
      </c>
      <c r="X4" s="37" t="str">
        <f>VLOOKUP(X5,Індикатори!$A:$B,2,0)</f>
        <v>Оцінювання компенсації гіпертонії.</v>
      </c>
      <c r="Y4" s="37" t="str">
        <f>VLOOKUP(Y5,Індикатори!$A:$B,2,0)</f>
        <v>Скринінг на виявлення цукрового діабету у групі ризику.</v>
      </c>
      <c r="Z4" s="37" t="str">
        <f>VLOOKUP(Z5,Індикатори!$A:$B,2,0)</f>
        <v>Скринінг на виявлення раку передміхурової залози (виписані направлення).</v>
      </c>
      <c r="AA4" s="37" t="str">
        <f>VLOOKUP(AA5,Індикатори!$A:$B,2,0)</f>
        <v>Скринінг на виявлення раку передміхурової залози (погашені направлення).</v>
      </c>
      <c r="AB4" s="37" t="str">
        <f>VLOOKUP(AB5,Індикатори!$A:$B,2,0)</f>
        <v>Скринінг на виявлення колоректального раку (виписані направлення).</v>
      </c>
      <c r="AC4" s="37" t="str">
        <f>VLOOKUP(AC5,Індикатори!$A:$B,2,0)</f>
        <v>Скринінг на виявлення колоректального раку (погашені направлення).</v>
      </c>
      <c r="AD4" s="37" t="str">
        <f>VLOOKUP(AD5,Індикатори!$A:$B,2,0)</f>
        <v>Скринінг на виявлення раку молочної залози серед жінок (виписані направлення).</v>
      </c>
      <c r="AE4" s="37" t="str">
        <f>VLOOKUP(AE5,Індикатори!$A:$B,2,0)</f>
        <v>Скринінг на виявлення раку молочної залози серед жінок (погашені направлення).</v>
      </c>
      <c r="AF4" s="37" t="str">
        <f>VLOOKUP(AF5,Індикатори!$A:$B,2,0)</f>
        <v>Скринінг на наявність туберкульозу.</v>
      </c>
      <c r="AG4" s="37" t="str">
        <f>VLOOKUP(AG5,Індикатори!$A:$B,2,0)</f>
        <v>Виявлення ВІЛ у пацієнтів з індикаторними станами.</v>
      </c>
      <c r="AH4" s="37" t="str">
        <f>VLOOKUP(AH5,Індикатори!$A:$B,2,0)</f>
        <v>Охоплення реімбурсацією (виписування рецептів).</v>
      </c>
      <c r="AI4" s="37" t="str">
        <f>VLOOKUP(AI5,Індикатори!$A:$B,2,0)</f>
        <v>Охоплення реімбурсацією (отоварення рецептів).</v>
      </c>
      <c r="AJ4" s="37" t="str">
        <f>VLOOKUP(AJ5,Індикатори!$A:$B,2,0)</f>
        <v>Виписування антимікробних препаратів на рівні ПМД.</v>
      </c>
      <c r="AK4" s="37" t="str">
        <f>VLOOKUP(AK5,Індикатори!$A:$B,2,0)</f>
        <v>Профілактичний огляд осіб вікової групи 40-64 роки</v>
      </c>
      <c r="AL4" s="37" t="str">
        <f>VLOOKUP(AL5,Індикатори!$A:$B,2,0)</f>
        <v>Профілактичний огляд осіб вікової групи 65 років і старше</v>
      </c>
    </row>
    <row r="5" spans="1:39" s="11" customFormat="1" x14ac:dyDescent="0.3">
      <c r="B5" s="35"/>
      <c r="C5" s="59"/>
      <c r="D5" s="60">
        <v>104</v>
      </c>
      <c r="E5" s="60">
        <v>105</v>
      </c>
      <c r="F5" s="60">
        <v>106</v>
      </c>
      <c r="G5" s="60">
        <v>107</v>
      </c>
      <c r="H5" s="60">
        <v>108</v>
      </c>
      <c r="I5" s="60">
        <v>109</v>
      </c>
      <c r="J5" s="60">
        <v>110</v>
      </c>
      <c r="K5" s="60">
        <v>111</v>
      </c>
      <c r="L5" s="60">
        <v>112</v>
      </c>
      <c r="M5" s="60">
        <v>113</v>
      </c>
      <c r="N5" s="60">
        <v>114</v>
      </c>
      <c r="O5" s="60">
        <v>127</v>
      </c>
      <c r="P5" s="60">
        <v>2</v>
      </c>
      <c r="Q5" s="60">
        <v>3</v>
      </c>
      <c r="R5" s="60">
        <v>4</v>
      </c>
      <c r="S5" s="75">
        <v>5</v>
      </c>
      <c r="T5" s="60">
        <v>6</v>
      </c>
      <c r="U5" s="60">
        <v>7</v>
      </c>
      <c r="V5" s="60">
        <v>8</v>
      </c>
      <c r="W5" s="60">
        <v>9</v>
      </c>
      <c r="X5" s="60">
        <v>10</v>
      </c>
      <c r="Y5" s="60">
        <v>11</v>
      </c>
      <c r="Z5" s="60">
        <v>12</v>
      </c>
      <c r="AA5" s="60">
        <v>13</v>
      </c>
      <c r="AB5" s="60">
        <v>14</v>
      </c>
      <c r="AC5" s="60">
        <v>15</v>
      </c>
      <c r="AD5" s="60">
        <v>16</v>
      </c>
      <c r="AE5" s="60">
        <v>17</v>
      </c>
      <c r="AF5" s="60">
        <v>18</v>
      </c>
      <c r="AG5" s="60">
        <v>20</v>
      </c>
      <c r="AH5" s="60">
        <v>23</v>
      </c>
      <c r="AI5" s="60">
        <v>24</v>
      </c>
      <c r="AJ5" s="60">
        <v>25</v>
      </c>
      <c r="AK5" s="60">
        <v>26</v>
      </c>
      <c r="AL5" s="60">
        <v>27</v>
      </c>
    </row>
    <row r="6" spans="1:39" x14ac:dyDescent="0.3">
      <c r="B6" s="61" t="s">
        <v>44</v>
      </c>
      <c r="C6" s="55">
        <f t="shared" ref="C6:C7" si="0">SUM(D6:M6)</f>
        <v>47929</v>
      </c>
      <c r="D6" s="53">
        <f>SUMIFS(Заклад!$E:$E,Заклад!$C:$C,"Надавач",Заклад!$A:$A,D$5,Заклад!$B:$B,Dict!$A$2)</f>
        <v>1127</v>
      </c>
      <c r="E6" s="53">
        <f>SUMIFS(Заклад!$E:$E,Заклад!$C:$C,"Надавач",Заклад!$A:$A,E$5,Заклад!$B:$B,Dict!$A$2)</f>
        <v>3866</v>
      </c>
      <c r="F6" s="53">
        <f>SUMIFS(Заклад!$E:$E,Заклад!$C:$C,"Надавач",Заклад!$A:$A,F$5,Заклад!$B:$B,Dict!$A$2)</f>
        <v>6738</v>
      </c>
      <c r="G6" s="53">
        <f>SUMIFS(Заклад!$E:$E,Заклад!$C:$C,"Надавач",Заклад!$A:$A,G$5,Заклад!$B:$B,Dict!$A$2)</f>
        <v>8065</v>
      </c>
      <c r="H6" s="53">
        <f>SUMIFS(Заклад!$E:$E,Заклад!$C:$C,"Надавач",Заклад!$A:$A,H$5,Заклад!$B:$B,Dict!$A$2)</f>
        <v>2997</v>
      </c>
      <c r="I6" s="53">
        <f>SUMIFS(Заклад!$E:$E,Заклад!$C:$C,"Надавач",Заклад!$A:$A,I$5,Заклад!$B:$B,Dict!$A$2)</f>
        <v>1078</v>
      </c>
      <c r="J6" s="53">
        <f>SUMIFS(Заклад!$E:$E,Заклад!$C:$C,"Надавач",Заклад!$A:$A,J$5,Заклад!$B:$B,Dict!$A$2)</f>
        <v>3554</v>
      </c>
      <c r="K6" s="53">
        <f>SUMIFS(Заклад!$E:$E,Заклад!$C:$C,"Надавач",Заклад!$A:$A,K$5,Заклад!$B:$B,Dict!$A$2)</f>
        <v>6388</v>
      </c>
      <c r="L6" s="53">
        <f>SUMIFS(Заклад!$E:$E,Заклад!$C:$C,"Надавач",Заклад!$A:$A,L$5,Заклад!$B:$B,Dict!$A$2)</f>
        <v>8737</v>
      </c>
      <c r="M6" s="53">
        <f>SUMIFS(Заклад!$E:$E,Заклад!$C:$C,"Надавач",Заклад!$A:$A,M$5,Заклад!$B:$B,Dict!$A$2)</f>
        <v>5379</v>
      </c>
      <c r="N6" s="53">
        <f>SUMIFS(Заклад!$E:$E,Заклад!$C:$C,"Надавач",Заклад!$A:$A,N$5,Заклад!$B:$B,Dict!$A$2)</f>
        <v>13085</v>
      </c>
      <c r="O6" s="53">
        <f>SUMIFS(Заклад!$E:$E,Заклад!$C:$C,"Надавач",Заклад!$A:$A,O$5,Заклад!$B:$B,Dict!$A$2)</f>
        <v>9767</v>
      </c>
      <c r="P6" s="73">
        <f>SUMIFS(Заклад!$E:$E,Заклад!$C:$C,"Надавач",Заклад!$A:$A,P$5,Заклад!$B:$B,Dict!$A$2)</f>
        <v>0.65120923913043482</v>
      </c>
      <c r="Q6" s="73">
        <f>SUMIFS(Заклад!$E:$E,Заклад!$C:$C,"Надавач",Заклад!$A:$A,Q$5,Заклад!$B:$B,Dict!$A$2)</f>
        <v>0.63949411470072626</v>
      </c>
      <c r="R6" s="73">
        <f>SUMIFS(Заклад!$E:$E,Заклад!$C:$C,"Надавач",Заклад!$A:$A,R$5,Заклад!$B:$B,Dict!$A$2)</f>
        <v>0.80767050821840203</v>
      </c>
      <c r="S6" s="53">
        <f>SUMIFS(Заклад!$E:$E,Заклад!$C:$C,"Надавач",Заклад!$A:$A,S$5,Заклад!$B:$B,Dict!$A$2)</f>
        <v>8.2808320950965797</v>
      </c>
      <c r="T6" s="73">
        <f>SUMIFS(Заклад!$E:$E,Заклад!$C:$C,"Надавач",Заклад!$A:$A,T$5,Заклад!$B:$B,Dict!$A$2)</f>
        <v>0.31005586592178769</v>
      </c>
      <c r="U6" s="73">
        <f>SUMIFS(Заклад!$E:$E,Заклад!$C:$C,"Надавач",Заклад!$A:$A,U$5,Заклад!$B:$B,Dict!$A$2)</f>
        <v>0.65421558164354321</v>
      </c>
      <c r="V6" s="73">
        <f>SUMIFS(Заклад!$E:$E,Заклад!$C:$C,"Надавач",Заклад!$A:$A,V$5,Заклад!$B:$B,Dict!$A$2)</f>
        <v>0.46078992558672011</v>
      </c>
      <c r="W6" s="73">
        <f>SUMIFS(Заклад!$E:$E,Заклад!$C:$C,"Надавач",Заклад!$A:$A,W$5,Заклад!$B:$B,Dict!$A$2)</f>
        <v>0.32005109811821353</v>
      </c>
      <c r="X6" s="73">
        <f>SUMIFS(Заклад!$E:$E,Заклад!$C:$C,"Надавач",Заклад!$A:$A,X$5,Заклад!$B:$B,Dict!$A$2)</f>
        <v>0.14680902693520989</v>
      </c>
      <c r="Y6" s="73">
        <f>SUMIFS(Заклад!$E:$E,Заклад!$C:$C,"Надавач",Заклад!$A:$A,Y$5,Заклад!$B:$B,Dict!$A$2)</f>
        <v>0.45262667804764489</v>
      </c>
      <c r="Z6" s="73">
        <f>SUMIFS(Заклад!$E:$E,Заклад!$C:$C,"Надавач",Заклад!$A:$A,Z$5,Заклад!$B:$B,Dict!$A$2)</f>
        <v>0.19716902581182347</v>
      </c>
      <c r="AA6" s="73">
        <f>SUMIFS(Заклад!$E:$E,Заклад!$C:$C,"Надавач",Заклад!$A:$A,AA$5,Заклад!$B:$B,Dict!$A$2)</f>
        <v>0.1160699417152373</v>
      </c>
      <c r="AB6" s="73">
        <f>SUMIFS(Заклад!$E:$E,Заклад!$C:$C,"Надавач",Заклад!$A:$A,AB$5,Заклад!$B:$B,Dict!$A$2)</f>
        <v>7.2188154932857256E-3</v>
      </c>
      <c r="AC6" s="73">
        <f>SUMIFS(Заклад!$E:$E,Заклад!$C:$C,"Надавач",Заклад!$A:$A,AC$5,Заклад!$B:$B,Dict!$A$2)</f>
        <v>1.7076767833579135E-3</v>
      </c>
      <c r="AD6" s="73">
        <f>SUMIFS(Заклад!$E:$E,Заклад!$C:$C,"Надавач",Заклад!$A:$A,AD$5,Заклад!$B:$B,Dict!$A$2)</f>
        <v>5.6082275429856984E-2</v>
      </c>
      <c r="AE6" s="73">
        <f>SUMIFS(Заклад!$E:$E,Заклад!$C:$C,"Надавач",Заклад!$A:$A,AE$5,Заклад!$B:$B,Dict!$A$2)</f>
        <v>1.414108950666881E-2</v>
      </c>
      <c r="AF6" s="73">
        <f>SUMIFS(Заклад!$E:$E,Заклад!$C:$C,"Надавач",Заклад!$A:$A,AF$5,Заклад!$B:$B,Dict!$A$2)</f>
        <v>4.103405826836274E-4</v>
      </c>
      <c r="AG6" s="73">
        <f>SUMIFS(Заклад!$E:$E,Заклад!$C:$C,"Надавач",Заклад!$A:$A,AG$5,Заклад!$B:$B,Dict!$A$2)</f>
        <v>0</v>
      </c>
      <c r="AH6" s="73">
        <f>SUMIFS(Заклад!$E:$E,Заклад!$C:$C,"Надавач",Заклад!$A:$A,AH$5,Заклад!$B:$B,Dict!$A$2)</f>
        <v>3.9551053250531265E-2</v>
      </c>
      <c r="AI6" s="73">
        <f>SUMIFS(Заклад!$E:$E,Заклад!$C:$C,"Надавач",Заклад!$A:$A,AI$5,Заклад!$B:$B,Dict!$A$2)</f>
        <v>0.8914971309337506</v>
      </c>
      <c r="AJ6" s="73">
        <f>SUMIFS(Заклад!$E:$E,Заклад!$C:$C,"Надавач",Заклад!$A:$A,AJ$5,Заклад!$B:$B,Dict!$A$2)</f>
        <v>0</v>
      </c>
      <c r="AK6" s="73">
        <f>SUMIFS(Заклад!$E:$E,Заклад!$C:$C,"Надавач",Заклад!$A:$A,AK$5,Заклад!$B:$B,Dict!$A$2)</f>
        <v>3.3603478948408777E-3</v>
      </c>
      <c r="AL6" s="73">
        <f>SUMIFS(Заклад!$E:$E,Заклад!$C:$C,"Надавач",Заклад!$A:$A,AL$5,Заклад!$B:$B,Dict!$A$2)</f>
        <v>9.7713504006253669E-4</v>
      </c>
    </row>
    <row r="7" spans="1:39" x14ac:dyDescent="0.3">
      <c r="B7" s="10" t="s">
        <v>276</v>
      </c>
      <c r="C7" s="56">
        <f>SUM(D7:M7)</f>
        <v>661</v>
      </c>
      <c r="D7" s="57">
        <f>SUMIFS(Заклад!$E:$E,Заклад!$C:$C,$B7,Заклад!$A:$A,D$5,Заклад!$B:$B,Dict!$A$2)</f>
        <v>67</v>
      </c>
      <c r="E7" s="57">
        <f>SUMIFS(Заклад!$E:$E,Заклад!$C:$C,$B7,Заклад!$A:$A,E$5,Заклад!$B:$B,Dict!$A$2)</f>
        <v>285</v>
      </c>
      <c r="F7" s="57">
        <f>SUMIFS(Заклад!$E:$E,Заклад!$C:$C,$B7,Заклад!$A:$A,F$5,Заклад!$B:$B,Dict!$A$2)</f>
        <v>0</v>
      </c>
      <c r="G7" s="57">
        <f>SUMIFS(Заклад!$E:$E,Заклад!$C:$C,$B7,Заклад!$A:$A,G$5,Заклад!$B:$B,Dict!$A$2)</f>
        <v>0</v>
      </c>
      <c r="H7" s="57">
        <f>SUMIFS(Заклад!$E:$E,Заклад!$C:$C,$B7,Заклад!$A:$A,H$5,Заклад!$B:$B,Dict!$A$2)</f>
        <v>0</v>
      </c>
      <c r="I7" s="57">
        <f>SUMIFS(Заклад!$E:$E,Заклад!$C:$C,$B7,Заклад!$A:$A,I$5,Заклад!$B:$B,Dict!$A$2)</f>
        <v>84</v>
      </c>
      <c r="J7" s="57">
        <f>SUMIFS(Заклад!$E:$E,Заклад!$C:$C,$B7,Заклад!$A:$A,J$5,Заклад!$B:$B,Dict!$A$2)</f>
        <v>225</v>
      </c>
      <c r="K7" s="57">
        <f>SUMIFS(Заклад!$E:$E,Заклад!$C:$C,$B7,Заклад!$A:$A,K$5,Заклад!$B:$B,Dict!$A$2)</f>
        <v>0</v>
      </c>
      <c r="L7" s="57">
        <f>SUMIFS(Заклад!$E:$E,Заклад!$C:$C,$B7,Заклад!$A:$A,L$5,Заклад!$B:$B,Dict!$A$2)</f>
        <v>0</v>
      </c>
      <c r="M7" s="57">
        <f>SUMIFS(Заклад!$E:$E,Заклад!$C:$C,$B7,Заклад!$A:$A,M$5,Заклад!$B:$B,Dict!$A$2)</f>
        <v>0</v>
      </c>
      <c r="N7" s="57">
        <f>SUMIFS(Заклад!$E:$E,Заклад!$C:$C,$B7,Заклад!$A:$A,N$5,Заклад!$B:$B,Dict!$A$2)</f>
        <v>0</v>
      </c>
      <c r="O7" s="57">
        <f>SUMIFS(Заклад!$E:$E,Заклад!$C:$C,$B7,Заклад!$A:$A,O$5,Заклад!$B:$B,Dict!$A$2)</f>
        <v>0</v>
      </c>
      <c r="P7" s="74">
        <f>SUMIFS(Заклад!$E:$E,Заклад!$C:$C,$B7,Заклад!$A:$A,P$5,Заклад!$B:$B,Dict!$A$2)</f>
        <v>0.73444444444444446</v>
      </c>
      <c r="Q7" s="74">
        <f>SUMIFS(Заклад!$E:$E,Заклад!$C:$C,$B7,Заклад!$A:$A,Q$5,Заклад!$B:$B,Dict!$A$2)</f>
        <v>1.4478063540090771</v>
      </c>
      <c r="R7" s="74">
        <f>SUMIFS(Заклад!$E:$E,Заклад!$C:$C,$B7,Заклад!$A:$A,R$5,Заклад!$B:$B,Dict!$A$2)</f>
        <v>0</v>
      </c>
      <c r="S7" s="57">
        <f>SUMIFS(Заклад!$E:$E,Заклад!$C:$C,$B7,Заклад!$A:$A,S$5,Заклад!$B:$B,Dict!$A$2)</f>
        <v>0</v>
      </c>
      <c r="T7" s="74">
        <f>SUMIFS(Заклад!$E:$E,Заклад!$C:$C,$B7,Заклад!$A:$A,T$5,Заклад!$B:$B,Dict!$A$2)</f>
        <v>0.7142857142857143</v>
      </c>
      <c r="U7" s="74">
        <f>SUMIFS(Заклад!$E:$E,Заклад!$C:$C,$B7,Заклад!$A:$A,U$5,Заклад!$B:$B,Dict!$A$2)</f>
        <v>0.59375</v>
      </c>
      <c r="V7" s="74">
        <f>SUMIFS(Заклад!$E:$E,Заклад!$C:$C,$B7,Заклад!$A:$A,V$5,Заклад!$B:$B,Dict!$A$2)</f>
        <v>0.55844155844155841</v>
      </c>
      <c r="W7" s="74">
        <f>SUMIFS(Заклад!$E:$E,Заклад!$C:$C,$B7,Заклад!$A:$A,W$5,Заклад!$B:$B,Dict!$A$2)</f>
        <v>0.32253086419753085</v>
      </c>
      <c r="X7" s="74">
        <f>SUMIFS(Заклад!$E:$E,Заклад!$C:$C,$B7,Заклад!$A:$A,X$5,Заклад!$B:$B,Dict!$A$2)</f>
        <v>0</v>
      </c>
      <c r="Y7" s="74">
        <f>SUMIFS(Заклад!$E:$E,Заклад!$C:$C,$B7,Заклад!$A:$A,Y$5,Заклад!$B:$B,Dict!$A$2)</f>
        <v>0</v>
      </c>
      <c r="Z7" s="74">
        <f>SUMIFS(Заклад!$E:$E,Заклад!$C:$C,$B7,Заклад!$A:$A,Z$5,Заклад!$B:$B,Dict!$A$2)</f>
        <v>0</v>
      </c>
      <c r="AA7" s="74">
        <f>SUMIFS(Заклад!$E:$E,Заклад!$C:$C,$B7,Заклад!$A:$A,AA$5,Заклад!$B:$B,Dict!$A$2)</f>
        <v>0</v>
      </c>
      <c r="AB7" s="74">
        <f>SUMIFS(Заклад!$E:$E,Заклад!$C:$C,$B7,Заклад!$A:$A,AB$5,Заклад!$B:$B,Dict!$A$2)</f>
        <v>0</v>
      </c>
      <c r="AC7" s="74">
        <f>SUMIFS(Заклад!$E:$E,Заклад!$C:$C,$B7,Заклад!$A:$A,AC$5,Заклад!$B:$B,Dict!$A$2)</f>
        <v>0</v>
      </c>
      <c r="AD7" s="74">
        <f>SUMIFS(Заклад!$E:$E,Заклад!$C:$C,$B7,Заклад!$A:$A,AD$5,Заклад!$B:$B,Dict!$A$2)</f>
        <v>0</v>
      </c>
      <c r="AE7" s="74">
        <f>SUMIFS(Заклад!$E:$E,Заклад!$C:$C,$B7,Заклад!$A:$A,AE$5,Заклад!$B:$B,Dict!$A$2)</f>
        <v>0</v>
      </c>
      <c r="AF7" s="74">
        <f>SUMIFS(Заклад!$E:$E,Заклад!$C:$C,$B7,Заклад!$A:$A,AF$5,Заклад!$B:$B,Dict!$A$2)</f>
        <v>0</v>
      </c>
      <c r="AG7" s="74">
        <f>SUMIFS(Заклад!$E:$E,Заклад!$C:$C,$B7,Заклад!$A:$A,AG$5,Заклад!$B:$B,Dict!$A$2)</f>
        <v>0</v>
      </c>
      <c r="AH7" s="74">
        <f>SUMIFS(Заклад!$E:$E,Заклад!$C:$C,$B7,Заклад!$A:$A,AH$5,Заклад!$B:$B,Dict!$A$2)</f>
        <v>1.4814814814814814E-3</v>
      </c>
      <c r="AI7" s="74">
        <f>SUMIFS(Заклад!$E:$E,Заклад!$C:$C,$B7,Заклад!$A:$A,AI$5,Заклад!$B:$B,Dict!$A$2)</f>
        <v>1</v>
      </c>
      <c r="AJ7" s="74">
        <f>SUMIFS(Заклад!$E:$E,Заклад!$C:$C,$B7,Заклад!$A:$A,AJ$5,Заклад!$B:$B,Dict!$A$2)</f>
        <v>0</v>
      </c>
      <c r="AK7" s="74">
        <f>SUMIFS(Заклад!$E:$E,Заклад!$C:$C,$B7,Заклад!$A:$A,AK$5,Заклад!$B:$B,Dict!$A$2)</f>
        <v>0</v>
      </c>
      <c r="AL7" s="74">
        <f>SUMIFS(Заклад!$E:$E,Заклад!$C:$C,$B7,Заклад!$A:$A,AL$5,Заклад!$B:$B,Dict!$A$2)</f>
        <v>0</v>
      </c>
    </row>
    <row r="8" spans="1:39" x14ac:dyDescent="0.3">
      <c r="B8" s="10" t="s">
        <v>285</v>
      </c>
      <c r="C8" s="56">
        <f>SUM(D8:M8)</f>
        <v>1839</v>
      </c>
      <c r="D8" s="57">
        <f>SUMIFS(Заклад!$E:$E,Заклад!$C:$C,$B8,Заклад!$A:$A,D$5,Заклад!$B:$B,Dict!$A$2)</f>
        <v>0</v>
      </c>
      <c r="E8" s="57">
        <f>SUMIFS(Заклад!$E:$E,Заклад!$C:$C,$B8,Заклад!$A:$A,E$5,Заклад!$B:$B,Dict!$A$2)</f>
        <v>2</v>
      </c>
      <c r="F8" s="57">
        <f>SUMIFS(Заклад!$E:$E,Заклад!$C:$C,$B8,Заклад!$A:$A,F$5,Заклад!$B:$B,Dict!$A$2)</f>
        <v>282</v>
      </c>
      <c r="G8" s="57">
        <f>SUMIFS(Заклад!$E:$E,Заклад!$C:$C,$B8,Заклад!$A:$A,G$5,Заклад!$B:$B,Dict!$A$2)</f>
        <v>414</v>
      </c>
      <c r="H8" s="57">
        <f>SUMIFS(Заклад!$E:$E,Заклад!$C:$C,$B8,Заклад!$A:$A,H$5,Заклад!$B:$B,Dict!$A$2)</f>
        <v>161</v>
      </c>
      <c r="I8" s="57">
        <f>SUMIFS(Заклад!$E:$E,Заклад!$C:$C,$B8,Заклад!$A:$A,I$5,Заклад!$B:$B,Dict!$A$2)</f>
        <v>0</v>
      </c>
      <c r="J8" s="57">
        <f>SUMIFS(Заклад!$E:$E,Заклад!$C:$C,$B8,Заклад!$A:$A,J$5,Заклад!$B:$B,Dict!$A$2)</f>
        <v>0</v>
      </c>
      <c r="K8" s="57">
        <f>SUMIFS(Заклад!$E:$E,Заклад!$C:$C,$B8,Заклад!$A:$A,K$5,Заклад!$B:$B,Dict!$A$2)</f>
        <v>285</v>
      </c>
      <c r="L8" s="57">
        <f>SUMIFS(Заклад!$E:$E,Заклад!$C:$C,$B8,Заклад!$A:$A,L$5,Заклад!$B:$B,Dict!$A$2)</f>
        <v>388</v>
      </c>
      <c r="M8" s="57">
        <f>SUMIFS(Заклад!$E:$E,Заклад!$C:$C,$B8,Заклад!$A:$A,M$5,Заклад!$B:$B,Dict!$A$2)</f>
        <v>307</v>
      </c>
      <c r="N8" s="57">
        <f>SUMIFS(Заклад!$E:$E,Заклад!$C:$C,$B8,Заклад!$A:$A,N$5,Заклад!$B:$B,Dict!$A$2)</f>
        <v>447</v>
      </c>
      <c r="O8" s="57">
        <f>SUMIFS(Заклад!$E:$E,Заклад!$C:$C,$B8,Заклад!$A:$A,O$5,Заклад!$B:$B,Dict!$A$2)</f>
        <v>299</v>
      </c>
      <c r="P8" s="74">
        <f>SUMIFS(Заклад!$E:$E,Заклад!$C:$C,$B8,Заклад!$A:$A,P$5,Заклад!$B:$B,Dict!$A$2)</f>
        <v>1.0216666666666667</v>
      </c>
      <c r="Q8" s="74">
        <f>SUMIFS(Заклад!$E:$E,Заклад!$C:$C,$B8,Заклад!$A:$A,Q$5,Заклад!$B:$B,Dict!$A$2)</f>
        <v>0.6947769314472253</v>
      </c>
      <c r="R8" s="74">
        <f>SUMIFS(Заклад!$E:$E,Заклад!$C:$C,$B8,Заклад!$A:$A,R$5,Заклад!$B:$B,Dict!$A$2)</f>
        <v>0.75663716814159299</v>
      </c>
      <c r="S8" s="57">
        <f>SUMIFS(Заклад!$E:$E,Заклад!$C:$C,$B8,Заклад!$A:$A,S$5,Заклад!$B:$B,Dict!$A$2)</f>
        <v>9.0399999999999991</v>
      </c>
      <c r="T8" s="74">
        <f>SUMIFS(Заклад!$E:$E,Заклад!$C:$C,$B8,Заклад!$A:$A,T$5,Заклад!$B:$B,Dict!$A$2)</f>
        <v>0</v>
      </c>
      <c r="U8" s="74">
        <f>SUMIFS(Заклад!$E:$E,Заклад!$C:$C,$B8,Заклад!$A:$A,U$5,Заклад!$B:$B,Dict!$A$2)</f>
        <v>0</v>
      </c>
      <c r="V8" s="74">
        <f>SUMIFS(Заклад!$E:$E,Заклад!$C:$C,$B8,Заклад!$A:$A,V$5,Заклад!$B:$B,Dict!$A$2)</f>
        <v>0</v>
      </c>
      <c r="W8" s="74">
        <f>SUMIFS(Заклад!$E:$E,Заклад!$C:$C,$B8,Заклад!$A:$A,W$5,Заклад!$B:$B,Dict!$A$2)</f>
        <v>0.18161434977578475</v>
      </c>
      <c r="X8" s="74">
        <f>SUMIFS(Заклад!$E:$E,Заклад!$C:$C,$B8,Заклад!$A:$A,X$5,Заклад!$B:$B,Dict!$A$2)</f>
        <v>1.5384615384615385E-2</v>
      </c>
      <c r="Y8" s="74">
        <f>SUMIFS(Заклад!$E:$E,Заклад!$C:$C,$B8,Заклад!$A:$A,Y$5,Заклад!$B:$B,Dict!$A$2)</f>
        <v>0.16556291390728478</v>
      </c>
      <c r="Z8" s="74">
        <f>SUMIFS(Заклад!$E:$E,Заклад!$C:$C,$B8,Заклад!$A:$A,Z$5,Заклад!$B:$B,Dict!$A$2)</f>
        <v>0.15753424657534246</v>
      </c>
      <c r="AA8" s="74">
        <f>SUMIFS(Заклад!$E:$E,Заклад!$C:$C,$B8,Заклад!$A:$A,AA$5,Заклад!$B:$B,Dict!$A$2)</f>
        <v>5.1369863013698627E-2</v>
      </c>
      <c r="AB8" s="74">
        <f>SUMIFS(Заклад!$E:$E,Заклад!$C:$C,$B8,Заклад!$A:$A,AB$5,Заклад!$B:$B,Dict!$A$2)</f>
        <v>7.3253833049403749E-2</v>
      </c>
      <c r="AC8" s="74">
        <f>SUMIFS(Заклад!$E:$E,Заклад!$C:$C,$B8,Заклад!$A:$A,AC$5,Заклад!$B:$B,Dict!$A$2)</f>
        <v>0</v>
      </c>
      <c r="AD8" s="74">
        <f>SUMIFS(Заклад!$E:$E,Заклад!$C:$C,$B8,Заклад!$A:$A,AD$5,Заклад!$B:$B,Dict!$A$2)</f>
        <v>0</v>
      </c>
      <c r="AE8" s="74">
        <f>SUMIFS(Заклад!$E:$E,Заклад!$C:$C,$B8,Заклад!$A:$A,AE$5,Заклад!$B:$B,Dict!$A$2)</f>
        <v>0</v>
      </c>
      <c r="AF8" s="74">
        <f>SUMIFS(Заклад!$E:$E,Заклад!$C:$C,$B8,Заклад!$A:$A,AF$5,Заклад!$B:$B,Dict!$A$2)</f>
        <v>0</v>
      </c>
      <c r="AG8" s="74">
        <f>SUMIFS(Заклад!$E:$E,Заклад!$C:$C,$B8,Заклад!$A:$A,AG$5,Заклад!$B:$B,Dict!$A$2)</f>
        <v>0</v>
      </c>
      <c r="AH8" s="74">
        <f>SUMIFS(Заклад!$E:$E,Заклад!$C:$C,$B8,Заклад!$A:$A,AH$5,Заклад!$B:$B,Dict!$A$2)</f>
        <v>5.4565099945975151E-2</v>
      </c>
      <c r="AI8" s="74">
        <f>SUMIFS(Заклад!$E:$E,Заклад!$C:$C,$B8,Заклад!$A:$A,AI$5,Заклад!$B:$B,Dict!$A$2)</f>
        <v>0.87128712871287128</v>
      </c>
      <c r="AJ8" s="74">
        <f>SUMIFS(Заклад!$E:$E,Заклад!$C:$C,$B8,Заклад!$A:$A,AJ$5,Заклад!$B:$B,Dict!$A$2)</f>
        <v>0</v>
      </c>
      <c r="AK8" s="74">
        <f>SUMIFS(Заклад!$E:$E,Заклад!$C:$C,$B8,Заклад!$A:$A,AK$5,Заклад!$B:$B,Dict!$A$2)</f>
        <v>0</v>
      </c>
      <c r="AL8" s="74">
        <f>SUMIFS(Заклад!$E:$E,Заклад!$C:$C,$B8,Заклад!$A:$A,AL$5,Заклад!$B:$B,Dict!$A$2)</f>
        <v>0</v>
      </c>
    </row>
    <row r="9" spans="1:39" x14ac:dyDescent="0.3">
      <c r="B9" s="10" t="s">
        <v>275</v>
      </c>
      <c r="C9" s="56">
        <f>SUM(D9:M9)</f>
        <v>900</v>
      </c>
      <c r="D9" s="57">
        <f>SUMIFS(Заклад!$E:$E,Заклад!$C:$C,$B9,Заклад!$A:$A,D$5,Заклад!$B:$B,Dict!$A$2)</f>
        <v>56</v>
      </c>
      <c r="E9" s="57">
        <f>SUMIFS(Заклад!$E:$E,Заклад!$C:$C,$B9,Заклад!$A:$A,E$5,Заклад!$B:$B,Dict!$A$2)</f>
        <v>149</v>
      </c>
      <c r="F9" s="57">
        <f>SUMIFS(Заклад!$E:$E,Заклад!$C:$C,$B9,Заклад!$A:$A,F$5,Заклад!$B:$B,Dict!$A$2)</f>
        <v>153</v>
      </c>
      <c r="G9" s="57">
        <f>SUMIFS(Заклад!$E:$E,Заклад!$C:$C,$B9,Заклад!$A:$A,G$5,Заклад!$B:$B,Dict!$A$2)</f>
        <v>67</v>
      </c>
      <c r="H9" s="57">
        <f>SUMIFS(Заклад!$E:$E,Заклад!$C:$C,$B9,Заклад!$A:$A,H$5,Заклад!$B:$B,Dict!$A$2)</f>
        <v>10</v>
      </c>
      <c r="I9" s="57">
        <f>SUMIFS(Заклад!$E:$E,Заклад!$C:$C,$B9,Заклад!$A:$A,I$5,Заклад!$B:$B,Dict!$A$2)</f>
        <v>35</v>
      </c>
      <c r="J9" s="57">
        <f>SUMIFS(Заклад!$E:$E,Заклад!$C:$C,$B9,Заклад!$A:$A,J$5,Заклад!$B:$B,Dict!$A$2)</f>
        <v>137</v>
      </c>
      <c r="K9" s="57">
        <f>SUMIFS(Заклад!$E:$E,Заклад!$C:$C,$B9,Заклад!$A:$A,K$5,Заклад!$B:$B,Dict!$A$2)</f>
        <v>195</v>
      </c>
      <c r="L9" s="57">
        <f>SUMIFS(Заклад!$E:$E,Заклад!$C:$C,$B9,Заклад!$A:$A,L$5,Заклад!$B:$B,Dict!$A$2)</f>
        <v>78</v>
      </c>
      <c r="M9" s="57">
        <f>SUMIFS(Заклад!$E:$E,Заклад!$C:$C,$B9,Заклад!$A:$A,M$5,Заклад!$B:$B,Dict!$A$2)</f>
        <v>20</v>
      </c>
      <c r="N9" s="57">
        <f>SUMIFS(Заклад!$E:$E,Заклад!$C:$C,$B9,Заклад!$A:$A,N$5,Заклад!$B:$B,Dict!$A$2)</f>
        <v>218</v>
      </c>
      <c r="O9" s="57">
        <f>SUMIFS(Заклад!$E:$E,Заклад!$C:$C,$B9,Заклад!$A:$A,O$5,Заклад!$B:$B,Dict!$A$2)</f>
        <v>87</v>
      </c>
      <c r="P9" s="74">
        <f>SUMIFS(Заклад!$E:$E,Заклад!$C:$C,$B9,Заклад!$A:$A,P$5,Заклад!$B:$B,Dict!$A$2)</f>
        <v>0.5</v>
      </c>
      <c r="Q9" s="74">
        <f>SUMIFS(Заклад!$E:$E,Заклад!$C:$C,$B9,Заклад!$A:$A,Q$5,Заклад!$B:$B,Dict!$A$2)</f>
        <v>1.3685968819599108</v>
      </c>
      <c r="R9" s="74">
        <f>SUMIFS(Заклад!$E:$E,Заклад!$C:$C,$B9,Заклад!$A:$A,R$5,Заклад!$B:$B,Dict!$A$2)</f>
        <v>0.88050314465408797</v>
      </c>
      <c r="S9" s="57">
        <f>SUMIFS(Заклад!$E:$E,Заклад!$C:$C,$B9,Заклад!$A:$A,S$5,Заклад!$B:$B,Dict!$A$2)</f>
        <v>11.3571428571429</v>
      </c>
      <c r="T9" s="74">
        <f>SUMIFS(Заклад!$E:$E,Заклад!$C:$C,$B9,Заклад!$A:$A,T$5,Заклад!$B:$B,Dict!$A$2)</f>
        <v>0.53846153846153844</v>
      </c>
      <c r="U9" s="74">
        <f>SUMIFS(Заклад!$E:$E,Заклад!$C:$C,$B9,Заклад!$A:$A,U$5,Заклад!$B:$B,Dict!$A$2)</f>
        <v>0.6470588235294118</v>
      </c>
      <c r="V9" s="74">
        <f>SUMIFS(Заклад!$E:$E,Заклад!$C:$C,$B9,Заклад!$A:$A,V$5,Заклад!$B:$B,Dict!$A$2)</f>
        <v>0.61764705882352944</v>
      </c>
      <c r="W9" s="74">
        <f>SUMIFS(Заклад!$E:$E,Заклад!$C:$C,$B9,Заклад!$A:$A,W$5,Заклад!$B:$B,Dict!$A$2)</f>
        <v>0.11390532544378698</v>
      </c>
      <c r="X9" s="74">
        <f>SUMIFS(Заклад!$E:$E,Заклад!$C:$C,$B9,Заклад!$A:$A,X$5,Заклад!$B:$B,Dict!$A$2)</f>
        <v>0</v>
      </c>
      <c r="Y9" s="74">
        <f>SUMIFS(Заклад!$E:$E,Заклад!$C:$C,$B9,Заклад!$A:$A,Y$5,Заклад!$B:$B,Dict!$A$2)</f>
        <v>0</v>
      </c>
      <c r="Z9" s="74">
        <f>SUMIFS(Заклад!$E:$E,Заклад!$C:$C,$B9,Заклад!$A:$A,Z$5,Заклад!$B:$B,Dict!$A$2)</f>
        <v>0</v>
      </c>
      <c r="AA9" s="74">
        <f>SUMIFS(Заклад!$E:$E,Заклад!$C:$C,$B9,Заклад!$A:$A,AA$5,Заклад!$B:$B,Dict!$A$2)</f>
        <v>0</v>
      </c>
      <c r="AB9" s="74">
        <f>SUMIFS(Заклад!$E:$E,Заклад!$C:$C,$B9,Заклад!$A:$A,AB$5,Заклад!$B:$B,Dict!$A$2)</f>
        <v>0</v>
      </c>
      <c r="AC9" s="74">
        <f>SUMIFS(Заклад!$E:$E,Заклад!$C:$C,$B9,Заклад!$A:$A,AC$5,Заклад!$B:$B,Dict!$A$2)</f>
        <v>0</v>
      </c>
      <c r="AD9" s="74">
        <f>SUMIFS(Заклад!$E:$E,Заклад!$C:$C,$B9,Заклад!$A:$A,AD$5,Заклад!$B:$B,Dict!$A$2)</f>
        <v>0</v>
      </c>
      <c r="AE9" s="74">
        <f>SUMIFS(Заклад!$E:$E,Заклад!$C:$C,$B9,Заклад!$A:$A,AE$5,Заклад!$B:$B,Dict!$A$2)</f>
        <v>0</v>
      </c>
      <c r="AF9" s="74">
        <f>SUMIFS(Заклад!$E:$E,Заклад!$C:$C,$B9,Заклад!$A:$A,AF$5,Заклад!$B:$B,Dict!$A$2)</f>
        <v>0</v>
      </c>
      <c r="AG9" s="74">
        <f>SUMIFS(Заклад!$E:$E,Заклад!$C:$C,$B9,Заклад!$A:$A,AG$5,Заклад!$B:$B,Dict!$A$2)</f>
        <v>0</v>
      </c>
      <c r="AH9" s="74">
        <f>SUMIFS(Заклад!$E:$E,Заклад!$C:$C,$B9,Заклад!$A:$A,AH$5,Заклад!$B:$B,Dict!$A$2)</f>
        <v>3.3039647577092512E-3</v>
      </c>
      <c r="AI9" s="74">
        <f>SUMIFS(Заклад!$E:$E,Заклад!$C:$C,$B9,Заклад!$A:$A,AI$5,Заклад!$B:$B,Dict!$A$2)</f>
        <v>1</v>
      </c>
      <c r="AJ9" s="74">
        <f>SUMIFS(Заклад!$E:$E,Заклад!$C:$C,$B9,Заклад!$A:$A,AJ$5,Заклад!$B:$B,Dict!$A$2)</f>
        <v>0</v>
      </c>
      <c r="AK9" s="74">
        <f>SUMIFS(Заклад!$E:$E,Заклад!$C:$C,$B9,Заклад!$A:$A,AK$5,Заклад!$B:$B,Dict!$A$2)</f>
        <v>0</v>
      </c>
      <c r="AL9" s="74">
        <f>SUMIFS(Заклад!$E:$E,Заклад!$C:$C,$B9,Заклад!$A:$A,AL$5,Заклад!$B:$B,Dict!$A$2)</f>
        <v>0</v>
      </c>
    </row>
    <row r="10" spans="1:39" x14ac:dyDescent="0.3">
      <c r="B10" s="10" t="s">
        <v>282</v>
      </c>
      <c r="C10" s="56">
        <f>SUM(D10:M10)</f>
        <v>512</v>
      </c>
      <c r="D10" s="57">
        <f>SUMIFS(Заклад!$E:$E,Заклад!$C:$C,$B10,Заклад!$A:$A,D$5,Заклад!$B:$B,Dict!$A$2)</f>
        <v>53</v>
      </c>
      <c r="E10" s="57">
        <f>SUMIFS(Заклад!$E:$E,Заклад!$C:$C,$B10,Заклад!$A:$A,E$5,Заклад!$B:$B,Dict!$A$2)</f>
        <v>225</v>
      </c>
      <c r="F10" s="57">
        <f>SUMIFS(Заклад!$E:$E,Заклад!$C:$C,$B10,Заклад!$A:$A,F$5,Заклад!$B:$B,Dict!$A$2)</f>
        <v>0</v>
      </c>
      <c r="G10" s="57">
        <f>SUMIFS(Заклад!$E:$E,Заклад!$C:$C,$B10,Заклад!$A:$A,G$5,Заклад!$B:$B,Dict!$A$2)</f>
        <v>0</v>
      </c>
      <c r="H10" s="57">
        <f>SUMIFS(Заклад!$E:$E,Заклад!$C:$C,$B10,Заклад!$A:$A,H$5,Заклад!$B:$B,Dict!$A$2)</f>
        <v>0</v>
      </c>
      <c r="I10" s="57">
        <f>SUMIFS(Заклад!$E:$E,Заклад!$C:$C,$B10,Заклад!$A:$A,I$5,Заклад!$B:$B,Dict!$A$2)</f>
        <v>48</v>
      </c>
      <c r="J10" s="57">
        <f>SUMIFS(Заклад!$E:$E,Заклад!$C:$C,$B10,Заклад!$A:$A,J$5,Заклад!$B:$B,Dict!$A$2)</f>
        <v>186</v>
      </c>
      <c r="K10" s="57">
        <f>SUMIFS(Заклад!$E:$E,Заклад!$C:$C,$B10,Заклад!$A:$A,K$5,Заклад!$B:$B,Dict!$A$2)</f>
        <v>0</v>
      </c>
      <c r="L10" s="57">
        <f>SUMIFS(Заклад!$E:$E,Заклад!$C:$C,$B10,Заклад!$A:$A,L$5,Заклад!$B:$B,Dict!$A$2)</f>
        <v>0</v>
      </c>
      <c r="M10" s="57">
        <f>SUMIFS(Заклад!$E:$E,Заклад!$C:$C,$B10,Заклад!$A:$A,M$5,Заклад!$B:$B,Dict!$A$2)</f>
        <v>0</v>
      </c>
      <c r="N10" s="57">
        <f>SUMIFS(Заклад!$E:$E,Заклад!$C:$C,$B10,Заклад!$A:$A,N$5,Заклад!$B:$B,Dict!$A$2)</f>
        <v>50</v>
      </c>
      <c r="O10" s="57">
        <f>SUMIFS(Заклад!$E:$E,Заклад!$C:$C,$B10,Заклад!$A:$A,O$5,Заклад!$B:$B,Dict!$A$2)</f>
        <v>19</v>
      </c>
      <c r="P10" s="74">
        <f>SUMIFS(Заклад!$E:$E,Заклад!$C:$C,$B10,Заклад!$A:$A,P$5,Заклад!$B:$B,Dict!$A$2)</f>
        <v>0.56888888888888889</v>
      </c>
      <c r="Q10" s="74">
        <f>SUMIFS(Заклад!$E:$E,Заклад!$C:$C,$B10,Заклад!$A:$A,Q$5,Заклад!$B:$B,Dict!$A$2)</f>
        <v>1.376953125</v>
      </c>
      <c r="R10" s="74">
        <f>SUMIFS(Заклад!$E:$E,Заклад!$C:$C,$B10,Заклад!$A:$A,R$5,Заклад!$B:$B,Dict!$A$2)</f>
        <v>0.88372093023255804</v>
      </c>
      <c r="S10" s="57">
        <f>SUMIFS(Заклад!$E:$E,Заклад!$C:$C,$B10,Заклад!$A:$A,S$5,Заклад!$B:$B,Dict!$A$2)</f>
        <v>8.6</v>
      </c>
      <c r="T10" s="74">
        <f>SUMIFS(Заклад!$E:$E,Заклад!$C:$C,$B10,Заклад!$A:$A,T$5,Заклад!$B:$B,Dict!$A$2)</f>
        <v>6.6666666666666666E-2</v>
      </c>
      <c r="U10" s="74">
        <f>SUMIFS(Заклад!$E:$E,Заклад!$C:$C,$B10,Заклад!$A:$A,U$5,Заклад!$B:$B,Dict!$A$2)</f>
        <v>0.44680851063829785</v>
      </c>
      <c r="V10" s="74">
        <f>SUMIFS(Заклад!$E:$E,Заклад!$C:$C,$B10,Заклад!$A:$A,V$5,Заклад!$B:$B,Dict!$A$2)</f>
        <v>0.31578947368421051</v>
      </c>
      <c r="W10" s="74">
        <f>SUMIFS(Заклад!$E:$E,Заклад!$C:$C,$B10,Заклад!$A:$A,W$5,Заклад!$B:$B,Dict!$A$2)</f>
        <v>0</v>
      </c>
      <c r="X10" s="74">
        <f>SUMIFS(Заклад!$E:$E,Заклад!$C:$C,$B10,Заклад!$A:$A,X$5,Заклад!$B:$B,Dict!$A$2)</f>
        <v>0</v>
      </c>
      <c r="Y10" s="74">
        <f>SUMIFS(Заклад!$E:$E,Заклад!$C:$C,$B10,Заклад!$A:$A,Y$5,Заклад!$B:$B,Dict!$A$2)</f>
        <v>0</v>
      </c>
      <c r="Z10" s="74">
        <f>SUMIFS(Заклад!$E:$E,Заклад!$C:$C,$B10,Заклад!$A:$A,Z$5,Заклад!$B:$B,Dict!$A$2)</f>
        <v>0</v>
      </c>
      <c r="AA10" s="74">
        <f>SUMIFS(Заклад!$E:$E,Заклад!$C:$C,$B10,Заклад!$A:$A,AA$5,Заклад!$B:$B,Dict!$A$2)</f>
        <v>0</v>
      </c>
      <c r="AB10" s="74">
        <f>SUMIFS(Заклад!$E:$E,Заклад!$C:$C,$B10,Заклад!$A:$A,AB$5,Заклад!$B:$B,Dict!$A$2)</f>
        <v>0</v>
      </c>
      <c r="AC10" s="74">
        <f>SUMIFS(Заклад!$E:$E,Заклад!$C:$C,$B10,Заклад!$A:$A,AC$5,Заклад!$B:$B,Dict!$A$2)</f>
        <v>0</v>
      </c>
      <c r="AD10" s="74">
        <f>SUMIFS(Заклад!$E:$E,Заклад!$C:$C,$B10,Заклад!$A:$A,AD$5,Заклад!$B:$B,Dict!$A$2)</f>
        <v>0</v>
      </c>
      <c r="AE10" s="74">
        <f>SUMIFS(Заклад!$E:$E,Заклад!$C:$C,$B10,Заклад!$A:$A,AE$5,Заклад!$B:$B,Dict!$A$2)</f>
        <v>0</v>
      </c>
      <c r="AF10" s="74">
        <f>SUMIFS(Заклад!$E:$E,Заклад!$C:$C,$B10,Заклад!$A:$A,AF$5,Заклад!$B:$B,Dict!$A$2)</f>
        <v>0</v>
      </c>
      <c r="AG10" s="74">
        <f>SUMIFS(Заклад!$E:$E,Заклад!$C:$C,$B10,Заклад!$A:$A,AG$5,Заклад!$B:$B,Dict!$A$2)</f>
        <v>0</v>
      </c>
      <c r="AH10" s="74">
        <f>SUMIFS(Заклад!$E:$E,Заклад!$C:$C,$B10,Заклад!$A:$A,AH$5,Заклад!$B:$B,Dict!$A$2)</f>
        <v>1.9157088122605363E-3</v>
      </c>
      <c r="AI10" s="74">
        <f>SUMIFS(Заклад!$E:$E,Заклад!$C:$C,$B10,Заклад!$A:$A,AI$5,Заклад!$B:$B,Dict!$A$2)</f>
        <v>1</v>
      </c>
      <c r="AJ10" s="74">
        <f>SUMIFS(Заклад!$E:$E,Заклад!$C:$C,$B10,Заклад!$A:$A,AJ$5,Заклад!$B:$B,Dict!$A$2)</f>
        <v>0</v>
      </c>
      <c r="AK10" s="74">
        <f>SUMIFS(Заклад!$E:$E,Заклад!$C:$C,$B10,Заклад!$A:$A,AK$5,Заклад!$B:$B,Dict!$A$2)</f>
        <v>0</v>
      </c>
      <c r="AL10" s="74">
        <f>SUMIFS(Заклад!$E:$E,Заклад!$C:$C,$B10,Заклад!$A:$A,AL$5,Заклад!$B:$B,Dict!$A$2)</f>
        <v>0</v>
      </c>
    </row>
    <row r="11" spans="1:39" x14ac:dyDescent="0.3">
      <c r="B11" s="10" t="s">
        <v>264</v>
      </c>
      <c r="C11" s="56">
        <f>SUM(D11:M11)</f>
        <v>1290</v>
      </c>
      <c r="D11" s="57">
        <f>SUMIFS(Заклад!$E:$E,Заклад!$C:$C,$B11,Заклад!$A:$A,D$5,Заклад!$B:$B,Dict!$A$2)</f>
        <v>13</v>
      </c>
      <c r="E11" s="57">
        <f>SUMIFS(Заклад!$E:$E,Заклад!$C:$C,$B11,Заклад!$A:$A,E$5,Заклад!$B:$B,Dict!$A$2)</f>
        <v>74</v>
      </c>
      <c r="F11" s="57">
        <f>SUMIFS(Заклад!$E:$E,Заклад!$C:$C,$B11,Заклад!$A:$A,F$5,Заклад!$B:$B,Dict!$A$2)</f>
        <v>205</v>
      </c>
      <c r="G11" s="57">
        <f>SUMIFS(Заклад!$E:$E,Заклад!$C:$C,$B11,Заклад!$A:$A,G$5,Заклад!$B:$B,Dict!$A$2)</f>
        <v>235</v>
      </c>
      <c r="H11" s="57">
        <f>SUMIFS(Заклад!$E:$E,Заклад!$C:$C,$B11,Заклад!$A:$A,H$5,Заклад!$B:$B,Dict!$A$2)</f>
        <v>101</v>
      </c>
      <c r="I11" s="57">
        <f>SUMIFS(Заклад!$E:$E,Заклад!$C:$C,$B11,Заклад!$A:$A,I$5,Заклад!$B:$B,Dict!$A$2)</f>
        <v>12</v>
      </c>
      <c r="J11" s="57">
        <f>SUMIFS(Заклад!$E:$E,Заклад!$C:$C,$B11,Заклад!$A:$A,J$5,Заклад!$B:$B,Dict!$A$2)</f>
        <v>57</v>
      </c>
      <c r="K11" s="57">
        <f>SUMIFS(Заклад!$E:$E,Заклад!$C:$C,$B11,Заклад!$A:$A,K$5,Заклад!$B:$B,Dict!$A$2)</f>
        <v>181</v>
      </c>
      <c r="L11" s="57">
        <f>SUMIFS(Заклад!$E:$E,Заклад!$C:$C,$B11,Заклад!$A:$A,L$5,Заклад!$B:$B,Dict!$A$2)</f>
        <v>225</v>
      </c>
      <c r="M11" s="57">
        <f>SUMIFS(Заклад!$E:$E,Заклад!$C:$C,$B11,Заклад!$A:$A,M$5,Заклад!$B:$B,Dict!$A$2)</f>
        <v>187</v>
      </c>
      <c r="N11" s="57">
        <f>SUMIFS(Заклад!$E:$E,Заклад!$C:$C,$B11,Заклад!$A:$A,N$5,Заклад!$B:$B,Dict!$A$2)</f>
        <v>732</v>
      </c>
      <c r="O11" s="57">
        <f>SUMIFS(Заклад!$E:$E,Заклад!$C:$C,$B11,Заклад!$A:$A,O$5,Заклад!$B:$B,Dict!$A$2)</f>
        <v>488</v>
      </c>
      <c r="P11" s="74">
        <f>SUMIFS(Заклад!$E:$E,Заклад!$C:$C,$B11,Заклад!$A:$A,P$5,Заклад!$B:$B,Dict!$A$2)</f>
        <v>0.71666666666666667</v>
      </c>
      <c r="Q11" s="74">
        <f>SUMIFS(Заклад!$E:$E,Заклад!$C:$C,$B11,Заклад!$A:$A,Q$5,Заклад!$B:$B,Dict!$A$2)</f>
        <v>0.82015503875968987</v>
      </c>
      <c r="R11" s="74">
        <f>SUMIFS(Заклад!$E:$E,Заклад!$C:$C,$B11,Заклад!$A:$A,R$5,Заклад!$B:$B,Dict!$A$2)</f>
        <v>0.92622950819672101</v>
      </c>
      <c r="S11" s="57">
        <f>SUMIFS(Заклад!$E:$E,Заклад!$C:$C,$B11,Заклад!$A:$A,S$5,Заклад!$B:$B,Dict!$A$2)</f>
        <v>10.1666666666667</v>
      </c>
      <c r="T11" s="74">
        <f>SUMIFS(Заклад!$E:$E,Заклад!$C:$C,$B11,Заклад!$A:$A,T$5,Заклад!$B:$B,Dict!$A$2)</f>
        <v>3</v>
      </c>
      <c r="U11" s="74">
        <f>SUMIFS(Заклад!$E:$E,Заклад!$C:$C,$B11,Заклад!$A:$A,U$5,Заклад!$B:$B,Dict!$A$2)</f>
        <v>0.88888888888888884</v>
      </c>
      <c r="V11" s="74">
        <f>SUMIFS(Заклад!$E:$E,Заклад!$C:$C,$B11,Заклад!$A:$A,V$5,Заклад!$B:$B,Dict!$A$2)</f>
        <v>0.90243902439024393</v>
      </c>
      <c r="W11" s="74">
        <f>SUMIFS(Заклад!$E:$E,Заклад!$C:$C,$B11,Заклад!$A:$A,W$5,Заклад!$B:$B,Dict!$A$2)</f>
        <v>0.60891938250428812</v>
      </c>
      <c r="X11" s="74">
        <f>SUMIFS(Заклад!$E:$E,Заклад!$C:$C,$B11,Заклад!$A:$A,X$5,Заклад!$B:$B,Dict!$A$2)</f>
        <v>8.6021505376344093E-2</v>
      </c>
      <c r="Y11" s="74">
        <f>SUMIFS(Заклад!$E:$E,Заклад!$C:$C,$B11,Заклад!$A:$A,Y$5,Заклад!$B:$B,Dict!$A$2)</f>
        <v>0.52857142857142858</v>
      </c>
      <c r="Z11" s="74">
        <f>SUMIFS(Заклад!$E:$E,Заклад!$C:$C,$B11,Заклад!$A:$A,Z$5,Заклад!$B:$B,Dict!$A$2)</f>
        <v>0.44230769230769229</v>
      </c>
      <c r="AA11" s="74">
        <f>SUMIFS(Заклад!$E:$E,Заклад!$C:$C,$B11,Заклад!$A:$A,AA$5,Заклад!$B:$B,Dict!$A$2)</f>
        <v>0.17307692307692307</v>
      </c>
      <c r="AB11" s="74">
        <f>SUMIFS(Заклад!$E:$E,Заклад!$C:$C,$B11,Заклад!$A:$A,AB$5,Заклад!$B:$B,Dict!$A$2)</f>
        <v>4.7281323877068557E-3</v>
      </c>
      <c r="AC11" s="74">
        <f>SUMIFS(Заклад!$E:$E,Заклад!$C:$C,$B11,Заклад!$A:$A,AC$5,Заклад!$B:$B,Dict!$A$2)</f>
        <v>0</v>
      </c>
      <c r="AD11" s="74">
        <f>SUMIFS(Заклад!$E:$E,Заклад!$C:$C,$B11,Заклад!$A:$A,AD$5,Заклад!$B:$B,Dict!$A$2)</f>
        <v>0</v>
      </c>
      <c r="AE11" s="74">
        <f>SUMIFS(Заклад!$E:$E,Заклад!$C:$C,$B11,Заклад!$A:$A,AE$5,Заклад!$B:$B,Dict!$A$2)</f>
        <v>0</v>
      </c>
      <c r="AF11" s="74">
        <f>SUMIFS(Заклад!$E:$E,Заклад!$C:$C,$B11,Заклад!$A:$A,AF$5,Заклад!$B:$B,Dict!$A$2)</f>
        <v>0</v>
      </c>
      <c r="AG11" s="74">
        <f>SUMIFS(Заклад!$E:$E,Заклад!$C:$C,$B11,Заклад!$A:$A,AG$5,Заклад!$B:$B,Dict!$A$2)</f>
        <v>0</v>
      </c>
      <c r="AH11" s="74">
        <f>SUMIFS(Заклад!$E:$E,Заклад!$C:$C,$B11,Заклад!$A:$A,AH$5,Заклад!$B:$B,Dict!$A$2)</f>
        <v>6.5498857578065506E-2</v>
      </c>
      <c r="AI11" s="74">
        <f>SUMIFS(Заклад!$E:$E,Заклад!$C:$C,$B11,Заклад!$A:$A,AI$5,Заклад!$B:$B,Dict!$A$2)</f>
        <v>0.83720930232558144</v>
      </c>
      <c r="AJ11" s="74">
        <f>SUMIFS(Заклад!$E:$E,Заклад!$C:$C,$B11,Заклад!$A:$A,AJ$5,Заклад!$B:$B,Dict!$A$2)</f>
        <v>0</v>
      </c>
      <c r="AK11" s="74">
        <f>SUMIFS(Заклад!$E:$E,Заклад!$C:$C,$B11,Заклад!$A:$A,AK$5,Заклад!$B:$B,Dict!$A$2)</f>
        <v>1.0723860589812333E-2</v>
      </c>
      <c r="AL11" s="74">
        <f>SUMIFS(Заклад!$E:$E,Заклад!$C:$C,$B11,Заклад!$A:$A,AL$5,Заклад!$B:$B,Dict!$A$2)</f>
        <v>0</v>
      </c>
    </row>
    <row r="12" spans="1:39" x14ac:dyDescent="0.3">
      <c r="B12" s="10" t="s">
        <v>238</v>
      </c>
      <c r="C12" s="56">
        <f>SUM(D12:M12)</f>
        <v>1028</v>
      </c>
      <c r="D12" s="57">
        <f>SUMIFS(Заклад!$E:$E,Заклад!$C:$C,$B12,Заклад!$A:$A,D$5,Заклад!$B:$B,Dict!$A$2)</f>
        <v>0</v>
      </c>
      <c r="E12" s="57">
        <f>SUMIFS(Заклад!$E:$E,Заклад!$C:$C,$B12,Заклад!$A:$A,E$5,Заклад!$B:$B,Dict!$A$2)</f>
        <v>0</v>
      </c>
      <c r="F12" s="57">
        <f>SUMIFS(Заклад!$E:$E,Заклад!$C:$C,$B12,Заклад!$A:$A,F$5,Заклад!$B:$B,Dict!$A$2)</f>
        <v>245</v>
      </c>
      <c r="G12" s="57">
        <f>SUMIFS(Заклад!$E:$E,Заклад!$C:$C,$B12,Заклад!$A:$A,G$5,Заклад!$B:$B,Dict!$A$2)</f>
        <v>246</v>
      </c>
      <c r="H12" s="57">
        <f>SUMIFS(Заклад!$E:$E,Заклад!$C:$C,$B12,Заклад!$A:$A,H$5,Заклад!$B:$B,Dict!$A$2)</f>
        <v>39</v>
      </c>
      <c r="I12" s="57">
        <f>SUMIFS(Заклад!$E:$E,Заклад!$C:$C,$B12,Заклад!$A:$A,I$5,Заклад!$B:$B,Dict!$A$2)</f>
        <v>0</v>
      </c>
      <c r="J12" s="57">
        <f>SUMIFS(Заклад!$E:$E,Заклад!$C:$C,$B12,Заклад!$A:$A,J$5,Заклад!$B:$B,Dict!$A$2)</f>
        <v>0</v>
      </c>
      <c r="K12" s="57">
        <f>SUMIFS(Заклад!$E:$E,Заклад!$C:$C,$B12,Заклад!$A:$A,K$5,Заклад!$B:$B,Dict!$A$2)</f>
        <v>240</v>
      </c>
      <c r="L12" s="57">
        <f>SUMIFS(Заклад!$E:$E,Заклад!$C:$C,$B12,Заклад!$A:$A,L$5,Заклад!$B:$B,Dict!$A$2)</f>
        <v>201</v>
      </c>
      <c r="M12" s="57">
        <f>SUMIFS(Заклад!$E:$E,Заклад!$C:$C,$B12,Заклад!$A:$A,M$5,Заклад!$B:$B,Dict!$A$2)</f>
        <v>57</v>
      </c>
      <c r="N12" s="57">
        <f>SUMIFS(Заклад!$E:$E,Заклад!$C:$C,$B12,Заклад!$A:$A,N$5,Заклад!$B:$B,Dict!$A$2)</f>
        <v>458</v>
      </c>
      <c r="O12" s="57">
        <f>SUMIFS(Заклад!$E:$E,Заклад!$C:$C,$B12,Заклад!$A:$A,O$5,Заклад!$B:$B,Dict!$A$2)</f>
        <v>363</v>
      </c>
      <c r="P12" s="74">
        <f>SUMIFS(Заклад!$E:$E,Заклад!$C:$C,$B12,Заклад!$A:$A,P$5,Заклад!$B:$B,Dict!$A$2)</f>
        <v>0.57111111111111112</v>
      </c>
      <c r="Q12" s="74">
        <f>SUMIFS(Заклад!$E:$E,Заклад!$C:$C,$B12,Заклад!$A:$A,Q$5,Заклад!$B:$B,Dict!$A$2)</f>
        <v>0.91050583657587547</v>
      </c>
      <c r="R12" s="74">
        <f>SUMIFS(Заклад!$E:$E,Заклад!$C:$C,$B12,Заклад!$A:$A,R$5,Заклад!$B:$B,Dict!$A$2)</f>
        <v>0.80745341614906796</v>
      </c>
      <c r="S12" s="57">
        <f>SUMIFS(Заклад!$E:$E,Заклад!$C:$C,$B12,Заклад!$A:$A,S$5,Заклад!$B:$B,Dict!$A$2)</f>
        <v>8.0500000000000007</v>
      </c>
      <c r="T12" s="74">
        <f>SUMIFS(Заклад!$E:$E,Заклад!$C:$C,$B12,Заклад!$A:$A,T$5,Заклад!$B:$B,Dict!$A$2)</f>
        <v>0</v>
      </c>
      <c r="U12" s="74">
        <f>SUMIFS(Заклад!$E:$E,Заклад!$C:$C,$B12,Заклад!$A:$A,U$5,Заклад!$B:$B,Dict!$A$2)</f>
        <v>0</v>
      </c>
      <c r="V12" s="74">
        <f>SUMIFS(Заклад!$E:$E,Заклад!$C:$C,$B12,Заклад!$A:$A,V$5,Заклад!$B:$B,Dict!$A$2)</f>
        <v>0</v>
      </c>
      <c r="W12" s="74">
        <f>SUMIFS(Заклад!$E:$E,Заклад!$C:$C,$B12,Заклад!$A:$A,W$5,Заклад!$B:$B,Dict!$A$2)</f>
        <v>0.35054347826086957</v>
      </c>
      <c r="X12" s="74">
        <f>SUMIFS(Заклад!$E:$E,Заклад!$C:$C,$B12,Заклад!$A:$A,X$5,Заклад!$B:$B,Dict!$A$2)</f>
        <v>0.31372549019607843</v>
      </c>
      <c r="Y12" s="74">
        <f>SUMIFS(Заклад!$E:$E,Заклад!$C:$C,$B12,Заклад!$A:$A,Y$5,Заклад!$B:$B,Dict!$A$2)</f>
        <v>0.60416666666666663</v>
      </c>
      <c r="Z12" s="74">
        <f>SUMIFS(Заклад!$E:$E,Заклад!$C:$C,$B12,Заклад!$A:$A,Z$5,Заклад!$B:$B,Dict!$A$2)</f>
        <v>9.6590909090909088E-2</v>
      </c>
      <c r="AA12" s="74">
        <f>SUMIFS(Заклад!$E:$E,Заклад!$C:$C,$B12,Заклад!$A:$A,AA$5,Заклад!$B:$B,Dict!$A$2)</f>
        <v>5.6818181818181816E-2</v>
      </c>
      <c r="AB12" s="74">
        <f>SUMIFS(Заклад!$E:$E,Заклад!$C:$C,$B12,Заклад!$A:$A,AB$5,Заклад!$B:$B,Dict!$A$2)</f>
        <v>5.2219321148825066E-3</v>
      </c>
      <c r="AC12" s="74">
        <f>SUMIFS(Заклад!$E:$E,Заклад!$C:$C,$B12,Заклад!$A:$A,AC$5,Заклад!$B:$B,Dict!$A$2)</f>
        <v>2.6109660574412533E-3</v>
      </c>
      <c r="AD12" s="74">
        <f>SUMIFS(Заклад!$E:$E,Заклад!$C:$C,$B12,Заклад!$A:$A,AD$5,Заклад!$B:$B,Dict!$A$2)</f>
        <v>4.0404040404040407E-2</v>
      </c>
      <c r="AE12" s="74">
        <f>SUMIFS(Заклад!$E:$E,Заклад!$C:$C,$B12,Заклад!$A:$A,AE$5,Заклад!$B:$B,Dict!$A$2)</f>
        <v>1.0101010101010102E-2</v>
      </c>
      <c r="AF12" s="74">
        <f>SUMIFS(Заклад!$E:$E,Заклад!$C:$C,$B12,Заклад!$A:$A,AF$5,Заклад!$B:$B,Dict!$A$2)</f>
        <v>0</v>
      </c>
      <c r="AG12" s="74">
        <f>SUMIFS(Заклад!$E:$E,Заклад!$C:$C,$B12,Заклад!$A:$A,AG$5,Заклад!$B:$B,Dict!$A$2)</f>
        <v>0</v>
      </c>
      <c r="AH12" s="74">
        <f>SUMIFS(Заклад!$E:$E,Заклад!$C:$C,$B12,Заклад!$A:$A,AH$5,Заклад!$B:$B,Dict!$A$2)</f>
        <v>1.3023255813953489E-2</v>
      </c>
      <c r="AI12" s="74">
        <f>SUMIFS(Заклад!$E:$E,Заклад!$C:$C,$B12,Заклад!$A:$A,AI$5,Заклад!$B:$B,Dict!$A$2)</f>
        <v>0.9285714285714286</v>
      </c>
      <c r="AJ12" s="74">
        <f>SUMIFS(Заклад!$E:$E,Заклад!$C:$C,$B12,Заклад!$A:$A,AJ$5,Заклад!$B:$B,Dict!$A$2)</f>
        <v>0</v>
      </c>
      <c r="AK12" s="74">
        <f>SUMIFS(Заклад!$E:$E,Заклад!$C:$C,$B12,Заклад!$A:$A,AK$5,Заклад!$B:$B,Dict!$A$2)</f>
        <v>0</v>
      </c>
      <c r="AL12" s="74">
        <f>SUMIFS(Заклад!$E:$E,Заклад!$C:$C,$B12,Заклад!$A:$A,AL$5,Заклад!$B:$B,Dict!$A$2)</f>
        <v>0</v>
      </c>
    </row>
    <row r="13" spans="1:39" x14ac:dyDescent="0.3">
      <c r="B13" s="10" t="s">
        <v>240</v>
      </c>
      <c r="C13" s="56">
        <f>SUM(D13:M13)</f>
        <v>0</v>
      </c>
      <c r="D13" s="57">
        <f>SUMIFS(Заклад!$E:$E,Заклад!$C:$C,$B13,Заклад!$A:$A,D$5,Заклад!$B:$B,Dict!$A$2)</f>
        <v>0</v>
      </c>
      <c r="E13" s="57">
        <f>SUMIFS(Заклад!$E:$E,Заклад!$C:$C,$B13,Заклад!$A:$A,E$5,Заклад!$B:$B,Dict!$A$2)</f>
        <v>0</v>
      </c>
      <c r="F13" s="57">
        <f>SUMIFS(Заклад!$E:$E,Заклад!$C:$C,$B13,Заклад!$A:$A,F$5,Заклад!$B:$B,Dict!$A$2)</f>
        <v>0</v>
      </c>
      <c r="G13" s="57">
        <f>SUMIFS(Заклад!$E:$E,Заклад!$C:$C,$B13,Заклад!$A:$A,G$5,Заклад!$B:$B,Dict!$A$2)</f>
        <v>0</v>
      </c>
      <c r="H13" s="57">
        <f>SUMIFS(Заклад!$E:$E,Заклад!$C:$C,$B13,Заклад!$A:$A,H$5,Заклад!$B:$B,Dict!$A$2)</f>
        <v>0</v>
      </c>
      <c r="I13" s="57">
        <f>SUMIFS(Заклад!$E:$E,Заклад!$C:$C,$B13,Заклад!$A:$A,I$5,Заклад!$B:$B,Dict!$A$2)</f>
        <v>0</v>
      </c>
      <c r="J13" s="57">
        <f>SUMIFS(Заклад!$E:$E,Заклад!$C:$C,$B13,Заклад!$A:$A,J$5,Заклад!$B:$B,Dict!$A$2)</f>
        <v>0</v>
      </c>
      <c r="K13" s="57">
        <f>SUMIFS(Заклад!$E:$E,Заклад!$C:$C,$B13,Заклад!$A:$A,K$5,Заклад!$B:$B,Dict!$A$2)</f>
        <v>0</v>
      </c>
      <c r="L13" s="57">
        <f>SUMIFS(Заклад!$E:$E,Заклад!$C:$C,$B13,Заклад!$A:$A,L$5,Заклад!$B:$B,Dict!$A$2)</f>
        <v>0</v>
      </c>
      <c r="M13" s="57">
        <f>SUMIFS(Заклад!$E:$E,Заклад!$C:$C,$B13,Заклад!$A:$A,M$5,Заклад!$B:$B,Dict!$A$2)</f>
        <v>0</v>
      </c>
      <c r="N13" s="57">
        <f>SUMIFS(Заклад!$E:$E,Заклад!$C:$C,$B13,Заклад!$A:$A,N$5,Заклад!$B:$B,Dict!$A$2)</f>
        <v>0</v>
      </c>
      <c r="O13" s="57">
        <f>SUMIFS(Заклад!$E:$E,Заклад!$C:$C,$B13,Заклад!$A:$A,O$5,Заклад!$B:$B,Dict!$A$2)</f>
        <v>0</v>
      </c>
      <c r="P13" s="74">
        <f>SUMIFS(Заклад!$E:$E,Заклад!$C:$C,$B13,Заклад!$A:$A,P$5,Заклад!$B:$B,Dict!$A$2)</f>
        <v>0</v>
      </c>
      <c r="Q13" s="74">
        <f>SUMIFS(Заклад!$E:$E,Заклад!$C:$C,$B13,Заклад!$A:$A,Q$5,Заклад!$B:$B,Dict!$A$2)</f>
        <v>0</v>
      </c>
      <c r="R13" s="74">
        <f>SUMIFS(Заклад!$E:$E,Заклад!$C:$C,$B13,Заклад!$A:$A,R$5,Заклад!$B:$B,Dict!$A$2)</f>
        <v>0</v>
      </c>
      <c r="S13" s="57">
        <f>SUMIFS(Заклад!$E:$E,Заклад!$C:$C,$B13,Заклад!$A:$A,S$5,Заклад!$B:$B,Dict!$A$2)</f>
        <v>0</v>
      </c>
      <c r="T13" s="74">
        <f>SUMIFS(Заклад!$E:$E,Заклад!$C:$C,$B13,Заклад!$A:$A,T$5,Заклад!$B:$B,Dict!$A$2)</f>
        <v>0</v>
      </c>
      <c r="U13" s="74">
        <f>SUMIFS(Заклад!$E:$E,Заклад!$C:$C,$B13,Заклад!$A:$A,U$5,Заклад!$B:$B,Dict!$A$2)</f>
        <v>0</v>
      </c>
      <c r="V13" s="74">
        <f>SUMIFS(Заклад!$E:$E,Заклад!$C:$C,$B13,Заклад!$A:$A,V$5,Заклад!$B:$B,Dict!$A$2)</f>
        <v>0</v>
      </c>
      <c r="W13" s="74">
        <f>SUMIFS(Заклад!$E:$E,Заклад!$C:$C,$B13,Заклад!$A:$A,W$5,Заклад!$B:$B,Dict!$A$2)</f>
        <v>0</v>
      </c>
      <c r="X13" s="74">
        <f>SUMIFS(Заклад!$E:$E,Заклад!$C:$C,$B13,Заклад!$A:$A,X$5,Заклад!$B:$B,Dict!$A$2)</f>
        <v>0</v>
      </c>
      <c r="Y13" s="74">
        <f>SUMIFS(Заклад!$E:$E,Заклад!$C:$C,$B13,Заклад!$A:$A,Y$5,Заклад!$B:$B,Dict!$A$2)</f>
        <v>0</v>
      </c>
      <c r="Z13" s="74">
        <f>SUMIFS(Заклад!$E:$E,Заклад!$C:$C,$B13,Заклад!$A:$A,Z$5,Заклад!$B:$B,Dict!$A$2)</f>
        <v>0</v>
      </c>
      <c r="AA13" s="74">
        <f>SUMIFS(Заклад!$E:$E,Заклад!$C:$C,$B13,Заклад!$A:$A,AA$5,Заклад!$B:$B,Dict!$A$2)</f>
        <v>0</v>
      </c>
      <c r="AB13" s="74">
        <f>SUMIFS(Заклад!$E:$E,Заклад!$C:$C,$B13,Заклад!$A:$A,AB$5,Заклад!$B:$B,Dict!$A$2)</f>
        <v>0</v>
      </c>
      <c r="AC13" s="74">
        <f>SUMIFS(Заклад!$E:$E,Заклад!$C:$C,$B13,Заклад!$A:$A,AC$5,Заклад!$B:$B,Dict!$A$2)</f>
        <v>0</v>
      </c>
      <c r="AD13" s="74">
        <f>SUMIFS(Заклад!$E:$E,Заклад!$C:$C,$B13,Заклад!$A:$A,AD$5,Заклад!$B:$B,Dict!$A$2)</f>
        <v>0</v>
      </c>
      <c r="AE13" s="74">
        <f>SUMIFS(Заклад!$E:$E,Заклад!$C:$C,$B13,Заклад!$A:$A,AE$5,Заклад!$B:$B,Dict!$A$2)</f>
        <v>0</v>
      </c>
      <c r="AF13" s="74">
        <f>SUMIFS(Заклад!$E:$E,Заклад!$C:$C,$B13,Заклад!$A:$A,AF$5,Заклад!$B:$B,Dict!$A$2)</f>
        <v>0</v>
      </c>
      <c r="AG13" s="74">
        <f>SUMIFS(Заклад!$E:$E,Заклад!$C:$C,$B13,Заклад!$A:$A,AG$5,Заклад!$B:$B,Dict!$A$2)</f>
        <v>0</v>
      </c>
      <c r="AH13" s="74">
        <f>SUMIFS(Заклад!$E:$E,Заклад!$C:$C,$B13,Заклад!$A:$A,AH$5,Заклад!$B:$B,Dict!$A$2)</f>
        <v>0</v>
      </c>
      <c r="AI13" s="74">
        <f>SUMIFS(Заклад!$E:$E,Заклад!$C:$C,$B13,Заклад!$A:$A,AI$5,Заклад!$B:$B,Dict!$A$2)</f>
        <v>0</v>
      </c>
      <c r="AJ13" s="74">
        <f>SUMIFS(Заклад!$E:$E,Заклад!$C:$C,$B13,Заклад!$A:$A,AJ$5,Заклад!$B:$B,Dict!$A$2)</f>
        <v>0</v>
      </c>
      <c r="AK13" s="74">
        <f>SUMIFS(Заклад!$E:$E,Заклад!$C:$C,$B13,Заклад!$A:$A,AK$5,Заклад!$B:$B,Dict!$A$2)</f>
        <v>0</v>
      </c>
      <c r="AL13" s="74">
        <f>SUMIFS(Заклад!$E:$E,Заклад!$C:$C,$B13,Заклад!$A:$A,AL$5,Заклад!$B:$B,Dict!$A$2)</f>
        <v>0</v>
      </c>
    </row>
    <row r="14" spans="1:39" x14ac:dyDescent="0.3">
      <c r="B14" s="10" t="s">
        <v>249</v>
      </c>
      <c r="C14" s="56">
        <f>SUM(D14:M14)</f>
        <v>181</v>
      </c>
      <c r="D14" s="57">
        <f>SUMIFS(Заклад!$E:$E,Заклад!$C:$C,$B14,Заклад!$A:$A,D$5,Заклад!$B:$B,Dict!$A$2)</f>
        <v>27</v>
      </c>
      <c r="E14" s="57">
        <f>SUMIFS(Заклад!$E:$E,Заклад!$C:$C,$B14,Заклад!$A:$A,E$5,Заклад!$B:$B,Dict!$A$2)</f>
        <v>66</v>
      </c>
      <c r="F14" s="57">
        <f>SUMIFS(Заклад!$E:$E,Заклад!$C:$C,$B14,Заклад!$A:$A,F$5,Заклад!$B:$B,Dict!$A$2)</f>
        <v>0</v>
      </c>
      <c r="G14" s="57">
        <f>SUMIFS(Заклад!$E:$E,Заклад!$C:$C,$B14,Заклад!$A:$A,G$5,Заклад!$B:$B,Dict!$A$2)</f>
        <v>0</v>
      </c>
      <c r="H14" s="57">
        <f>SUMIFS(Заклад!$E:$E,Заклад!$C:$C,$B14,Заклад!$A:$A,H$5,Заклад!$B:$B,Dict!$A$2)</f>
        <v>0</v>
      </c>
      <c r="I14" s="57">
        <f>SUMIFS(Заклад!$E:$E,Заклад!$C:$C,$B14,Заклад!$A:$A,I$5,Заклад!$B:$B,Dict!$A$2)</f>
        <v>16</v>
      </c>
      <c r="J14" s="57">
        <f>SUMIFS(Заклад!$E:$E,Заклад!$C:$C,$B14,Заклад!$A:$A,J$5,Заклад!$B:$B,Dict!$A$2)</f>
        <v>72</v>
      </c>
      <c r="K14" s="57">
        <f>SUMIFS(Заклад!$E:$E,Заклад!$C:$C,$B14,Заклад!$A:$A,K$5,Заклад!$B:$B,Dict!$A$2)</f>
        <v>0</v>
      </c>
      <c r="L14" s="57">
        <f>SUMIFS(Заклад!$E:$E,Заклад!$C:$C,$B14,Заклад!$A:$A,L$5,Заклад!$B:$B,Dict!$A$2)</f>
        <v>0</v>
      </c>
      <c r="M14" s="57">
        <f>SUMIFS(Заклад!$E:$E,Заклад!$C:$C,$B14,Заклад!$A:$A,M$5,Заклад!$B:$B,Dict!$A$2)</f>
        <v>0</v>
      </c>
      <c r="N14" s="57">
        <f>SUMIFS(Заклад!$E:$E,Заклад!$C:$C,$B14,Заклад!$A:$A,N$5,Заклад!$B:$B,Dict!$A$2)</f>
        <v>2</v>
      </c>
      <c r="O14" s="57">
        <f>SUMIFS(Заклад!$E:$E,Заклад!$C:$C,$B14,Заклад!$A:$A,O$5,Заклад!$B:$B,Dict!$A$2)</f>
        <v>2</v>
      </c>
      <c r="P14" s="74">
        <f>SUMIFS(Заклад!$E:$E,Заклад!$C:$C,$B14,Заклад!$A:$A,P$5,Заклад!$B:$B,Dict!$A$2)</f>
        <v>0.2011111111111111</v>
      </c>
      <c r="Q14" s="74">
        <f>SUMIFS(Заклад!$E:$E,Заклад!$C:$C,$B14,Заклад!$A:$A,Q$5,Заклад!$B:$B,Dict!$A$2)</f>
        <v>1.3370165745856355</v>
      </c>
      <c r="R14" s="74">
        <f>SUMIFS(Заклад!$E:$E,Заклад!$C:$C,$B14,Заклад!$A:$A,R$5,Заклад!$B:$B,Dict!$A$2)</f>
        <v>1</v>
      </c>
      <c r="S14" s="57">
        <f>SUMIFS(Заклад!$E:$E,Заклад!$C:$C,$B14,Заклад!$A:$A,S$5,Заклад!$B:$B,Dict!$A$2)</f>
        <v>1</v>
      </c>
      <c r="T14" s="74">
        <f>SUMIFS(Заклад!$E:$E,Заклад!$C:$C,$B14,Заклад!$A:$A,T$5,Заклад!$B:$B,Dict!$A$2)</f>
        <v>0.875</v>
      </c>
      <c r="U14" s="74">
        <f>SUMIFS(Заклад!$E:$E,Заклад!$C:$C,$B14,Заклад!$A:$A,U$5,Заклад!$B:$B,Dict!$A$2)</f>
        <v>0.65</v>
      </c>
      <c r="V14" s="74">
        <f>SUMIFS(Заклад!$E:$E,Заклад!$C:$C,$B14,Заклад!$A:$A,V$5,Заклад!$B:$B,Dict!$A$2)</f>
        <v>0.31818181818181818</v>
      </c>
      <c r="W14" s="74">
        <f>SUMIFS(Заклад!$E:$E,Заклад!$C:$C,$B14,Заклад!$A:$A,W$5,Заклад!$B:$B,Dict!$A$2)</f>
        <v>0</v>
      </c>
      <c r="X14" s="74">
        <f>SUMIFS(Заклад!$E:$E,Заклад!$C:$C,$B14,Заклад!$A:$A,X$5,Заклад!$B:$B,Dict!$A$2)</f>
        <v>0</v>
      </c>
      <c r="Y14" s="74">
        <f>SUMIFS(Заклад!$E:$E,Заклад!$C:$C,$B14,Заклад!$A:$A,Y$5,Заклад!$B:$B,Dict!$A$2)</f>
        <v>0</v>
      </c>
      <c r="Z14" s="74">
        <f>SUMIFS(Заклад!$E:$E,Заклад!$C:$C,$B14,Заклад!$A:$A,Z$5,Заклад!$B:$B,Dict!$A$2)</f>
        <v>0</v>
      </c>
      <c r="AA14" s="74">
        <f>SUMIFS(Заклад!$E:$E,Заклад!$C:$C,$B14,Заклад!$A:$A,AA$5,Заклад!$B:$B,Dict!$A$2)</f>
        <v>0</v>
      </c>
      <c r="AB14" s="74">
        <f>SUMIFS(Заклад!$E:$E,Заклад!$C:$C,$B14,Заклад!$A:$A,AB$5,Заклад!$B:$B,Dict!$A$2)</f>
        <v>0</v>
      </c>
      <c r="AC14" s="74">
        <f>SUMIFS(Заклад!$E:$E,Заклад!$C:$C,$B14,Заклад!$A:$A,AC$5,Заклад!$B:$B,Dict!$A$2)</f>
        <v>0</v>
      </c>
      <c r="AD14" s="74">
        <f>SUMIFS(Заклад!$E:$E,Заклад!$C:$C,$B14,Заклад!$A:$A,AD$5,Заклад!$B:$B,Dict!$A$2)</f>
        <v>0</v>
      </c>
      <c r="AE14" s="74">
        <f>SUMIFS(Заклад!$E:$E,Заклад!$C:$C,$B14,Заклад!$A:$A,AE$5,Заклад!$B:$B,Dict!$A$2)</f>
        <v>0</v>
      </c>
      <c r="AF14" s="74">
        <f>SUMIFS(Заклад!$E:$E,Заклад!$C:$C,$B14,Заклад!$A:$A,AF$5,Заклад!$B:$B,Dict!$A$2)</f>
        <v>0</v>
      </c>
      <c r="AG14" s="74">
        <f>SUMIFS(Заклад!$E:$E,Заклад!$C:$C,$B14,Заклад!$A:$A,AG$5,Заклад!$B:$B,Dict!$A$2)</f>
        <v>0</v>
      </c>
      <c r="AH14" s="74">
        <f>SUMIFS(Заклад!$E:$E,Заклад!$C:$C,$B14,Заклад!$A:$A,AH$5,Заклад!$B:$B,Dict!$A$2)</f>
        <v>0</v>
      </c>
      <c r="AI14" s="74">
        <f>SUMIFS(Заклад!$E:$E,Заклад!$C:$C,$B14,Заклад!$A:$A,AI$5,Заклад!$B:$B,Dict!$A$2)</f>
        <v>0</v>
      </c>
      <c r="AJ14" s="74">
        <f>SUMIFS(Заклад!$E:$E,Заклад!$C:$C,$B14,Заклад!$A:$A,AJ$5,Заклад!$B:$B,Dict!$A$2)</f>
        <v>0</v>
      </c>
      <c r="AK14" s="74">
        <f>SUMIFS(Заклад!$E:$E,Заклад!$C:$C,$B14,Заклад!$A:$A,AK$5,Заклад!$B:$B,Dict!$A$2)</f>
        <v>0</v>
      </c>
      <c r="AL14" s="74">
        <f>SUMIFS(Заклад!$E:$E,Заклад!$C:$C,$B14,Заклад!$A:$A,AL$5,Заклад!$B:$B,Dict!$A$2)</f>
        <v>0</v>
      </c>
    </row>
    <row r="15" spans="1:39" x14ac:dyDescent="0.3">
      <c r="B15" s="10" t="s">
        <v>252</v>
      </c>
      <c r="C15" s="56">
        <f>SUM(D15:M15)</f>
        <v>0</v>
      </c>
      <c r="D15" s="57">
        <f>SUMIFS(Заклад!$E:$E,Заклад!$C:$C,$B15,Заклад!$A:$A,D$5,Заклад!$B:$B,Dict!$A$2)</f>
        <v>0</v>
      </c>
      <c r="E15" s="57">
        <f>SUMIFS(Заклад!$E:$E,Заклад!$C:$C,$B15,Заклад!$A:$A,E$5,Заклад!$B:$B,Dict!$A$2)</f>
        <v>0</v>
      </c>
      <c r="F15" s="57">
        <f>SUMIFS(Заклад!$E:$E,Заклад!$C:$C,$B15,Заклад!$A:$A,F$5,Заклад!$B:$B,Dict!$A$2)</f>
        <v>0</v>
      </c>
      <c r="G15" s="57">
        <f>SUMIFS(Заклад!$E:$E,Заклад!$C:$C,$B15,Заклад!$A:$A,G$5,Заклад!$B:$B,Dict!$A$2)</f>
        <v>0</v>
      </c>
      <c r="H15" s="57">
        <f>SUMIFS(Заклад!$E:$E,Заклад!$C:$C,$B15,Заклад!$A:$A,H$5,Заклад!$B:$B,Dict!$A$2)</f>
        <v>0</v>
      </c>
      <c r="I15" s="57">
        <f>SUMIFS(Заклад!$E:$E,Заклад!$C:$C,$B15,Заклад!$A:$A,I$5,Заклад!$B:$B,Dict!$A$2)</f>
        <v>0</v>
      </c>
      <c r="J15" s="57">
        <f>SUMIFS(Заклад!$E:$E,Заклад!$C:$C,$B15,Заклад!$A:$A,J$5,Заклад!$B:$B,Dict!$A$2)</f>
        <v>0</v>
      </c>
      <c r="K15" s="57">
        <f>SUMIFS(Заклад!$E:$E,Заклад!$C:$C,$B15,Заклад!$A:$A,K$5,Заклад!$B:$B,Dict!$A$2)</f>
        <v>0</v>
      </c>
      <c r="L15" s="57">
        <f>SUMIFS(Заклад!$E:$E,Заклад!$C:$C,$B15,Заклад!$A:$A,L$5,Заклад!$B:$B,Dict!$A$2)</f>
        <v>0</v>
      </c>
      <c r="M15" s="57">
        <f>SUMIFS(Заклад!$E:$E,Заклад!$C:$C,$B15,Заклад!$A:$A,M$5,Заклад!$B:$B,Dict!$A$2)</f>
        <v>0</v>
      </c>
      <c r="N15" s="57">
        <f>SUMIFS(Заклад!$E:$E,Заклад!$C:$C,$B15,Заклад!$A:$A,N$5,Заклад!$B:$B,Dict!$A$2)</f>
        <v>0</v>
      </c>
      <c r="O15" s="57">
        <f>SUMIFS(Заклад!$E:$E,Заклад!$C:$C,$B15,Заклад!$A:$A,O$5,Заклад!$B:$B,Dict!$A$2)</f>
        <v>0</v>
      </c>
      <c r="P15" s="74">
        <f>SUMIFS(Заклад!$E:$E,Заклад!$C:$C,$B15,Заклад!$A:$A,P$5,Заклад!$B:$B,Dict!$A$2)</f>
        <v>0</v>
      </c>
      <c r="Q15" s="74">
        <f>SUMIFS(Заклад!$E:$E,Заклад!$C:$C,$B15,Заклад!$A:$A,Q$5,Заклад!$B:$B,Dict!$A$2)</f>
        <v>0</v>
      </c>
      <c r="R15" s="74">
        <f>SUMIFS(Заклад!$E:$E,Заклад!$C:$C,$B15,Заклад!$A:$A,R$5,Заклад!$B:$B,Dict!$A$2)</f>
        <v>0</v>
      </c>
      <c r="S15" s="57">
        <f>SUMIFS(Заклад!$E:$E,Заклад!$C:$C,$B15,Заклад!$A:$A,S$5,Заклад!$B:$B,Dict!$A$2)</f>
        <v>0</v>
      </c>
      <c r="T15" s="74">
        <f>SUMIFS(Заклад!$E:$E,Заклад!$C:$C,$B15,Заклад!$A:$A,T$5,Заклад!$B:$B,Dict!$A$2)</f>
        <v>0</v>
      </c>
      <c r="U15" s="74">
        <f>SUMIFS(Заклад!$E:$E,Заклад!$C:$C,$B15,Заклад!$A:$A,U$5,Заклад!$B:$B,Dict!$A$2)</f>
        <v>0.66666666666666663</v>
      </c>
      <c r="V15" s="74">
        <f>SUMIFS(Заклад!$E:$E,Заклад!$C:$C,$B15,Заклад!$A:$A,V$5,Заклад!$B:$B,Dict!$A$2)</f>
        <v>0.33333333333333331</v>
      </c>
      <c r="W15" s="74">
        <f>SUMIFS(Заклад!$E:$E,Заклад!$C:$C,$B15,Заклад!$A:$A,W$5,Заклад!$B:$B,Dict!$A$2)</f>
        <v>0</v>
      </c>
      <c r="X15" s="74">
        <f>SUMIFS(Заклад!$E:$E,Заклад!$C:$C,$B15,Заклад!$A:$A,X$5,Заклад!$B:$B,Dict!$A$2)</f>
        <v>0</v>
      </c>
      <c r="Y15" s="74">
        <f>SUMIFS(Заклад!$E:$E,Заклад!$C:$C,$B15,Заклад!$A:$A,Y$5,Заклад!$B:$B,Dict!$A$2)</f>
        <v>0</v>
      </c>
      <c r="Z15" s="74">
        <f>SUMIFS(Заклад!$E:$E,Заклад!$C:$C,$B15,Заклад!$A:$A,Z$5,Заклад!$B:$B,Dict!$A$2)</f>
        <v>0</v>
      </c>
      <c r="AA15" s="74">
        <f>SUMIFS(Заклад!$E:$E,Заклад!$C:$C,$B15,Заклад!$A:$A,AA$5,Заклад!$B:$B,Dict!$A$2)</f>
        <v>0</v>
      </c>
      <c r="AB15" s="74">
        <f>SUMIFS(Заклад!$E:$E,Заклад!$C:$C,$B15,Заклад!$A:$A,AB$5,Заклад!$B:$B,Dict!$A$2)</f>
        <v>0</v>
      </c>
      <c r="AC15" s="74">
        <f>SUMIFS(Заклад!$E:$E,Заклад!$C:$C,$B15,Заклад!$A:$A,AC$5,Заклад!$B:$B,Dict!$A$2)</f>
        <v>0</v>
      </c>
      <c r="AD15" s="74">
        <f>SUMIFS(Заклад!$E:$E,Заклад!$C:$C,$B15,Заклад!$A:$A,AD$5,Заклад!$B:$B,Dict!$A$2)</f>
        <v>0</v>
      </c>
      <c r="AE15" s="74">
        <f>SUMIFS(Заклад!$E:$E,Заклад!$C:$C,$B15,Заклад!$A:$A,AE$5,Заклад!$B:$B,Dict!$A$2)</f>
        <v>0</v>
      </c>
      <c r="AF15" s="74">
        <f>SUMIFS(Заклад!$E:$E,Заклад!$C:$C,$B15,Заклад!$A:$A,AF$5,Заклад!$B:$B,Dict!$A$2)</f>
        <v>0</v>
      </c>
      <c r="AG15" s="74">
        <f>SUMIFS(Заклад!$E:$E,Заклад!$C:$C,$B15,Заклад!$A:$A,AG$5,Заклад!$B:$B,Dict!$A$2)</f>
        <v>0</v>
      </c>
      <c r="AH15" s="74">
        <f>SUMIFS(Заклад!$E:$E,Заклад!$C:$C,$B15,Заклад!$A:$A,AH$5,Заклад!$B:$B,Dict!$A$2)</f>
        <v>0</v>
      </c>
      <c r="AI15" s="74">
        <f>SUMIFS(Заклад!$E:$E,Заклад!$C:$C,$B15,Заклад!$A:$A,AI$5,Заклад!$B:$B,Dict!$A$2)</f>
        <v>0</v>
      </c>
      <c r="AJ15" s="74">
        <f>SUMIFS(Заклад!$E:$E,Заклад!$C:$C,$B15,Заклад!$A:$A,AJ$5,Заклад!$B:$B,Dict!$A$2)</f>
        <v>0</v>
      </c>
      <c r="AK15" s="74">
        <f>SUMIFS(Заклад!$E:$E,Заклад!$C:$C,$B15,Заклад!$A:$A,AK$5,Заклад!$B:$B,Dict!$A$2)</f>
        <v>0</v>
      </c>
      <c r="AL15" s="74">
        <f>SUMIFS(Заклад!$E:$E,Заклад!$C:$C,$B15,Заклад!$A:$A,AL$5,Заклад!$B:$B,Dict!$A$2)</f>
        <v>0</v>
      </c>
    </row>
    <row r="16" spans="1:39" x14ac:dyDescent="0.3">
      <c r="B16" s="10" t="s">
        <v>269</v>
      </c>
      <c r="C16" s="56">
        <f>SUM(D16:M16)</f>
        <v>1703</v>
      </c>
      <c r="D16" s="57">
        <f>SUMIFS(Заклад!$E:$E,Заклад!$C:$C,$B16,Заклад!$A:$A,D$5,Заклад!$B:$B,Dict!$A$2)</f>
        <v>1</v>
      </c>
      <c r="E16" s="57">
        <f>SUMIFS(Заклад!$E:$E,Заклад!$C:$C,$B16,Заклад!$A:$A,E$5,Заклад!$B:$B,Dict!$A$2)</f>
        <v>9</v>
      </c>
      <c r="F16" s="57">
        <f>SUMIFS(Заклад!$E:$E,Заклад!$C:$C,$B16,Заклад!$A:$A,F$5,Заклад!$B:$B,Dict!$A$2)</f>
        <v>366</v>
      </c>
      <c r="G16" s="57">
        <f>SUMIFS(Заклад!$E:$E,Заклад!$C:$C,$B16,Заклад!$A:$A,G$5,Заклад!$B:$B,Dict!$A$2)</f>
        <v>388</v>
      </c>
      <c r="H16" s="57">
        <f>SUMIFS(Заклад!$E:$E,Заклад!$C:$C,$B16,Заклад!$A:$A,H$5,Заклад!$B:$B,Dict!$A$2)</f>
        <v>95</v>
      </c>
      <c r="I16" s="57">
        <f>SUMIFS(Заклад!$E:$E,Заклад!$C:$C,$B16,Заклад!$A:$A,I$5,Заклад!$B:$B,Dict!$A$2)</f>
        <v>0</v>
      </c>
      <c r="J16" s="57">
        <f>SUMIFS(Заклад!$E:$E,Заклад!$C:$C,$B16,Заклад!$A:$A,J$5,Заклад!$B:$B,Dict!$A$2)</f>
        <v>8</v>
      </c>
      <c r="K16" s="57">
        <f>SUMIFS(Заклад!$E:$E,Заклад!$C:$C,$B16,Заклад!$A:$A,K$5,Заклад!$B:$B,Dict!$A$2)</f>
        <v>292</v>
      </c>
      <c r="L16" s="57">
        <f>SUMIFS(Заклад!$E:$E,Заклад!$C:$C,$B16,Заклад!$A:$A,L$5,Заклад!$B:$B,Dict!$A$2)</f>
        <v>381</v>
      </c>
      <c r="M16" s="57">
        <f>SUMIFS(Заклад!$E:$E,Заклад!$C:$C,$B16,Заклад!$A:$A,M$5,Заклад!$B:$B,Dict!$A$2)</f>
        <v>163</v>
      </c>
      <c r="N16" s="57">
        <f>SUMIFS(Заклад!$E:$E,Заклад!$C:$C,$B16,Заклад!$A:$A,N$5,Заклад!$B:$B,Dict!$A$2)</f>
        <v>472</v>
      </c>
      <c r="O16" s="57">
        <f>SUMIFS(Заклад!$E:$E,Заклад!$C:$C,$B16,Заклад!$A:$A,O$5,Заклад!$B:$B,Dict!$A$2)</f>
        <v>369</v>
      </c>
      <c r="P16" s="74">
        <f>SUMIFS(Заклад!$E:$E,Заклад!$C:$C,$B16,Заклад!$A:$A,P$5,Заклад!$B:$B,Dict!$A$2)</f>
        <v>0.94611111111111112</v>
      </c>
      <c r="Q16" s="74">
        <f>SUMIFS(Заклад!$E:$E,Заклад!$C:$C,$B16,Заклад!$A:$A,Q$5,Заклад!$B:$B,Dict!$A$2)</f>
        <v>0.90369935408103352</v>
      </c>
      <c r="R16" s="74">
        <f>SUMIFS(Заклад!$E:$E,Заклад!$C:$C,$B16,Заклад!$A:$A,R$5,Заклад!$B:$B,Dict!$A$2)</f>
        <v>0.68799999999999994</v>
      </c>
      <c r="S16" s="57">
        <f>SUMIFS(Заклад!$E:$E,Заклад!$C:$C,$B16,Заклад!$A:$A,S$5,Заклад!$B:$B,Dict!$A$2)</f>
        <v>10.869565217391299</v>
      </c>
      <c r="T16" s="74">
        <f>SUMIFS(Заклад!$E:$E,Заклад!$C:$C,$B16,Заклад!$A:$A,T$5,Заклад!$B:$B,Dict!$A$2)</f>
        <v>0</v>
      </c>
      <c r="U16" s="74">
        <f>SUMIFS(Заклад!$E:$E,Заклад!$C:$C,$B16,Заклад!$A:$A,U$5,Заклад!$B:$B,Dict!$A$2)</f>
        <v>0</v>
      </c>
      <c r="V16" s="74">
        <f>SUMIFS(Заклад!$E:$E,Заклад!$C:$C,$B16,Заклад!$A:$A,V$5,Заклад!$B:$B,Dict!$A$2)</f>
        <v>0</v>
      </c>
      <c r="W16" s="74">
        <f>SUMIFS(Заклад!$E:$E,Заклад!$C:$C,$B16,Заклад!$A:$A,W$5,Заклад!$B:$B,Dict!$A$2)</f>
        <v>0.52268244575936884</v>
      </c>
      <c r="X16" s="74">
        <f>SUMIFS(Заклад!$E:$E,Заклад!$C:$C,$B16,Заклад!$A:$A,X$5,Заклад!$B:$B,Dict!$A$2)</f>
        <v>8.2568807339449546E-2</v>
      </c>
      <c r="Y16" s="74">
        <f>SUMIFS(Заклад!$E:$E,Заклад!$C:$C,$B16,Заклад!$A:$A,Y$5,Заклад!$B:$B,Dict!$A$2)</f>
        <v>0.19463087248322147</v>
      </c>
      <c r="Z16" s="74">
        <f>SUMIFS(Заклад!$E:$E,Заклад!$C:$C,$B16,Заклад!$A:$A,Z$5,Заклад!$B:$B,Dict!$A$2)</f>
        <v>0.27</v>
      </c>
      <c r="AA16" s="74">
        <f>SUMIFS(Заклад!$E:$E,Заклад!$C:$C,$B16,Заклад!$A:$A,AA$5,Заклад!$B:$B,Dict!$A$2)</f>
        <v>0.22500000000000001</v>
      </c>
      <c r="AB16" s="74">
        <f>SUMIFS(Заклад!$E:$E,Заклад!$C:$C,$B16,Заклад!$A:$A,AB$5,Заклад!$B:$B,Dict!$A$2)</f>
        <v>2.3696682464454978E-3</v>
      </c>
      <c r="AC16" s="74">
        <f>SUMIFS(Заклад!$E:$E,Заклад!$C:$C,$B16,Заклад!$A:$A,AC$5,Заклад!$B:$B,Dict!$A$2)</f>
        <v>0</v>
      </c>
      <c r="AD16" s="74">
        <f>SUMIFS(Заклад!$E:$E,Заклад!$C:$C,$B16,Заклад!$A:$A,AD$5,Заклад!$B:$B,Dict!$A$2)</f>
        <v>0.10945273631840796</v>
      </c>
      <c r="AE16" s="74">
        <f>SUMIFS(Заклад!$E:$E,Заклад!$C:$C,$B16,Заклад!$A:$A,AE$5,Заклад!$B:$B,Dict!$A$2)</f>
        <v>2.4875621890547265E-2</v>
      </c>
      <c r="AF16" s="74">
        <f>SUMIFS(Заклад!$E:$E,Заклад!$C:$C,$B16,Заклад!$A:$A,AF$5,Заклад!$B:$B,Dict!$A$2)</f>
        <v>0</v>
      </c>
      <c r="AG16" s="74">
        <f>SUMIFS(Заклад!$E:$E,Заклад!$C:$C,$B16,Заклад!$A:$A,AG$5,Заклад!$B:$B,Dict!$A$2)</f>
        <v>0</v>
      </c>
      <c r="AH16" s="74">
        <f>SUMIFS(Заклад!$E:$E,Заклад!$C:$C,$B16,Заклад!$A:$A,AH$5,Заклад!$B:$B,Dict!$A$2)</f>
        <v>2.0689655172413793E-2</v>
      </c>
      <c r="AI16" s="74">
        <f>SUMIFS(Заклад!$E:$E,Заклад!$C:$C,$B16,Заклад!$A:$A,AI$5,Заклад!$B:$B,Dict!$A$2)</f>
        <v>0.91666666666666663</v>
      </c>
      <c r="AJ16" s="74">
        <f>SUMIFS(Заклад!$E:$E,Заклад!$C:$C,$B16,Заклад!$A:$A,AJ$5,Заклад!$B:$B,Dict!$A$2)</f>
        <v>0</v>
      </c>
      <c r="AK16" s="74">
        <f>SUMIFS(Заклад!$E:$E,Заклад!$C:$C,$B16,Заклад!$A:$A,AK$5,Заклад!$B:$B,Dict!$A$2)</f>
        <v>0</v>
      </c>
      <c r="AL16" s="74">
        <f>SUMIFS(Заклад!$E:$E,Заклад!$C:$C,$B16,Заклад!$A:$A,AL$5,Заклад!$B:$B,Dict!$A$2)</f>
        <v>0</v>
      </c>
    </row>
    <row r="17" spans="2:38" x14ac:dyDescent="0.3">
      <c r="B17" s="10" t="s">
        <v>279</v>
      </c>
      <c r="C17" s="56">
        <f>SUM(D17:M17)</f>
        <v>1116</v>
      </c>
      <c r="D17" s="57">
        <f>SUMIFS(Заклад!$E:$E,Заклад!$C:$C,$B17,Заклад!$A:$A,D$5,Заклад!$B:$B,Dict!$A$2)</f>
        <v>0</v>
      </c>
      <c r="E17" s="57">
        <f>SUMIFS(Заклад!$E:$E,Заклад!$C:$C,$B17,Заклад!$A:$A,E$5,Заклад!$B:$B,Dict!$A$2)</f>
        <v>1</v>
      </c>
      <c r="F17" s="57">
        <f>SUMIFS(Заклад!$E:$E,Заклад!$C:$C,$B17,Заклад!$A:$A,F$5,Заклад!$B:$B,Dict!$A$2)</f>
        <v>167</v>
      </c>
      <c r="G17" s="57">
        <f>SUMIFS(Заклад!$E:$E,Заклад!$C:$C,$B17,Заклад!$A:$A,G$5,Заклад!$B:$B,Dict!$A$2)</f>
        <v>232</v>
      </c>
      <c r="H17" s="57">
        <f>SUMIFS(Заклад!$E:$E,Заклад!$C:$C,$B17,Заклад!$A:$A,H$5,Заклад!$B:$B,Dict!$A$2)</f>
        <v>104</v>
      </c>
      <c r="I17" s="57">
        <f>SUMIFS(Заклад!$E:$E,Заклад!$C:$C,$B17,Заклад!$A:$A,I$5,Заклад!$B:$B,Dict!$A$2)</f>
        <v>0</v>
      </c>
      <c r="J17" s="57">
        <f>SUMIFS(Заклад!$E:$E,Заклад!$C:$C,$B17,Заклад!$A:$A,J$5,Заклад!$B:$B,Dict!$A$2)</f>
        <v>4</v>
      </c>
      <c r="K17" s="57">
        <f>SUMIFS(Заклад!$E:$E,Заклад!$C:$C,$B17,Заклад!$A:$A,K$5,Заклад!$B:$B,Dict!$A$2)</f>
        <v>146</v>
      </c>
      <c r="L17" s="57">
        <f>SUMIFS(Заклад!$E:$E,Заклад!$C:$C,$B17,Заклад!$A:$A,L$5,Заклад!$B:$B,Dict!$A$2)</f>
        <v>248</v>
      </c>
      <c r="M17" s="57">
        <f>SUMIFS(Заклад!$E:$E,Заклад!$C:$C,$B17,Заклад!$A:$A,M$5,Заклад!$B:$B,Dict!$A$2)</f>
        <v>214</v>
      </c>
      <c r="N17" s="57">
        <f>SUMIFS(Заклад!$E:$E,Заклад!$C:$C,$B17,Заклад!$A:$A,N$5,Заклад!$B:$B,Dict!$A$2)</f>
        <v>251</v>
      </c>
      <c r="O17" s="57">
        <f>SUMIFS(Заклад!$E:$E,Заклад!$C:$C,$B17,Заклад!$A:$A,O$5,Заклад!$B:$B,Dict!$A$2)</f>
        <v>201</v>
      </c>
      <c r="P17" s="74">
        <f>SUMIFS(Заклад!$E:$E,Заклад!$C:$C,$B17,Заклад!$A:$A,P$5,Заклад!$B:$B,Dict!$A$2)</f>
        <v>0.62</v>
      </c>
      <c r="Q17" s="74">
        <f>SUMIFS(Заклад!$E:$E,Заклад!$C:$C,$B17,Заклад!$A:$A,Q$5,Заклад!$B:$B,Dict!$A$2)</f>
        <v>0.79480286738351258</v>
      </c>
      <c r="R17" s="74">
        <f>SUMIFS(Заклад!$E:$E,Заклад!$C:$C,$B17,Заклад!$A:$A,R$5,Заклад!$B:$B,Dict!$A$2)</f>
        <v>0.77876106194690298</v>
      </c>
      <c r="S17" s="57">
        <f>SUMIFS(Заклад!$E:$E,Заклад!$C:$C,$B17,Заклад!$A:$A,S$5,Заклад!$B:$B,Dict!$A$2)</f>
        <v>7.5333333333333297</v>
      </c>
      <c r="T17" s="74">
        <f>SUMIFS(Заклад!$E:$E,Заклад!$C:$C,$B17,Заклад!$A:$A,T$5,Заклад!$B:$B,Dict!$A$2)</f>
        <v>0</v>
      </c>
      <c r="U17" s="74">
        <f>SUMIFS(Заклад!$E:$E,Заклад!$C:$C,$B17,Заклад!$A:$A,U$5,Заклад!$B:$B,Dict!$A$2)</f>
        <v>0</v>
      </c>
      <c r="V17" s="74">
        <f>SUMIFS(Заклад!$E:$E,Заклад!$C:$C,$B17,Заклад!$A:$A,V$5,Заклад!$B:$B,Dict!$A$2)</f>
        <v>0</v>
      </c>
      <c r="W17" s="74">
        <f>SUMIFS(Заклад!$E:$E,Заклад!$C:$C,$B17,Заклад!$A:$A,W$5,Заклад!$B:$B,Dict!$A$2)</f>
        <v>0.46484375</v>
      </c>
      <c r="X17" s="74">
        <f>SUMIFS(Заклад!$E:$E,Заклад!$C:$C,$B17,Заклад!$A:$A,X$5,Заклад!$B:$B,Dict!$A$2)</f>
        <v>8.5271317829457363E-2</v>
      </c>
      <c r="Y17" s="74">
        <f>SUMIFS(Заклад!$E:$E,Заклад!$C:$C,$B17,Заклад!$A:$A,Y$5,Заклад!$B:$B,Dict!$A$2)</f>
        <v>0.36778846153846156</v>
      </c>
      <c r="Z17" s="74">
        <f>SUMIFS(Заклад!$E:$E,Заклад!$C:$C,$B17,Заклад!$A:$A,Z$5,Заклад!$B:$B,Dict!$A$2)</f>
        <v>0.19459459459459461</v>
      </c>
      <c r="AA17" s="74">
        <f>SUMIFS(Заклад!$E:$E,Заклад!$C:$C,$B17,Заклад!$A:$A,AA$5,Заклад!$B:$B,Dict!$A$2)</f>
        <v>0.16756756756756758</v>
      </c>
      <c r="AB17" s="74">
        <f>SUMIFS(Заклад!$E:$E,Заклад!$C:$C,$B17,Заклад!$A:$A,AB$5,Заклад!$B:$B,Dict!$A$2)</f>
        <v>2.6109660574412533E-3</v>
      </c>
      <c r="AC17" s="74">
        <f>SUMIFS(Заклад!$E:$E,Заклад!$C:$C,$B17,Заклад!$A:$A,AC$5,Заклад!$B:$B,Dict!$A$2)</f>
        <v>0</v>
      </c>
      <c r="AD17" s="74">
        <f>SUMIFS(Заклад!$E:$E,Заклад!$C:$C,$B17,Заклад!$A:$A,AD$5,Заклад!$B:$B,Dict!$A$2)</f>
        <v>3.8043478260869568E-2</v>
      </c>
      <c r="AE17" s="74">
        <f>SUMIFS(Заклад!$E:$E,Заклад!$C:$C,$B17,Заклад!$A:$A,AE$5,Заклад!$B:$B,Dict!$A$2)</f>
        <v>2.1739130434782608E-2</v>
      </c>
      <c r="AF17" s="74">
        <f>SUMIFS(Заклад!$E:$E,Заклад!$C:$C,$B17,Заклад!$A:$A,AF$5,Заклад!$B:$B,Dict!$A$2)</f>
        <v>0</v>
      </c>
      <c r="AG17" s="74">
        <f>SUMIFS(Заклад!$E:$E,Заклад!$C:$C,$B17,Заклад!$A:$A,AG$5,Заклад!$B:$B,Dict!$A$2)</f>
        <v>0</v>
      </c>
      <c r="AH17" s="74">
        <f>SUMIFS(Заклад!$E:$E,Заклад!$C:$C,$B17,Заклад!$A:$A,AH$5,Заклад!$B:$B,Dict!$A$2)</f>
        <v>4.2290748898678412E-2</v>
      </c>
      <c r="AI17" s="74">
        <f>SUMIFS(Заклад!$E:$E,Заклад!$C:$C,$B17,Заклад!$A:$A,AI$5,Заклад!$B:$B,Dict!$A$2)</f>
        <v>0.91666666666666663</v>
      </c>
      <c r="AJ17" s="74">
        <f>SUMIFS(Заклад!$E:$E,Заклад!$C:$C,$B17,Заклад!$A:$A,AJ$5,Заклад!$B:$B,Dict!$A$2)</f>
        <v>0</v>
      </c>
      <c r="AK17" s="74">
        <f>SUMIFS(Заклад!$E:$E,Заклад!$C:$C,$B17,Заклад!$A:$A,AK$5,Заклад!$B:$B,Dict!$A$2)</f>
        <v>0</v>
      </c>
      <c r="AL17" s="74">
        <f>SUMIFS(Заклад!$E:$E,Заклад!$C:$C,$B17,Заклад!$A:$A,AL$5,Заклад!$B:$B,Dict!$A$2)</f>
        <v>0</v>
      </c>
    </row>
    <row r="18" spans="2:38" x14ac:dyDescent="0.3">
      <c r="B18" s="10" t="s">
        <v>280</v>
      </c>
      <c r="C18" s="56">
        <f>SUM(D18:M18)</f>
        <v>1669</v>
      </c>
      <c r="D18" s="57">
        <f>SUMIFS(Заклад!$E:$E,Заклад!$C:$C,$B18,Заклад!$A:$A,D$5,Заклад!$B:$B,Dict!$A$2)</f>
        <v>0</v>
      </c>
      <c r="E18" s="57">
        <f>SUMIFS(Заклад!$E:$E,Заклад!$C:$C,$B18,Заклад!$A:$A,E$5,Заклад!$B:$B,Dict!$A$2)</f>
        <v>1</v>
      </c>
      <c r="F18" s="57">
        <f>SUMIFS(Заклад!$E:$E,Заклад!$C:$C,$B18,Заклад!$A:$A,F$5,Заклад!$B:$B,Dict!$A$2)</f>
        <v>216</v>
      </c>
      <c r="G18" s="57">
        <f>SUMIFS(Заклад!$E:$E,Заклад!$C:$C,$B18,Заклад!$A:$A,G$5,Заклад!$B:$B,Dict!$A$2)</f>
        <v>324</v>
      </c>
      <c r="H18" s="57">
        <f>SUMIFS(Заклад!$E:$E,Заклад!$C:$C,$B18,Заклад!$A:$A,H$5,Заклад!$B:$B,Dict!$A$2)</f>
        <v>165</v>
      </c>
      <c r="I18" s="57">
        <f>SUMIFS(Заклад!$E:$E,Заклад!$C:$C,$B18,Заклад!$A:$A,I$5,Заклад!$B:$B,Dict!$A$2)</f>
        <v>0</v>
      </c>
      <c r="J18" s="57">
        <f>SUMIFS(Заклад!$E:$E,Заклад!$C:$C,$B18,Заклад!$A:$A,J$5,Заклад!$B:$B,Dict!$A$2)</f>
        <v>0</v>
      </c>
      <c r="K18" s="57">
        <f>SUMIFS(Заклад!$E:$E,Заклад!$C:$C,$B18,Заклад!$A:$A,K$5,Заклад!$B:$B,Dict!$A$2)</f>
        <v>185</v>
      </c>
      <c r="L18" s="57">
        <f>SUMIFS(Заклад!$E:$E,Заклад!$C:$C,$B18,Заклад!$A:$A,L$5,Заклад!$B:$B,Dict!$A$2)</f>
        <v>417</v>
      </c>
      <c r="M18" s="57">
        <f>SUMIFS(Заклад!$E:$E,Заклад!$C:$C,$B18,Заклад!$A:$A,M$5,Заклад!$B:$B,Dict!$A$2)</f>
        <v>361</v>
      </c>
      <c r="N18" s="57">
        <f>SUMIFS(Заклад!$E:$E,Заклад!$C:$C,$B18,Заклад!$A:$A,N$5,Заклад!$B:$B,Dict!$A$2)</f>
        <v>736</v>
      </c>
      <c r="O18" s="57">
        <f>SUMIFS(Заклад!$E:$E,Заклад!$C:$C,$B18,Заклад!$A:$A,O$5,Заклад!$B:$B,Dict!$A$2)</f>
        <v>601</v>
      </c>
      <c r="P18" s="74">
        <f>SUMIFS(Заклад!$E:$E,Заклад!$C:$C,$B18,Заклад!$A:$A,P$5,Заклад!$B:$B,Dict!$A$2)</f>
        <v>0.92722222222222217</v>
      </c>
      <c r="Q18" s="74">
        <f>SUMIFS(Заклад!$E:$E,Заклад!$C:$C,$B18,Заклад!$A:$A,Q$5,Заклад!$B:$B,Dict!$A$2)</f>
        <v>0.65907729179149188</v>
      </c>
      <c r="R18" s="74">
        <f>SUMIFS(Заклад!$E:$E,Заклад!$C:$C,$B18,Заклад!$A:$A,R$5,Заклад!$B:$B,Dict!$A$2)</f>
        <v>0.77966101694915302</v>
      </c>
      <c r="S18" s="57">
        <f>SUMIFS(Заклад!$E:$E,Заклад!$C:$C,$B18,Заклад!$A:$A,S$5,Заклад!$B:$B,Dict!$A$2)</f>
        <v>9.44</v>
      </c>
      <c r="T18" s="74">
        <f>SUMIFS(Заклад!$E:$E,Заклад!$C:$C,$B18,Заклад!$A:$A,T$5,Заклад!$B:$B,Dict!$A$2)</f>
        <v>0</v>
      </c>
      <c r="U18" s="74">
        <f>SUMIFS(Заклад!$E:$E,Заклад!$C:$C,$B18,Заклад!$A:$A,U$5,Заклад!$B:$B,Dict!$A$2)</f>
        <v>0</v>
      </c>
      <c r="V18" s="74">
        <f>SUMIFS(Заклад!$E:$E,Заклад!$C:$C,$B18,Заклад!$A:$A,V$5,Заклад!$B:$B,Dict!$A$2)</f>
        <v>0</v>
      </c>
      <c r="W18" s="74">
        <f>SUMIFS(Заклад!$E:$E,Заклад!$C:$C,$B18,Заклад!$A:$A,W$5,Заклад!$B:$B,Dict!$A$2)</f>
        <v>0.45535714285714285</v>
      </c>
      <c r="X18" s="74">
        <f>SUMIFS(Заклад!$E:$E,Заклад!$C:$C,$B18,Заклад!$A:$A,X$5,Заклад!$B:$B,Dict!$A$2)</f>
        <v>0.12432432432432433</v>
      </c>
      <c r="Y18" s="74">
        <f>SUMIFS(Заклад!$E:$E,Заклад!$C:$C,$B18,Заклад!$A:$A,Y$5,Заклад!$B:$B,Dict!$A$2)</f>
        <v>0.33858267716535434</v>
      </c>
      <c r="Z18" s="74">
        <f>SUMIFS(Заклад!$E:$E,Заклад!$C:$C,$B18,Заклад!$A:$A,Z$5,Заклад!$B:$B,Dict!$A$2)</f>
        <v>0.1828793774319066</v>
      </c>
      <c r="AA18" s="74">
        <f>SUMIFS(Заклад!$E:$E,Заклад!$C:$C,$B18,Заклад!$A:$A,AA$5,Заклад!$B:$B,Dict!$A$2)</f>
        <v>0.1556420233463035</v>
      </c>
      <c r="AB18" s="74">
        <f>SUMIFS(Заклад!$E:$E,Заклад!$C:$C,$B18,Заклад!$A:$A,AB$5,Заклад!$B:$B,Dict!$A$2)</f>
        <v>3.2573289902280132E-3</v>
      </c>
      <c r="AC18" s="74">
        <f>SUMIFS(Заклад!$E:$E,Заклад!$C:$C,$B18,Заклад!$A:$A,AC$5,Заклад!$B:$B,Dict!$A$2)</f>
        <v>3.2573289902280132E-3</v>
      </c>
      <c r="AD18" s="74">
        <f>SUMIFS(Заклад!$E:$E,Заклад!$C:$C,$B18,Заклад!$A:$A,AD$5,Заклад!$B:$B,Dict!$A$2)</f>
        <v>9.9667774086378738E-2</v>
      </c>
      <c r="AE18" s="74">
        <f>SUMIFS(Заклад!$E:$E,Заклад!$C:$C,$B18,Заклад!$A:$A,AE$5,Заклад!$B:$B,Dict!$A$2)</f>
        <v>3.6544850498338874E-2</v>
      </c>
      <c r="AF18" s="74">
        <f>SUMIFS(Заклад!$E:$E,Заклад!$C:$C,$B18,Заклад!$A:$A,AF$5,Заклад!$B:$B,Dict!$A$2)</f>
        <v>0</v>
      </c>
      <c r="AG18" s="74">
        <f>SUMIFS(Заклад!$E:$E,Заклад!$C:$C,$B18,Заклад!$A:$A,AG$5,Заклад!$B:$B,Dict!$A$2)</f>
        <v>0</v>
      </c>
      <c r="AH18" s="74">
        <f>SUMIFS(Заклад!$E:$E,Заклад!$C:$C,$B18,Заклад!$A:$A,AH$5,Заклад!$B:$B,Dict!$A$2)</f>
        <v>5.4997043169722058E-2</v>
      </c>
      <c r="AI18" s="74">
        <f>SUMIFS(Заклад!$E:$E,Заклад!$C:$C,$B18,Заклад!$A:$A,AI$5,Заклад!$B:$B,Dict!$A$2)</f>
        <v>0.94623655913978499</v>
      </c>
      <c r="AJ18" s="74">
        <f>SUMIFS(Заклад!$E:$E,Заклад!$C:$C,$B18,Заклад!$A:$A,AJ$5,Заклад!$B:$B,Dict!$A$2)</f>
        <v>0</v>
      </c>
      <c r="AK18" s="74">
        <f>SUMIFS(Заклад!$E:$E,Заклад!$C:$C,$B18,Заклад!$A:$A,AK$5,Заклад!$B:$B,Dict!$A$2)</f>
        <v>0</v>
      </c>
      <c r="AL18" s="74">
        <f>SUMIFS(Заклад!$E:$E,Заклад!$C:$C,$B18,Заклад!$A:$A,AL$5,Заклад!$B:$B,Dict!$A$2)</f>
        <v>0</v>
      </c>
    </row>
    <row r="19" spans="2:38" x14ac:dyDescent="0.3">
      <c r="B19" s="10" t="s">
        <v>250</v>
      </c>
      <c r="C19" s="56">
        <f>SUM(D19:M19)</f>
        <v>1554</v>
      </c>
      <c r="D19" s="57">
        <f>SUMIFS(Заклад!$E:$E,Заклад!$C:$C,$B19,Заклад!$A:$A,D$5,Заклад!$B:$B,Dict!$A$2)</f>
        <v>9</v>
      </c>
      <c r="E19" s="57">
        <f>SUMIFS(Заклад!$E:$E,Заклад!$C:$C,$B19,Заклад!$A:$A,E$5,Заклад!$B:$B,Dict!$A$2)</f>
        <v>90</v>
      </c>
      <c r="F19" s="57">
        <f>SUMIFS(Заклад!$E:$E,Заклад!$C:$C,$B19,Заклад!$A:$A,F$5,Заклад!$B:$B,Dict!$A$2)</f>
        <v>229</v>
      </c>
      <c r="G19" s="57">
        <f>SUMIFS(Заклад!$E:$E,Заклад!$C:$C,$B19,Заклад!$A:$A,G$5,Заклад!$B:$B,Dict!$A$2)</f>
        <v>294</v>
      </c>
      <c r="H19" s="57">
        <f>SUMIFS(Заклад!$E:$E,Заклад!$C:$C,$B19,Заклад!$A:$A,H$5,Заклад!$B:$B,Dict!$A$2)</f>
        <v>111</v>
      </c>
      <c r="I19" s="57">
        <f>SUMIFS(Заклад!$E:$E,Заклад!$C:$C,$B19,Заклад!$A:$A,I$5,Заклад!$B:$B,Dict!$A$2)</f>
        <v>16</v>
      </c>
      <c r="J19" s="57">
        <f>SUMIFS(Заклад!$E:$E,Заклад!$C:$C,$B19,Заклад!$A:$A,J$5,Заклад!$B:$B,Dict!$A$2)</f>
        <v>83</v>
      </c>
      <c r="K19" s="57">
        <f>SUMIFS(Заклад!$E:$E,Заклад!$C:$C,$B19,Заклад!$A:$A,K$5,Заклад!$B:$B,Dict!$A$2)</f>
        <v>217</v>
      </c>
      <c r="L19" s="57">
        <f>SUMIFS(Заклад!$E:$E,Заклад!$C:$C,$B19,Заклад!$A:$A,L$5,Заклад!$B:$B,Dict!$A$2)</f>
        <v>311</v>
      </c>
      <c r="M19" s="57">
        <f>SUMIFS(Заклад!$E:$E,Заклад!$C:$C,$B19,Заклад!$A:$A,M$5,Заклад!$B:$B,Dict!$A$2)</f>
        <v>194</v>
      </c>
      <c r="N19" s="57">
        <f>SUMIFS(Заклад!$E:$E,Заклад!$C:$C,$B19,Заклад!$A:$A,N$5,Заклад!$B:$B,Dict!$A$2)</f>
        <v>420</v>
      </c>
      <c r="O19" s="57">
        <f>SUMIFS(Заклад!$E:$E,Заклад!$C:$C,$B19,Заклад!$A:$A,O$5,Заклад!$B:$B,Dict!$A$2)</f>
        <v>362</v>
      </c>
      <c r="P19" s="74">
        <f>SUMIFS(Заклад!$E:$E,Заклад!$C:$C,$B19,Заклад!$A:$A,P$5,Заклад!$B:$B,Dict!$A$2)</f>
        <v>0.86333333333333329</v>
      </c>
      <c r="Q19" s="74">
        <f>SUMIFS(Заклад!$E:$E,Заклад!$C:$C,$B19,Заклад!$A:$A,Q$5,Заклад!$B:$B,Dict!$A$2)</f>
        <v>0.6647361647361647</v>
      </c>
      <c r="R19" s="74">
        <f>SUMIFS(Заклад!$E:$E,Заклад!$C:$C,$B19,Заклад!$A:$A,R$5,Заклад!$B:$B,Dict!$A$2)</f>
        <v>0.80500000000000005</v>
      </c>
      <c r="S19" s="57">
        <f>SUMIFS(Заклад!$E:$E,Заклад!$C:$C,$B19,Заклад!$A:$A,S$5,Заклад!$B:$B,Dict!$A$2)</f>
        <v>6.8965517241379297</v>
      </c>
      <c r="T19" s="74">
        <f>SUMIFS(Заклад!$E:$E,Заклад!$C:$C,$B19,Заклад!$A:$A,T$5,Заклад!$B:$B,Dict!$A$2)</f>
        <v>0</v>
      </c>
      <c r="U19" s="74">
        <f>SUMIFS(Заклад!$E:$E,Заклад!$C:$C,$B19,Заклад!$A:$A,U$5,Заклад!$B:$B,Dict!$A$2)</f>
        <v>0.25</v>
      </c>
      <c r="V19" s="74">
        <f>SUMIFS(Заклад!$E:$E,Заклад!$C:$C,$B19,Заклад!$A:$A,V$5,Заклад!$B:$B,Dict!$A$2)</f>
        <v>0.36170212765957449</v>
      </c>
      <c r="W19" s="74">
        <f>SUMIFS(Заклад!$E:$E,Заклад!$C:$C,$B19,Заклад!$A:$A,W$5,Заклад!$B:$B,Dict!$A$2)</f>
        <v>0.10454545454545454</v>
      </c>
      <c r="X19" s="74">
        <f>SUMIFS(Заклад!$E:$E,Заклад!$C:$C,$B19,Заклад!$A:$A,X$5,Заклад!$B:$B,Dict!$A$2)</f>
        <v>2.9411764705882353E-2</v>
      </c>
      <c r="Y19" s="74">
        <f>SUMIFS(Заклад!$E:$E,Заклад!$C:$C,$B19,Заклад!$A:$A,Y$5,Заклад!$B:$B,Dict!$A$2)</f>
        <v>0.32314410480349343</v>
      </c>
      <c r="Z19" s="74">
        <f>SUMIFS(Заклад!$E:$E,Заклад!$C:$C,$B19,Заклад!$A:$A,Z$5,Заклад!$B:$B,Dict!$A$2)</f>
        <v>0.44117647058823528</v>
      </c>
      <c r="AA19" s="74">
        <f>SUMIFS(Заклад!$E:$E,Заклад!$C:$C,$B19,Заклад!$A:$A,AA$5,Заклад!$B:$B,Dict!$A$2)</f>
        <v>0.11274509803921569</v>
      </c>
      <c r="AB19" s="74">
        <f>SUMIFS(Заклад!$E:$E,Заклад!$C:$C,$B19,Заклад!$A:$A,AB$5,Заклад!$B:$B,Dict!$A$2)</f>
        <v>0</v>
      </c>
      <c r="AC19" s="74">
        <f>SUMIFS(Заклад!$E:$E,Заклад!$C:$C,$B19,Заклад!$A:$A,AC$5,Заклад!$B:$B,Dict!$A$2)</f>
        <v>0</v>
      </c>
      <c r="AD19" s="74">
        <f>SUMIFS(Заклад!$E:$E,Заклад!$C:$C,$B19,Заклад!$A:$A,AD$5,Заклад!$B:$B,Dict!$A$2)</f>
        <v>0</v>
      </c>
      <c r="AE19" s="74">
        <f>SUMIFS(Заклад!$E:$E,Заклад!$C:$C,$B19,Заклад!$A:$A,AE$5,Заклад!$B:$B,Dict!$A$2)</f>
        <v>0</v>
      </c>
      <c r="AF19" s="74">
        <f>SUMIFS(Заклад!$E:$E,Заклад!$C:$C,$B19,Заклад!$A:$A,AF$5,Заклад!$B:$B,Dict!$A$2)</f>
        <v>0</v>
      </c>
      <c r="AG19" s="74">
        <f>SUMIFS(Заклад!$E:$E,Заклад!$C:$C,$B19,Заклад!$A:$A,AG$5,Заклад!$B:$B,Dict!$A$2)</f>
        <v>0</v>
      </c>
      <c r="AH19" s="74">
        <f>SUMIFS(Заклад!$E:$E,Заклад!$C:$C,$B19,Заклад!$A:$A,AH$5,Заклад!$B:$B,Dict!$A$2)</f>
        <v>3.5076530612244895E-2</v>
      </c>
      <c r="AI19" s="74">
        <f>SUMIFS(Заклад!$E:$E,Заклад!$C:$C,$B19,Заклад!$A:$A,AI$5,Заклад!$B:$B,Dict!$A$2)</f>
        <v>0.96363636363636362</v>
      </c>
      <c r="AJ19" s="74">
        <f>SUMIFS(Заклад!$E:$E,Заклад!$C:$C,$B19,Заклад!$A:$A,AJ$5,Заклад!$B:$B,Dict!$A$2)</f>
        <v>0</v>
      </c>
      <c r="AK19" s="74">
        <f>SUMIFS(Заклад!$E:$E,Заклад!$C:$C,$B19,Заклад!$A:$A,AK$5,Заклад!$B:$B,Dict!$A$2)</f>
        <v>5.8823529411764705E-2</v>
      </c>
      <c r="AL19" s="74">
        <f>SUMIFS(Заклад!$E:$E,Заклад!$C:$C,$B19,Заклад!$A:$A,AL$5,Заклад!$B:$B,Dict!$A$2)</f>
        <v>0</v>
      </c>
    </row>
    <row r="20" spans="2:38" x14ac:dyDescent="0.3">
      <c r="B20" s="10" t="s">
        <v>265</v>
      </c>
      <c r="C20" s="56">
        <f>SUM(D20:M20)</f>
        <v>682</v>
      </c>
      <c r="D20" s="57">
        <f>SUMIFS(Заклад!$E:$E,Заклад!$C:$C,$B20,Заклад!$A:$A,D$5,Заклад!$B:$B,Dict!$A$2)</f>
        <v>0</v>
      </c>
      <c r="E20" s="57">
        <f>SUMIFS(Заклад!$E:$E,Заклад!$C:$C,$B20,Заклад!$A:$A,E$5,Заклад!$B:$B,Dict!$A$2)</f>
        <v>0</v>
      </c>
      <c r="F20" s="57">
        <f>SUMIFS(Заклад!$E:$E,Заклад!$C:$C,$B20,Заклад!$A:$A,F$5,Заклад!$B:$B,Dict!$A$2)</f>
        <v>99</v>
      </c>
      <c r="G20" s="57">
        <f>SUMIFS(Заклад!$E:$E,Заклад!$C:$C,$B20,Заклад!$A:$A,G$5,Заклад!$B:$B,Dict!$A$2)</f>
        <v>142</v>
      </c>
      <c r="H20" s="57">
        <f>SUMIFS(Заклад!$E:$E,Заклад!$C:$C,$B20,Заклад!$A:$A,H$5,Заклад!$B:$B,Dict!$A$2)</f>
        <v>48</v>
      </c>
      <c r="I20" s="57">
        <f>SUMIFS(Заклад!$E:$E,Заклад!$C:$C,$B20,Заклад!$A:$A,I$5,Заклад!$B:$B,Dict!$A$2)</f>
        <v>0</v>
      </c>
      <c r="J20" s="57">
        <f>SUMIFS(Заклад!$E:$E,Заклад!$C:$C,$B20,Заклад!$A:$A,J$5,Заклад!$B:$B,Dict!$A$2)</f>
        <v>0</v>
      </c>
      <c r="K20" s="57">
        <f>SUMIFS(Заклад!$E:$E,Заклад!$C:$C,$B20,Заклад!$A:$A,K$5,Заклад!$B:$B,Dict!$A$2)</f>
        <v>114</v>
      </c>
      <c r="L20" s="57">
        <f>SUMIFS(Заклад!$E:$E,Заклад!$C:$C,$B20,Заклад!$A:$A,L$5,Заклад!$B:$B,Dict!$A$2)</f>
        <v>169</v>
      </c>
      <c r="M20" s="57">
        <f>SUMIFS(Заклад!$E:$E,Заклад!$C:$C,$B20,Заклад!$A:$A,M$5,Заклад!$B:$B,Dict!$A$2)</f>
        <v>110</v>
      </c>
      <c r="N20" s="57">
        <f>SUMIFS(Заклад!$E:$E,Заклад!$C:$C,$B20,Заклад!$A:$A,N$5,Заклад!$B:$B,Dict!$A$2)</f>
        <v>385</v>
      </c>
      <c r="O20" s="57">
        <f>SUMIFS(Заклад!$E:$E,Заклад!$C:$C,$B20,Заклад!$A:$A,O$5,Заклад!$B:$B,Dict!$A$2)</f>
        <v>238</v>
      </c>
      <c r="P20" s="74">
        <f>SUMIFS(Заклад!$E:$E,Заклад!$C:$C,$B20,Заклад!$A:$A,P$5,Заклад!$B:$B,Dict!$A$2)</f>
        <v>0.34100000000000003</v>
      </c>
      <c r="Q20" s="74">
        <f>SUMIFS(Заклад!$E:$E,Заклад!$C:$C,$B20,Заклад!$A:$A,Q$5,Заклад!$B:$B,Dict!$A$2)</f>
        <v>0.39882697947214074</v>
      </c>
      <c r="R20" s="74">
        <f>SUMIFS(Заклад!$E:$E,Заклад!$C:$C,$B20,Заклад!$A:$A,R$5,Заклад!$B:$B,Dict!$A$2)</f>
        <v>0.85714285714285698</v>
      </c>
      <c r="S20" s="57">
        <f>SUMIFS(Заклад!$E:$E,Заклад!$C:$C,$B20,Заклад!$A:$A,S$5,Заклад!$B:$B,Dict!$A$2)</f>
        <v>5.88</v>
      </c>
      <c r="T20" s="74">
        <f>SUMIFS(Заклад!$E:$E,Заклад!$C:$C,$B20,Заклад!$A:$A,T$5,Заклад!$B:$B,Dict!$A$2)</f>
        <v>0</v>
      </c>
      <c r="U20" s="74">
        <f>SUMIFS(Заклад!$E:$E,Заклад!$C:$C,$B20,Заклад!$A:$A,U$5,Заклад!$B:$B,Dict!$A$2)</f>
        <v>0</v>
      </c>
      <c r="V20" s="74">
        <f>SUMIFS(Заклад!$E:$E,Заклад!$C:$C,$B20,Заклад!$A:$A,V$5,Заклад!$B:$B,Dict!$A$2)</f>
        <v>0</v>
      </c>
      <c r="W20" s="74">
        <f>SUMIFS(Заклад!$E:$E,Заклад!$C:$C,$B20,Заклад!$A:$A,W$5,Заклад!$B:$B,Dict!$A$2)</f>
        <v>0.32075471698113206</v>
      </c>
      <c r="X20" s="74">
        <f>SUMIFS(Заклад!$E:$E,Заклад!$C:$C,$B20,Заклад!$A:$A,X$5,Заклад!$B:$B,Dict!$A$2)</f>
        <v>9.8484848484848481E-2</v>
      </c>
      <c r="Y20" s="74">
        <f>SUMIFS(Заклад!$E:$E,Заклад!$C:$C,$B20,Заклад!$A:$A,Y$5,Заклад!$B:$B,Dict!$A$2)</f>
        <v>0.33561643835616439</v>
      </c>
      <c r="Z20" s="74">
        <f>SUMIFS(Заклад!$E:$E,Заклад!$C:$C,$B20,Заклад!$A:$A,Z$5,Заклад!$B:$B,Dict!$A$2)</f>
        <v>2.0833333333333332E-2</v>
      </c>
      <c r="AA20" s="74">
        <f>SUMIFS(Заклад!$E:$E,Заклад!$C:$C,$B20,Заклад!$A:$A,AA$5,Заклад!$B:$B,Dict!$A$2)</f>
        <v>2.0833333333333332E-2</v>
      </c>
      <c r="AB20" s="74">
        <f>SUMIFS(Заклад!$E:$E,Заклад!$C:$C,$B20,Заклад!$A:$A,AB$5,Заклад!$B:$B,Dict!$A$2)</f>
        <v>0</v>
      </c>
      <c r="AC20" s="74">
        <f>SUMIFS(Заклад!$E:$E,Заклад!$C:$C,$B20,Заклад!$A:$A,AC$5,Заклад!$B:$B,Dict!$A$2)</f>
        <v>0</v>
      </c>
      <c r="AD20" s="74">
        <f>SUMIFS(Заклад!$E:$E,Заклад!$C:$C,$B20,Заклад!$A:$A,AD$5,Заклад!$B:$B,Dict!$A$2)</f>
        <v>2.7027027027027029E-2</v>
      </c>
      <c r="AE20" s="74">
        <f>SUMIFS(Заклад!$E:$E,Заклад!$C:$C,$B20,Заклад!$A:$A,AE$5,Заклад!$B:$B,Dict!$A$2)</f>
        <v>0</v>
      </c>
      <c r="AF20" s="74">
        <f>SUMIFS(Заклад!$E:$E,Заклад!$C:$C,$B20,Заклад!$A:$A,AF$5,Заклад!$B:$B,Dict!$A$2)</f>
        <v>0</v>
      </c>
      <c r="AG20" s="74">
        <f>SUMIFS(Заклад!$E:$E,Заклад!$C:$C,$B20,Заклад!$A:$A,AG$5,Заклад!$B:$B,Dict!$A$2)</f>
        <v>0</v>
      </c>
      <c r="AH20" s="74">
        <f>SUMIFS(Заклад!$E:$E,Заклад!$C:$C,$B20,Заклад!$A:$A,AH$5,Заклад!$B:$B,Dict!$A$2)</f>
        <v>7.1742313323572476E-2</v>
      </c>
      <c r="AI20" s="74">
        <f>SUMIFS(Заклад!$E:$E,Заклад!$C:$C,$B20,Заклад!$A:$A,AI$5,Заклад!$B:$B,Dict!$A$2)</f>
        <v>0.83673469387755106</v>
      </c>
      <c r="AJ20" s="74">
        <f>SUMIFS(Заклад!$E:$E,Заклад!$C:$C,$B20,Заклад!$A:$A,AJ$5,Заклад!$B:$B,Dict!$A$2)</f>
        <v>0</v>
      </c>
      <c r="AK20" s="74">
        <f>SUMIFS(Заклад!$E:$E,Заклад!$C:$C,$B20,Заклад!$A:$A,AK$5,Заклад!$B:$B,Dict!$A$2)</f>
        <v>0</v>
      </c>
      <c r="AL20" s="74">
        <f>SUMIFS(Заклад!$E:$E,Заклад!$C:$C,$B20,Заклад!$A:$A,AL$5,Заклад!$B:$B,Dict!$A$2)</f>
        <v>0</v>
      </c>
    </row>
    <row r="21" spans="2:38" x14ac:dyDescent="0.3">
      <c r="B21" s="10" t="s">
        <v>270</v>
      </c>
      <c r="C21" s="56">
        <f>SUM(D21:M21)</f>
        <v>1457</v>
      </c>
      <c r="D21" s="57">
        <f>SUMIFS(Заклад!$E:$E,Заклад!$C:$C,$B21,Заклад!$A:$A,D$5,Заклад!$B:$B,Dict!$A$2)</f>
        <v>21</v>
      </c>
      <c r="E21" s="57">
        <f>SUMIFS(Заклад!$E:$E,Заклад!$C:$C,$B21,Заклад!$A:$A,E$5,Заклад!$B:$B,Dict!$A$2)</f>
        <v>101</v>
      </c>
      <c r="F21" s="57">
        <f>SUMIFS(Заклад!$E:$E,Заклад!$C:$C,$B21,Заклад!$A:$A,F$5,Заклад!$B:$B,Dict!$A$2)</f>
        <v>219</v>
      </c>
      <c r="G21" s="57">
        <f>SUMIFS(Заклад!$E:$E,Заклад!$C:$C,$B21,Заклад!$A:$A,G$5,Заклад!$B:$B,Dict!$A$2)</f>
        <v>258</v>
      </c>
      <c r="H21" s="57">
        <f>SUMIFS(Заклад!$E:$E,Заклад!$C:$C,$B21,Заклад!$A:$A,H$5,Заклад!$B:$B,Dict!$A$2)</f>
        <v>93</v>
      </c>
      <c r="I21" s="57">
        <f>SUMIFS(Заклад!$E:$E,Заклад!$C:$C,$B21,Заклад!$A:$A,I$5,Заклад!$B:$B,Dict!$A$2)</f>
        <v>20</v>
      </c>
      <c r="J21" s="57">
        <f>SUMIFS(Заклад!$E:$E,Заклад!$C:$C,$B21,Заклад!$A:$A,J$5,Заклад!$B:$B,Dict!$A$2)</f>
        <v>102</v>
      </c>
      <c r="K21" s="57">
        <f>SUMIFS(Заклад!$E:$E,Заклад!$C:$C,$B21,Заклад!$A:$A,K$5,Заклад!$B:$B,Dict!$A$2)</f>
        <v>203</v>
      </c>
      <c r="L21" s="57">
        <f>SUMIFS(Заклад!$E:$E,Заклад!$C:$C,$B21,Заклад!$A:$A,L$5,Заклад!$B:$B,Dict!$A$2)</f>
        <v>270</v>
      </c>
      <c r="M21" s="57">
        <f>SUMIFS(Заклад!$E:$E,Заклад!$C:$C,$B21,Заклад!$A:$A,M$5,Заклад!$B:$B,Dict!$A$2)</f>
        <v>170</v>
      </c>
      <c r="N21" s="57">
        <f>SUMIFS(Заклад!$E:$E,Заклад!$C:$C,$B21,Заклад!$A:$A,N$5,Заклад!$B:$B,Dict!$A$2)</f>
        <v>116</v>
      </c>
      <c r="O21" s="57">
        <f>SUMIFS(Заклад!$E:$E,Заклад!$C:$C,$B21,Заклад!$A:$A,O$5,Заклад!$B:$B,Dict!$A$2)</f>
        <v>146</v>
      </c>
      <c r="P21" s="74">
        <f>SUMIFS(Заклад!$E:$E,Заклад!$C:$C,$B21,Заклад!$A:$A,P$5,Заклад!$B:$B,Dict!$A$2)</f>
        <v>0.80944444444444441</v>
      </c>
      <c r="Q21" s="74">
        <f>SUMIFS(Заклад!$E:$E,Заклад!$C:$C,$B21,Заклад!$A:$A,Q$5,Заклад!$B:$B,Dict!$A$2)</f>
        <v>0.97184065934065933</v>
      </c>
      <c r="R21" s="74">
        <f>SUMIFS(Заклад!$E:$E,Заклад!$C:$C,$B21,Заклад!$A:$A,R$5,Заклад!$B:$B,Dict!$A$2)</f>
        <v>0.75609756097560998</v>
      </c>
      <c r="S21" s="57">
        <f>SUMIFS(Заклад!$E:$E,Заклад!$C:$C,$B21,Заклад!$A:$A,S$5,Заклад!$B:$B,Dict!$A$2)</f>
        <v>2.2777777777777799</v>
      </c>
      <c r="T21" s="74">
        <f>SUMIFS(Заклад!$E:$E,Заклад!$C:$C,$B21,Заклад!$A:$A,T$5,Заклад!$B:$B,Dict!$A$2)</f>
        <v>0.66666666666666663</v>
      </c>
      <c r="U21" s="74">
        <f>SUMIFS(Заклад!$E:$E,Заклад!$C:$C,$B21,Заклад!$A:$A,U$5,Заклад!$B:$B,Dict!$A$2)</f>
        <v>0.75</v>
      </c>
      <c r="V21" s="74">
        <f>SUMIFS(Заклад!$E:$E,Заклад!$C:$C,$B21,Заклад!$A:$A,V$5,Заклад!$B:$B,Dict!$A$2)</f>
        <v>0.83823529411764708</v>
      </c>
      <c r="W21" s="74">
        <f>SUMIFS(Заклад!$E:$E,Заклад!$C:$C,$B21,Заклад!$A:$A,W$5,Заклад!$B:$B,Dict!$A$2)</f>
        <v>0.38714991762767709</v>
      </c>
      <c r="X21" s="74">
        <f>SUMIFS(Заклад!$E:$E,Заклад!$C:$C,$B21,Заклад!$A:$A,X$5,Заклад!$B:$B,Dict!$A$2)</f>
        <v>2.3076923076923078E-2</v>
      </c>
      <c r="Y21" s="74">
        <f>SUMIFS(Заклад!$E:$E,Заклад!$C:$C,$B21,Заклад!$A:$A,Y$5,Заклад!$B:$B,Dict!$A$2)</f>
        <v>0.31739130434782609</v>
      </c>
      <c r="Z21" s="74">
        <f>SUMIFS(Заклад!$E:$E,Заклад!$C:$C,$B21,Заклад!$A:$A,Z$5,Заклад!$B:$B,Dict!$A$2)</f>
        <v>0.11794871794871795</v>
      </c>
      <c r="AA21" s="74">
        <f>SUMIFS(Заклад!$E:$E,Заклад!$C:$C,$B21,Заклад!$A:$A,AA$5,Заклад!$B:$B,Dict!$A$2)</f>
        <v>4.1025641025641026E-2</v>
      </c>
      <c r="AB21" s="74">
        <f>SUMIFS(Заклад!$E:$E,Заклад!$C:$C,$B21,Заклад!$A:$A,AB$5,Заклад!$B:$B,Dict!$A$2)</f>
        <v>2.352941176470588E-3</v>
      </c>
      <c r="AC21" s="74">
        <f>SUMIFS(Заклад!$E:$E,Заклад!$C:$C,$B21,Заклад!$A:$A,AC$5,Заклад!$B:$B,Dict!$A$2)</f>
        <v>0</v>
      </c>
      <c r="AD21" s="74">
        <f>SUMIFS(Заклад!$E:$E,Заклад!$C:$C,$B21,Заклад!$A:$A,AD$5,Заклад!$B:$B,Dict!$A$2)</f>
        <v>0.29807692307692307</v>
      </c>
      <c r="AE21" s="74">
        <f>SUMIFS(Заклад!$E:$E,Заклад!$C:$C,$B21,Заклад!$A:$A,AE$5,Заклад!$B:$B,Dict!$A$2)</f>
        <v>4.807692307692308E-3</v>
      </c>
      <c r="AF21" s="74">
        <f>SUMIFS(Заклад!$E:$E,Заклад!$C:$C,$B21,Заклад!$A:$A,AF$5,Заклад!$B:$B,Dict!$A$2)</f>
        <v>0</v>
      </c>
      <c r="AG21" s="74">
        <f>SUMIFS(Заклад!$E:$E,Заклад!$C:$C,$B21,Заклад!$A:$A,AG$5,Заклад!$B:$B,Dict!$A$2)</f>
        <v>0</v>
      </c>
      <c r="AH21" s="74">
        <f>SUMIFS(Заклад!$E:$E,Заклад!$C:$C,$B21,Заклад!$A:$A,AH$5,Заклад!$B:$B,Dict!$A$2)</f>
        <v>4.5239702903443618E-2</v>
      </c>
      <c r="AI21" s="74">
        <f>SUMIFS(Заклад!$E:$E,Заклад!$C:$C,$B21,Заклад!$A:$A,AI$5,Заклад!$B:$B,Dict!$A$2)</f>
        <v>0.94029850746268662</v>
      </c>
      <c r="AJ21" s="74">
        <f>SUMIFS(Заклад!$E:$E,Заклад!$C:$C,$B21,Заклад!$A:$A,AJ$5,Заклад!$B:$B,Dict!$A$2)</f>
        <v>0</v>
      </c>
      <c r="AK21" s="74">
        <f>SUMIFS(Заклад!$E:$E,Заклад!$C:$C,$B21,Заклад!$A:$A,AK$5,Заклад!$B:$B,Dict!$A$2)</f>
        <v>2.012072434607646E-3</v>
      </c>
      <c r="AL21" s="74">
        <f>SUMIFS(Заклад!$E:$E,Заклад!$C:$C,$B21,Заклад!$A:$A,AL$5,Заклад!$B:$B,Dict!$A$2)</f>
        <v>0</v>
      </c>
    </row>
    <row r="22" spans="2:38" x14ac:dyDescent="0.3">
      <c r="B22" s="10" t="s">
        <v>248</v>
      </c>
      <c r="C22" s="56">
        <f>SUM(D22:M22)</f>
        <v>1803</v>
      </c>
      <c r="D22" s="57">
        <f>SUMIFS(Заклад!$E:$E,Заклад!$C:$C,$B22,Заклад!$A:$A,D$5,Заклад!$B:$B,Dict!$A$2)</f>
        <v>0</v>
      </c>
      <c r="E22" s="57">
        <f>SUMIFS(Заклад!$E:$E,Заклад!$C:$C,$B22,Заклад!$A:$A,E$5,Заклад!$B:$B,Dict!$A$2)</f>
        <v>1</v>
      </c>
      <c r="F22" s="57">
        <f>SUMIFS(Заклад!$E:$E,Заклад!$C:$C,$B22,Заклад!$A:$A,F$5,Заклад!$B:$B,Dict!$A$2)</f>
        <v>263</v>
      </c>
      <c r="G22" s="57">
        <f>SUMIFS(Заклад!$E:$E,Заклад!$C:$C,$B22,Заклад!$A:$A,G$5,Заклад!$B:$B,Dict!$A$2)</f>
        <v>362</v>
      </c>
      <c r="H22" s="57">
        <f>SUMIFS(Заклад!$E:$E,Заклад!$C:$C,$B22,Заклад!$A:$A,H$5,Заклад!$B:$B,Dict!$A$2)</f>
        <v>156</v>
      </c>
      <c r="I22" s="57">
        <f>SUMIFS(Заклад!$E:$E,Заклад!$C:$C,$B22,Заклад!$A:$A,I$5,Заклад!$B:$B,Dict!$A$2)</f>
        <v>0</v>
      </c>
      <c r="J22" s="57">
        <f>SUMIFS(Заклад!$E:$E,Заклад!$C:$C,$B22,Заклад!$A:$A,J$5,Заклад!$B:$B,Dict!$A$2)</f>
        <v>0</v>
      </c>
      <c r="K22" s="57">
        <f>SUMIFS(Заклад!$E:$E,Заклад!$C:$C,$B22,Заклад!$A:$A,K$5,Заклад!$B:$B,Dict!$A$2)</f>
        <v>282</v>
      </c>
      <c r="L22" s="57">
        <f>SUMIFS(Заклад!$E:$E,Заклад!$C:$C,$B22,Заклад!$A:$A,L$5,Заклад!$B:$B,Dict!$A$2)</f>
        <v>482</v>
      </c>
      <c r="M22" s="57">
        <f>SUMIFS(Заклад!$E:$E,Заклад!$C:$C,$B22,Заклад!$A:$A,M$5,Заклад!$B:$B,Dict!$A$2)</f>
        <v>257</v>
      </c>
      <c r="N22" s="57">
        <f>SUMIFS(Заклад!$E:$E,Заклад!$C:$C,$B22,Заклад!$A:$A,N$5,Заклад!$B:$B,Dict!$A$2)</f>
        <v>893</v>
      </c>
      <c r="O22" s="57">
        <f>SUMIFS(Заклад!$E:$E,Заклад!$C:$C,$B22,Заклад!$A:$A,O$5,Заклад!$B:$B,Dict!$A$2)</f>
        <v>743</v>
      </c>
      <c r="P22" s="74">
        <f>SUMIFS(Заклад!$E:$E,Заклад!$C:$C,$B22,Заклад!$A:$A,P$5,Заклад!$B:$B,Dict!$A$2)</f>
        <v>1.0016666666666667</v>
      </c>
      <c r="Q22" s="74">
        <f>SUMIFS(Заклад!$E:$E,Заклад!$C:$C,$B22,Заклад!$A:$A,Q$5,Заклад!$B:$B,Dict!$A$2)</f>
        <v>0.79467258601553825</v>
      </c>
      <c r="R22" s="74">
        <f>SUMIFS(Заклад!$E:$E,Заклад!$C:$C,$B22,Заклад!$A:$A,R$5,Заклад!$B:$B,Dict!$A$2)</f>
        <v>0.74695121951219501</v>
      </c>
      <c r="S22" s="57">
        <f>SUMIFS(Заклад!$E:$E,Заклад!$C:$C,$B22,Заклад!$A:$A,S$5,Заклад!$B:$B,Dict!$A$2)</f>
        <v>13.6666666666667</v>
      </c>
      <c r="T22" s="74">
        <f>SUMIFS(Заклад!$E:$E,Заклад!$C:$C,$B22,Заклад!$A:$A,T$5,Заклад!$B:$B,Dict!$A$2)</f>
        <v>0</v>
      </c>
      <c r="U22" s="74">
        <f>SUMIFS(Заклад!$E:$E,Заклад!$C:$C,$B22,Заклад!$A:$A,U$5,Заклад!$B:$B,Dict!$A$2)</f>
        <v>0</v>
      </c>
      <c r="V22" s="74">
        <f>SUMIFS(Заклад!$E:$E,Заклад!$C:$C,$B22,Заклад!$A:$A,V$5,Заклад!$B:$B,Dict!$A$2)</f>
        <v>0</v>
      </c>
      <c r="W22" s="74">
        <f>SUMIFS(Заклад!$E:$E,Заклад!$C:$C,$B22,Заклад!$A:$A,W$5,Заклад!$B:$B,Dict!$A$2)</f>
        <v>0.70289855072463769</v>
      </c>
      <c r="X22" s="74">
        <f>SUMIFS(Заклад!$E:$E,Заклад!$C:$C,$B22,Заклад!$A:$A,X$5,Заклад!$B:$B,Dict!$A$2)</f>
        <v>0.16342412451361868</v>
      </c>
      <c r="Y22" s="74">
        <f>SUMIFS(Заклад!$E:$E,Заклад!$C:$C,$B22,Заклад!$A:$A,Y$5,Заклад!$B:$B,Dict!$A$2)</f>
        <v>0.74052478134110788</v>
      </c>
      <c r="Z22" s="74">
        <f>SUMIFS(Заклад!$E:$E,Заклад!$C:$C,$B22,Заклад!$A:$A,Z$5,Заклад!$B:$B,Dict!$A$2)</f>
        <v>0.1773049645390071</v>
      </c>
      <c r="AA22" s="74">
        <f>SUMIFS(Заклад!$E:$E,Заклад!$C:$C,$B22,Заклад!$A:$A,AA$5,Заклад!$B:$B,Dict!$A$2)</f>
        <v>0.14184397163120568</v>
      </c>
      <c r="AB22" s="74">
        <f>SUMIFS(Заклад!$E:$E,Заклад!$C:$C,$B22,Заклад!$A:$A,AB$5,Заклад!$B:$B,Dict!$A$2)</f>
        <v>0</v>
      </c>
      <c r="AC22" s="74">
        <f>SUMIFS(Заклад!$E:$E,Заклад!$C:$C,$B22,Заклад!$A:$A,AC$5,Заклад!$B:$B,Dict!$A$2)</f>
        <v>0</v>
      </c>
      <c r="AD22" s="74">
        <f>SUMIFS(Заклад!$E:$E,Заклад!$C:$C,$B22,Заклад!$A:$A,AD$5,Заклад!$B:$B,Dict!$A$2)</f>
        <v>4.2042042042042045E-2</v>
      </c>
      <c r="AE22" s="74">
        <f>SUMIFS(Заклад!$E:$E,Заклад!$C:$C,$B22,Заклад!$A:$A,AE$5,Заклад!$B:$B,Dict!$A$2)</f>
        <v>1.8018018018018018E-2</v>
      </c>
      <c r="AF22" s="74">
        <f>SUMIFS(Заклад!$E:$E,Заклад!$C:$C,$B22,Заклад!$A:$A,AF$5,Заклад!$B:$B,Dict!$A$2)</f>
        <v>0</v>
      </c>
      <c r="AG22" s="74">
        <f>SUMIFS(Заклад!$E:$E,Заклад!$C:$C,$B22,Заклад!$A:$A,AG$5,Заклад!$B:$B,Dict!$A$2)</f>
        <v>0</v>
      </c>
      <c r="AH22" s="74">
        <f>SUMIFS(Заклад!$E:$E,Заклад!$C:$C,$B22,Заклад!$A:$A,AH$5,Заклад!$B:$B,Dict!$A$2)</f>
        <v>5.0521691378363535E-2</v>
      </c>
      <c r="AI22" s="74">
        <f>SUMIFS(Заклад!$E:$E,Заклад!$C:$C,$B22,Заклад!$A:$A,AI$5,Заклад!$B:$B,Dict!$A$2)</f>
        <v>0.92391304347826086</v>
      </c>
      <c r="AJ22" s="74">
        <f>SUMIFS(Заклад!$E:$E,Заклад!$C:$C,$B22,Заклад!$A:$A,AJ$5,Заклад!$B:$B,Dict!$A$2)</f>
        <v>0</v>
      </c>
      <c r="AK22" s="74">
        <f>SUMIFS(Заклад!$E:$E,Заклад!$C:$C,$B22,Заклад!$A:$A,AK$5,Заклад!$B:$B,Dict!$A$2)</f>
        <v>0</v>
      </c>
      <c r="AL22" s="74">
        <f>SUMIFS(Заклад!$E:$E,Заклад!$C:$C,$B22,Заклад!$A:$A,AL$5,Заклад!$B:$B,Dict!$A$2)</f>
        <v>0</v>
      </c>
    </row>
    <row r="23" spans="2:38" x14ac:dyDescent="0.3">
      <c r="B23" s="10" t="s">
        <v>268</v>
      </c>
      <c r="C23" s="56">
        <f>SUM(D23:M23)</f>
        <v>1279</v>
      </c>
      <c r="D23" s="57">
        <f>SUMIFS(Заклад!$E:$E,Заклад!$C:$C,$B23,Заклад!$A:$A,D$5,Заклад!$B:$B,Dict!$A$2)</f>
        <v>140</v>
      </c>
      <c r="E23" s="57">
        <f>SUMIFS(Заклад!$E:$E,Заклад!$C:$C,$B23,Заклад!$A:$A,E$5,Заклад!$B:$B,Dict!$A$2)</f>
        <v>501</v>
      </c>
      <c r="F23" s="57">
        <f>SUMIFS(Заклад!$E:$E,Заклад!$C:$C,$B23,Заклад!$A:$A,F$5,Заклад!$B:$B,Dict!$A$2)</f>
        <v>0</v>
      </c>
      <c r="G23" s="57">
        <f>SUMIFS(Заклад!$E:$E,Заклад!$C:$C,$B23,Заклад!$A:$A,G$5,Заклад!$B:$B,Dict!$A$2)</f>
        <v>0</v>
      </c>
      <c r="H23" s="57">
        <f>SUMIFS(Заклад!$E:$E,Заклад!$C:$C,$B23,Заклад!$A:$A,H$5,Заклад!$B:$B,Dict!$A$2)</f>
        <v>0</v>
      </c>
      <c r="I23" s="57">
        <f>SUMIFS(Заклад!$E:$E,Заклад!$C:$C,$B23,Заклад!$A:$A,I$5,Заклад!$B:$B,Dict!$A$2)</f>
        <v>121</v>
      </c>
      <c r="J23" s="57">
        <f>SUMIFS(Заклад!$E:$E,Заклад!$C:$C,$B23,Заклад!$A:$A,J$5,Заклад!$B:$B,Dict!$A$2)</f>
        <v>517</v>
      </c>
      <c r="K23" s="57">
        <f>SUMIFS(Заклад!$E:$E,Заклад!$C:$C,$B23,Заклад!$A:$A,K$5,Заклад!$B:$B,Dict!$A$2)</f>
        <v>0</v>
      </c>
      <c r="L23" s="57">
        <f>SUMIFS(Заклад!$E:$E,Заклад!$C:$C,$B23,Заклад!$A:$A,L$5,Заклад!$B:$B,Dict!$A$2)</f>
        <v>0</v>
      </c>
      <c r="M23" s="57">
        <f>SUMIFS(Заклад!$E:$E,Заклад!$C:$C,$B23,Заклад!$A:$A,M$5,Заклад!$B:$B,Dict!$A$2)</f>
        <v>0</v>
      </c>
      <c r="N23" s="57">
        <f>SUMIFS(Заклад!$E:$E,Заклад!$C:$C,$B23,Заклад!$A:$A,N$5,Заклад!$B:$B,Dict!$A$2)</f>
        <v>112</v>
      </c>
      <c r="O23" s="57">
        <f>SUMIFS(Заклад!$E:$E,Заклад!$C:$C,$B23,Заклад!$A:$A,O$5,Заклад!$B:$B,Dict!$A$2)</f>
        <v>55</v>
      </c>
      <c r="P23" s="74">
        <f>SUMIFS(Заклад!$E:$E,Заклад!$C:$C,$B23,Заклад!$A:$A,P$5,Заклад!$B:$B,Dict!$A$2)</f>
        <v>1.421111111111111</v>
      </c>
      <c r="Q23" s="74">
        <f>SUMIFS(Заклад!$E:$E,Заклад!$C:$C,$B23,Заклад!$A:$A,Q$5,Заклад!$B:$B,Dict!$A$2)</f>
        <v>1.1517996870109546</v>
      </c>
      <c r="R23" s="74">
        <f>SUMIFS(Заклад!$E:$E,Заклад!$C:$C,$B23,Заклад!$A:$A,R$5,Заклад!$B:$B,Dict!$A$2)</f>
        <v>0.80681818181818199</v>
      </c>
      <c r="S23" s="57">
        <f>SUMIFS(Заклад!$E:$E,Заклад!$C:$C,$B23,Заклад!$A:$A,S$5,Заклад!$B:$B,Dict!$A$2)</f>
        <v>4.6315789473684204</v>
      </c>
      <c r="T23" s="74">
        <f>SUMIFS(Заклад!$E:$E,Заклад!$C:$C,$B23,Заклад!$A:$A,T$5,Заклад!$B:$B,Dict!$A$2)</f>
        <v>0.23076923076923078</v>
      </c>
      <c r="U23" s="74">
        <f>SUMIFS(Заклад!$E:$E,Заклад!$C:$C,$B23,Заклад!$A:$A,U$5,Заклад!$B:$B,Dict!$A$2)</f>
        <v>0.77981651376146788</v>
      </c>
      <c r="V23" s="74">
        <f>SUMIFS(Заклад!$E:$E,Заклад!$C:$C,$B23,Заклад!$A:$A,V$5,Заклад!$B:$B,Dict!$A$2)</f>
        <v>0.43013100436681223</v>
      </c>
      <c r="W23" s="74">
        <f>SUMIFS(Заклад!$E:$E,Заклад!$C:$C,$B23,Заклад!$A:$A,W$5,Заклад!$B:$B,Dict!$A$2)</f>
        <v>8.2236842105263153E-4</v>
      </c>
      <c r="X23" s="74">
        <f>SUMIFS(Заклад!$E:$E,Заклад!$C:$C,$B23,Заклад!$A:$A,X$5,Заклад!$B:$B,Dict!$A$2)</f>
        <v>0</v>
      </c>
      <c r="Y23" s="74">
        <f>SUMIFS(Заклад!$E:$E,Заклад!$C:$C,$B23,Заклад!$A:$A,Y$5,Заклад!$B:$B,Dict!$A$2)</f>
        <v>0</v>
      </c>
      <c r="Z23" s="74">
        <f>SUMIFS(Заклад!$E:$E,Заклад!$C:$C,$B23,Заклад!$A:$A,Z$5,Заклад!$B:$B,Dict!$A$2)</f>
        <v>0</v>
      </c>
      <c r="AA23" s="74">
        <f>SUMIFS(Заклад!$E:$E,Заклад!$C:$C,$B23,Заклад!$A:$A,AA$5,Заклад!$B:$B,Dict!$A$2)</f>
        <v>0</v>
      </c>
      <c r="AB23" s="74">
        <f>SUMIFS(Заклад!$E:$E,Заклад!$C:$C,$B23,Заклад!$A:$A,AB$5,Заклад!$B:$B,Dict!$A$2)</f>
        <v>0</v>
      </c>
      <c r="AC23" s="74">
        <f>SUMIFS(Заклад!$E:$E,Заклад!$C:$C,$B23,Заклад!$A:$A,AC$5,Заклад!$B:$B,Dict!$A$2)</f>
        <v>0</v>
      </c>
      <c r="AD23" s="74">
        <f>SUMIFS(Заклад!$E:$E,Заклад!$C:$C,$B23,Заклад!$A:$A,AD$5,Заклад!$B:$B,Dict!$A$2)</f>
        <v>0</v>
      </c>
      <c r="AE23" s="74">
        <f>SUMIFS(Заклад!$E:$E,Заклад!$C:$C,$B23,Заклад!$A:$A,AE$5,Заклад!$B:$B,Dict!$A$2)</f>
        <v>0</v>
      </c>
      <c r="AF23" s="74">
        <f>SUMIFS(Заклад!$E:$E,Заклад!$C:$C,$B23,Заклад!$A:$A,AF$5,Заклад!$B:$B,Dict!$A$2)</f>
        <v>0</v>
      </c>
      <c r="AG23" s="74">
        <f>SUMIFS(Заклад!$E:$E,Заклад!$C:$C,$B23,Заклад!$A:$A,AG$5,Заклад!$B:$B,Dict!$A$2)</f>
        <v>0</v>
      </c>
      <c r="AH23" s="74">
        <f>SUMIFS(Заклад!$E:$E,Заклад!$C:$C,$B23,Заклад!$A:$A,AH$5,Заклад!$B:$B,Dict!$A$2)</f>
        <v>0</v>
      </c>
      <c r="AI23" s="74">
        <f>SUMIFS(Заклад!$E:$E,Заклад!$C:$C,$B23,Заклад!$A:$A,AI$5,Заклад!$B:$B,Dict!$A$2)</f>
        <v>0</v>
      </c>
      <c r="AJ23" s="74">
        <f>SUMIFS(Заклад!$E:$E,Заклад!$C:$C,$B23,Заклад!$A:$A,AJ$5,Заклад!$B:$B,Dict!$A$2)</f>
        <v>0</v>
      </c>
      <c r="AK23" s="74">
        <f>SUMIFS(Заклад!$E:$E,Заклад!$C:$C,$B23,Заклад!$A:$A,AK$5,Заклад!$B:$B,Dict!$A$2)</f>
        <v>0</v>
      </c>
      <c r="AL23" s="74">
        <f>SUMIFS(Заклад!$E:$E,Заклад!$C:$C,$B23,Заклад!$A:$A,AL$5,Заклад!$B:$B,Dict!$A$2)</f>
        <v>0</v>
      </c>
    </row>
    <row r="24" spans="2:38" x14ac:dyDescent="0.3">
      <c r="B24" s="10" t="s">
        <v>272</v>
      </c>
      <c r="C24" s="56">
        <f>SUM(D24:M24)</f>
        <v>875</v>
      </c>
      <c r="D24" s="57">
        <f>SUMIFS(Заклад!$E:$E,Заклад!$C:$C,$B24,Заклад!$A:$A,D$5,Заклад!$B:$B,Dict!$A$2)</f>
        <v>108</v>
      </c>
      <c r="E24" s="57">
        <f>SUMIFS(Заклад!$E:$E,Заклад!$C:$C,$B24,Заклад!$A:$A,E$5,Заклад!$B:$B,Dict!$A$2)</f>
        <v>361</v>
      </c>
      <c r="F24" s="57">
        <f>SUMIFS(Заклад!$E:$E,Заклад!$C:$C,$B24,Заклад!$A:$A,F$5,Заклад!$B:$B,Dict!$A$2)</f>
        <v>0</v>
      </c>
      <c r="G24" s="57">
        <f>SUMIFS(Заклад!$E:$E,Заклад!$C:$C,$B24,Заклад!$A:$A,G$5,Заклад!$B:$B,Dict!$A$2)</f>
        <v>0</v>
      </c>
      <c r="H24" s="57">
        <f>SUMIFS(Заклад!$E:$E,Заклад!$C:$C,$B24,Заклад!$A:$A,H$5,Заклад!$B:$B,Dict!$A$2)</f>
        <v>0</v>
      </c>
      <c r="I24" s="57">
        <f>SUMIFS(Заклад!$E:$E,Заклад!$C:$C,$B24,Заклад!$A:$A,I$5,Заклад!$B:$B,Dict!$A$2)</f>
        <v>83</v>
      </c>
      <c r="J24" s="57">
        <f>SUMIFS(Заклад!$E:$E,Заклад!$C:$C,$B24,Заклад!$A:$A,J$5,Заклад!$B:$B,Dict!$A$2)</f>
        <v>323</v>
      </c>
      <c r="K24" s="57">
        <f>SUMIFS(Заклад!$E:$E,Заклад!$C:$C,$B24,Заклад!$A:$A,K$5,Заклад!$B:$B,Dict!$A$2)</f>
        <v>0</v>
      </c>
      <c r="L24" s="57">
        <f>SUMIFS(Заклад!$E:$E,Заклад!$C:$C,$B24,Заклад!$A:$A,L$5,Заклад!$B:$B,Dict!$A$2)</f>
        <v>0</v>
      </c>
      <c r="M24" s="57">
        <f>SUMIFS(Заклад!$E:$E,Заклад!$C:$C,$B24,Заклад!$A:$A,M$5,Заклад!$B:$B,Dict!$A$2)</f>
        <v>0</v>
      </c>
      <c r="N24" s="57">
        <f>SUMIFS(Заклад!$E:$E,Заклад!$C:$C,$B24,Заклад!$A:$A,N$5,Заклад!$B:$B,Dict!$A$2)</f>
        <v>279</v>
      </c>
      <c r="O24" s="57">
        <f>SUMIFS(Заклад!$E:$E,Заклад!$C:$C,$B24,Заклад!$A:$A,O$5,Заклад!$B:$B,Dict!$A$2)</f>
        <v>120</v>
      </c>
      <c r="P24" s="74">
        <f>SUMIFS(Заклад!$E:$E,Заклад!$C:$C,$B24,Заклад!$A:$A,P$5,Заклад!$B:$B,Dict!$A$2)</f>
        <v>0.97222222222222221</v>
      </c>
      <c r="Q24" s="74">
        <f>SUMIFS(Заклад!$E:$E,Заклад!$C:$C,$B24,Заклад!$A:$A,Q$5,Заклад!$B:$B,Dict!$A$2)</f>
        <v>1.1839999999999999</v>
      </c>
      <c r="R24" s="74">
        <f>SUMIFS(Заклад!$E:$E,Заклад!$C:$C,$B24,Заклад!$A:$A,R$5,Заклад!$B:$B,Dict!$A$2)</f>
        <v>0.89393939393939403</v>
      </c>
      <c r="S24" s="57">
        <f>SUMIFS(Заклад!$E:$E,Заклад!$C:$C,$B24,Заклад!$A:$A,S$5,Заклад!$B:$B,Dict!$A$2)</f>
        <v>12.375</v>
      </c>
      <c r="T24" s="74">
        <f>SUMIFS(Заклад!$E:$E,Заклад!$C:$C,$B24,Заклад!$A:$A,T$5,Заклад!$B:$B,Dict!$A$2)</f>
        <v>0.52173913043478259</v>
      </c>
      <c r="U24" s="74">
        <f>SUMIFS(Заклад!$E:$E,Заклад!$C:$C,$B24,Заклад!$A:$A,U$5,Заклад!$B:$B,Dict!$A$2)</f>
        <v>0.55882352941176472</v>
      </c>
      <c r="V24" s="74">
        <f>SUMIFS(Заклад!$E:$E,Заклад!$C:$C,$B24,Заклад!$A:$A,V$5,Заклад!$B:$B,Dict!$A$2)</f>
        <v>0.36212624584717606</v>
      </c>
      <c r="W24" s="74">
        <f>SUMIFS(Заклад!$E:$E,Заклад!$C:$C,$B24,Заклад!$A:$A,W$5,Заклад!$B:$B,Dict!$A$2)</f>
        <v>0</v>
      </c>
      <c r="X24" s="74">
        <f>SUMIFS(Заклад!$E:$E,Заклад!$C:$C,$B24,Заклад!$A:$A,X$5,Заклад!$B:$B,Dict!$A$2)</f>
        <v>0</v>
      </c>
      <c r="Y24" s="74">
        <f>SUMIFS(Заклад!$E:$E,Заклад!$C:$C,$B24,Заклад!$A:$A,Y$5,Заклад!$B:$B,Dict!$A$2)</f>
        <v>0</v>
      </c>
      <c r="Z24" s="74">
        <f>SUMIFS(Заклад!$E:$E,Заклад!$C:$C,$B24,Заклад!$A:$A,Z$5,Заклад!$B:$B,Dict!$A$2)</f>
        <v>0</v>
      </c>
      <c r="AA24" s="74">
        <f>SUMIFS(Заклад!$E:$E,Заклад!$C:$C,$B24,Заклад!$A:$A,AA$5,Заклад!$B:$B,Dict!$A$2)</f>
        <v>0</v>
      </c>
      <c r="AB24" s="74">
        <f>SUMIFS(Заклад!$E:$E,Заклад!$C:$C,$B24,Заклад!$A:$A,AB$5,Заклад!$B:$B,Dict!$A$2)</f>
        <v>0</v>
      </c>
      <c r="AC24" s="74">
        <f>SUMIFS(Заклад!$E:$E,Заклад!$C:$C,$B24,Заклад!$A:$A,AC$5,Заклад!$B:$B,Dict!$A$2)</f>
        <v>0</v>
      </c>
      <c r="AD24" s="74">
        <f>SUMIFS(Заклад!$E:$E,Заклад!$C:$C,$B24,Заклад!$A:$A,AD$5,Заклад!$B:$B,Dict!$A$2)</f>
        <v>0</v>
      </c>
      <c r="AE24" s="74">
        <f>SUMIFS(Заклад!$E:$E,Заклад!$C:$C,$B24,Заклад!$A:$A,AE$5,Заклад!$B:$B,Dict!$A$2)</f>
        <v>0</v>
      </c>
      <c r="AF24" s="74">
        <f>SUMIFS(Заклад!$E:$E,Заклад!$C:$C,$B24,Заклад!$A:$A,AF$5,Заклад!$B:$B,Dict!$A$2)</f>
        <v>0</v>
      </c>
      <c r="AG24" s="74">
        <f>SUMIFS(Заклад!$E:$E,Заклад!$C:$C,$B24,Заклад!$A:$A,AG$5,Заклад!$B:$B,Dict!$A$2)</f>
        <v>0</v>
      </c>
      <c r="AH24" s="74">
        <f>SUMIFS(Заклад!$E:$E,Заклад!$C:$C,$B24,Заклад!$A:$A,AH$5,Заклад!$B:$B,Dict!$A$2)</f>
        <v>0</v>
      </c>
      <c r="AI24" s="74">
        <f>SUMIFS(Заклад!$E:$E,Заклад!$C:$C,$B24,Заклад!$A:$A,AI$5,Заклад!$B:$B,Dict!$A$2)</f>
        <v>0</v>
      </c>
      <c r="AJ24" s="74">
        <f>SUMIFS(Заклад!$E:$E,Заклад!$C:$C,$B24,Заклад!$A:$A,AJ$5,Заклад!$B:$B,Dict!$A$2)</f>
        <v>0</v>
      </c>
      <c r="AK24" s="74">
        <f>SUMIFS(Заклад!$E:$E,Заклад!$C:$C,$B24,Заклад!$A:$A,AK$5,Заклад!$B:$B,Dict!$A$2)</f>
        <v>0</v>
      </c>
      <c r="AL24" s="74">
        <f>SUMIFS(Заклад!$E:$E,Заклад!$C:$C,$B24,Заклад!$A:$A,AL$5,Заклад!$B:$B,Dict!$A$2)</f>
        <v>0</v>
      </c>
    </row>
    <row r="25" spans="2:38" x14ac:dyDescent="0.3">
      <c r="B25" s="10" t="s">
        <v>277</v>
      </c>
      <c r="C25" s="56">
        <f>SUM(D25:M25)</f>
        <v>1779</v>
      </c>
      <c r="D25" s="57">
        <f>SUMIFS(Заклад!$E:$E,Заклад!$C:$C,$B25,Заклад!$A:$A,D$5,Заклад!$B:$B,Dict!$A$2)</f>
        <v>0</v>
      </c>
      <c r="E25" s="57">
        <f>SUMIFS(Заклад!$E:$E,Заклад!$C:$C,$B25,Заклад!$A:$A,E$5,Заклад!$B:$B,Dict!$A$2)</f>
        <v>14</v>
      </c>
      <c r="F25" s="57">
        <f>SUMIFS(Заклад!$E:$E,Заклад!$C:$C,$B25,Заклад!$A:$A,F$5,Заклад!$B:$B,Dict!$A$2)</f>
        <v>254</v>
      </c>
      <c r="G25" s="57">
        <f>SUMIFS(Заклад!$E:$E,Заклад!$C:$C,$B25,Заклад!$A:$A,G$5,Заклад!$B:$B,Dict!$A$2)</f>
        <v>337</v>
      </c>
      <c r="H25" s="57">
        <f>SUMIFS(Заклад!$E:$E,Заклад!$C:$C,$B25,Заклад!$A:$A,H$5,Заклад!$B:$B,Dict!$A$2)</f>
        <v>151</v>
      </c>
      <c r="I25" s="57">
        <f>SUMIFS(Заклад!$E:$E,Заклад!$C:$C,$B25,Заклад!$A:$A,I$5,Заклад!$B:$B,Dict!$A$2)</f>
        <v>0</v>
      </c>
      <c r="J25" s="57">
        <f>SUMIFS(Заклад!$E:$E,Заклад!$C:$C,$B25,Заклад!$A:$A,J$5,Заклад!$B:$B,Dict!$A$2)</f>
        <v>24</v>
      </c>
      <c r="K25" s="57">
        <f>SUMIFS(Заклад!$E:$E,Заклад!$C:$C,$B25,Заклад!$A:$A,K$5,Заклад!$B:$B,Dict!$A$2)</f>
        <v>259</v>
      </c>
      <c r="L25" s="57">
        <f>SUMIFS(Заклад!$E:$E,Заклад!$C:$C,$B25,Заклад!$A:$A,L$5,Заклад!$B:$B,Dict!$A$2)</f>
        <v>451</v>
      </c>
      <c r="M25" s="57">
        <f>SUMIFS(Заклад!$E:$E,Заклад!$C:$C,$B25,Заклад!$A:$A,M$5,Заклад!$B:$B,Dict!$A$2)</f>
        <v>289</v>
      </c>
      <c r="N25" s="57">
        <f>SUMIFS(Заклад!$E:$E,Заклад!$C:$C,$B25,Заклад!$A:$A,N$5,Заклад!$B:$B,Dict!$A$2)</f>
        <v>389</v>
      </c>
      <c r="O25" s="57">
        <f>SUMIFS(Заклад!$E:$E,Заклад!$C:$C,$B25,Заклад!$A:$A,O$5,Заклад!$B:$B,Dict!$A$2)</f>
        <v>300</v>
      </c>
      <c r="P25" s="74">
        <f>SUMIFS(Заклад!$E:$E,Заклад!$C:$C,$B25,Заклад!$A:$A,P$5,Заклад!$B:$B,Dict!$A$2)</f>
        <v>0.98833333333333329</v>
      </c>
      <c r="Q25" s="74">
        <f>SUMIFS(Заклад!$E:$E,Заклад!$C:$C,$B25,Заклад!$A:$A,Q$5,Заклад!$B:$B,Dict!$A$2)</f>
        <v>0.81618887015177066</v>
      </c>
      <c r="R25" s="74">
        <f>SUMIFS(Заклад!$E:$E,Заклад!$C:$C,$B25,Заклад!$A:$A,R$5,Заклад!$B:$B,Dict!$A$2)</f>
        <v>0.786163522012579</v>
      </c>
      <c r="S25" s="57">
        <f>SUMIFS(Заклад!$E:$E,Заклад!$C:$C,$B25,Заклад!$A:$A,S$5,Заклад!$B:$B,Dict!$A$2)</f>
        <v>12.2307692307692</v>
      </c>
      <c r="T25" s="74">
        <f>SUMIFS(Заклад!$E:$E,Заклад!$C:$C,$B25,Заклад!$A:$A,T$5,Заклад!$B:$B,Dict!$A$2)</f>
        <v>0</v>
      </c>
      <c r="U25" s="74">
        <f>SUMIFS(Заклад!$E:$E,Заклад!$C:$C,$B25,Заклад!$A:$A,U$5,Заклад!$B:$B,Dict!$A$2)</f>
        <v>0</v>
      </c>
      <c r="V25" s="74">
        <f>SUMIFS(Заклад!$E:$E,Заклад!$C:$C,$B25,Заклад!$A:$A,V$5,Заклад!$B:$B,Dict!$A$2)</f>
        <v>0</v>
      </c>
      <c r="W25" s="74">
        <f>SUMIFS(Заклад!$E:$E,Заклад!$C:$C,$B25,Заклад!$A:$A,W$5,Заклад!$B:$B,Dict!$A$2)</f>
        <v>0.59637188208616776</v>
      </c>
      <c r="X25" s="74">
        <f>SUMIFS(Заклад!$E:$E,Заклад!$C:$C,$B25,Заклад!$A:$A,X$5,Заклад!$B:$B,Dict!$A$2)</f>
        <v>0.10106382978723404</v>
      </c>
      <c r="Y25" s="74">
        <f>SUMIFS(Заклад!$E:$E,Заклад!$C:$C,$B25,Заклад!$A:$A,Y$5,Заклад!$B:$B,Dict!$A$2)</f>
        <v>0.11243611584327087</v>
      </c>
      <c r="Z25" s="74">
        <f>SUMIFS(Заклад!$E:$E,Заклад!$C:$C,$B25,Заклад!$A:$A,Z$5,Заклад!$B:$B,Dict!$A$2)</f>
        <v>0.32442748091603052</v>
      </c>
      <c r="AA25" s="74">
        <f>SUMIFS(Заклад!$E:$E,Заклад!$C:$C,$B25,Заклад!$A:$A,AA$5,Заклад!$B:$B,Dict!$A$2)</f>
        <v>0.21374045801526717</v>
      </c>
      <c r="AB25" s="74">
        <f>SUMIFS(Заклад!$E:$E,Заклад!$C:$C,$B25,Заклад!$A:$A,AB$5,Заклад!$B:$B,Dict!$A$2)</f>
        <v>1.8987341772151899E-2</v>
      </c>
      <c r="AC25" s="74">
        <f>SUMIFS(Заклад!$E:$E,Заклад!$C:$C,$B25,Заклад!$A:$A,AC$5,Заклад!$B:$B,Dict!$A$2)</f>
        <v>6.3291139240506328E-3</v>
      </c>
      <c r="AD25" s="74">
        <f>SUMIFS(Заклад!$E:$E,Заклад!$C:$C,$B25,Заклад!$A:$A,AD$5,Заклад!$B:$B,Dict!$A$2)</f>
        <v>0.10416666666666667</v>
      </c>
      <c r="AE25" s="74">
        <f>SUMIFS(Заклад!$E:$E,Заклад!$C:$C,$B25,Заклад!$A:$A,AE$5,Заклад!$B:$B,Dict!$A$2)</f>
        <v>1.1904761904761904E-2</v>
      </c>
      <c r="AF25" s="74">
        <f>SUMIFS(Заклад!$E:$E,Заклад!$C:$C,$B25,Заклад!$A:$A,AF$5,Заклад!$B:$B,Dict!$A$2)</f>
        <v>0</v>
      </c>
      <c r="AG25" s="74">
        <f>SUMIFS(Заклад!$E:$E,Заклад!$C:$C,$B25,Заклад!$A:$A,AG$5,Заклад!$B:$B,Dict!$A$2)</f>
        <v>0</v>
      </c>
      <c r="AH25" s="74">
        <f>SUMIFS(Заклад!$E:$E,Заклад!$C:$C,$B25,Заклад!$A:$A,AH$5,Заклад!$B:$B,Dict!$A$2)</f>
        <v>5.8333333333333334E-2</v>
      </c>
      <c r="AI25" s="74">
        <f>SUMIFS(Заклад!$E:$E,Заклад!$C:$C,$B25,Заклад!$A:$A,AI$5,Заклад!$B:$B,Dict!$A$2)</f>
        <v>0.83809523809523812</v>
      </c>
      <c r="AJ25" s="74">
        <f>SUMIFS(Заклад!$E:$E,Заклад!$C:$C,$B25,Заклад!$A:$A,AJ$5,Заклад!$B:$B,Dict!$A$2)</f>
        <v>0</v>
      </c>
      <c r="AK25" s="74">
        <f>SUMIFS(Заклад!$E:$E,Заклад!$C:$C,$B25,Заклад!$A:$A,AK$5,Заклад!$B:$B,Dict!$A$2)</f>
        <v>0</v>
      </c>
      <c r="AL25" s="74">
        <f>SUMIFS(Заклад!$E:$E,Заклад!$C:$C,$B25,Заклад!$A:$A,AL$5,Заклад!$B:$B,Dict!$A$2)</f>
        <v>0</v>
      </c>
    </row>
    <row r="26" spans="2:38" x14ac:dyDescent="0.3">
      <c r="B26" s="10" t="s">
        <v>263</v>
      </c>
      <c r="C26" s="56">
        <f>SUM(D26:M26)</f>
        <v>1619</v>
      </c>
      <c r="D26" s="57">
        <f>SUMIFS(Заклад!$E:$E,Заклад!$C:$C,$B26,Заклад!$A:$A,D$5,Заклад!$B:$B,Dict!$A$2)</f>
        <v>0</v>
      </c>
      <c r="E26" s="57">
        <f>SUMIFS(Заклад!$E:$E,Заклад!$C:$C,$B26,Заклад!$A:$A,E$5,Заклад!$B:$B,Dict!$A$2)</f>
        <v>8</v>
      </c>
      <c r="F26" s="57">
        <f>SUMIFS(Заклад!$E:$E,Заклад!$C:$C,$B26,Заклад!$A:$A,F$5,Заклад!$B:$B,Dict!$A$2)</f>
        <v>385</v>
      </c>
      <c r="G26" s="57">
        <f>SUMIFS(Заклад!$E:$E,Заклад!$C:$C,$B26,Заклад!$A:$A,G$5,Заклад!$B:$B,Dict!$A$2)</f>
        <v>349</v>
      </c>
      <c r="H26" s="57">
        <f>SUMIFS(Заклад!$E:$E,Заклад!$C:$C,$B26,Заклад!$A:$A,H$5,Заклад!$B:$B,Dict!$A$2)</f>
        <v>78</v>
      </c>
      <c r="I26" s="57">
        <f>SUMIFS(Заклад!$E:$E,Заклад!$C:$C,$B26,Заклад!$A:$A,I$5,Заклад!$B:$B,Dict!$A$2)</f>
        <v>0</v>
      </c>
      <c r="J26" s="57">
        <f>SUMIFS(Заклад!$E:$E,Заклад!$C:$C,$B26,Заклад!$A:$A,J$5,Заклад!$B:$B,Dict!$A$2)</f>
        <v>6</v>
      </c>
      <c r="K26" s="57">
        <f>SUMIFS(Заклад!$E:$E,Заклад!$C:$C,$B26,Заклад!$A:$A,K$5,Заклад!$B:$B,Dict!$A$2)</f>
        <v>331</v>
      </c>
      <c r="L26" s="57">
        <f>SUMIFS(Заклад!$E:$E,Заклад!$C:$C,$B26,Заклад!$A:$A,L$5,Заклад!$B:$B,Dict!$A$2)</f>
        <v>323</v>
      </c>
      <c r="M26" s="57">
        <f>SUMIFS(Заклад!$E:$E,Заклад!$C:$C,$B26,Заклад!$A:$A,M$5,Заклад!$B:$B,Dict!$A$2)</f>
        <v>139</v>
      </c>
      <c r="N26" s="57">
        <f>SUMIFS(Заклад!$E:$E,Заклад!$C:$C,$B26,Заклад!$A:$A,N$5,Заклад!$B:$B,Dict!$A$2)</f>
        <v>0</v>
      </c>
      <c r="O26" s="57">
        <f>SUMIFS(Заклад!$E:$E,Заклад!$C:$C,$B26,Заклад!$A:$A,O$5,Заклад!$B:$B,Dict!$A$2)</f>
        <v>0</v>
      </c>
      <c r="P26" s="74">
        <f>SUMIFS(Заклад!$E:$E,Заклад!$C:$C,$B26,Заклад!$A:$A,P$5,Заклад!$B:$B,Dict!$A$2)</f>
        <v>0.89944444444444449</v>
      </c>
      <c r="Q26" s="74">
        <f>SUMIFS(Заклад!$E:$E,Заклад!$C:$C,$B26,Заклад!$A:$A,Q$5,Заклад!$B:$B,Dict!$A$2)</f>
        <v>0.47930821494749848</v>
      </c>
      <c r="R26" s="74">
        <f>SUMIFS(Заклад!$E:$E,Заклад!$C:$C,$B26,Заклад!$A:$A,R$5,Заклад!$B:$B,Dict!$A$2)</f>
        <v>0</v>
      </c>
      <c r="S26" s="57">
        <f>SUMIFS(Заклад!$E:$E,Заклад!$C:$C,$B26,Заклад!$A:$A,S$5,Заклад!$B:$B,Dict!$A$2)</f>
        <v>0</v>
      </c>
      <c r="T26" s="74">
        <f>SUMIFS(Заклад!$E:$E,Заклад!$C:$C,$B26,Заклад!$A:$A,T$5,Заклад!$B:$B,Dict!$A$2)</f>
        <v>0</v>
      </c>
      <c r="U26" s="74">
        <f>SUMIFS(Заклад!$E:$E,Заклад!$C:$C,$B26,Заклад!$A:$A,U$5,Заклад!$B:$B,Dict!$A$2)</f>
        <v>0</v>
      </c>
      <c r="V26" s="74">
        <f>SUMIFS(Заклад!$E:$E,Заклад!$C:$C,$B26,Заклад!$A:$A,V$5,Заклад!$B:$B,Dict!$A$2)</f>
        <v>0</v>
      </c>
      <c r="W26" s="74">
        <f>SUMIFS(Заклад!$E:$E,Заклад!$C:$C,$B26,Заклад!$A:$A,W$5,Заклад!$B:$B,Dict!$A$2)</f>
        <v>0.40625</v>
      </c>
      <c r="X26" s="74">
        <f>SUMIFS(Заклад!$E:$E,Заклад!$C:$C,$B26,Заклад!$A:$A,X$5,Заклад!$B:$B,Dict!$A$2)</f>
        <v>0</v>
      </c>
      <c r="Y26" s="74">
        <f>SUMIFS(Заклад!$E:$E,Заклад!$C:$C,$B26,Заклад!$A:$A,Y$5,Заклад!$B:$B,Dict!$A$2)</f>
        <v>0.16289592760180996</v>
      </c>
      <c r="Z26" s="74">
        <f>SUMIFS(Заклад!$E:$E,Заклад!$C:$C,$B26,Заклад!$A:$A,Z$5,Заклад!$B:$B,Dict!$A$2)</f>
        <v>0.27450980392156865</v>
      </c>
      <c r="AA26" s="74">
        <f>SUMIFS(Заклад!$E:$E,Заклад!$C:$C,$B26,Заклад!$A:$A,AA$5,Заклад!$B:$B,Dict!$A$2)</f>
        <v>0.1111111111111111</v>
      </c>
      <c r="AB26" s="74">
        <f>SUMIFS(Заклад!$E:$E,Заклад!$C:$C,$B26,Заклад!$A:$A,AB$5,Заклад!$B:$B,Dict!$A$2)</f>
        <v>0</v>
      </c>
      <c r="AC26" s="74">
        <f>SUMIFS(Заклад!$E:$E,Заклад!$C:$C,$B26,Заклад!$A:$A,AC$5,Заклад!$B:$B,Dict!$A$2)</f>
        <v>0</v>
      </c>
      <c r="AD26" s="74">
        <f>SUMIFS(Заклад!$E:$E,Заклад!$C:$C,$B26,Заклад!$A:$A,AD$5,Заклад!$B:$B,Dict!$A$2)</f>
        <v>7.0422535211267607E-3</v>
      </c>
      <c r="AE26" s="74">
        <f>SUMIFS(Заклад!$E:$E,Заклад!$C:$C,$B26,Заклад!$A:$A,AE$5,Заклад!$B:$B,Dict!$A$2)</f>
        <v>0</v>
      </c>
      <c r="AF26" s="74">
        <f>SUMIFS(Заклад!$E:$E,Заклад!$C:$C,$B26,Заклад!$A:$A,AF$5,Заклад!$B:$B,Dict!$A$2)</f>
        <v>0</v>
      </c>
      <c r="AG26" s="74">
        <f>SUMIFS(Заклад!$E:$E,Заклад!$C:$C,$B26,Заклад!$A:$A,AG$5,Заклад!$B:$B,Dict!$A$2)</f>
        <v>0</v>
      </c>
      <c r="AH26" s="74">
        <f>SUMIFS(Заклад!$E:$E,Заклад!$C:$C,$B26,Заклад!$A:$A,AH$5,Заклад!$B:$B,Dict!$A$2)</f>
        <v>0</v>
      </c>
      <c r="AI26" s="74">
        <f>SUMIFS(Заклад!$E:$E,Заклад!$C:$C,$B26,Заклад!$A:$A,AI$5,Заклад!$B:$B,Dict!$A$2)</f>
        <v>0</v>
      </c>
      <c r="AJ26" s="74">
        <f>SUMIFS(Заклад!$E:$E,Заклад!$C:$C,$B26,Заклад!$A:$A,AJ$5,Заклад!$B:$B,Dict!$A$2)</f>
        <v>0</v>
      </c>
      <c r="AK26" s="74">
        <f>SUMIFS(Заклад!$E:$E,Заклад!$C:$C,$B26,Заклад!$A:$A,AK$5,Заклад!$B:$B,Dict!$A$2)</f>
        <v>0</v>
      </c>
      <c r="AL26" s="74">
        <f>SUMIFS(Заклад!$E:$E,Заклад!$C:$C,$B26,Заклад!$A:$A,AL$5,Заклад!$B:$B,Dict!$A$2)</f>
        <v>0</v>
      </c>
    </row>
    <row r="27" spans="2:38" x14ac:dyDescent="0.3">
      <c r="B27" s="10" t="s">
        <v>259</v>
      </c>
      <c r="C27" s="56">
        <f>SUM(D27:M27)</f>
        <v>1393</v>
      </c>
      <c r="D27" s="57">
        <f>SUMIFS(Заклад!$E:$E,Заклад!$C:$C,$B27,Заклад!$A:$A,D$5,Заклад!$B:$B,Dict!$A$2)</f>
        <v>0</v>
      </c>
      <c r="E27" s="57">
        <f>SUMIFS(Заклад!$E:$E,Заклад!$C:$C,$B27,Заклад!$A:$A,E$5,Заклад!$B:$B,Dict!$A$2)</f>
        <v>0</v>
      </c>
      <c r="F27" s="57">
        <f>SUMIFS(Заклад!$E:$E,Заклад!$C:$C,$B27,Заклад!$A:$A,F$5,Заклад!$B:$B,Dict!$A$2)</f>
        <v>179</v>
      </c>
      <c r="G27" s="57">
        <f>SUMIFS(Заклад!$E:$E,Заклад!$C:$C,$B27,Заклад!$A:$A,G$5,Заклад!$B:$B,Dict!$A$2)</f>
        <v>292</v>
      </c>
      <c r="H27" s="57">
        <f>SUMIFS(Заклад!$E:$E,Заклад!$C:$C,$B27,Заклад!$A:$A,H$5,Заклад!$B:$B,Dict!$A$2)</f>
        <v>141</v>
      </c>
      <c r="I27" s="57">
        <f>SUMIFS(Заклад!$E:$E,Заклад!$C:$C,$B27,Заклад!$A:$A,I$5,Заклад!$B:$B,Dict!$A$2)</f>
        <v>0</v>
      </c>
      <c r="J27" s="57">
        <f>SUMIFS(Заклад!$E:$E,Заклад!$C:$C,$B27,Заклад!$A:$A,J$5,Заклад!$B:$B,Dict!$A$2)</f>
        <v>0</v>
      </c>
      <c r="K27" s="57">
        <f>SUMIFS(Заклад!$E:$E,Заклад!$C:$C,$B27,Заклад!$A:$A,K$5,Заклад!$B:$B,Dict!$A$2)</f>
        <v>172</v>
      </c>
      <c r="L27" s="57">
        <f>SUMIFS(Заклад!$E:$E,Заклад!$C:$C,$B27,Заклад!$A:$A,L$5,Заклад!$B:$B,Dict!$A$2)</f>
        <v>325</v>
      </c>
      <c r="M27" s="57">
        <f>SUMIFS(Заклад!$E:$E,Заклад!$C:$C,$B27,Заклад!$A:$A,M$5,Заклад!$B:$B,Dict!$A$2)</f>
        <v>284</v>
      </c>
      <c r="N27" s="57">
        <f>SUMIFS(Заклад!$E:$E,Заклад!$C:$C,$B27,Заклад!$A:$A,N$5,Заклад!$B:$B,Dict!$A$2)</f>
        <v>343</v>
      </c>
      <c r="O27" s="57">
        <f>SUMIFS(Заклад!$E:$E,Заклад!$C:$C,$B27,Заклад!$A:$A,O$5,Заклад!$B:$B,Dict!$A$2)</f>
        <v>272</v>
      </c>
      <c r="P27" s="74">
        <f>SUMIFS(Заклад!$E:$E,Заклад!$C:$C,$B27,Заклад!$A:$A,P$5,Заклад!$B:$B,Dict!$A$2)</f>
        <v>0.69650000000000001</v>
      </c>
      <c r="Q27" s="74">
        <f>SUMIFS(Заклад!$E:$E,Заклад!$C:$C,$B27,Заклад!$A:$A,Q$5,Заклад!$B:$B,Dict!$A$2)</f>
        <v>0.69109195402298851</v>
      </c>
      <c r="R27" s="74">
        <f>SUMIFS(Заклад!$E:$E,Заклад!$C:$C,$B27,Заклад!$A:$A,R$5,Заклад!$B:$B,Dict!$A$2)</f>
        <v>0.80141843971631199</v>
      </c>
      <c r="S27" s="57">
        <f>SUMIFS(Заклад!$E:$E,Заклад!$C:$C,$B27,Заклад!$A:$A,S$5,Заклад!$B:$B,Dict!$A$2)</f>
        <v>11.75</v>
      </c>
      <c r="T27" s="74">
        <f>SUMIFS(Заклад!$E:$E,Заклад!$C:$C,$B27,Заклад!$A:$A,T$5,Заклад!$B:$B,Dict!$A$2)</f>
        <v>0</v>
      </c>
      <c r="U27" s="74">
        <f>SUMIFS(Заклад!$E:$E,Заклад!$C:$C,$B27,Заклад!$A:$A,U$5,Заклад!$B:$B,Dict!$A$2)</f>
        <v>0</v>
      </c>
      <c r="V27" s="74">
        <f>SUMIFS(Заклад!$E:$E,Заклад!$C:$C,$B27,Заклад!$A:$A,V$5,Заклад!$B:$B,Dict!$A$2)</f>
        <v>0</v>
      </c>
      <c r="W27" s="74">
        <f>SUMIFS(Заклад!$E:$E,Заклад!$C:$C,$B27,Заклад!$A:$A,W$5,Заклад!$B:$B,Dict!$A$2)</f>
        <v>0.49645390070921985</v>
      </c>
      <c r="X27" s="74">
        <f>SUMIFS(Заклад!$E:$E,Заклад!$C:$C,$B27,Заклад!$A:$A,X$5,Заклад!$B:$B,Dict!$A$2)</f>
        <v>0.12322274881516587</v>
      </c>
      <c r="Y27" s="74">
        <f>SUMIFS(Заклад!$E:$E,Заклад!$C:$C,$B27,Заклад!$A:$A,Y$5,Заклад!$B:$B,Dict!$A$2)</f>
        <v>0.50095969289827258</v>
      </c>
      <c r="Z27" s="74">
        <f>SUMIFS(Заклад!$E:$E,Заклад!$C:$C,$B27,Заклад!$A:$A,Z$5,Заклад!$B:$B,Dict!$A$2)</f>
        <v>0.10648148148148148</v>
      </c>
      <c r="AA27" s="74">
        <f>SUMIFS(Заклад!$E:$E,Заклад!$C:$C,$B27,Заклад!$A:$A,AA$5,Заклад!$B:$B,Dict!$A$2)</f>
        <v>7.8703703703703706E-2</v>
      </c>
      <c r="AB27" s="74">
        <f>SUMIFS(Заклад!$E:$E,Заклад!$C:$C,$B27,Заклад!$A:$A,AB$5,Заклад!$B:$B,Dict!$A$2)</f>
        <v>1.9723865877712033E-3</v>
      </c>
      <c r="AC27" s="74">
        <f>SUMIFS(Заклад!$E:$E,Заклад!$C:$C,$B27,Заклад!$A:$A,AC$5,Заклад!$B:$B,Dict!$A$2)</f>
        <v>1.9723865877712033E-3</v>
      </c>
      <c r="AD27" s="74">
        <f>SUMIFS(Заклад!$E:$E,Заклад!$C:$C,$B27,Заклад!$A:$A,AD$5,Заклад!$B:$B,Dict!$A$2)</f>
        <v>5.6451612903225805E-2</v>
      </c>
      <c r="AE27" s="74">
        <f>SUMIFS(Заклад!$E:$E,Заклад!$C:$C,$B27,Заклад!$A:$A,AE$5,Заклад!$B:$B,Dict!$A$2)</f>
        <v>2.8225806451612902E-2</v>
      </c>
      <c r="AF27" s="74">
        <f>SUMIFS(Заклад!$E:$E,Заклад!$C:$C,$B27,Заклад!$A:$A,AF$5,Заклад!$B:$B,Dict!$A$2)</f>
        <v>0</v>
      </c>
      <c r="AG27" s="74">
        <f>SUMIFS(Заклад!$E:$E,Заклад!$C:$C,$B27,Заклад!$A:$A,AG$5,Заклад!$B:$B,Dict!$A$2)</f>
        <v>0</v>
      </c>
      <c r="AH27" s="74">
        <f>SUMIFS(Заклад!$E:$E,Заклад!$C:$C,$B27,Заклад!$A:$A,AH$5,Заклад!$B:$B,Dict!$A$2)</f>
        <v>8.5331452750352615E-2</v>
      </c>
      <c r="AI27" s="74">
        <f>SUMIFS(Заклад!$E:$E,Заклад!$C:$C,$B27,Заклад!$A:$A,AI$5,Заклад!$B:$B,Dict!$A$2)</f>
        <v>0.8925619834710744</v>
      </c>
      <c r="AJ27" s="74">
        <f>SUMIFS(Заклад!$E:$E,Заклад!$C:$C,$B27,Заклад!$A:$A,AJ$5,Заклад!$B:$B,Dict!$A$2)</f>
        <v>0</v>
      </c>
      <c r="AK27" s="74">
        <f>SUMIFS(Заклад!$E:$E,Заклад!$C:$C,$B27,Заклад!$A:$A,AK$5,Заклад!$B:$B,Dict!$A$2)</f>
        <v>0</v>
      </c>
      <c r="AL27" s="74">
        <f>SUMIFS(Заклад!$E:$E,Заклад!$C:$C,$B27,Заклад!$A:$A,AL$5,Заклад!$B:$B,Dict!$A$2)</f>
        <v>0</v>
      </c>
    </row>
    <row r="28" spans="2:38" x14ac:dyDescent="0.3">
      <c r="B28" s="10" t="s">
        <v>245</v>
      </c>
      <c r="C28" s="56">
        <f>SUM(D28:M28)</f>
        <v>1572</v>
      </c>
      <c r="D28" s="57">
        <f>SUMIFS(Заклад!$E:$E,Заклад!$C:$C,$B28,Заклад!$A:$A,D$5,Заклад!$B:$B,Dict!$A$2)</f>
        <v>0</v>
      </c>
      <c r="E28" s="57">
        <f>SUMIFS(Заклад!$E:$E,Заклад!$C:$C,$B28,Заклад!$A:$A,E$5,Заклад!$B:$B,Dict!$A$2)</f>
        <v>0</v>
      </c>
      <c r="F28" s="57">
        <f>SUMIFS(Заклад!$E:$E,Заклад!$C:$C,$B28,Заклад!$A:$A,F$5,Заклад!$B:$B,Dict!$A$2)</f>
        <v>255</v>
      </c>
      <c r="G28" s="57">
        <f>SUMIFS(Заклад!$E:$E,Заклад!$C:$C,$B28,Заклад!$A:$A,G$5,Заклад!$B:$B,Dict!$A$2)</f>
        <v>341</v>
      </c>
      <c r="H28" s="57">
        <f>SUMIFS(Заклад!$E:$E,Заклад!$C:$C,$B28,Заклад!$A:$A,H$5,Заклад!$B:$B,Dict!$A$2)</f>
        <v>128</v>
      </c>
      <c r="I28" s="57">
        <f>SUMIFS(Заклад!$E:$E,Заклад!$C:$C,$B28,Заклад!$A:$A,I$5,Заклад!$B:$B,Dict!$A$2)</f>
        <v>0</v>
      </c>
      <c r="J28" s="57">
        <f>SUMIFS(Заклад!$E:$E,Заклад!$C:$C,$B28,Заклад!$A:$A,J$5,Заклад!$B:$B,Dict!$A$2)</f>
        <v>0</v>
      </c>
      <c r="K28" s="57">
        <f>SUMIFS(Заклад!$E:$E,Заклад!$C:$C,$B28,Заклад!$A:$A,K$5,Заклад!$B:$B,Dict!$A$2)</f>
        <v>219</v>
      </c>
      <c r="L28" s="57">
        <f>SUMIFS(Заклад!$E:$E,Заклад!$C:$C,$B28,Заклад!$A:$A,L$5,Заклад!$B:$B,Dict!$A$2)</f>
        <v>375</v>
      </c>
      <c r="M28" s="57">
        <f>SUMIFS(Заклад!$E:$E,Заклад!$C:$C,$B28,Заклад!$A:$A,M$5,Заклад!$B:$B,Dict!$A$2)</f>
        <v>254</v>
      </c>
      <c r="N28" s="57">
        <f>SUMIFS(Заклад!$E:$E,Заклад!$C:$C,$B28,Заклад!$A:$A,N$5,Заклад!$B:$B,Dict!$A$2)</f>
        <v>463</v>
      </c>
      <c r="O28" s="57">
        <f>SUMIFS(Заклад!$E:$E,Заклад!$C:$C,$B28,Заклад!$A:$A,O$5,Заклад!$B:$B,Dict!$A$2)</f>
        <v>327</v>
      </c>
      <c r="P28" s="74">
        <f>SUMIFS(Заклад!$E:$E,Заклад!$C:$C,$B28,Заклад!$A:$A,P$5,Заклад!$B:$B,Dict!$A$2)</f>
        <v>0.78600000000000003</v>
      </c>
      <c r="Q28" s="74">
        <f>SUMIFS(Заклад!$E:$E,Заклад!$C:$C,$B28,Заклад!$A:$A,Q$5,Заклад!$B:$B,Dict!$A$2)</f>
        <v>0.61323155216284986</v>
      </c>
      <c r="R28" s="74">
        <f>SUMIFS(Заклад!$E:$E,Заклад!$C:$C,$B28,Заклад!$A:$A,R$5,Заклад!$B:$B,Dict!$A$2)</f>
        <v>0.73300970873786397</v>
      </c>
      <c r="S28" s="57">
        <f>SUMIFS(Заклад!$E:$E,Заклад!$C:$C,$B28,Заклад!$A:$A,S$5,Заклад!$B:$B,Dict!$A$2)</f>
        <v>8.24</v>
      </c>
      <c r="T28" s="74">
        <f>SUMIFS(Заклад!$E:$E,Заклад!$C:$C,$B28,Заклад!$A:$A,T$5,Заклад!$B:$B,Dict!$A$2)</f>
        <v>0</v>
      </c>
      <c r="U28" s="74">
        <f>SUMIFS(Заклад!$E:$E,Заклад!$C:$C,$B28,Заклад!$A:$A,U$5,Заклад!$B:$B,Dict!$A$2)</f>
        <v>0</v>
      </c>
      <c r="V28" s="74">
        <f>SUMIFS(Заклад!$E:$E,Заклад!$C:$C,$B28,Заклад!$A:$A,V$5,Заклад!$B:$B,Dict!$A$2)</f>
        <v>0</v>
      </c>
      <c r="W28" s="74">
        <f>SUMIFS(Заклад!$E:$E,Заклад!$C:$C,$B28,Заклад!$A:$A,W$5,Заклад!$B:$B,Dict!$A$2)</f>
        <v>0.672463768115942</v>
      </c>
      <c r="X28" s="74">
        <f>SUMIFS(Заклад!$E:$E,Заклад!$C:$C,$B28,Заклад!$A:$A,X$5,Заклад!$B:$B,Dict!$A$2)</f>
        <v>0.21126760563380281</v>
      </c>
      <c r="Y28" s="74">
        <f>SUMIFS(Заклад!$E:$E,Заклад!$C:$C,$B28,Заклад!$A:$A,Y$5,Заклад!$B:$B,Dict!$A$2)</f>
        <v>0.93794749403341293</v>
      </c>
      <c r="Z28" s="74">
        <f>SUMIFS(Заклад!$E:$E,Заклад!$C:$C,$B28,Заклад!$A:$A,Z$5,Заклад!$B:$B,Dict!$A$2)</f>
        <v>0.18636363636363637</v>
      </c>
      <c r="AA28" s="74">
        <f>SUMIFS(Заклад!$E:$E,Заклад!$C:$C,$B28,Заклад!$A:$A,AA$5,Заклад!$B:$B,Dict!$A$2)</f>
        <v>0.1409090909090909</v>
      </c>
      <c r="AB28" s="74">
        <f>SUMIFS(Заклад!$E:$E,Заклад!$C:$C,$B28,Заклад!$A:$A,AB$5,Заклад!$B:$B,Dict!$A$2)</f>
        <v>0</v>
      </c>
      <c r="AC28" s="74">
        <f>SUMIFS(Заклад!$E:$E,Заклад!$C:$C,$B28,Заклад!$A:$A,AC$5,Заклад!$B:$B,Dict!$A$2)</f>
        <v>0</v>
      </c>
      <c r="AD28" s="74">
        <f>SUMIFS(Заклад!$E:$E,Заклад!$C:$C,$B28,Заклад!$A:$A,AD$5,Заклад!$B:$B,Dict!$A$2)</f>
        <v>1.2145748987854251E-2</v>
      </c>
      <c r="AE28" s="74">
        <f>SUMIFS(Заклад!$E:$E,Заклад!$C:$C,$B28,Заклад!$A:$A,AE$5,Заклад!$B:$B,Dict!$A$2)</f>
        <v>1.2145748987854251E-2</v>
      </c>
      <c r="AF28" s="74">
        <f>SUMIFS(Заклад!$E:$E,Заклад!$C:$C,$B28,Заклад!$A:$A,AF$5,Заклад!$B:$B,Dict!$A$2)</f>
        <v>0</v>
      </c>
      <c r="AG28" s="74">
        <f>SUMIFS(Заклад!$E:$E,Заклад!$C:$C,$B28,Заклад!$A:$A,AG$5,Заклад!$B:$B,Dict!$A$2)</f>
        <v>0</v>
      </c>
      <c r="AH28" s="74">
        <f>SUMIFS(Заклад!$E:$E,Заклад!$C:$C,$B28,Заклад!$A:$A,AH$5,Заклад!$B:$B,Dict!$A$2)</f>
        <v>4.3478260869565216E-2</v>
      </c>
      <c r="AI28" s="74">
        <f>SUMIFS(Заклад!$E:$E,Заклад!$C:$C,$B28,Заклад!$A:$A,AI$5,Заклад!$B:$B,Dict!$A$2)</f>
        <v>0.88405797101449279</v>
      </c>
      <c r="AJ28" s="74">
        <f>SUMIFS(Заклад!$E:$E,Заклад!$C:$C,$B28,Заклад!$A:$A,AJ$5,Заклад!$B:$B,Dict!$A$2)</f>
        <v>0</v>
      </c>
      <c r="AK28" s="74">
        <f>SUMIFS(Заклад!$E:$E,Заклад!$C:$C,$B28,Заклад!$A:$A,AK$5,Заклад!$B:$B,Dict!$A$2)</f>
        <v>0</v>
      </c>
      <c r="AL28" s="74">
        <f>SUMIFS(Заклад!$E:$E,Заклад!$C:$C,$B28,Заклад!$A:$A,AL$5,Заклад!$B:$B,Dict!$A$2)</f>
        <v>0</v>
      </c>
    </row>
    <row r="29" spans="2:38" x14ac:dyDescent="0.3">
      <c r="B29" s="10" t="s">
        <v>257</v>
      </c>
      <c r="C29" s="56">
        <f>SUM(D29:M29)</f>
        <v>642</v>
      </c>
      <c r="D29" s="57">
        <f>SUMIFS(Заклад!$E:$E,Заклад!$C:$C,$B29,Заклад!$A:$A,D$5,Заклад!$B:$B,Dict!$A$2)</f>
        <v>99</v>
      </c>
      <c r="E29" s="57">
        <f>SUMIFS(Заклад!$E:$E,Заклад!$C:$C,$B29,Заклад!$A:$A,E$5,Заклад!$B:$B,Dict!$A$2)</f>
        <v>224</v>
      </c>
      <c r="F29" s="57">
        <f>SUMIFS(Заклад!$E:$E,Заклад!$C:$C,$B29,Заклад!$A:$A,F$5,Заклад!$B:$B,Dict!$A$2)</f>
        <v>0</v>
      </c>
      <c r="G29" s="57">
        <f>SUMIFS(Заклад!$E:$E,Заклад!$C:$C,$B29,Заклад!$A:$A,G$5,Заклад!$B:$B,Dict!$A$2)</f>
        <v>0</v>
      </c>
      <c r="H29" s="57">
        <f>SUMIFS(Заклад!$E:$E,Заклад!$C:$C,$B29,Заклад!$A:$A,H$5,Заклад!$B:$B,Dict!$A$2)</f>
        <v>0</v>
      </c>
      <c r="I29" s="57">
        <f>SUMIFS(Заклад!$E:$E,Заклад!$C:$C,$B29,Заклад!$A:$A,I$5,Заклад!$B:$B,Dict!$A$2)</f>
        <v>88</v>
      </c>
      <c r="J29" s="57">
        <f>SUMIFS(Заклад!$E:$E,Заклад!$C:$C,$B29,Заклад!$A:$A,J$5,Заклад!$B:$B,Dict!$A$2)</f>
        <v>231</v>
      </c>
      <c r="K29" s="57">
        <f>SUMIFS(Заклад!$E:$E,Заклад!$C:$C,$B29,Заклад!$A:$A,K$5,Заклад!$B:$B,Dict!$A$2)</f>
        <v>0</v>
      </c>
      <c r="L29" s="57">
        <f>SUMIFS(Заклад!$E:$E,Заклад!$C:$C,$B29,Заклад!$A:$A,L$5,Заклад!$B:$B,Dict!$A$2)</f>
        <v>0</v>
      </c>
      <c r="M29" s="57">
        <f>SUMIFS(Заклад!$E:$E,Заклад!$C:$C,$B29,Заклад!$A:$A,M$5,Заклад!$B:$B,Dict!$A$2)</f>
        <v>0</v>
      </c>
      <c r="N29" s="57">
        <f>SUMIFS(Заклад!$E:$E,Заклад!$C:$C,$B29,Заклад!$A:$A,N$5,Заклад!$B:$B,Dict!$A$2)</f>
        <v>76</v>
      </c>
      <c r="O29" s="57">
        <f>SUMIFS(Заклад!$E:$E,Заклад!$C:$C,$B29,Заклад!$A:$A,O$5,Заклад!$B:$B,Dict!$A$2)</f>
        <v>36</v>
      </c>
      <c r="P29" s="74">
        <f>SUMIFS(Заклад!$E:$E,Заклад!$C:$C,$B29,Заклад!$A:$A,P$5,Заклад!$B:$B,Dict!$A$2)</f>
        <v>0.71333333333333337</v>
      </c>
      <c r="Q29" s="74">
        <f>SUMIFS(Заклад!$E:$E,Заклад!$C:$C,$B29,Заклад!$A:$A,Q$5,Заклад!$B:$B,Dict!$A$2)</f>
        <v>0.82242990654205606</v>
      </c>
      <c r="R29" s="74">
        <f>SUMIFS(Заклад!$E:$E,Заклад!$C:$C,$B29,Заклад!$A:$A,R$5,Заклад!$B:$B,Dict!$A$2)</f>
        <v>0.82758620689655205</v>
      </c>
      <c r="S29" s="57">
        <f>SUMIFS(Заклад!$E:$E,Заклад!$C:$C,$B29,Заклад!$A:$A,S$5,Заклад!$B:$B,Dict!$A$2)</f>
        <v>5.2727272727272698</v>
      </c>
      <c r="T29" s="74">
        <f>SUMIFS(Заклад!$E:$E,Заклад!$C:$C,$B29,Заклад!$A:$A,T$5,Заклад!$B:$B,Dict!$A$2)</f>
        <v>8.8235294117647065E-2</v>
      </c>
      <c r="U29" s="74">
        <f>SUMIFS(Заклад!$E:$E,Заклад!$C:$C,$B29,Заклад!$A:$A,U$5,Заклад!$B:$B,Dict!$A$2)</f>
        <v>0.5714285714285714</v>
      </c>
      <c r="V29" s="74">
        <f>SUMIFS(Заклад!$E:$E,Заклад!$C:$C,$B29,Заклад!$A:$A,V$5,Заклад!$B:$B,Dict!$A$2)</f>
        <v>0.3923611111111111</v>
      </c>
      <c r="W29" s="74">
        <f>SUMIFS(Заклад!$E:$E,Заклад!$C:$C,$B29,Заклад!$A:$A,W$5,Заклад!$B:$B,Dict!$A$2)</f>
        <v>0</v>
      </c>
      <c r="X29" s="74">
        <f>SUMIFS(Заклад!$E:$E,Заклад!$C:$C,$B29,Заклад!$A:$A,X$5,Заклад!$B:$B,Dict!$A$2)</f>
        <v>0</v>
      </c>
      <c r="Y29" s="74">
        <f>SUMIFS(Заклад!$E:$E,Заклад!$C:$C,$B29,Заклад!$A:$A,Y$5,Заклад!$B:$B,Dict!$A$2)</f>
        <v>0</v>
      </c>
      <c r="Z29" s="74">
        <f>SUMIFS(Заклад!$E:$E,Заклад!$C:$C,$B29,Заклад!$A:$A,Z$5,Заклад!$B:$B,Dict!$A$2)</f>
        <v>0</v>
      </c>
      <c r="AA29" s="74">
        <f>SUMIFS(Заклад!$E:$E,Заклад!$C:$C,$B29,Заклад!$A:$A,AA$5,Заклад!$B:$B,Dict!$A$2)</f>
        <v>0</v>
      </c>
      <c r="AB29" s="74">
        <f>SUMIFS(Заклад!$E:$E,Заклад!$C:$C,$B29,Заклад!$A:$A,AB$5,Заклад!$B:$B,Dict!$A$2)</f>
        <v>0</v>
      </c>
      <c r="AC29" s="74">
        <f>SUMIFS(Заклад!$E:$E,Заклад!$C:$C,$B29,Заклад!$A:$A,AC$5,Заклад!$B:$B,Dict!$A$2)</f>
        <v>0</v>
      </c>
      <c r="AD29" s="74">
        <f>SUMIFS(Заклад!$E:$E,Заклад!$C:$C,$B29,Заклад!$A:$A,AD$5,Заклад!$B:$B,Dict!$A$2)</f>
        <v>0</v>
      </c>
      <c r="AE29" s="74">
        <f>SUMIFS(Заклад!$E:$E,Заклад!$C:$C,$B29,Заклад!$A:$A,AE$5,Заклад!$B:$B,Dict!$A$2)</f>
        <v>0</v>
      </c>
      <c r="AF29" s="74">
        <f>SUMIFS(Заклад!$E:$E,Заклад!$C:$C,$B29,Заклад!$A:$A,AF$5,Заклад!$B:$B,Dict!$A$2)</f>
        <v>0</v>
      </c>
      <c r="AG29" s="74">
        <f>SUMIFS(Заклад!$E:$E,Заклад!$C:$C,$B29,Заклад!$A:$A,AG$5,Заклад!$B:$B,Dict!$A$2)</f>
        <v>0</v>
      </c>
      <c r="AH29" s="74">
        <f>SUMIFS(Заклад!$E:$E,Заклад!$C:$C,$B29,Заклад!$A:$A,AH$5,Заклад!$B:$B,Dict!$A$2)</f>
        <v>1.5360983102918587E-3</v>
      </c>
      <c r="AI29" s="74">
        <f>SUMIFS(Заклад!$E:$E,Заклад!$C:$C,$B29,Заклад!$A:$A,AI$5,Заклад!$B:$B,Dict!$A$2)</f>
        <v>1</v>
      </c>
      <c r="AJ29" s="74">
        <f>SUMIFS(Заклад!$E:$E,Заклад!$C:$C,$B29,Заклад!$A:$A,AJ$5,Заклад!$B:$B,Dict!$A$2)</f>
        <v>0</v>
      </c>
      <c r="AK29" s="74">
        <f>SUMIFS(Заклад!$E:$E,Заклад!$C:$C,$B29,Заклад!$A:$A,AK$5,Заклад!$B:$B,Dict!$A$2)</f>
        <v>0</v>
      </c>
      <c r="AL29" s="74">
        <f>SUMIFS(Заклад!$E:$E,Заклад!$C:$C,$B29,Заклад!$A:$A,AL$5,Заклад!$B:$B,Dict!$A$2)</f>
        <v>0</v>
      </c>
    </row>
    <row r="30" spans="2:38" x14ac:dyDescent="0.3">
      <c r="B30" s="10" t="s">
        <v>256</v>
      </c>
      <c r="C30" s="56">
        <f>SUM(D30:M30)</f>
        <v>534</v>
      </c>
      <c r="D30" s="57">
        <f>SUMIFS(Заклад!$E:$E,Заклад!$C:$C,$B30,Заклад!$A:$A,D$5,Заклад!$B:$B,Dict!$A$2)</f>
        <v>1</v>
      </c>
      <c r="E30" s="57">
        <f>SUMIFS(Заклад!$E:$E,Заклад!$C:$C,$B30,Заклад!$A:$A,E$5,Заклад!$B:$B,Dict!$A$2)</f>
        <v>10</v>
      </c>
      <c r="F30" s="57">
        <f>SUMIFS(Заклад!$E:$E,Заклад!$C:$C,$B30,Заклад!$A:$A,F$5,Заклад!$B:$B,Dict!$A$2)</f>
        <v>116</v>
      </c>
      <c r="G30" s="57">
        <f>SUMIFS(Заклад!$E:$E,Заклад!$C:$C,$B30,Заклад!$A:$A,G$5,Заклад!$B:$B,Dict!$A$2)</f>
        <v>111</v>
      </c>
      <c r="H30" s="57">
        <f>SUMIFS(Заклад!$E:$E,Заклад!$C:$C,$B30,Заклад!$A:$A,H$5,Заклад!$B:$B,Dict!$A$2)</f>
        <v>39</v>
      </c>
      <c r="I30" s="57">
        <f>SUMIFS(Заклад!$E:$E,Заклад!$C:$C,$B30,Заклад!$A:$A,I$5,Заклад!$B:$B,Dict!$A$2)</f>
        <v>1</v>
      </c>
      <c r="J30" s="57">
        <f>SUMIFS(Заклад!$E:$E,Заклад!$C:$C,$B30,Заклад!$A:$A,J$5,Заклад!$B:$B,Dict!$A$2)</f>
        <v>7</v>
      </c>
      <c r="K30" s="57">
        <f>SUMIFS(Заклад!$E:$E,Заклад!$C:$C,$B30,Заклад!$A:$A,K$5,Заклад!$B:$B,Dict!$A$2)</f>
        <v>67</v>
      </c>
      <c r="L30" s="57">
        <f>SUMIFS(Заклад!$E:$E,Заклад!$C:$C,$B30,Заклад!$A:$A,L$5,Заклад!$B:$B,Dict!$A$2)</f>
        <v>95</v>
      </c>
      <c r="M30" s="57">
        <f>SUMIFS(Заклад!$E:$E,Заклад!$C:$C,$B30,Заклад!$A:$A,M$5,Заклад!$B:$B,Dict!$A$2)</f>
        <v>87</v>
      </c>
      <c r="N30" s="57">
        <f>SUMIFS(Заклад!$E:$E,Заклад!$C:$C,$B30,Заклад!$A:$A,N$5,Заклад!$B:$B,Dict!$A$2)</f>
        <v>374</v>
      </c>
      <c r="O30" s="57">
        <f>SUMIFS(Заклад!$E:$E,Заклад!$C:$C,$B30,Заклад!$A:$A,O$5,Заклад!$B:$B,Dict!$A$2)</f>
        <v>296</v>
      </c>
      <c r="P30" s="74">
        <f>SUMIFS(Заклад!$E:$E,Заклад!$C:$C,$B30,Заклад!$A:$A,P$5,Заклад!$B:$B,Dict!$A$2)</f>
        <v>0.29666666666666669</v>
      </c>
      <c r="Q30" s="74">
        <f>SUMIFS(Заклад!$E:$E,Заклад!$C:$C,$B30,Заклад!$A:$A,Q$5,Заклад!$B:$B,Dict!$A$2)</f>
        <v>1.9475655430711609</v>
      </c>
      <c r="R30" s="74">
        <f>SUMIFS(Заклад!$E:$E,Заклад!$C:$C,$B30,Заклад!$A:$A,R$5,Заклад!$B:$B,Dict!$A$2)</f>
        <v>0.793333333333333</v>
      </c>
      <c r="S30" s="57">
        <f>SUMIFS(Заклад!$E:$E,Заклад!$C:$C,$B30,Заклад!$A:$A,S$5,Заклад!$B:$B,Dict!$A$2)</f>
        <v>6.25</v>
      </c>
      <c r="T30" s="74">
        <f>SUMIFS(Заклад!$E:$E,Заклад!$C:$C,$B30,Заклад!$A:$A,T$5,Заклад!$B:$B,Dict!$A$2)</f>
        <v>0</v>
      </c>
      <c r="U30" s="74">
        <f>SUMIFS(Заклад!$E:$E,Заклад!$C:$C,$B30,Заклад!$A:$A,U$5,Заклад!$B:$B,Dict!$A$2)</f>
        <v>0</v>
      </c>
      <c r="V30" s="74">
        <f>SUMIFS(Заклад!$E:$E,Заклад!$C:$C,$B30,Заклад!$A:$A,V$5,Заклад!$B:$B,Dict!$A$2)</f>
        <v>0.47058823529411764</v>
      </c>
      <c r="W30" s="74">
        <f>SUMIFS(Заклад!$E:$E,Заклад!$C:$C,$B30,Заклад!$A:$A,W$5,Заклад!$B:$B,Dict!$A$2)</f>
        <v>0.30809399477806787</v>
      </c>
      <c r="X30" s="74">
        <f>SUMIFS(Заклад!$E:$E,Заклад!$C:$C,$B30,Заклад!$A:$A,X$5,Заклад!$B:$B,Dict!$A$2)</f>
        <v>8.247422680412371E-2</v>
      </c>
      <c r="Y30" s="74">
        <f>SUMIFS(Заклад!$E:$E,Заклад!$C:$C,$B30,Заклад!$A:$A,Y$5,Заклад!$B:$B,Dict!$A$2)</f>
        <v>0.30295566502463056</v>
      </c>
      <c r="Z30" s="74">
        <f>SUMIFS(Заклад!$E:$E,Заклад!$C:$C,$B30,Заклад!$A:$A,Z$5,Заклад!$B:$B,Dict!$A$2)</f>
        <v>0.17910447761194029</v>
      </c>
      <c r="AA30" s="74">
        <f>SUMIFS(Заклад!$E:$E,Заклад!$C:$C,$B30,Заклад!$A:$A,AA$5,Заклад!$B:$B,Dict!$A$2)</f>
        <v>7.4626865671641784E-2</v>
      </c>
      <c r="AB30" s="74">
        <f>SUMIFS(Заклад!$E:$E,Заклад!$C:$C,$B30,Заклад!$A:$A,AB$5,Заклад!$B:$B,Dict!$A$2)</f>
        <v>0</v>
      </c>
      <c r="AC30" s="74">
        <f>SUMIFS(Заклад!$E:$E,Заклад!$C:$C,$B30,Заклад!$A:$A,AC$5,Заклад!$B:$B,Dict!$A$2)</f>
        <v>0</v>
      </c>
      <c r="AD30" s="74">
        <f>SUMIFS(Заклад!$E:$E,Заклад!$C:$C,$B30,Заклад!$A:$A,AD$5,Заклад!$B:$B,Dict!$A$2)</f>
        <v>3.5714285714285712E-2</v>
      </c>
      <c r="AE30" s="74">
        <f>SUMIFS(Заклад!$E:$E,Заклад!$C:$C,$B30,Заклад!$A:$A,AE$5,Заклад!$B:$B,Dict!$A$2)</f>
        <v>1.020408163265306E-2</v>
      </c>
      <c r="AF30" s="74">
        <f>SUMIFS(Заклад!$E:$E,Заклад!$C:$C,$B30,Заклад!$A:$A,AF$5,Заклад!$B:$B,Dict!$A$2)</f>
        <v>0</v>
      </c>
      <c r="AG30" s="74">
        <f>SUMIFS(Заклад!$E:$E,Заклад!$C:$C,$B30,Заклад!$A:$A,AG$5,Заклад!$B:$B,Dict!$A$2)</f>
        <v>0</v>
      </c>
      <c r="AH30" s="74">
        <f>SUMIFS(Заклад!$E:$E,Заклад!$C:$C,$B30,Заклад!$A:$A,AH$5,Заклад!$B:$B,Dict!$A$2)</f>
        <v>4.3616177636796191E-2</v>
      </c>
      <c r="AI30" s="74">
        <f>SUMIFS(Заклад!$E:$E,Заклад!$C:$C,$B30,Заклад!$A:$A,AI$5,Заклад!$B:$B,Dict!$A$2)</f>
        <v>0.81818181818181823</v>
      </c>
      <c r="AJ30" s="74">
        <f>SUMIFS(Заклад!$E:$E,Заклад!$C:$C,$B30,Заклад!$A:$A,AJ$5,Заклад!$B:$B,Dict!$A$2)</f>
        <v>0</v>
      </c>
      <c r="AK30" s="74">
        <f>SUMIFS(Заклад!$E:$E,Заклад!$C:$C,$B30,Заклад!$A:$A,AK$5,Заклад!$B:$B,Dict!$A$2)</f>
        <v>7.2992700729927005E-3</v>
      </c>
      <c r="AL30" s="74">
        <f>SUMIFS(Заклад!$E:$E,Заклад!$C:$C,$B30,Заклад!$A:$A,AL$5,Заклад!$B:$B,Dict!$A$2)</f>
        <v>0</v>
      </c>
    </row>
    <row r="31" spans="2:38" x14ac:dyDescent="0.3">
      <c r="B31" s="10" t="s">
        <v>247</v>
      </c>
      <c r="C31" s="56">
        <f>SUM(D31:M31)</f>
        <v>677</v>
      </c>
      <c r="D31" s="57">
        <f>SUMIFS(Заклад!$E:$E,Заклад!$C:$C,$B31,Заклад!$A:$A,D$5,Заклад!$B:$B,Dict!$A$2)</f>
        <v>47</v>
      </c>
      <c r="E31" s="57">
        <f>SUMIFS(Заклад!$E:$E,Заклад!$C:$C,$B31,Заклад!$A:$A,E$5,Заклад!$B:$B,Dict!$A$2)</f>
        <v>210</v>
      </c>
      <c r="F31" s="57">
        <f>SUMIFS(Заклад!$E:$E,Заклад!$C:$C,$B31,Заклад!$A:$A,F$5,Заклад!$B:$B,Dict!$A$2)</f>
        <v>62</v>
      </c>
      <c r="G31" s="57">
        <f>SUMIFS(Заклад!$E:$E,Заклад!$C:$C,$B31,Заклад!$A:$A,G$5,Заклад!$B:$B,Dict!$A$2)</f>
        <v>13</v>
      </c>
      <c r="H31" s="57">
        <f>SUMIFS(Заклад!$E:$E,Заклад!$C:$C,$B31,Заклад!$A:$A,H$5,Заклад!$B:$B,Dict!$A$2)</f>
        <v>2</v>
      </c>
      <c r="I31" s="57">
        <f>SUMIFS(Заклад!$E:$E,Заклад!$C:$C,$B31,Заклад!$A:$A,I$5,Заклад!$B:$B,Dict!$A$2)</f>
        <v>47</v>
      </c>
      <c r="J31" s="57">
        <f>SUMIFS(Заклад!$E:$E,Заклад!$C:$C,$B31,Заклад!$A:$A,J$5,Заклад!$B:$B,Dict!$A$2)</f>
        <v>164</v>
      </c>
      <c r="K31" s="57">
        <f>SUMIFS(Заклад!$E:$E,Заклад!$C:$C,$B31,Заклад!$A:$A,K$5,Заклад!$B:$B,Dict!$A$2)</f>
        <v>109</v>
      </c>
      <c r="L31" s="57">
        <f>SUMIFS(Заклад!$E:$E,Заклад!$C:$C,$B31,Заклад!$A:$A,L$5,Заклад!$B:$B,Dict!$A$2)</f>
        <v>22</v>
      </c>
      <c r="M31" s="57">
        <f>SUMIFS(Заклад!$E:$E,Заклад!$C:$C,$B31,Заклад!$A:$A,M$5,Заклад!$B:$B,Dict!$A$2)</f>
        <v>1</v>
      </c>
      <c r="N31" s="57">
        <f>SUMIFS(Заклад!$E:$E,Заклад!$C:$C,$B31,Заклад!$A:$A,N$5,Заклад!$B:$B,Dict!$A$2)</f>
        <v>120</v>
      </c>
      <c r="O31" s="57">
        <f>SUMIFS(Заклад!$E:$E,Заклад!$C:$C,$B31,Заклад!$A:$A,O$5,Заклад!$B:$B,Dict!$A$2)</f>
        <v>57</v>
      </c>
      <c r="P31" s="74">
        <f>SUMIFS(Заклад!$E:$E,Заклад!$C:$C,$B31,Заклад!$A:$A,P$5,Заклад!$B:$B,Dict!$A$2)</f>
        <v>0.37611111111111112</v>
      </c>
      <c r="Q31" s="74">
        <f>SUMIFS(Заклад!$E:$E,Заклад!$C:$C,$B31,Заклад!$A:$A,Q$5,Заклад!$B:$B,Dict!$A$2)</f>
        <v>2.7331908425952314</v>
      </c>
      <c r="R31" s="74">
        <f>SUMIFS(Заклад!$E:$E,Заклад!$C:$C,$B31,Заклад!$A:$A,R$5,Заклад!$B:$B,Dict!$A$2)</f>
        <v>0.82926829268292701</v>
      </c>
      <c r="S31" s="57">
        <f>SUMIFS(Заклад!$E:$E,Заклад!$C:$C,$B31,Заклад!$A:$A,S$5,Заклад!$B:$B,Dict!$A$2)</f>
        <v>5.4666666666666703</v>
      </c>
      <c r="T31" s="74">
        <f>SUMIFS(Заклад!$E:$E,Заклад!$C:$C,$B31,Заклад!$A:$A,T$5,Заклад!$B:$B,Dict!$A$2)</f>
        <v>0.1</v>
      </c>
      <c r="U31" s="74">
        <f>SUMIFS(Заклад!$E:$E,Заклад!$C:$C,$B31,Заклад!$A:$A,U$5,Заклад!$B:$B,Dict!$A$2)</f>
        <v>1.0856079404466501</v>
      </c>
      <c r="V31" s="74">
        <f>SUMIFS(Заклад!$E:$E,Заклад!$C:$C,$B31,Заклад!$A:$A,V$5,Заклад!$B:$B,Dict!$A$2)</f>
        <v>0.48999782561426397</v>
      </c>
      <c r="W31" s="74">
        <f>SUMIFS(Заклад!$E:$E,Заклад!$C:$C,$B31,Заклад!$A:$A,W$5,Заклад!$B:$B,Dict!$A$2)</f>
        <v>1.718213058419244E-3</v>
      </c>
      <c r="X31" s="74">
        <f>SUMIFS(Заклад!$E:$E,Заклад!$C:$C,$B31,Заклад!$A:$A,X$5,Заклад!$B:$B,Dict!$A$2)</f>
        <v>0</v>
      </c>
      <c r="Y31" s="74">
        <f>SUMIFS(Заклад!$E:$E,Заклад!$C:$C,$B31,Заклад!$A:$A,Y$5,Заклад!$B:$B,Dict!$A$2)</f>
        <v>0</v>
      </c>
      <c r="Z31" s="74">
        <f>SUMIFS(Заклад!$E:$E,Заклад!$C:$C,$B31,Заклад!$A:$A,Z$5,Заклад!$B:$B,Dict!$A$2)</f>
        <v>0.5</v>
      </c>
      <c r="AA31" s="74">
        <f>SUMIFS(Заклад!$E:$E,Заклад!$C:$C,$B31,Заклад!$A:$A,AA$5,Заклад!$B:$B,Dict!$A$2)</f>
        <v>0.5</v>
      </c>
      <c r="AB31" s="74">
        <f>SUMIFS(Заклад!$E:$E,Заклад!$C:$C,$B31,Заклад!$A:$A,AB$5,Заклад!$B:$B,Dict!$A$2)</f>
        <v>0</v>
      </c>
      <c r="AC31" s="74">
        <f>SUMIFS(Заклад!$E:$E,Заклад!$C:$C,$B31,Заклад!$A:$A,AC$5,Заклад!$B:$B,Dict!$A$2)</f>
        <v>0</v>
      </c>
      <c r="AD31" s="74">
        <f>SUMIFS(Заклад!$E:$E,Заклад!$C:$C,$B31,Заклад!$A:$A,AD$5,Заклад!$B:$B,Dict!$A$2)</f>
        <v>0.25</v>
      </c>
      <c r="AE31" s="74">
        <f>SUMIFS(Заклад!$E:$E,Заклад!$C:$C,$B31,Заклад!$A:$A,AE$5,Заклад!$B:$B,Dict!$A$2)</f>
        <v>0</v>
      </c>
      <c r="AF31" s="74">
        <f>SUMIFS(Заклад!$E:$E,Заклад!$C:$C,$B31,Заклад!$A:$A,AF$5,Заклад!$B:$B,Dict!$A$2)</f>
        <v>0</v>
      </c>
      <c r="AG31" s="74">
        <f>SUMIFS(Заклад!$E:$E,Заклад!$C:$C,$B31,Заклад!$A:$A,AG$5,Заклад!$B:$B,Dict!$A$2)</f>
        <v>0</v>
      </c>
      <c r="AH31" s="74">
        <f>SUMIFS(Заклад!$E:$E,Заклад!$C:$C,$B31,Заклад!$A:$A,AH$5,Заклад!$B:$B,Dict!$A$2)</f>
        <v>0</v>
      </c>
      <c r="AI31" s="74">
        <f>SUMIFS(Заклад!$E:$E,Заклад!$C:$C,$B31,Заклад!$A:$A,AI$5,Заклад!$B:$B,Dict!$A$2)</f>
        <v>0</v>
      </c>
      <c r="AJ31" s="74">
        <f>SUMIFS(Заклад!$E:$E,Заклад!$C:$C,$B31,Заклад!$A:$A,AJ$5,Заклад!$B:$B,Dict!$A$2)</f>
        <v>0</v>
      </c>
      <c r="AK31" s="74">
        <f>SUMIFS(Заклад!$E:$E,Заклад!$C:$C,$B31,Заклад!$A:$A,AK$5,Заклад!$B:$B,Dict!$A$2)</f>
        <v>0</v>
      </c>
      <c r="AL31" s="74">
        <f>SUMIFS(Заклад!$E:$E,Заклад!$C:$C,$B31,Заклад!$A:$A,AL$5,Заклад!$B:$B,Dict!$A$2)</f>
        <v>0</v>
      </c>
    </row>
    <row r="32" spans="2:38" x14ac:dyDescent="0.3">
      <c r="B32" s="10" t="s">
        <v>244</v>
      </c>
      <c r="C32" s="56">
        <f>SUM(D32:M32)</f>
        <v>521</v>
      </c>
      <c r="D32" s="57">
        <f>SUMIFS(Заклад!$E:$E,Заклад!$C:$C,$B32,Заклад!$A:$A,D$5,Заклад!$B:$B,Dict!$A$2)</f>
        <v>1</v>
      </c>
      <c r="E32" s="57">
        <f>SUMIFS(Заклад!$E:$E,Заклад!$C:$C,$B32,Заклад!$A:$A,E$5,Заклад!$B:$B,Dict!$A$2)</f>
        <v>31</v>
      </c>
      <c r="F32" s="57">
        <f>SUMIFS(Заклад!$E:$E,Заклад!$C:$C,$B32,Заклад!$A:$A,F$5,Заклад!$B:$B,Dict!$A$2)</f>
        <v>53</v>
      </c>
      <c r="G32" s="57">
        <f>SUMIFS(Заклад!$E:$E,Заклад!$C:$C,$B32,Заклад!$A:$A,G$5,Заклад!$B:$B,Dict!$A$2)</f>
        <v>102</v>
      </c>
      <c r="H32" s="57">
        <f>SUMIFS(Заклад!$E:$E,Заклад!$C:$C,$B32,Заклад!$A:$A,H$5,Заклад!$B:$B,Dict!$A$2)</f>
        <v>69</v>
      </c>
      <c r="I32" s="57">
        <f>SUMIFS(Заклад!$E:$E,Заклад!$C:$C,$B32,Заклад!$A:$A,I$5,Заклад!$B:$B,Dict!$A$2)</f>
        <v>0</v>
      </c>
      <c r="J32" s="57">
        <f>SUMIFS(Заклад!$E:$E,Заклад!$C:$C,$B32,Заклад!$A:$A,J$5,Заклад!$B:$B,Dict!$A$2)</f>
        <v>24</v>
      </c>
      <c r="K32" s="57">
        <f>SUMIFS(Заклад!$E:$E,Заклад!$C:$C,$B32,Заклад!$A:$A,K$5,Заклад!$B:$B,Dict!$A$2)</f>
        <v>46</v>
      </c>
      <c r="L32" s="57">
        <f>SUMIFS(Заклад!$E:$E,Заклад!$C:$C,$B32,Заклад!$A:$A,L$5,Заклад!$B:$B,Dict!$A$2)</f>
        <v>95</v>
      </c>
      <c r="M32" s="57">
        <f>SUMIFS(Заклад!$E:$E,Заклад!$C:$C,$B32,Заклад!$A:$A,M$5,Заклад!$B:$B,Dict!$A$2)</f>
        <v>100</v>
      </c>
      <c r="N32" s="57">
        <f>SUMIFS(Заклад!$E:$E,Заклад!$C:$C,$B32,Заклад!$A:$A,N$5,Заклад!$B:$B,Dict!$A$2)</f>
        <v>60</v>
      </c>
      <c r="O32" s="57">
        <f>SUMIFS(Заклад!$E:$E,Заклад!$C:$C,$B32,Заклад!$A:$A,O$5,Заклад!$B:$B,Dict!$A$2)</f>
        <v>42</v>
      </c>
      <c r="P32" s="74">
        <f>SUMIFS(Заклад!$E:$E,Заклад!$C:$C,$B32,Заклад!$A:$A,P$5,Заклад!$B:$B,Dict!$A$2)</f>
        <v>0.28944444444444445</v>
      </c>
      <c r="Q32" s="74">
        <f>SUMIFS(Заклад!$E:$E,Заклад!$C:$C,$B32,Заклад!$A:$A,Q$5,Заклад!$B:$B,Dict!$A$2)</f>
        <v>0.29807692307692307</v>
      </c>
      <c r="R32" s="74">
        <f>SUMIFS(Заклад!$E:$E,Заклад!$C:$C,$B32,Заклад!$A:$A,R$5,Заклад!$B:$B,Dict!$A$2)</f>
        <v>0.82857142857142896</v>
      </c>
      <c r="S32" s="57">
        <f>SUMIFS(Заклад!$E:$E,Заклад!$C:$C,$B32,Заклад!$A:$A,S$5,Заклад!$B:$B,Dict!$A$2)</f>
        <v>2.5</v>
      </c>
      <c r="T32" s="74">
        <f>SUMIFS(Заклад!$E:$E,Заклад!$C:$C,$B32,Заклад!$A:$A,T$5,Заклад!$B:$B,Dict!$A$2)</f>
        <v>0</v>
      </c>
      <c r="U32" s="74">
        <f>SUMIFS(Заклад!$E:$E,Заклад!$C:$C,$B32,Заклад!$A:$A,U$5,Заклад!$B:$B,Dict!$A$2)</f>
        <v>0</v>
      </c>
      <c r="V32" s="74">
        <f>SUMIFS(Заклад!$E:$E,Заклад!$C:$C,$B32,Заклад!$A:$A,V$5,Заклад!$B:$B,Dict!$A$2)</f>
        <v>0</v>
      </c>
      <c r="W32" s="74">
        <f>SUMIFS(Заклад!$E:$E,Заклад!$C:$C,$B32,Заклад!$A:$A,W$5,Заклад!$B:$B,Dict!$A$2)</f>
        <v>0.17073170731707318</v>
      </c>
      <c r="X32" s="74">
        <f>SUMIFS(Заклад!$E:$E,Заклад!$C:$C,$B32,Заклад!$A:$A,X$5,Заклад!$B:$B,Dict!$A$2)</f>
        <v>0.13043478260869565</v>
      </c>
      <c r="Y32" s="74">
        <f>SUMIFS(Заклад!$E:$E,Заклад!$C:$C,$B32,Заклад!$A:$A,Y$5,Заклад!$B:$B,Dict!$A$2)</f>
        <v>5.9405940594059403E-2</v>
      </c>
      <c r="Z32" s="74">
        <f>SUMIFS(Заклад!$E:$E,Заклад!$C:$C,$B32,Заклад!$A:$A,Z$5,Заклад!$B:$B,Dict!$A$2)</f>
        <v>3.3333333333333333E-2</v>
      </c>
      <c r="AA32" s="74">
        <f>SUMIFS(Заклад!$E:$E,Заклад!$C:$C,$B32,Заклад!$A:$A,AA$5,Заклад!$B:$B,Dict!$A$2)</f>
        <v>0</v>
      </c>
      <c r="AB32" s="74">
        <f>SUMIFS(Заклад!$E:$E,Заклад!$C:$C,$B32,Заклад!$A:$A,AB$5,Заклад!$B:$B,Dict!$A$2)</f>
        <v>0</v>
      </c>
      <c r="AC32" s="74">
        <f>SUMIFS(Заклад!$E:$E,Заклад!$C:$C,$B32,Заклад!$A:$A,AC$5,Заклад!$B:$B,Dict!$A$2)</f>
        <v>0</v>
      </c>
      <c r="AD32" s="74">
        <f>SUMIFS(Заклад!$E:$E,Заклад!$C:$C,$B32,Заклад!$A:$A,AD$5,Заклад!$B:$B,Dict!$A$2)</f>
        <v>8.3333333333333329E-2</v>
      </c>
      <c r="AE32" s="74">
        <f>SUMIFS(Заклад!$E:$E,Заклад!$C:$C,$B32,Заклад!$A:$A,AE$5,Заклад!$B:$B,Dict!$A$2)</f>
        <v>0.05</v>
      </c>
      <c r="AF32" s="74">
        <f>SUMIFS(Заклад!$E:$E,Заклад!$C:$C,$B32,Заклад!$A:$A,AF$5,Заклад!$B:$B,Dict!$A$2)</f>
        <v>0</v>
      </c>
      <c r="AG32" s="74">
        <f>SUMIFS(Заклад!$E:$E,Заклад!$C:$C,$B32,Заклад!$A:$A,AG$5,Заклад!$B:$B,Dict!$A$2)</f>
        <v>0</v>
      </c>
      <c r="AH32" s="74">
        <f>SUMIFS(Заклад!$E:$E,Заклад!$C:$C,$B32,Заклад!$A:$A,AH$5,Заклад!$B:$B,Dict!$A$2)</f>
        <v>4.4444444444444446E-2</v>
      </c>
      <c r="AI32" s="74">
        <f>SUMIFS(Заклад!$E:$E,Заклад!$C:$C,$B32,Заклад!$A:$A,AI$5,Заклад!$B:$B,Dict!$A$2)</f>
        <v>1</v>
      </c>
      <c r="AJ32" s="74">
        <f>SUMIFS(Заклад!$E:$E,Заклад!$C:$C,$B32,Заклад!$A:$A,AJ$5,Заклад!$B:$B,Dict!$A$2)</f>
        <v>0</v>
      </c>
      <c r="AK32" s="74">
        <f>SUMIFS(Заклад!$E:$E,Заклад!$C:$C,$B32,Заклад!$A:$A,AK$5,Заклад!$B:$B,Dict!$A$2)</f>
        <v>0</v>
      </c>
      <c r="AL32" s="74">
        <f>SUMIFS(Заклад!$E:$E,Заклад!$C:$C,$B32,Заклад!$A:$A,AL$5,Заклад!$B:$B,Dict!$A$2)</f>
        <v>0</v>
      </c>
    </row>
    <row r="33" spans="2:38" x14ac:dyDescent="0.3">
      <c r="B33" s="10" t="s">
        <v>283</v>
      </c>
      <c r="C33" s="56">
        <f>SUM(D33:M33)</f>
        <v>1854</v>
      </c>
      <c r="D33" s="57">
        <f>SUMIFS(Заклад!$E:$E,Заклад!$C:$C,$B33,Заклад!$A:$A,D$5,Заклад!$B:$B,Dict!$A$2)</f>
        <v>0</v>
      </c>
      <c r="E33" s="57">
        <f>SUMIFS(Заклад!$E:$E,Заклад!$C:$C,$B33,Заклад!$A:$A,E$5,Заклад!$B:$B,Dict!$A$2)</f>
        <v>4</v>
      </c>
      <c r="F33" s="57">
        <f>SUMIFS(Заклад!$E:$E,Заклад!$C:$C,$B33,Заклад!$A:$A,F$5,Заклад!$B:$B,Dict!$A$2)</f>
        <v>321</v>
      </c>
      <c r="G33" s="57">
        <f>SUMIFS(Заклад!$E:$E,Заклад!$C:$C,$B33,Заклад!$A:$A,G$5,Заклад!$B:$B,Dict!$A$2)</f>
        <v>420</v>
      </c>
      <c r="H33" s="57">
        <f>SUMIFS(Заклад!$E:$E,Заклад!$C:$C,$B33,Заклад!$A:$A,H$5,Заклад!$B:$B,Dict!$A$2)</f>
        <v>146</v>
      </c>
      <c r="I33" s="57">
        <f>SUMIFS(Заклад!$E:$E,Заклад!$C:$C,$B33,Заклад!$A:$A,I$5,Заклад!$B:$B,Dict!$A$2)</f>
        <v>1</v>
      </c>
      <c r="J33" s="57">
        <f>SUMIFS(Заклад!$E:$E,Заклад!$C:$C,$B33,Заклад!$A:$A,J$5,Заклад!$B:$B,Dict!$A$2)</f>
        <v>4</v>
      </c>
      <c r="K33" s="57">
        <f>SUMIFS(Заклад!$E:$E,Заклад!$C:$C,$B33,Заклад!$A:$A,K$5,Заклад!$B:$B,Dict!$A$2)</f>
        <v>310</v>
      </c>
      <c r="L33" s="57">
        <f>SUMIFS(Заклад!$E:$E,Заклад!$C:$C,$B33,Заклад!$A:$A,L$5,Заклад!$B:$B,Dict!$A$2)</f>
        <v>416</v>
      </c>
      <c r="M33" s="57">
        <f>SUMIFS(Заклад!$E:$E,Заклад!$C:$C,$B33,Заклад!$A:$A,M$5,Заклад!$B:$B,Dict!$A$2)</f>
        <v>232</v>
      </c>
      <c r="N33" s="57">
        <f>SUMIFS(Заклад!$E:$E,Заклад!$C:$C,$B33,Заклад!$A:$A,N$5,Заклад!$B:$B,Dict!$A$2)</f>
        <v>758</v>
      </c>
      <c r="O33" s="57">
        <f>SUMIFS(Заклад!$E:$E,Заклад!$C:$C,$B33,Заклад!$A:$A,O$5,Заклад!$B:$B,Dict!$A$2)</f>
        <v>632</v>
      </c>
      <c r="P33" s="74">
        <f>SUMIFS(Заклад!$E:$E,Заклад!$C:$C,$B33,Заклад!$A:$A,P$5,Заклад!$B:$B,Dict!$A$2)</f>
        <v>1.03</v>
      </c>
      <c r="Q33" s="74">
        <f>SUMIFS(Заклад!$E:$E,Заклад!$C:$C,$B33,Заклад!$A:$A,Q$5,Заклад!$B:$B,Dict!$A$2)</f>
        <v>0.64382083108472743</v>
      </c>
      <c r="R33" s="74">
        <f>SUMIFS(Заклад!$E:$E,Заклад!$C:$C,$B33,Заклад!$A:$A,R$5,Заклад!$B:$B,Dict!$A$2)</f>
        <v>0.77647058823529402</v>
      </c>
      <c r="S33" s="57">
        <f>SUMIFS(Заклад!$E:$E,Заклад!$C:$C,$B33,Заклад!$A:$A,S$5,Заклад!$B:$B,Dict!$A$2)</f>
        <v>9.1071428571428594</v>
      </c>
      <c r="T33" s="74">
        <f>SUMIFS(Заклад!$E:$E,Заклад!$C:$C,$B33,Заклад!$A:$A,T$5,Заклад!$B:$B,Dict!$A$2)</f>
        <v>0</v>
      </c>
      <c r="U33" s="74">
        <f>SUMIFS(Заклад!$E:$E,Заклад!$C:$C,$B33,Заклад!$A:$A,U$5,Заклад!$B:$B,Dict!$A$2)</f>
        <v>0</v>
      </c>
      <c r="V33" s="74">
        <f>SUMIFS(Заклад!$E:$E,Заклад!$C:$C,$B33,Заклад!$A:$A,V$5,Заклад!$B:$B,Dict!$A$2)</f>
        <v>0</v>
      </c>
      <c r="W33" s="74">
        <f>SUMIFS(Заклад!$E:$E,Заклад!$C:$C,$B33,Заклад!$A:$A,W$5,Заклад!$B:$B,Dict!$A$2)</f>
        <v>0.51735537190082648</v>
      </c>
      <c r="X33" s="74">
        <f>SUMIFS(Заклад!$E:$E,Заклад!$C:$C,$B33,Заклад!$A:$A,X$5,Заклад!$B:$B,Dict!$A$2)</f>
        <v>0.18181818181818182</v>
      </c>
      <c r="Y33" s="74">
        <f>SUMIFS(Заклад!$E:$E,Заклад!$C:$C,$B33,Заклад!$A:$A,Y$5,Заклад!$B:$B,Dict!$A$2)</f>
        <v>0.57450980392156858</v>
      </c>
      <c r="Z33" s="74">
        <f>SUMIFS(Заклад!$E:$E,Заклад!$C:$C,$B33,Заклад!$A:$A,Z$5,Заклад!$B:$B,Dict!$A$2)</f>
        <v>9.8484848484848481E-2</v>
      </c>
      <c r="AA33" s="74">
        <f>SUMIFS(Заклад!$E:$E,Заклад!$C:$C,$B33,Заклад!$A:$A,AA$5,Заклад!$B:$B,Dict!$A$2)</f>
        <v>4.1666666666666664E-2</v>
      </c>
      <c r="AB33" s="74">
        <f>SUMIFS(Заклад!$E:$E,Заклад!$C:$C,$B33,Заклад!$A:$A,AB$5,Заклад!$B:$B,Dict!$A$2)</f>
        <v>0</v>
      </c>
      <c r="AC33" s="74">
        <f>SUMIFS(Заклад!$E:$E,Заклад!$C:$C,$B33,Заклад!$A:$A,AC$5,Заклад!$B:$B,Dict!$A$2)</f>
        <v>0</v>
      </c>
      <c r="AD33" s="74">
        <f>SUMIFS(Заклад!$E:$E,Заклад!$C:$C,$B33,Заклад!$A:$A,AD$5,Заклад!$B:$B,Dict!$A$2)</f>
        <v>8.5714285714285715E-2</v>
      </c>
      <c r="AE33" s="74">
        <f>SUMIFS(Заклад!$E:$E,Заклад!$C:$C,$B33,Заклад!$A:$A,AE$5,Заклад!$B:$B,Dict!$A$2)</f>
        <v>1.7857142857142856E-2</v>
      </c>
      <c r="AF33" s="74">
        <f>SUMIFS(Заклад!$E:$E,Заклад!$C:$C,$B33,Заклад!$A:$A,AF$5,Заклад!$B:$B,Dict!$A$2)</f>
        <v>0</v>
      </c>
      <c r="AG33" s="74">
        <f>SUMIFS(Заклад!$E:$E,Заклад!$C:$C,$B33,Заклад!$A:$A,AG$5,Заклад!$B:$B,Dict!$A$2)</f>
        <v>0</v>
      </c>
      <c r="AH33" s="74">
        <f>SUMIFS(Заклад!$E:$E,Заклад!$C:$C,$B33,Заклад!$A:$A,AH$5,Заклад!$B:$B,Dict!$A$2)</f>
        <v>2.5160599571734475E-2</v>
      </c>
      <c r="AI33" s="74">
        <f>SUMIFS(Заклад!$E:$E,Заклад!$C:$C,$B33,Заклад!$A:$A,AI$5,Заклад!$B:$B,Dict!$A$2)</f>
        <v>0.93617021276595747</v>
      </c>
      <c r="AJ33" s="74">
        <f>SUMIFS(Заклад!$E:$E,Заклад!$C:$C,$B33,Заклад!$A:$A,AJ$5,Заклад!$B:$B,Dict!$A$2)</f>
        <v>0</v>
      </c>
      <c r="AK33" s="74">
        <f>SUMIFS(Заклад!$E:$E,Заклад!$C:$C,$B33,Заклад!$A:$A,AK$5,Заклад!$B:$B,Dict!$A$2)</f>
        <v>0</v>
      </c>
      <c r="AL33" s="74">
        <f>SUMIFS(Заклад!$E:$E,Заклад!$C:$C,$B33,Заклад!$A:$A,AL$5,Заклад!$B:$B,Dict!$A$2)</f>
        <v>0</v>
      </c>
    </row>
    <row r="34" spans="2:38" x14ac:dyDescent="0.3">
      <c r="B34" s="10" t="s">
        <v>251</v>
      </c>
      <c r="C34" s="56">
        <f>SUM(D34:M34)</f>
        <v>633</v>
      </c>
      <c r="D34" s="57">
        <f>SUMIFS(Заклад!$E:$E,Заклад!$C:$C,$B34,Заклад!$A:$A,D$5,Заклад!$B:$B,Dict!$A$2)</f>
        <v>0</v>
      </c>
      <c r="E34" s="57">
        <f>SUMIFS(Заклад!$E:$E,Заклад!$C:$C,$B34,Заклад!$A:$A,E$5,Заклад!$B:$B,Dict!$A$2)</f>
        <v>0</v>
      </c>
      <c r="F34" s="57">
        <f>SUMIFS(Заклад!$E:$E,Заклад!$C:$C,$B34,Заклад!$A:$A,F$5,Заклад!$B:$B,Dict!$A$2)</f>
        <v>72</v>
      </c>
      <c r="G34" s="57">
        <f>SUMIFS(Заклад!$E:$E,Заклад!$C:$C,$B34,Заклад!$A:$A,G$5,Заклад!$B:$B,Dict!$A$2)</f>
        <v>136</v>
      </c>
      <c r="H34" s="57">
        <f>SUMIFS(Заклад!$E:$E,Заклад!$C:$C,$B34,Заклад!$A:$A,H$5,Заклад!$B:$B,Dict!$A$2)</f>
        <v>60</v>
      </c>
      <c r="I34" s="57">
        <f>SUMIFS(Заклад!$E:$E,Заклад!$C:$C,$B34,Заклад!$A:$A,I$5,Заклад!$B:$B,Dict!$A$2)</f>
        <v>0</v>
      </c>
      <c r="J34" s="57">
        <f>SUMIFS(Заклад!$E:$E,Заклад!$C:$C,$B34,Заклад!$A:$A,J$5,Заклад!$B:$B,Dict!$A$2)</f>
        <v>0</v>
      </c>
      <c r="K34" s="57">
        <f>SUMIFS(Заклад!$E:$E,Заклад!$C:$C,$B34,Заклад!$A:$A,K$5,Заклад!$B:$B,Dict!$A$2)</f>
        <v>86</v>
      </c>
      <c r="L34" s="57">
        <f>SUMIFS(Заклад!$E:$E,Заклад!$C:$C,$B34,Заклад!$A:$A,L$5,Заклад!$B:$B,Dict!$A$2)</f>
        <v>148</v>
      </c>
      <c r="M34" s="57">
        <f>SUMIFS(Заклад!$E:$E,Заклад!$C:$C,$B34,Заклад!$A:$A,M$5,Заклад!$B:$B,Dict!$A$2)</f>
        <v>131</v>
      </c>
      <c r="N34" s="57">
        <f>SUMIFS(Заклад!$E:$E,Заклад!$C:$C,$B34,Заклад!$A:$A,N$5,Заклад!$B:$B,Dict!$A$2)</f>
        <v>13</v>
      </c>
      <c r="O34" s="57">
        <f>SUMIFS(Заклад!$E:$E,Заклад!$C:$C,$B34,Заклад!$A:$A,O$5,Заклад!$B:$B,Dict!$A$2)</f>
        <v>9</v>
      </c>
      <c r="P34" s="74">
        <f>SUMIFS(Заклад!$E:$E,Заклад!$C:$C,$B34,Заклад!$A:$A,P$5,Заклад!$B:$B,Dict!$A$2)</f>
        <v>0.3165</v>
      </c>
      <c r="Q34" s="74">
        <f>SUMIFS(Заклад!$E:$E,Заклад!$C:$C,$B34,Заклад!$A:$A,Q$5,Заклад!$B:$B,Dict!$A$2)</f>
        <v>1.0205371248025277</v>
      </c>
      <c r="R34" s="74">
        <f>SUMIFS(Заклад!$E:$E,Заклад!$C:$C,$B34,Заклад!$A:$A,R$5,Заклад!$B:$B,Dict!$A$2)</f>
        <v>1</v>
      </c>
      <c r="S34" s="57">
        <f>SUMIFS(Заклад!$E:$E,Заклад!$C:$C,$B34,Заклад!$A:$A,S$5,Заклад!$B:$B,Dict!$A$2)</f>
        <v>2.3333333333333299</v>
      </c>
      <c r="T34" s="74">
        <f>SUMIFS(Заклад!$E:$E,Заклад!$C:$C,$B34,Заклад!$A:$A,T$5,Заклад!$B:$B,Dict!$A$2)</f>
        <v>0</v>
      </c>
      <c r="U34" s="74">
        <f>SUMIFS(Заклад!$E:$E,Заклад!$C:$C,$B34,Заклад!$A:$A,U$5,Заклад!$B:$B,Dict!$A$2)</f>
        <v>0</v>
      </c>
      <c r="V34" s="74">
        <f>SUMIFS(Заклад!$E:$E,Заклад!$C:$C,$B34,Заклад!$A:$A,V$5,Заклад!$B:$B,Dict!$A$2)</f>
        <v>0</v>
      </c>
      <c r="W34" s="74">
        <f>SUMIFS(Заклад!$E:$E,Заклад!$C:$C,$B34,Заклад!$A:$A,W$5,Заклад!$B:$B,Dict!$A$2)</f>
        <v>0.78064516129032258</v>
      </c>
      <c r="X34" s="74">
        <f>SUMIFS(Заклад!$E:$E,Заклад!$C:$C,$B34,Заклад!$A:$A,X$5,Заклад!$B:$B,Dict!$A$2)</f>
        <v>0.20253164556962025</v>
      </c>
      <c r="Y34" s="74">
        <f>SUMIFS(Заклад!$E:$E,Заклад!$C:$C,$B34,Заклад!$A:$A,Y$5,Заклад!$B:$B,Dict!$A$2)</f>
        <v>0.62068965517241381</v>
      </c>
      <c r="Z34" s="74">
        <f>SUMIFS(Заклад!$E:$E,Заклад!$C:$C,$B34,Заклад!$A:$A,Z$5,Заклад!$B:$B,Dict!$A$2)</f>
        <v>0.1366906474820144</v>
      </c>
      <c r="AA34" s="74">
        <f>SUMIFS(Заклад!$E:$E,Заклад!$C:$C,$B34,Заклад!$A:$A,AA$5,Заклад!$B:$B,Dict!$A$2)</f>
        <v>0.1079136690647482</v>
      </c>
      <c r="AB34" s="74">
        <f>SUMIFS(Заклад!$E:$E,Заклад!$C:$C,$B34,Заклад!$A:$A,AB$5,Заклад!$B:$B,Dict!$A$2)</f>
        <v>0</v>
      </c>
      <c r="AC34" s="74">
        <f>SUMIFS(Заклад!$E:$E,Заклад!$C:$C,$B34,Заклад!$A:$A,AC$5,Заклад!$B:$B,Dict!$A$2)</f>
        <v>0</v>
      </c>
      <c r="AD34" s="74">
        <f>SUMIFS(Заклад!$E:$E,Заклад!$C:$C,$B34,Заклад!$A:$A,AD$5,Заклад!$B:$B,Dict!$A$2)</f>
        <v>7.3529411764705881E-3</v>
      </c>
      <c r="AE34" s="74">
        <f>SUMIFS(Заклад!$E:$E,Заклад!$C:$C,$B34,Заклад!$A:$A,AE$5,Заклад!$B:$B,Dict!$A$2)</f>
        <v>0</v>
      </c>
      <c r="AF34" s="74">
        <f>SUMIFS(Заклад!$E:$E,Заклад!$C:$C,$B34,Заклад!$A:$A,AF$5,Заклад!$B:$B,Dict!$A$2)</f>
        <v>0</v>
      </c>
      <c r="AG34" s="74">
        <f>SUMIFS(Заклад!$E:$E,Заклад!$C:$C,$B34,Заклад!$A:$A,AG$5,Заклад!$B:$B,Dict!$A$2)</f>
        <v>0</v>
      </c>
      <c r="AH34" s="74">
        <f>SUMIFS(Заклад!$E:$E,Заклад!$C:$C,$B34,Заклад!$A:$A,AH$5,Заклад!$B:$B,Dict!$A$2)</f>
        <v>5.2870090634441085E-2</v>
      </c>
      <c r="AI34" s="74">
        <f>SUMIFS(Заклад!$E:$E,Заклад!$C:$C,$B34,Заклад!$A:$A,AI$5,Заклад!$B:$B,Dict!$A$2)</f>
        <v>0.91428571428571426</v>
      </c>
      <c r="AJ34" s="74">
        <f>SUMIFS(Заклад!$E:$E,Заклад!$C:$C,$B34,Заклад!$A:$A,AJ$5,Заклад!$B:$B,Dict!$A$2)</f>
        <v>0</v>
      </c>
      <c r="AK34" s="74">
        <f>SUMIFS(Заклад!$E:$E,Заклад!$C:$C,$B34,Заклад!$A:$A,AK$5,Заклад!$B:$B,Dict!$A$2)</f>
        <v>0</v>
      </c>
      <c r="AL34" s="74">
        <f>SUMIFS(Заклад!$E:$E,Заклад!$C:$C,$B34,Заклад!$A:$A,AL$5,Заклад!$B:$B,Dict!$A$2)</f>
        <v>0</v>
      </c>
    </row>
    <row r="35" spans="2:38" x14ac:dyDescent="0.3">
      <c r="B35" s="10" t="s">
        <v>260</v>
      </c>
      <c r="C35" s="56">
        <f>SUM(D35:M35)</f>
        <v>1491</v>
      </c>
      <c r="D35" s="57">
        <f>SUMIFS(Заклад!$E:$E,Заклад!$C:$C,$B35,Заклад!$A:$A,D$5,Заклад!$B:$B,Dict!$A$2)</f>
        <v>0</v>
      </c>
      <c r="E35" s="57">
        <f>SUMIFS(Заклад!$E:$E,Заклад!$C:$C,$B35,Заклад!$A:$A,E$5,Заклад!$B:$B,Dict!$A$2)</f>
        <v>0</v>
      </c>
      <c r="F35" s="57">
        <f>SUMIFS(Заклад!$E:$E,Заклад!$C:$C,$B35,Заклад!$A:$A,F$5,Заклад!$B:$B,Dict!$A$2)</f>
        <v>214</v>
      </c>
      <c r="G35" s="57">
        <f>SUMIFS(Заклад!$E:$E,Заклад!$C:$C,$B35,Заклад!$A:$A,G$5,Заклад!$B:$B,Dict!$A$2)</f>
        <v>301</v>
      </c>
      <c r="H35" s="57">
        <f>SUMIFS(Заклад!$E:$E,Заклад!$C:$C,$B35,Заклад!$A:$A,H$5,Заклад!$B:$B,Dict!$A$2)</f>
        <v>178</v>
      </c>
      <c r="I35" s="57">
        <f>SUMIFS(Заклад!$E:$E,Заклад!$C:$C,$B35,Заклад!$A:$A,I$5,Заклад!$B:$B,Dict!$A$2)</f>
        <v>0</v>
      </c>
      <c r="J35" s="57">
        <f>SUMIFS(Заклад!$E:$E,Заклад!$C:$C,$B35,Заклад!$A:$A,J$5,Заклад!$B:$B,Dict!$A$2)</f>
        <v>0</v>
      </c>
      <c r="K35" s="57">
        <f>SUMIFS(Заклад!$E:$E,Заклад!$C:$C,$B35,Заклад!$A:$A,K$5,Заклад!$B:$B,Dict!$A$2)</f>
        <v>186</v>
      </c>
      <c r="L35" s="57">
        <f>SUMIFS(Заклад!$E:$E,Заклад!$C:$C,$B35,Заклад!$A:$A,L$5,Заклад!$B:$B,Dict!$A$2)</f>
        <v>360</v>
      </c>
      <c r="M35" s="57">
        <f>SUMIFS(Заклад!$E:$E,Заклад!$C:$C,$B35,Заклад!$A:$A,M$5,Заклад!$B:$B,Dict!$A$2)</f>
        <v>252</v>
      </c>
      <c r="N35" s="57">
        <f>SUMIFS(Заклад!$E:$E,Заклад!$C:$C,$B35,Заклад!$A:$A,N$5,Заклад!$B:$B,Dict!$A$2)</f>
        <v>76</v>
      </c>
      <c r="O35" s="57">
        <f>SUMIFS(Заклад!$E:$E,Заклад!$C:$C,$B35,Заклад!$A:$A,O$5,Заклад!$B:$B,Dict!$A$2)</f>
        <v>48</v>
      </c>
      <c r="P35" s="74">
        <f>SUMIFS(Заклад!$E:$E,Заклад!$C:$C,$B35,Заклад!$A:$A,P$5,Заклад!$B:$B,Dict!$A$2)</f>
        <v>0.74550000000000005</v>
      </c>
      <c r="Q35" s="74">
        <f>SUMIFS(Заклад!$E:$E,Заклад!$C:$C,$B35,Заклад!$A:$A,Q$5,Заклад!$B:$B,Dict!$A$2)</f>
        <v>0.70489604292421193</v>
      </c>
      <c r="R35" s="74">
        <f>SUMIFS(Заклад!$E:$E,Заклад!$C:$C,$B35,Заклад!$A:$A,R$5,Заклад!$B:$B,Dict!$A$2)</f>
        <v>0.80392156862745101</v>
      </c>
      <c r="S35" s="57">
        <f>SUMIFS(Заклад!$E:$E,Заклад!$C:$C,$B35,Заклад!$A:$A,S$5,Заклад!$B:$B,Dict!$A$2)</f>
        <v>17</v>
      </c>
      <c r="T35" s="74">
        <f>SUMIFS(Заклад!$E:$E,Заклад!$C:$C,$B35,Заклад!$A:$A,T$5,Заклад!$B:$B,Dict!$A$2)</f>
        <v>0</v>
      </c>
      <c r="U35" s="74">
        <f>SUMIFS(Заклад!$E:$E,Заклад!$C:$C,$B35,Заклад!$A:$A,U$5,Заклад!$B:$B,Dict!$A$2)</f>
        <v>0</v>
      </c>
      <c r="V35" s="74">
        <f>SUMIFS(Заклад!$E:$E,Заклад!$C:$C,$B35,Заклад!$A:$A,V$5,Заклад!$B:$B,Dict!$A$2)</f>
        <v>0</v>
      </c>
      <c r="W35" s="74">
        <f>SUMIFS(Заклад!$E:$E,Заклад!$C:$C,$B35,Заклад!$A:$A,W$5,Заклад!$B:$B,Dict!$A$2)</f>
        <v>0.5608974358974359</v>
      </c>
      <c r="X35" s="74">
        <f>SUMIFS(Заклад!$E:$E,Заклад!$C:$C,$B35,Заклад!$A:$A,X$5,Заклад!$B:$B,Dict!$A$2)</f>
        <v>0.15340909090909091</v>
      </c>
      <c r="Y35" s="74">
        <f>SUMIFS(Заклад!$E:$E,Заклад!$C:$C,$B35,Заклад!$A:$A,Y$5,Заклад!$B:$B,Dict!$A$2)</f>
        <v>0.62391681109185437</v>
      </c>
      <c r="Z35" s="74">
        <f>SUMIFS(Заклад!$E:$E,Заклад!$C:$C,$B35,Заклад!$A:$A,Z$5,Заклад!$B:$B,Dict!$A$2)</f>
        <v>8.8967971530249115E-2</v>
      </c>
      <c r="AA35" s="74">
        <f>SUMIFS(Заклад!$E:$E,Заклад!$C:$C,$B35,Заклад!$A:$A,AA$5,Заклад!$B:$B,Dict!$A$2)</f>
        <v>6.4056939501779361E-2</v>
      </c>
      <c r="AB35" s="74">
        <f>SUMIFS(Заклад!$E:$E,Заклад!$C:$C,$B35,Заклад!$A:$A,AB$5,Заклад!$B:$B,Dict!$A$2)</f>
        <v>5.1020408163265302E-3</v>
      </c>
      <c r="AC35" s="74">
        <f>SUMIFS(Заклад!$E:$E,Заклад!$C:$C,$B35,Заклад!$A:$A,AC$5,Заклад!$B:$B,Dict!$A$2)</f>
        <v>5.1020408163265302E-3</v>
      </c>
      <c r="AD35" s="74">
        <f>SUMIFS(Заклад!$E:$E,Заклад!$C:$C,$B35,Заклад!$A:$A,AD$5,Заклад!$B:$B,Dict!$A$2)</f>
        <v>6.1151079136690649E-2</v>
      </c>
      <c r="AE35" s="74">
        <f>SUMIFS(Заклад!$E:$E,Заклад!$C:$C,$B35,Заклад!$A:$A,AE$5,Заклад!$B:$B,Dict!$A$2)</f>
        <v>3.9568345323741004E-2</v>
      </c>
      <c r="AF35" s="74">
        <f>SUMIFS(Заклад!$E:$E,Заклад!$C:$C,$B35,Заклад!$A:$A,AF$5,Заклад!$B:$B,Dict!$A$2)</f>
        <v>0</v>
      </c>
      <c r="AG35" s="74">
        <f>SUMIFS(Заклад!$E:$E,Заклад!$C:$C,$B35,Заклад!$A:$A,AG$5,Заклад!$B:$B,Dict!$A$2)</f>
        <v>0</v>
      </c>
      <c r="AH35" s="74">
        <f>SUMIFS(Заклад!$E:$E,Заклад!$C:$C,$B35,Заклад!$A:$A,AH$5,Заклад!$B:$B,Dict!$A$2)</f>
        <v>5.1128818061088981E-2</v>
      </c>
      <c r="AI35" s="74">
        <f>SUMIFS(Заклад!$E:$E,Заклад!$C:$C,$B35,Заклад!$A:$A,AI$5,Заклад!$B:$B,Dict!$A$2)</f>
        <v>0.89610389610389607</v>
      </c>
      <c r="AJ35" s="74">
        <f>SUMIFS(Заклад!$E:$E,Заклад!$C:$C,$B35,Заклад!$A:$A,AJ$5,Заклад!$B:$B,Dict!$A$2)</f>
        <v>0</v>
      </c>
      <c r="AK35" s="74">
        <f>SUMIFS(Заклад!$E:$E,Заклад!$C:$C,$B35,Заклад!$A:$A,AK$5,Заклад!$B:$B,Dict!$A$2)</f>
        <v>0</v>
      </c>
      <c r="AL35" s="74">
        <f>SUMIFS(Заклад!$E:$E,Заклад!$C:$C,$B35,Заклад!$A:$A,AL$5,Заклад!$B:$B,Dict!$A$2)</f>
        <v>0</v>
      </c>
    </row>
    <row r="36" spans="2:38" x14ac:dyDescent="0.3">
      <c r="B36" s="10" t="s">
        <v>286</v>
      </c>
      <c r="C36" s="56">
        <f>SUM(D36:M36)</f>
        <v>0</v>
      </c>
      <c r="D36" s="57">
        <f>SUMIFS(Заклад!$E:$E,Заклад!$C:$C,$B36,Заклад!$A:$A,D$5,Заклад!$B:$B,Dict!$A$2)</f>
        <v>0</v>
      </c>
      <c r="E36" s="57">
        <f>SUMIFS(Заклад!$E:$E,Заклад!$C:$C,$B36,Заклад!$A:$A,E$5,Заклад!$B:$B,Dict!$A$2)</f>
        <v>0</v>
      </c>
      <c r="F36" s="57">
        <f>SUMIFS(Заклад!$E:$E,Заклад!$C:$C,$B36,Заклад!$A:$A,F$5,Заклад!$B:$B,Dict!$A$2)</f>
        <v>0</v>
      </c>
      <c r="G36" s="57">
        <f>SUMIFS(Заклад!$E:$E,Заклад!$C:$C,$B36,Заклад!$A:$A,G$5,Заклад!$B:$B,Dict!$A$2)</f>
        <v>0</v>
      </c>
      <c r="H36" s="57">
        <f>SUMIFS(Заклад!$E:$E,Заклад!$C:$C,$B36,Заклад!$A:$A,H$5,Заклад!$B:$B,Dict!$A$2)</f>
        <v>0</v>
      </c>
      <c r="I36" s="57">
        <f>SUMIFS(Заклад!$E:$E,Заклад!$C:$C,$B36,Заклад!$A:$A,I$5,Заклад!$B:$B,Dict!$A$2)</f>
        <v>0</v>
      </c>
      <c r="J36" s="57">
        <f>SUMIFS(Заклад!$E:$E,Заклад!$C:$C,$B36,Заклад!$A:$A,J$5,Заклад!$B:$B,Dict!$A$2)</f>
        <v>0</v>
      </c>
      <c r="K36" s="57">
        <f>SUMIFS(Заклад!$E:$E,Заклад!$C:$C,$B36,Заклад!$A:$A,K$5,Заклад!$B:$B,Dict!$A$2)</f>
        <v>0</v>
      </c>
      <c r="L36" s="57">
        <f>SUMIFS(Заклад!$E:$E,Заклад!$C:$C,$B36,Заклад!$A:$A,L$5,Заклад!$B:$B,Dict!$A$2)</f>
        <v>0</v>
      </c>
      <c r="M36" s="57">
        <f>SUMIFS(Заклад!$E:$E,Заклад!$C:$C,$B36,Заклад!$A:$A,M$5,Заклад!$B:$B,Dict!$A$2)</f>
        <v>0</v>
      </c>
      <c r="N36" s="57">
        <f>SUMIFS(Заклад!$E:$E,Заклад!$C:$C,$B36,Заклад!$A:$A,N$5,Заклад!$B:$B,Dict!$A$2)</f>
        <v>0</v>
      </c>
      <c r="O36" s="57">
        <f>SUMIFS(Заклад!$E:$E,Заклад!$C:$C,$B36,Заклад!$A:$A,O$5,Заклад!$B:$B,Dict!$A$2)</f>
        <v>0</v>
      </c>
      <c r="P36" s="74">
        <f>SUMIFS(Заклад!$E:$E,Заклад!$C:$C,$B36,Заклад!$A:$A,P$5,Заклад!$B:$B,Dict!$A$2)</f>
        <v>0</v>
      </c>
      <c r="Q36" s="74">
        <f>SUMIFS(Заклад!$E:$E,Заклад!$C:$C,$B36,Заклад!$A:$A,Q$5,Заклад!$B:$B,Dict!$A$2)</f>
        <v>0</v>
      </c>
      <c r="R36" s="74">
        <f>SUMIFS(Заклад!$E:$E,Заклад!$C:$C,$B36,Заклад!$A:$A,R$5,Заклад!$B:$B,Dict!$A$2)</f>
        <v>0</v>
      </c>
      <c r="S36" s="57">
        <f>SUMIFS(Заклад!$E:$E,Заклад!$C:$C,$B36,Заклад!$A:$A,S$5,Заклад!$B:$B,Dict!$A$2)</f>
        <v>0</v>
      </c>
      <c r="T36" s="74">
        <f>SUMIFS(Заклад!$E:$E,Заклад!$C:$C,$B36,Заклад!$A:$A,T$5,Заклад!$B:$B,Dict!$A$2)</f>
        <v>0</v>
      </c>
      <c r="U36" s="74">
        <f>SUMIFS(Заклад!$E:$E,Заклад!$C:$C,$B36,Заклад!$A:$A,U$5,Заклад!$B:$B,Dict!$A$2)</f>
        <v>0</v>
      </c>
      <c r="V36" s="74">
        <f>SUMIFS(Заклад!$E:$E,Заклад!$C:$C,$B36,Заклад!$A:$A,V$5,Заклад!$B:$B,Dict!$A$2)</f>
        <v>0</v>
      </c>
      <c r="W36" s="74">
        <f>SUMIFS(Заклад!$E:$E,Заклад!$C:$C,$B36,Заклад!$A:$A,W$5,Заклад!$B:$B,Dict!$A$2)</f>
        <v>0</v>
      </c>
      <c r="X36" s="74">
        <f>SUMIFS(Заклад!$E:$E,Заклад!$C:$C,$B36,Заклад!$A:$A,X$5,Заклад!$B:$B,Dict!$A$2)</f>
        <v>0</v>
      </c>
      <c r="Y36" s="74">
        <f>SUMIFS(Заклад!$E:$E,Заклад!$C:$C,$B36,Заклад!$A:$A,Y$5,Заклад!$B:$B,Dict!$A$2)</f>
        <v>0</v>
      </c>
      <c r="Z36" s="74">
        <f>SUMIFS(Заклад!$E:$E,Заклад!$C:$C,$B36,Заклад!$A:$A,Z$5,Заклад!$B:$B,Dict!$A$2)</f>
        <v>0</v>
      </c>
      <c r="AA36" s="74">
        <f>SUMIFS(Заклад!$E:$E,Заклад!$C:$C,$B36,Заклад!$A:$A,AA$5,Заклад!$B:$B,Dict!$A$2)</f>
        <v>0</v>
      </c>
      <c r="AB36" s="74">
        <f>SUMIFS(Заклад!$E:$E,Заклад!$C:$C,$B36,Заклад!$A:$A,AB$5,Заклад!$B:$B,Dict!$A$2)</f>
        <v>0</v>
      </c>
      <c r="AC36" s="74">
        <f>SUMIFS(Заклад!$E:$E,Заклад!$C:$C,$B36,Заклад!$A:$A,AC$5,Заклад!$B:$B,Dict!$A$2)</f>
        <v>0</v>
      </c>
      <c r="AD36" s="74">
        <f>SUMIFS(Заклад!$E:$E,Заклад!$C:$C,$B36,Заклад!$A:$A,AD$5,Заклад!$B:$B,Dict!$A$2)</f>
        <v>0</v>
      </c>
      <c r="AE36" s="74">
        <f>SUMIFS(Заклад!$E:$E,Заклад!$C:$C,$B36,Заклад!$A:$A,AE$5,Заклад!$B:$B,Dict!$A$2)</f>
        <v>0</v>
      </c>
      <c r="AF36" s="74">
        <f>SUMIFS(Заклад!$E:$E,Заклад!$C:$C,$B36,Заклад!$A:$A,AF$5,Заклад!$B:$B,Dict!$A$2)</f>
        <v>0</v>
      </c>
      <c r="AG36" s="74">
        <f>SUMIFS(Заклад!$E:$E,Заклад!$C:$C,$B36,Заклад!$A:$A,AG$5,Заклад!$B:$B,Dict!$A$2)</f>
        <v>0</v>
      </c>
      <c r="AH36" s="74">
        <f>SUMIFS(Заклад!$E:$E,Заклад!$C:$C,$B36,Заклад!$A:$A,AH$5,Заклад!$B:$B,Dict!$A$2)</f>
        <v>0</v>
      </c>
      <c r="AI36" s="74">
        <f>SUMIFS(Заклад!$E:$E,Заклад!$C:$C,$B36,Заклад!$A:$A,AI$5,Заклад!$B:$B,Dict!$A$2)</f>
        <v>0</v>
      </c>
      <c r="AJ36" s="74">
        <f>SUMIFS(Заклад!$E:$E,Заклад!$C:$C,$B36,Заклад!$A:$A,AJ$5,Заклад!$B:$B,Dict!$A$2)</f>
        <v>0</v>
      </c>
      <c r="AK36" s="74">
        <f>SUMIFS(Заклад!$E:$E,Заклад!$C:$C,$B36,Заклад!$A:$A,AK$5,Заклад!$B:$B,Dict!$A$2)</f>
        <v>0</v>
      </c>
      <c r="AL36" s="74">
        <f>SUMIFS(Заклад!$E:$E,Заклад!$C:$C,$B36,Заклад!$A:$A,AL$5,Заклад!$B:$B,Dict!$A$2)</f>
        <v>0</v>
      </c>
    </row>
    <row r="37" spans="2:38" x14ac:dyDescent="0.3">
      <c r="B37" s="10" t="s">
        <v>281</v>
      </c>
      <c r="C37" s="56">
        <f>SUM(D37:M37)</f>
        <v>573</v>
      </c>
      <c r="D37" s="57">
        <f>SUMIFS(Заклад!$E:$E,Заклад!$C:$C,$B37,Заклад!$A:$A,D$5,Заклад!$B:$B,Dict!$A$2)</f>
        <v>0</v>
      </c>
      <c r="E37" s="57">
        <f>SUMIFS(Заклад!$E:$E,Заклад!$C:$C,$B37,Заклад!$A:$A,E$5,Заклад!$B:$B,Dict!$A$2)</f>
        <v>3</v>
      </c>
      <c r="F37" s="57">
        <f>SUMIFS(Заклад!$E:$E,Заклад!$C:$C,$B37,Заклад!$A:$A,F$5,Заклад!$B:$B,Dict!$A$2)</f>
        <v>131</v>
      </c>
      <c r="G37" s="57">
        <f>SUMIFS(Заклад!$E:$E,Заклад!$C:$C,$B37,Заклад!$A:$A,G$5,Заклад!$B:$B,Dict!$A$2)</f>
        <v>126</v>
      </c>
      <c r="H37" s="57">
        <f>SUMIFS(Заклад!$E:$E,Заклад!$C:$C,$B37,Заклад!$A:$A,H$5,Заклад!$B:$B,Dict!$A$2)</f>
        <v>38</v>
      </c>
      <c r="I37" s="57">
        <f>SUMIFS(Заклад!$E:$E,Заклад!$C:$C,$B37,Заклад!$A:$A,I$5,Заклад!$B:$B,Dict!$A$2)</f>
        <v>0</v>
      </c>
      <c r="J37" s="57">
        <f>SUMIFS(Заклад!$E:$E,Заклад!$C:$C,$B37,Заклад!$A:$A,J$5,Заклад!$B:$B,Dict!$A$2)</f>
        <v>2</v>
      </c>
      <c r="K37" s="57">
        <f>SUMIFS(Заклад!$E:$E,Заклад!$C:$C,$B37,Заклад!$A:$A,K$5,Заклад!$B:$B,Dict!$A$2)</f>
        <v>92</v>
      </c>
      <c r="L37" s="57">
        <f>SUMIFS(Заклад!$E:$E,Заклад!$C:$C,$B37,Заклад!$A:$A,L$5,Заклад!$B:$B,Dict!$A$2)</f>
        <v>127</v>
      </c>
      <c r="M37" s="57">
        <f>SUMIFS(Заклад!$E:$E,Заклад!$C:$C,$B37,Заклад!$A:$A,M$5,Заклад!$B:$B,Dict!$A$2)</f>
        <v>54</v>
      </c>
      <c r="N37" s="57">
        <f>SUMIFS(Заклад!$E:$E,Заклад!$C:$C,$B37,Заклад!$A:$A,N$5,Заклад!$B:$B,Dict!$A$2)</f>
        <v>325</v>
      </c>
      <c r="O37" s="57">
        <f>SUMIFS(Заклад!$E:$E,Заклад!$C:$C,$B37,Заклад!$A:$A,O$5,Заклад!$B:$B,Dict!$A$2)</f>
        <v>264</v>
      </c>
      <c r="P37" s="74">
        <f>SUMIFS(Заклад!$E:$E,Заклад!$C:$C,$B37,Заклад!$A:$A,P$5,Заклад!$B:$B,Dict!$A$2)</f>
        <v>0.31833333333333336</v>
      </c>
      <c r="Q37" s="74">
        <f>SUMIFS(Заклад!$E:$E,Заклад!$C:$C,$B37,Заклад!$A:$A,Q$5,Заклад!$B:$B,Dict!$A$2)</f>
        <v>1.1082024432809774</v>
      </c>
      <c r="R37" s="74">
        <f>SUMIFS(Заклад!$E:$E,Заклад!$C:$C,$B37,Заклад!$A:$A,R$5,Заклад!$B:$B,Dict!$A$2)</f>
        <v>0.87603305785123997</v>
      </c>
      <c r="S37" s="57">
        <f>SUMIFS(Заклад!$E:$E,Заклад!$C:$C,$B37,Заклад!$A:$A,S$5,Заклад!$B:$B,Dict!$A$2)</f>
        <v>5.0416666666666696</v>
      </c>
      <c r="T37" s="74">
        <f>SUMIFS(Заклад!$E:$E,Заклад!$C:$C,$B37,Заклад!$A:$A,T$5,Заклад!$B:$B,Dict!$A$2)</f>
        <v>0</v>
      </c>
      <c r="U37" s="74">
        <f>SUMIFS(Заклад!$E:$E,Заклад!$C:$C,$B37,Заклад!$A:$A,U$5,Заклад!$B:$B,Dict!$A$2)</f>
        <v>0</v>
      </c>
      <c r="V37" s="74">
        <f>SUMIFS(Заклад!$E:$E,Заклад!$C:$C,$B37,Заклад!$A:$A,V$5,Заклад!$B:$B,Dict!$A$2)</f>
        <v>0</v>
      </c>
      <c r="W37" s="74">
        <f>SUMIFS(Заклад!$E:$E,Заклад!$C:$C,$B37,Заклад!$A:$A,W$5,Заклад!$B:$B,Dict!$A$2)</f>
        <v>0.54424778761061943</v>
      </c>
      <c r="X37" s="74">
        <f>SUMIFS(Заклад!$E:$E,Заклад!$C:$C,$B37,Заклад!$A:$A,X$5,Заклад!$B:$B,Dict!$A$2)</f>
        <v>0.4731182795698925</v>
      </c>
      <c r="Y37" s="74">
        <f>SUMIFS(Заклад!$E:$E,Заклад!$C:$C,$B37,Заклад!$A:$A,Y$5,Заклад!$B:$B,Dict!$A$2)</f>
        <v>0.48695652173913045</v>
      </c>
      <c r="Z37" s="74">
        <f>SUMIFS(Заклад!$E:$E,Заклад!$C:$C,$B37,Заклад!$A:$A,Z$5,Заклад!$B:$B,Dict!$A$2)</f>
        <v>0.26605504587155965</v>
      </c>
      <c r="AA37" s="74">
        <f>SUMIFS(Заклад!$E:$E,Заклад!$C:$C,$B37,Заклад!$A:$A,AA$5,Заклад!$B:$B,Dict!$A$2)</f>
        <v>0.15596330275229359</v>
      </c>
      <c r="AB37" s="74">
        <f>SUMIFS(Заклад!$E:$E,Заклад!$C:$C,$B37,Заклад!$A:$A,AB$5,Заклад!$B:$B,Dict!$A$2)</f>
        <v>0</v>
      </c>
      <c r="AC37" s="74">
        <f>SUMIFS(Заклад!$E:$E,Заклад!$C:$C,$B37,Заклад!$A:$A,AC$5,Заклад!$B:$B,Dict!$A$2)</f>
        <v>0</v>
      </c>
      <c r="AD37" s="74">
        <f>SUMIFS(Заклад!$E:$E,Заклад!$C:$C,$B37,Заклад!$A:$A,AD$5,Заклад!$B:$B,Dict!$A$2)</f>
        <v>0.25531914893617019</v>
      </c>
      <c r="AE37" s="74">
        <f>SUMIFS(Заклад!$E:$E,Заклад!$C:$C,$B37,Заклад!$A:$A,AE$5,Заклад!$B:$B,Dict!$A$2)</f>
        <v>4.2553191489361701E-2</v>
      </c>
      <c r="AF37" s="74">
        <f>SUMIFS(Заклад!$E:$E,Заклад!$C:$C,$B37,Заклад!$A:$A,AF$5,Заклад!$B:$B,Dict!$A$2)</f>
        <v>0</v>
      </c>
      <c r="AG37" s="74">
        <f>SUMIFS(Заклад!$E:$E,Заклад!$C:$C,$B37,Заклад!$A:$A,AG$5,Заклад!$B:$B,Dict!$A$2)</f>
        <v>0</v>
      </c>
      <c r="AH37" s="74">
        <f>SUMIFS(Заклад!$E:$E,Заклад!$C:$C,$B37,Заклад!$A:$A,AH$5,Заклад!$B:$B,Dict!$A$2)</f>
        <v>6.2925170068027211E-2</v>
      </c>
      <c r="AI37" s="74">
        <f>SUMIFS(Заклад!$E:$E,Заклад!$C:$C,$B37,Заклад!$A:$A,AI$5,Заклад!$B:$B,Dict!$A$2)</f>
        <v>0.72972972972972971</v>
      </c>
      <c r="AJ37" s="74">
        <f>SUMIFS(Заклад!$E:$E,Заклад!$C:$C,$B37,Заклад!$A:$A,AJ$5,Заклад!$B:$B,Dict!$A$2)</f>
        <v>0</v>
      </c>
      <c r="AK37" s="74">
        <f>SUMIFS(Заклад!$E:$E,Заклад!$C:$C,$B37,Заклад!$A:$A,AK$5,Заклад!$B:$B,Dict!$A$2)</f>
        <v>0</v>
      </c>
      <c r="AL37" s="74">
        <f>SUMIFS(Заклад!$E:$E,Заклад!$C:$C,$B37,Заклад!$A:$A,AL$5,Заклад!$B:$B,Dict!$A$2)</f>
        <v>0</v>
      </c>
    </row>
    <row r="38" spans="2:38" x14ac:dyDescent="0.3">
      <c r="B38" s="10" t="s">
        <v>195</v>
      </c>
      <c r="C38" s="56">
        <f>SUM(D38:M38)</f>
        <v>534</v>
      </c>
      <c r="D38" s="57">
        <f>SUMIFS(Заклад!$E:$E,Заклад!$C:$C,$B38,Заклад!$A:$A,D$5,Заклад!$B:$B,Dict!$A$2)</f>
        <v>0</v>
      </c>
      <c r="E38" s="57">
        <f>SUMIFS(Заклад!$E:$E,Заклад!$C:$C,$B38,Заклад!$A:$A,E$5,Заклад!$B:$B,Dict!$A$2)</f>
        <v>7</v>
      </c>
      <c r="F38" s="57">
        <f>SUMIFS(Заклад!$E:$E,Заклад!$C:$C,$B38,Заклад!$A:$A,F$5,Заклад!$B:$B,Dict!$A$2)</f>
        <v>105</v>
      </c>
      <c r="G38" s="57">
        <f>SUMIFS(Заклад!$E:$E,Заклад!$C:$C,$B38,Заклад!$A:$A,G$5,Заклад!$B:$B,Dict!$A$2)</f>
        <v>121</v>
      </c>
      <c r="H38" s="57">
        <f>SUMIFS(Заклад!$E:$E,Заклад!$C:$C,$B38,Заклад!$A:$A,H$5,Заклад!$B:$B,Dict!$A$2)</f>
        <v>36</v>
      </c>
      <c r="I38" s="57">
        <f>SUMIFS(Заклад!$E:$E,Заклад!$C:$C,$B38,Заклад!$A:$A,I$5,Заклад!$B:$B,Dict!$A$2)</f>
        <v>0</v>
      </c>
      <c r="J38" s="57">
        <f>SUMIFS(Заклад!$E:$E,Заклад!$C:$C,$B38,Заклад!$A:$A,J$5,Заклад!$B:$B,Dict!$A$2)</f>
        <v>4</v>
      </c>
      <c r="K38" s="57">
        <f>SUMIFS(Заклад!$E:$E,Заклад!$C:$C,$B38,Заклад!$A:$A,K$5,Заклад!$B:$B,Dict!$A$2)</f>
        <v>94</v>
      </c>
      <c r="L38" s="57">
        <f>SUMIFS(Заклад!$E:$E,Заклад!$C:$C,$B38,Заклад!$A:$A,L$5,Заклад!$B:$B,Dict!$A$2)</f>
        <v>110</v>
      </c>
      <c r="M38" s="57">
        <f>SUMIFS(Заклад!$E:$E,Заклад!$C:$C,$B38,Заклад!$A:$A,M$5,Заклад!$B:$B,Dict!$A$2)</f>
        <v>57</v>
      </c>
      <c r="N38" s="57">
        <f>SUMIFS(Заклад!$E:$E,Заклад!$C:$C,$B38,Заклад!$A:$A,N$5,Заклад!$B:$B,Dict!$A$2)</f>
        <v>93</v>
      </c>
      <c r="O38" s="57">
        <f>SUMIFS(Заклад!$E:$E,Заклад!$C:$C,$B38,Заклад!$A:$A,O$5,Заклад!$B:$B,Dict!$A$2)</f>
        <v>62</v>
      </c>
      <c r="P38" s="74">
        <f>SUMIFS(Заклад!$E:$E,Заклад!$C:$C,$B38,Заклад!$A:$A,P$5,Заклад!$B:$B,Dict!$A$2)</f>
        <v>0.29666666666666669</v>
      </c>
      <c r="Q38" s="74">
        <f>SUMIFS(Заклад!$E:$E,Заклад!$C:$C,$B38,Заклад!$A:$A,Q$5,Заклад!$B:$B,Dict!$A$2)</f>
        <v>0.97565543071161054</v>
      </c>
      <c r="R38" s="74">
        <f>SUMIFS(Заклад!$E:$E,Заклад!$C:$C,$B38,Заклад!$A:$A,R$5,Заклад!$B:$B,Dict!$A$2)</f>
        <v>0.81132075471698095</v>
      </c>
      <c r="S38" s="57">
        <f>SUMIFS(Заклад!$E:$E,Заклад!$C:$C,$B38,Заклад!$A:$A,S$5,Заклад!$B:$B,Dict!$A$2)</f>
        <v>5.3</v>
      </c>
      <c r="T38" s="74">
        <f>SUMIFS(Заклад!$E:$E,Заклад!$C:$C,$B38,Заклад!$A:$A,T$5,Заклад!$B:$B,Dict!$A$2)</f>
        <v>0</v>
      </c>
      <c r="U38" s="74">
        <f>SUMIFS(Заклад!$E:$E,Заклад!$C:$C,$B38,Заклад!$A:$A,U$5,Заклад!$B:$B,Dict!$A$2)</f>
        <v>0</v>
      </c>
      <c r="V38" s="74">
        <f>SUMIFS(Заклад!$E:$E,Заклад!$C:$C,$B38,Заклад!$A:$A,V$5,Заклад!$B:$B,Dict!$A$2)</f>
        <v>0</v>
      </c>
      <c r="W38" s="74">
        <f>SUMIFS(Заклад!$E:$E,Заклад!$C:$C,$B38,Заклад!$A:$A,W$5,Заклад!$B:$B,Dict!$A$2)</f>
        <v>0.5</v>
      </c>
      <c r="X38" s="74">
        <f>SUMIFS(Заклад!$E:$E,Заклад!$C:$C,$B38,Заклад!$A:$A,X$5,Заклад!$B:$B,Dict!$A$2)</f>
        <v>0.27777777777777779</v>
      </c>
      <c r="Y38" s="74">
        <f>SUMIFS(Заклад!$E:$E,Заклад!$C:$C,$B38,Заклад!$A:$A,Y$5,Заклад!$B:$B,Dict!$A$2)</f>
        <v>0.71532846715328469</v>
      </c>
      <c r="Z38" s="74">
        <f>SUMIFS(Заклад!$E:$E,Заклад!$C:$C,$B38,Заклад!$A:$A,Z$5,Заклад!$B:$B,Dict!$A$2)</f>
        <v>0.14285714285714285</v>
      </c>
      <c r="AA38" s="74">
        <f>SUMIFS(Заклад!$E:$E,Заклад!$C:$C,$B38,Заклад!$A:$A,AA$5,Заклад!$B:$B,Dict!$A$2)</f>
        <v>7.1428571428571425E-2</v>
      </c>
      <c r="AB38" s="74">
        <f>SUMIFS(Заклад!$E:$E,Заклад!$C:$C,$B38,Заклад!$A:$A,AB$5,Заклад!$B:$B,Dict!$A$2)</f>
        <v>5.8823529411764705E-3</v>
      </c>
      <c r="AC38" s="74">
        <f>SUMIFS(Заклад!$E:$E,Заклад!$C:$C,$B38,Заклад!$A:$A,AC$5,Заклад!$B:$B,Dict!$A$2)</f>
        <v>0</v>
      </c>
      <c r="AD38" s="74">
        <f>SUMIFS(Заклад!$E:$E,Заклад!$C:$C,$B38,Заклад!$A:$A,AD$5,Заклад!$B:$B,Dict!$A$2)</f>
        <v>0.15584415584415584</v>
      </c>
      <c r="AE38" s="74">
        <f>SUMIFS(Заклад!$E:$E,Заклад!$C:$C,$B38,Заклад!$A:$A,AE$5,Заклад!$B:$B,Dict!$A$2)</f>
        <v>1.2987012987012988E-2</v>
      </c>
      <c r="AF38" s="74">
        <f>SUMIFS(Заклад!$E:$E,Заклад!$C:$C,$B38,Заклад!$A:$A,AF$5,Заклад!$B:$B,Dict!$A$2)</f>
        <v>0</v>
      </c>
      <c r="AG38" s="74">
        <f>SUMIFS(Заклад!$E:$E,Заклад!$C:$C,$B38,Заклад!$A:$A,AG$5,Заклад!$B:$B,Dict!$A$2)</f>
        <v>0</v>
      </c>
      <c r="AH38" s="74">
        <f>SUMIFS(Заклад!$E:$E,Заклад!$C:$C,$B38,Заклад!$A:$A,AH$5,Заклад!$B:$B,Dict!$A$2)</f>
        <v>1.7985611510791366E-2</v>
      </c>
      <c r="AI38" s="74">
        <f>SUMIFS(Заклад!$E:$E,Заклад!$C:$C,$B38,Заклад!$A:$A,AI$5,Заклад!$B:$B,Dict!$A$2)</f>
        <v>0.9</v>
      </c>
      <c r="AJ38" s="74">
        <f>SUMIFS(Заклад!$E:$E,Заклад!$C:$C,$B38,Заклад!$A:$A,AJ$5,Заклад!$B:$B,Dict!$A$2)</f>
        <v>0</v>
      </c>
      <c r="AK38" s="74">
        <f>SUMIFS(Заклад!$E:$E,Заклад!$C:$C,$B38,Заклад!$A:$A,AK$5,Заклад!$B:$B,Dict!$A$2)</f>
        <v>0</v>
      </c>
      <c r="AL38" s="74">
        <f>SUMIFS(Заклад!$E:$E,Заклад!$C:$C,$B38,Заклад!$A:$A,AL$5,Заклад!$B:$B,Dict!$A$2)</f>
        <v>0</v>
      </c>
    </row>
    <row r="39" spans="2:38" x14ac:dyDescent="0.3">
      <c r="B39" s="10" t="s">
        <v>253</v>
      </c>
      <c r="C39" s="56">
        <f>SUM(D39:M39)</f>
        <v>1562</v>
      </c>
      <c r="D39" s="57">
        <f>SUMIFS(Заклад!$E:$E,Заклад!$C:$C,$B39,Заклад!$A:$A,D$5,Заклад!$B:$B,Dict!$A$2)</f>
        <v>0</v>
      </c>
      <c r="E39" s="57">
        <f>SUMIFS(Заклад!$E:$E,Заклад!$C:$C,$B39,Заклад!$A:$A,E$5,Заклад!$B:$B,Dict!$A$2)</f>
        <v>0</v>
      </c>
      <c r="F39" s="57">
        <f>SUMIFS(Заклад!$E:$E,Заклад!$C:$C,$B39,Заклад!$A:$A,F$5,Заклад!$B:$B,Dict!$A$2)</f>
        <v>155</v>
      </c>
      <c r="G39" s="57">
        <f>SUMIFS(Заклад!$E:$E,Заклад!$C:$C,$B39,Заклад!$A:$A,G$5,Заклад!$B:$B,Dict!$A$2)</f>
        <v>316</v>
      </c>
      <c r="H39" s="57">
        <f>SUMIFS(Заклад!$E:$E,Заклад!$C:$C,$B39,Заклад!$A:$A,H$5,Заклад!$B:$B,Dict!$A$2)</f>
        <v>222</v>
      </c>
      <c r="I39" s="57">
        <f>SUMIFS(Заклад!$E:$E,Заклад!$C:$C,$B39,Заклад!$A:$A,I$5,Заклад!$B:$B,Dict!$A$2)</f>
        <v>0</v>
      </c>
      <c r="J39" s="57">
        <f>SUMIFS(Заклад!$E:$E,Заклад!$C:$C,$B39,Заклад!$A:$A,J$5,Заклад!$B:$B,Dict!$A$2)</f>
        <v>0</v>
      </c>
      <c r="K39" s="57">
        <f>SUMIFS(Заклад!$E:$E,Заклад!$C:$C,$B39,Заклад!$A:$A,K$5,Заклад!$B:$B,Dict!$A$2)</f>
        <v>150</v>
      </c>
      <c r="L39" s="57">
        <f>SUMIFS(Заклад!$E:$E,Заклад!$C:$C,$B39,Заклад!$A:$A,L$5,Заклад!$B:$B,Dict!$A$2)</f>
        <v>372</v>
      </c>
      <c r="M39" s="57">
        <f>SUMIFS(Заклад!$E:$E,Заклад!$C:$C,$B39,Заклад!$A:$A,M$5,Заклад!$B:$B,Dict!$A$2)</f>
        <v>347</v>
      </c>
      <c r="N39" s="57">
        <f>SUMIFS(Заклад!$E:$E,Заклад!$C:$C,$B39,Заклад!$A:$A,N$5,Заклад!$B:$B,Dict!$A$2)</f>
        <v>765</v>
      </c>
      <c r="O39" s="57">
        <f>SUMIFS(Заклад!$E:$E,Заклад!$C:$C,$B39,Заклад!$A:$A,O$5,Заклад!$B:$B,Dict!$A$2)</f>
        <v>612</v>
      </c>
      <c r="P39" s="74">
        <f>SUMIFS(Заклад!$E:$E,Заклад!$C:$C,$B39,Заклад!$A:$A,P$5,Заклад!$B:$B,Dict!$A$2)</f>
        <v>0.86777777777777776</v>
      </c>
      <c r="Q39" s="74">
        <f>SUMIFS(Заклад!$E:$E,Заклад!$C:$C,$B39,Заклад!$A:$A,Q$5,Заклад!$B:$B,Dict!$A$2)</f>
        <v>0.70742637644046091</v>
      </c>
      <c r="R39" s="74">
        <f>SUMIFS(Заклад!$E:$E,Заклад!$C:$C,$B39,Заклад!$A:$A,R$5,Заклад!$B:$B,Dict!$A$2)</f>
        <v>0.76245210727969304</v>
      </c>
      <c r="S39" s="57">
        <f>SUMIFS(Заклад!$E:$E,Заклад!$C:$C,$B39,Заклад!$A:$A,S$5,Заклад!$B:$B,Dict!$A$2)</f>
        <v>11.3478260869565</v>
      </c>
      <c r="T39" s="74">
        <f>SUMIFS(Заклад!$E:$E,Заклад!$C:$C,$B39,Заклад!$A:$A,T$5,Заклад!$B:$B,Dict!$A$2)</f>
        <v>0</v>
      </c>
      <c r="U39" s="74">
        <f>SUMIFS(Заклад!$E:$E,Заклад!$C:$C,$B39,Заклад!$A:$A,U$5,Заклад!$B:$B,Dict!$A$2)</f>
        <v>0</v>
      </c>
      <c r="V39" s="74">
        <f>SUMIFS(Заклад!$E:$E,Заклад!$C:$C,$B39,Заклад!$A:$A,V$5,Заклад!$B:$B,Dict!$A$2)</f>
        <v>0</v>
      </c>
      <c r="W39" s="74">
        <f>SUMIFS(Заклад!$E:$E,Заклад!$C:$C,$B39,Заклад!$A:$A,W$5,Заклад!$B:$B,Dict!$A$2)</f>
        <v>0.31967213114754101</v>
      </c>
      <c r="X39" s="74">
        <f>SUMIFS(Заклад!$E:$E,Заклад!$C:$C,$B39,Заклад!$A:$A,X$5,Заклад!$B:$B,Dict!$A$2)</f>
        <v>0.1357142857142857</v>
      </c>
      <c r="Y39" s="74">
        <f>SUMIFS(Заклад!$E:$E,Заклад!$C:$C,$B39,Заклад!$A:$A,Y$5,Заклад!$B:$B,Dict!$A$2)</f>
        <v>0.61858974358974361</v>
      </c>
      <c r="Z39" s="74">
        <f>SUMIFS(Заклад!$E:$E,Заклад!$C:$C,$B39,Заклад!$A:$A,Z$5,Заклад!$B:$B,Dict!$A$2)</f>
        <v>0.15181518151815182</v>
      </c>
      <c r="AA39" s="74">
        <f>SUMIFS(Заклад!$E:$E,Заклад!$C:$C,$B39,Заклад!$A:$A,AA$5,Заклад!$B:$B,Dict!$A$2)</f>
        <v>0.11551155115511551</v>
      </c>
      <c r="AB39" s="74">
        <f>SUMIFS(Заклад!$E:$E,Заклад!$C:$C,$B39,Заклад!$A:$A,AB$5,Заклад!$B:$B,Dict!$A$2)</f>
        <v>5.9880239520958087E-3</v>
      </c>
      <c r="AC39" s="74">
        <f>SUMIFS(Заклад!$E:$E,Заклад!$C:$C,$B39,Заклад!$A:$A,AC$5,Заклад!$B:$B,Dict!$A$2)</f>
        <v>4.4910179640718561E-3</v>
      </c>
      <c r="AD39" s="74">
        <f>SUMIFS(Заклад!$E:$E,Заклад!$C:$C,$B39,Заклад!$A:$A,AD$5,Заклад!$B:$B,Dict!$A$2)</f>
        <v>3.003003003003003E-2</v>
      </c>
      <c r="AE39" s="74">
        <f>SUMIFS(Заклад!$E:$E,Заклад!$C:$C,$B39,Заклад!$A:$A,AE$5,Заклад!$B:$B,Dict!$A$2)</f>
        <v>9.0090090090090089E-3</v>
      </c>
      <c r="AF39" s="74">
        <f>SUMIFS(Заклад!$E:$E,Заклад!$C:$C,$B39,Заклад!$A:$A,AF$5,Заклад!$B:$B,Dict!$A$2)</f>
        <v>0</v>
      </c>
      <c r="AG39" s="74">
        <f>SUMIFS(Заклад!$E:$E,Заклад!$C:$C,$B39,Заклад!$A:$A,AG$5,Заклад!$B:$B,Dict!$A$2)</f>
        <v>0</v>
      </c>
      <c r="AH39" s="74">
        <f>SUMIFS(Заклад!$E:$E,Заклад!$C:$C,$B39,Заклад!$A:$A,AH$5,Заклад!$B:$B,Dict!$A$2)</f>
        <v>9.5059412132582871E-2</v>
      </c>
      <c r="AI39" s="74">
        <f>SUMIFS(Заклад!$E:$E,Заклад!$C:$C,$B39,Заклад!$A:$A,AI$5,Заклад!$B:$B,Dict!$A$2)</f>
        <v>0.875</v>
      </c>
      <c r="AJ39" s="74">
        <f>SUMIFS(Заклад!$E:$E,Заклад!$C:$C,$B39,Заклад!$A:$A,AJ$5,Заклад!$B:$B,Dict!$A$2)</f>
        <v>0</v>
      </c>
      <c r="AK39" s="74">
        <f>SUMIFS(Заклад!$E:$E,Заклад!$C:$C,$B39,Заклад!$A:$A,AK$5,Заклад!$B:$B,Dict!$A$2)</f>
        <v>0</v>
      </c>
      <c r="AL39" s="74">
        <f>SUMIFS(Заклад!$E:$E,Заклад!$C:$C,$B39,Заклад!$A:$A,AL$5,Заклад!$B:$B,Dict!$A$2)</f>
        <v>0</v>
      </c>
    </row>
    <row r="40" spans="2:38" x14ac:dyDescent="0.3">
      <c r="B40" s="10" t="s">
        <v>266</v>
      </c>
      <c r="C40" s="56">
        <f>SUM(D40:M40)</f>
        <v>676</v>
      </c>
      <c r="D40" s="57">
        <f>SUMIFS(Заклад!$E:$E,Заклад!$C:$C,$B40,Заклад!$A:$A,D$5,Заклад!$B:$B,Dict!$A$2)</f>
        <v>0</v>
      </c>
      <c r="E40" s="57">
        <f>SUMIFS(Заклад!$E:$E,Заклад!$C:$C,$B40,Заклад!$A:$A,E$5,Заклад!$B:$B,Dict!$A$2)</f>
        <v>0</v>
      </c>
      <c r="F40" s="57">
        <f>SUMIFS(Заклад!$E:$E,Заклад!$C:$C,$B40,Заклад!$A:$A,F$5,Заклад!$B:$B,Dict!$A$2)</f>
        <v>106</v>
      </c>
      <c r="G40" s="57">
        <f>SUMIFS(Заклад!$E:$E,Заклад!$C:$C,$B40,Заклад!$A:$A,G$5,Заклад!$B:$B,Dict!$A$2)</f>
        <v>175</v>
      </c>
      <c r="H40" s="57">
        <f>SUMIFS(Заклад!$E:$E,Заклад!$C:$C,$B40,Заклад!$A:$A,H$5,Заклад!$B:$B,Dict!$A$2)</f>
        <v>62</v>
      </c>
      <c r="I40" s="57">
        <f>SUMIFS(Заклад!$E:$E,Заклад!$C:$C,$B40,Заклад!$A:$A,I$5,Заклад!$B:$B,Dict!$A$2)</f>
        <v>0</v>
      </c>
      <c r="J40" s="57">
        <f>SUMIFS(Заклад!$E:$E,Заклад!$C:$C,$B40,Заклад!$A:$A,J$5,Заклад!$B:$B,Dict!$A$2)</f>
        <v>0</v>
      </c>
      <c r="K40" s="57">
        <f>SUMIFS(Заклад!$E:$E,Заклад!$C:$C,$B40,Заклад!$A:$A,K$5,Заклад!$B:$B,Dict!$A$2)</f>
        <v>78</v>
      </c>
      <c r="L40" s="57">
        <f>SUMIFS(Заклад!$E:$E,Заклад!$C:$C,$B40,Заклад!$A:$A,L$5,Заклад!$B:$B,Dict!$A$2)</f>
        <v>120</v>
      </c>
      <c r="M40" s="57">
        <f>SUMIFS(Заклад!$E:$E,Заклад!$C:$C,$B40,Заклад!$A:$A,M$5,Заклад!$B:$B,Dict!$A$2)</f>
        <v>135</v>
      </c>
      <c r="N40" s="57">
        <f>SUMIFS(Заклад!$E:$E,Заклад!$C:$C,$B40,Заклад!$A:$A,N$5,Заклад!$B:$B,Dict!$A$2)</f>
        <v>301</v>
      </c>
      <c r="O40" s="57">
        <f>SUMIFS(Заклад!$E:$E,Заклад!$C:$C,$B40,Заклад!$A:$A,O$5,Заклад!$B:$B,Dict!$A$2)</f>
        <v>256</v>
      </c>
      <c r="P40" s="74">
        <f>SUMIFS(Заклад!$E:$E,Заклад!$C:$C,$B40,Заклад!$A:$A,P$5,Заклад!$B:$B,Dict!$A$2)</f>
        <v>0.33800000000000002</v>
      </c>
      <c r="Q40" s="74">
        <f>SUMIFS(Заклад!$E:$E,Заклад!$C:$C,$B40,Заклад!$A:$A,Q$5,Заклад!$B:$B,Dict!$A$2)</f>
        <v>1.671111111111111</v>
      </c>
      <c r="R40" s="74">
        <f>SUMIFS(Заклад!$E:$E,Заклад!$C:$C,$B40,Заклад!$A:$A,R$5,Заклад!$B:$B,Dict!$A$2)</f>
        <v>0.70802919708029199</v>
      </c>
      <c r="S40" s="57">
        <f>SUMIFS(Заклад!$E:$E,Заклад!$C:$C,$B40,Заклад!$A:$A,S$5,Заклад!$B:$B,Dict!$A$2)</f>
        <v>9.1333333333333293</v>
      </c>
      <c r="T40" s="74">
        <f>SUMIFS(Заклад!$E:$E,Заклад!$C:$C,$B40,Заклад!$A:$A,T$5,Заклад!$B:$B,Dict!$A$2)</f>
        <v>0</v>
      </c>
      <c r="U40" s="74">
        <f>SUMIFS(Заклад!$E:$E,Заклад!$C:$C,$B40,Заклад!$A:$A,U$5,Заклад!$B:$B,Dict!$A$2)</f>
        <v>0</v>
      </c>
      <c r="V40" s="74">
        <f>SUMIFS(Заклад!$E:$E,Заклад!$C:$C,$B40,Заклад!$A:$A,V$5,Заклад!$B:$B,Dict!$A$2)</f>
        <v>0</v>
      </c>
      <c r="W40" s="74">
        <f>SUMIFS(Заклад!$E:$E,Заклад!$C:$C,$B40,Заклад!$A:$A,W$5,Заклад!$B:$B,Dict!$A$2)</f>
        <v>0.6619718309859155</v>
      </c>
      <c r="X40" s="74">
        <f>SUMIFS(Заклад!$E:$E,Заклад!$C:$C,$B40,Заклад!$A:$A,X$5,Заклад!$B:$B,Dict!$A$2)</f>
        <v>0.23157894736842105</v>
      </c>
      <c r="Y40" s="74">
        <f>SUMIFS(Заклад!$E:$E,Заклад!$C:$C,$B40,Заклад!$A:$A,Y$5,Заклад!$B:$B,Dict!$A$2)</f>
        <v>0.56097560975609762</v>
      </c>
      <c r="Z40" s="74">
        <f>SUMIFS(Заклад!$E:$E,Заклад!$C:$C,$B40,Заклад!$A:$A,Z$5,Заклад!$B:$B,Dict!$A$2)</f>
        <v>0.18181818181818182</v>
      </c>
      <c r="AA40" s="74">
        <f>SUMIFS(Заклад!$E:$E,Заклад!$C:$C,$B40,Заклад!$A:$A,AA$5,Заклад!$B:$B,Dict!$A$2)</f>
        <v>0.12878787878787878</v>
      </c>
      <c r="AB40" s="74">
        <f>SUMIFS(Заклад!$E:$E,Заклад!$C:$C,$B40,Заклад!$A:$A,AB$5,Заклад!$B:$B,Dict!$A$2)</f>
        <v>0</v>
      </c>
      <c r="AC40" s="74">
        <f>SUMIFS(Заклад!$E:$E,Заклад!$C:$C,$B40,Заклад!$A:$A,AC$5,Заклад!$B:$B,Dict!$A$2)</f>
        <v>0</v>
      </c>
      <c r="AD40" s="74">
        <f>SUMIFS(Заклад!$E:$E,Заклад!$C:$C,$B40,Заклад!$A:$A,AD$5,Заклад!$B:$B,Dict!$A$2)</f>
        <v>7.874015748031496E-3</v>
      </c>
      <c r="AE40" s="74">
        <f>SUMIFS(Заклад!$E:$E,Заклад!$C:$C,$B40,Заклад!$A:$A,AE$5,Заклад!$B:$B,Dict!$A$2)</f>
        <v>0</v>
      </c>
      <c r="AF40" s="74">
        <f>SUMIFS(Заклад!$E:$E,Заклад!$C:$C,$B40,Заклад!$A:$A,AF$5,Заклад!$B:$B,Dict!$A$2)</f>
        <v>0</v>
      </c>
      <c r="AG40" s="74">
        <f>SUMIFS(Заклад!$E:$E,Заклад!$C:$C,$B40,Заклад!$A:$A,AG$5,Заклад!$B:$B,Dict!$A$2)</f>
        <v>0</v>
      </c>
      <c r="AH40" s="74">
        <f>SUMIFS(Заклад!$E:$E,Заклад!$C:$C,$B40,Заклад!$A:$A,AH$5,Заклад!$B:$B,Dict!$A$2)</f>
        <v>5.6521739130434782E-2</v>
      </c>
      <c r="AI40" s="74">
        <f>SUMIFS(Заклад!$E:$E,Заклад!$C:$C,$B40,Заклад!$A:$A,AI$5,Заклад!$B:$B,Dict!$A$2)</f>
        <v>0.87179487179487181</v>
      </c>
      <c r="AJ40" s="74">
        <f>SUMIFS(Заклад!$E:$E,Заклад!$C:$C,$B40,Заклад!$A:$A,AJ$5,Заклад!$B:$B,Dict!$A$2)</f>
        <v>0</v>
      </c>
      <c r="AK40" s="74">
        <f>SUMIFS(Заклад!$E:$E,Заклад!$C:$C,$B40,Заклад!$A:$A,AK$5,Заклад!$B:$B,Dict!$A$2)</f>
        <v>0</v>
      </c>
      <c r="AL40" s="74">
        <f>SUMIFS(Заклад!$E:$E,Заклад!$C:$C,$B40,Заклад!$A:$A,AL$5,Заклад!$B:$B,Dict!$A$2)</f>
        <v>0</v>
      </c>
    </row>
    <row r="41" spans="2:38" x14ac:dyDescent="0.3">
      <c r="B41" s="10" t="s">
        <v>246</v>
      </c>
      <c r="C41" s="56">
        <f>SUM(D41:M41)</f>
        <v>97</v>
      </c>
      <c r="D41" s="57">
        <f>SUMIFS(Заклад!$E:$E,Заклад!$C:$C,$B41,Заклад!$A:$A,D$5,Заклад!$B:$B,Dict!$A$2)</f>
        <v>8</v>
      </c>
      <c r="E41" s="57">
        <f>SUMIFS(Заклад!$E:$E,Заклад!$C:$C,$B41,Заклад!$A:$A,E$5,Заклад!$B:$B,Dict!$A$2)</f>
        <v>35</v>
      </c>
      <c r="F41" s="57">
        <f>SUMIFS(Заклад!$E:$E,Заклад!$C:$C,$B41,Заклад!$A:$A,F$5,Заклад!$B:$B,Dict!$A$2)</f>
        <v>0</v>
      </c>
      <c r="G41" s="57">
        <f>SUMIFS(Заклад!$E:$E,Заклад!$C:$C,$B41,Заклад!$A:$A,G$5,Заклад!$B:$B,Dict!$A$2)</f>
        <v>0</v>
      </c>
      <c r="H41" s="57">
        <f>SUMIFS(Заклад!$E:$E,Заклад!$C:$C,$B41,Заклад!$A:$A,H$5,Заклад!$B:$B,Dict!$A$2)</f>
        <v>0</v>
      </c>
      <c r="I41" s="57">
        <f>SUMIFS(Заклад!$E:$E,Заклад!$C:$C,$B41,Заклад!$A:$A,I$5,Заклад!$B:$B,Dict!$A$2)</f>
        <v>10</v>
      </c>
      <c r="J41" s="57">
        <f>SUMIFS(Заклад!$E:$E,Заклад!$C:$C,$B41,Заклад!$A:$A,J$5,Заклад!$B:$B,Dict!$A$2)</f>
        <v>44</v>
      </c>
      <c r="K41" s="57">
        <f>SUMIFS(Заклад!$E:$E,Заклад!$C:$C,$B41,Заклад!$A:$A,K$5,Заклад!$B:$B,Dict!$A$2)</f>
        <v>0</v>
      </c>
      <c r="L41" s="57">
        <f>SUMIFS(Заклад!$E:$E,Заклад!$C:$C,$B41,Заклад!$A:$A,L$5,Заклад!$B:$B,Dict!$A$2)</f>
        <v>0</v>
      </c>
      <c r="M41" s="57">
        <f>SUMIFS(Заклад!$E:$E,Заклад!$C:$C,$B41,Заклад!$A:$A,M$5,Заклад!$B:$B,Dict!$A$2)</f>
        <v>0</v>
      </c>
      <c r="N41" s="57">
        <f>SUMIFS(Заклад!$E:$E,Заклад!$C:$C,$B41,Заклад!$A:$A,N$5,Заклад!$B:$B,Dict!$A$2)</f>
        <v>21</v>
      </c>
      <c r="O41" s="57">
        <f>SUMIFS(Заклад!$E:$E,Заклад!$C:$C,$B41,Заклад!$A:$A,O$5,Заклад!$B:$B,Dict!$A$2)</f>
        <v>6</v>
      </c>
      <c r="P41" s="74">
        <f>SUMIFS(Заклад!$E:$E,Заклад!$C:$C,$B41,Заклад!$A:$A,P$5,Заклад!$B:$B,Dict!$A$2)</f>
        <v>0.10777777777777778</v>
      </c>
      <c r="Q41" s="74">
        <f>SUMIFS(Заклад!$E:$E,Заклад!$C:$C,$B41,Заклад!$A:$A,Q$5,Заклад!$B:$B,Dict!$A$2)</f>
        <v>0.49484536082474229</v>
      </c>
      <c r="R41" s="74">
        <f>SUMIFS(Заклад!$E:$E,Заклад!$C:$C,$B41,Заклад!$A:$A,R$5,Заклад!$B:$B,Dict!$A$2)</f>
        <v>0.84615384615384603</v>
      </c>
      <c r="S41" s="57">
        <f>SUMIFS(Заклад!$E:$E,Заклад!$C:$C,$B41,Заклад!$A:$A,S$5,Заклад!$B:$B,Dict!$A$2)</f>
        <v>3.25</v>
      </c>
      <c r="T41" s="74">
        <f>SUMIFS(Заклад!$E:$E,Заклад!$C:$C,$B41,Заклад!$A:$A,T$5,Заклад!$B:$B,Dict!$A$2)</f>
        <v>0</v>
      </c>
      <c r="U41" s="74">
        <f>SUMIFS(Заклад!$E:$E,Заклад!$C:$C,$B41,Заклад!$A:$A,U$5,Заклад!$B:$B,Dict!$A$2)</f>
        <v>0.375</v>
      </c>
      <c r="V41" s="74">
        <f>SUMIFS(Заклад!$E:$E,Заклад!$C:$C,$B41,Заклад!$A:$A,V$5,Заклад!$B:$B,Dict!$A$2)</f>
        <v>0.33333333333333331</v>
      </c>
      <c r="W41" s="74">
        <f>SUMIFS(Заклад!$E:$E,Заклад!$C:$C,$B41,Заклад!$A:$A,W$5,Заклад!$B:$B,Dict!$A$2)</f>
        <v>0</v>
      </c>
      <c r="X41" s="74">
        <f>SUMIFS(Заклад!$E:$E,Заклад!$C:$C,$B41,Заклад!$A:$A,X$5,Заклад!$B:$B,Dict!$A$2)</f>
        <v>0</v>
      </c>
      <c r="Y41" s="74">
        <f>SUMIFS(Заклад!$E:$E,Заклад!$C:$C,$B41,Заклад!$A:$A,Y$5,Заклад!$B:$B,Dict!$A$2)</f>
        <v>0</v>
      </c>
      <c r="Z41" s="74">
        <f>SUMIFS(Заклад!$E:$E,Заклад!$C:$C,$B41,Заклад!$A:$A,Z$5,Заклад!$B:$B,Dict!$A$2)</f>
        <v>0</v>
      </c>
      <c r="AA41" s="74">
        <f>SUMIFS(Заклад!$E:$E,Заклад!$C:$C,$B41,Заклад!$A:$A,AA$5,Заклад!$B:$B,Dict!$A$2)</f>
        <v>0</v>
      </c>
      <c r="AB41" s="74">
        <f>SUMIFS(Заклад!$E:$E,Заклад!$C:$C,$B41,Заклад!$A:$A,AB$5,Заклад!$B:$B,Dict!$A$2)</f>
        <v>0</v>
      </c>
      <c r="AC41" s="74">
        <f>SUMIFS(Заклад!$E:$E,Заклад!$C:$C,$B41,Заклад!$A:$A,AC$5,Заклад!$B:$B,Dict!$A$2)</f>
        <v>0</v>
      </c>
      <c r="AD41" s="74">
        <f>SUMIFS(Заклад!$E:$E,Заклад!$C:$C,$B41,Заклад!$A:$A,AD$5,Заклад!$B:$B,Dict!$A$2)</f>
        <v>0</v>
      </c>
      <c r="AE41" s="74">
        <f>SUMIFS(Заклад!$E:$E,Заклад!$C:$C,$B41,Заклад!$A:$A,AE$5,Заклад!$B:$B,Dict!$A$2)</f>
        <v>0</v>
      </c>
      <c r="AF41" s="74">
        <f>SUMIFS(Заклад!$E:$E,Заклад!$C:$C,$B41,Заклад!$A:$A,AF$5,Заклад!$B:$B,Dict!$A$2)</f>
        <v>0</v>
      </c>
      <c r="AG41" s="74">
        <f>SUMIFS(Заклад!$E:$E,Заклад!$C:$C,$B41,Заклад!$A:$A,AG$5,Заклад!$B:$B,Dict!$A$2)</f>
        <v>0</v>
      </c>
      <c r="AH41" s="74">
        <f>SUMIFS(Заклад!$E:$E,Заклад!$C:$C,$B41,Заклад!$A:$A,AH$5,Заклад!$B:$B,Dict!$A$2)</f>
        <v>0</v>
      </c>
      <c r="AI41" s="74">
        <f>SUMIFS(Заклад!$E:$E,Заклад!$C:$C,$B41,Заклад!$A:$A,AI$5,Заклад!$B:$B,Dict!$A$2)</f>
        <v>0</v>
      </c>
      <c r="AJ41" s="74">
        <f>SUMIFS(Заклад!$E:$E,Заклад!$C:$C,$B41,Заклад!$A:$A,AJ$5,Заклад!$B:$B,Dict!$A$2)</f>
        <v>0</v>
      </c>
      <c r="AK41" s="74">
        <f>SUMIFS(Заклад!$E:$E,Заклад!$C:$C,$B41,Заклад!$A:$A,AK$5,Заклад!$B:$B,Dict!$A$2)</f>
        <v>0</v>
      </c>
      <c r="AL41" s="74">
        <f>SUMIFS(Заклад!$E:$E,Заклад!$C:$C,$B41,Заклад!$A:$A,AL$5,Заклад!$B:$B,Dict!$A$2)</f>
        <v>0</v>
      </c>
    </row>
    <row r="42" spans="2:38" x14ac:dyDescent="0.3">
      <c r="B42" s="10" t="s">
        <v>255</v>
      </c>
      <c r="C42" s="56">
        <f>SUM(D42:M42)</f>
        <v>1684</v>
      </c>
      <c r="D42" s="57">
        <f>SUMIFS(Заклад!$E:$E,Заклад!$C:$C,$B42,Заклад!$A:$A,D$5,Заклад!$B:$B,Dict!$A$2)</f>
        <v>0</v>
      </c>
      <c r="E42" s="57">
        <f>SUMIFS(Заклад!$E:$E,Заклад!$C:$C,$B42,Заклад!$A:$A,E$5,Заклад!$B:$B,Dict!$A$2)</f>
        <v>0</v>
      </c>
      <c r="F42" s="57">
        <f>SUMIFS(Заклад!$E:$E,Заклад!$C:$C,$B42,Заклад!$A:$A,F$5,Заклад!$B:$B,Dict!$A$2)</f>
        <v>280</v>
      </c>
      <c r="G42" s="57">
        <f>SUMIFS(Заклад!$E:$E,Заклад!$C:$C,$B42,Заклад!$A:$A,G$5,Заклад!$B:$B,Dict!$A$2)</f>
        <v>339</v>
      </c>
      <c r="H42" s="57">
        <f>SUMIFS(Заклад!$E:$E,Заклад!$C:$C,$B42,Заклад!$A:$A,H$5,Заклад!$B:$B,Dict!$A$2)</f>
        <v>144</v>
      </c>
      <c r="I42" s="57">
        <f>SUMIFS(Заклад!$E:$E,Заклад!$C:$C,$B42,Заклад!$A:$A,I$5,Заклад!$B:$B,Dict!$A$2)</f>
        <v>0</v>
      </c>
      <c r="J42" s="57">
        <f>SUMIFS(Заклад!$E:$E,Заклад!$C:$C,$B42,Заклад!$A:$A,J$5,Заклад!$B:$B,Dict!$A$2)</f>
        <v>0</v>
      </c>
      <c r="K42" s="57">
        <f>SUMIFS(Заклад!$E:$E,Заклад!$C:$C,$B42,Заклад!$A:$A,K$5,Заклад!$B:$B,Dict!$A$2)</f>
        <v>279</v>
      </c>
      <c r="L42" s="57">
        <f>SUMIFS(Заклад!$E:$E,Заклад!$C:$C,$B42,Заклад!$A:$A,L$5,Заклад!$B:$B,Dict!$A$2)</f>
        <v>420</v>
      </c>
      <c r="M42" s="57">
        <f>SUMIFS(Заклад!$E:$E,Заклад!$C:$C,$B42,Заклад!$A:$A,M$5,Заклад!$B:$B,Dict!$A$2)</f>
        <v>222</v>
      </c>
      <c r="N42" s="57">
        <f>SUMIFS(Заклад!$E:$E,Заклад!$C:$C,$B42,Заклад!$A:$A,N$5,Заклад!$B:$B,Dict!$A$2)</f>
        <v>530</v>
      </c>
      <c r="O42" s="57">
        <f>SUMIFS(Заклад!$E:$E,Заклад!$C:$C,$B42,Заклад!$A:$A,O$5,Заклад!$B:$B,Dict!$A$2)</f>
        <v>335</v>
      </c>
      <c r="P42" s="74">
        <f>SUMIFS(Заклад!$E:$E,Заклад!$C:$C,$B42,Заклад!$A:$A,P$5,Заклад!$B:$B,Dict!$A$2)</f>
        <v>0.84199999999999997</v>
      </c>
      <c r="Q42" s="74">
        <f>SUMIFS(Заклад!$E:$E,Заклад!$C:$C,$B42,Заклад!$A:$A,Q$5,Заклад!$B:$B,Dict!$A$2)</f>
        <v>0.9002375296912114</v>
      </c>
      <c r="R42" s="74">
        <f>SUMIFS(Заклад!$E:$E,Заклад!$C:$C,$B42,Заклад!$A:$A,R$5,Заклад!$B:$B,Dict!$A$2)</f>
        <v>0.84322033898305104</v>
      </c>
      <c r="S42" s="57">
        <f>SUMIFS(Заклад!$E:$E,Заклад!$C:$C,$B42,Заклад!$A:$A,S$5,Заклад!$B:$B,Dict!$A$2)</f>
        <v>12.421052631578901</v>
      </c>
      <c r="T42" s="74">
        <f>SUMIFS(Заклад!$E:$E,Заклад!$C:$C,$B42,Заклад!$A:$A,T$5,Заклад!$B:$B,Dict!$A$2)</f>
        <v>0</v>
      </c>
      <c r="U42" s="74">
        <f>SUMIFS(Заклад!$E:$E,Заклад!$C:$C,$B42,Заклад!$A:$A,U$5,Заклад!$B:$B,Dict!$A$2)</f>
        <v>0</v>
      </c>
      <c r="V42" s="74">
        <f>SUMIFS(Заклад!$E:$E,Заклад!$C:$C,$B42,Заклад!$A:$A,V$5,Заклад!$B:$B,Dict!$A$2)</f>
        <v>0</v>
      </c>
      <c r="W42" s="74">
        <f>SUMIFS(Заклад!$E:$E,Заклад!$C:$C,$B42,Заклад!$A:$A,W$5,Заклад!$B:$B,Dict!$A$2)</f>
        <v>0.76209677419354838</v>
      </c>
      <c r="X42" s="74">
        <f>SUMIFS(Заклад!$E:$E,Заклад!$C:$C,$B42,Заклад!$A:$A,X$5,Заклад!$B:$B,Dict!$A$2)</f>
        <v>0.43555555555555553</v>
      </c>
      <c r="Y42" s="74">
        <f>SUMIFS(Заклад!$E:$E,Заклад!$C:$C,$B42,Заклад!$A:$A,Y$5,Заклад!$B:$B,Dict!$A$2)</f>
        <v>0.63304093567251463</v>
      </c>
      <c r="Z42" s="74">
        <f>SUMIFS(Заклад!$E:$E,Заклад!$C:$C,$B42,Заклад!$A:$A,Z$5,Заклад!$B:$B,Dict!$A$2)</f>
        <v>0.13907284768211919</v>
      </c>
      <c r="AA42" s="74">
        <f>SUMIFS(Заклад!$E:$E,Заклад!$C:$C,$B42,Заклад!$A:$A,AA$5,Заклад!$B:$B,Dict!$A$2)</f>
        <v>0.10596026490066225</v>
      </c>
      <c r="AB42" s="74">
        <f>SUMIFS(Заклад!$E:$E,Заклад!$C:$C,$B42,Заклад!$A:$A,AB$5,Заклад!$B:$B,Dict!$A$2)</f>
        <v>0</v>
      </c>
      <c r="AC42" s="74">
        <f>SUMIFS(Заклад!$E:$E,Заклад!$C:$C,$B42,Заклад!$A:$A,AC$5,Заклад!$B:$B,Dict!$A$2)</f>
        <v>0</v>
      </c>
      <c r="AD42" s="74">
        <f>SUMIFS(Заклад!$E:$E,Заклад!$C:$C,$B42,Заклад!$A:$A,AD$5,Заклад!$B:$B,Dict!$A$2)</f>
        <v>9.1743119266055051E-3</v>
      </c>
      <c r="AE42" s="74">
        <f>SUMIFS(Заклад!$E:$E,Заклад!$C:$C,$B42,Заклад!$A:$A,AE$5,Заклад!$B:$B,Dict!$A$2)</f>
        <v>3.0581039755351682E-3</v>
      </c>
      <c r="AF42" s="74">
        <f>SUMIFS(Заклад!$E:$E,Заклад!$C:$C,$B42,Заклад!$A:$A,AF$5,Заклад!$B:$B,Dict!$A$2)</f>
        <v>0</v>
      </c>
      <c r="AG42" s="74">
        <f>SUMIFS(Заклад!$E:$E,Заклад!$C:$C,$B42,Заклад!$A:$A,AG$5,Заклад!$B:$B,Dict!$A$2)</f>
        <v>0</v>
      </c>
      <c r="AH42" s="74">
        <f>SUMIFS(Заклад!$E:$E,Заклад!$C:$C,$B42,Заклад!$A:$A,AH$5,Заклад!$B:$B,Dict!$A$2)</f>
        <v>5.584950029394474E-2</v>
      </c>
      <c r="AI42" s="74">
        <f>SUMIFS(Заклад!$E:$E,Заклад!$C:$C,$B42,Заклад!$A:$A,AI$5,Заклад!$B:$B,Dict!$A$2)</f>
        <v>0.96842105263157896</v>
      </c>
      <c r="AJ42" s="74">
        <f>SUMIFS(Заклад!$E:$E,Заклад!$C:$C,$B42,Заклад!$A:$A,AJ$5,Заклад!$B:$B,Dict!$A$2)</f>
        <v>0</v>
      </c>
      <c r="AK42" s="74">
        <f>SUMIFS(Заклад!$E:$E,Заклад!$C:$C,$B42,Заклад!$A:$A,AK$5,Заклад!$B:$B,Dict!$A$2)</f>
        <v>0</v>
      </c>
      <c r="AL42" s="74">
        <f>SUMIFS(Заклад!$E:$E,Заклад!$C:$C,$B42,Заклад!$A:$A,AL$5,Заклад!$B:$B,Dict!$A$2)</f>
        <v>0</v>
      </c>
    </row>
    <row r="43" spans="2:38" x14ac:dyDescent="0.3">
      <c r="B43" s="10" t="s">
        <v>239</v>
      </c>
      <c r="C43" s="56">
        <f>SUM(D43:M43)</f>
        <v>460</v>
      </c>
      <c r="D43" s="57">
        <f>SUMIFS(Заклад!$E:$E,Заклад!$C:$C,$B43,Заклад!$A:$A,D$5,Заклад!$B:$B,Dict!$A$2)</f>
        <v>39</v>
      </c>
      <c r="E43" s="57">
        <f>SUMIFS(Заклад!$E:$E,Заклад!$C:$C,$B43,Заклад!$A:$A,E$5,Заклад!$B:$B,Dict!$A$2)</f>
        <v>207</v>
      </c>
      <c r="F43" s="57">
        <f>SUMIFS(Заклад!$E:$E,Заклад!$C:$C,$B43,Заклад!$A:$A,F$5,Заклад!$B:$B,Dict!$A$2)</f>
        <v>0</v>
      </c>
      <c r="G43" s="57">
        <f>SUMIFS(Заклад!$E:$E,Заклад!$C:$C,$B43,Заклад!$A:$A,G$5,Заклад!$B:$B,Dict!$A$2)</f>
        <v>0</v>
      </c>
      <c r="H43" s="57">
        <f>SUMIFS(Заклад!$E:$E,Заклад!$C:$C,$B43,Заклад!$A:$A,H$5,Заклад!$B:$B,Dict!$A$2)</f>
        <v>0</v>
      </c>
      <c r="I43" s="57">
        <f>SUMIFS(Заклад!$E:$E,Заклад!$C:$C,$B43,Заклад!$A:$A,I$5,Заклад!$B:$B,Dict!$A$2)</f>
        <v>35</v>
      </c>
      <c r="J43" s="57">
        <f>SUMIFS(Заклад!$E:$E,Заклад!$C:$C,$B43,Заклад!$A:$A,J$5,Заклад!$B:$B,Dict!$A$2)</f>
        <v>179</v>
      </c>
      <c r="K43" s="57">
        <f>SUMIFS(Заклад!$E:$E,Заклад!$C:$C,$B43,Заклад!$A:$A,K$5,Заклад!$B:$B,Dict!$A$2)</f>
        <v>0</v>
      </c>
      <c r="L43" s="57">
        <f>SUMIFS(Заклад!$E:$E,Заклад!$C:$C,$B43,Заклад!$A:$A,L$5,Заклад!$B:$B,Dict!$A$2)</f>
        <v>0</v>
      </c>
      <c r="M43" s="57">
        <f>SUMIFS(Заклад!$E:$E,Заклад!$C:$C,$B43,Заклад!$A:$A,M$5,Заклад!$B:$B,Dict!$A$2)</f>
        <v>0</v>
      </c>
      <c r="N43" s="57">
        <f>SUMIFS(Заклад!$E:$E,Заклад!$C:$C,$B43,Заклад!$A:$A,N$5,Заклад!$B:$B,Dict!$A$2)</f>
        <v>211</v>
      </c>
      <c r="O43" s="57">
        <f>SUMIFS(Заклад!$E:$E,Заклад!$C:$C,$B43,Заклад!$A:$A,O$5,Заклад!$B:$B,Dict!$A$2)</f>
        <v>92</v>
      </c>
      <c r="P43" s="74">
        <f>SUMIFS(Заклад!$E:$E,Заклад!$C:$C,$B43,Заклад!$A:$A,P$5,Заклад!$B:$B,Dict!$A$2)</f>
        <v>0.51111111111111107</v>
      </c>
      <c r="Q43" s="74">
        <f>SUMIFS(Заклад!$E:$E,Заклад!$C:$C,$B43,Заклад!$A:$A,Q$5,Заклад!$B:$B,Dict!$A$2)</f>
        <v>1.45</v>
      </c>
      <c r="R43" s="74">
        <f>SUMIFS(Заклад!$E:$E,Заклад!$C:$C,$B43,Заклад!$A:$A,R$5,Заклад!$B:$B,Dict!$A$2)</f>
        <v>0.84722222222222199</v>
      </c>
      <c r="S43" s="57">
        <f>SUMIFS(Заклад!$E:$E,Заклад!$C:$C,$B43,Заклад!$A:$A,S$5,Заклад!$B:$B,Dict!$A$2)</f>
        <v>6.5454545454545503</v>
      </c>
      <c r="T43" s="74">
        <f>SUMIFS(Заклад!$E:$E,Заклад!$C:$C,$B43,Заклад!$A:$A,T$5,Заклад!$B:$B,Dict!$A$2)</f>
        <v>0.7142857142857143</v>
      </c>
      <c r="U43" s="74">
        <f>SUMIFS(Заклад!$E:$E,Заклад!$C:$C,$B43,Заклад!$A:$A,U$5,Заклад!$B:$B,Dict!$A$2)</f>
        <v>0.6428571428571429</v>
      </c>
      <c r="V43" s="74">
        <f>SUMIFS(Заклад!$E:$E,Заклад!$C:$C,$B43,Заклад!$A:$A,V$5,Заклад!$B:$B,Dict!$A$2)</f>
        <v>0.25563909774436089</v>
      </c>
      <c r="W43" s="74">
        <f>SUMIFS(Заклад!$E:$E,Заклад!$C:$C,$B43,Заклад!$A:$A,W$5,Заклад!$B:$B,Dict!$A$2)</f>
        <v>0</v>
      </c>
      <c r="X43" s="74">
        <f>SUMIFS(Заклад!$E:$E,Заклад!$C:$C,$B43,Заклад!$A:$A,X$5,Заклад!$B:$B,Dict!$A$2)</f>
        <v>0</v>
      </c>
      <c r="Y43" s="74">
        <f>SUMIFS(Заклад!$E:$E,Заклад!$C:$C,$B43,Заклад!$A:$A,Y$5,Заклад!$B:$B,Dict!$A$2)</f>
        <v>0</v>
      </c>
      <c r="Z43" s="74">
        <f>SUMIFS(Заклад!$E:$E,Заклад!$C:$C,$B43,Заклад!$A:$A,Z$5,Заклад!$B:$B,Dict!$A$2)</f>
        <v>0</v>
      </c>
      <c r="AA43" s="74">
        <f>SUMIFS(Заклад!$E:$E,Заклад!$C:$C,$B43,Заклад!$A:$A,AA$5,Заклад!$B:$B,Dict!$A$2)</f>
        <v>0</v>
      </c>
      <c r="AB43" s="74">
        <f>SUMIFS(Заклад!$E:$E,Заклад!$C:$C,$B43,Заклад!$A:$A,AB$5,Заклад!$B:$B,Dict!$A$2)</f>
        <v>0</v>
      </c>
      <c r="AC43" s="74">
        <f>SUMIFS(Заклад!$E:$E,Заклад!$C:$C,$B43,Заклад!$A:$A,AC$5,Заклад!$B:$B,Dict!$A$2)</f>
        <v>0</v>
      </c>
      <c r="AD43" s="74">
        <f>SUMIFS(Заклад!$E:$E,Заклад!$C:$C,$B43,Заклад!$A:$A,AD$5,Заклад!$B:$B,Dict!$A$2)</f>
        <v>0</v>
      </c>
      <c r="AE43" s="74">
        <f>SUMIFS(Заклад!$E:$E,Заклад!$C:$C,$B43,Заклад!$A:$A,AE$5,Заклад!$B:$B,Dict!$A$2)</f>
        <v>0</v>
      </c>
      <c r="AF43" s="74">
        <f>SUMIFS(Заклад!$E:$E,Заклад!$C:$C,$B43,Заклад!$A:$A,AF$5,Заклад!$B:$B,Dict!$A$2)</f>
        <v>0</v>
      </c>
      <c r="AG43" s="74">
        <f>SUMIFS(Заклад!$E:$E,Заклад!$C:$C,$B43,Заклад!$A:$A,AG$5,Заклад!$B:$B,Dict!$A$2)</f>
        <v>0</v>
      </c>
      <c r="AH43" s="74">
        <f>SUMIFS(Заклад!$E:$E,Заклад!$C:$C,$B43,Заклад!$A:$A,AH$5,Заклад!$B:$B,Dict!$A$2)</f>
        <v>0</v>
      </c>
      <c r="AI43" s="74">
        <f>SUMIFS(Заклад!$E:$E,Заклад!$C:$C,$B43,Заклад!$A:$A,AI$5,Заклад!$B:$B,Dict!$A$2)</f>
        <v>0</v>
      </c>
      <c r="AJ43" s="74">
        <f>SUMIFS(Заклад!$E:$E,Заклад!$C:$C,$B43,Заклад!$A:$A,AJ$5,Заклад!$B:$B,Dict!$A$2)</f>
        <v>0</v>
      </c>
      <c r="AK43" s="74">
        <f>SUMIFS(Заклад!$E:$E,Заклад!$C:$C,$B43,Заклад!$A:$A,AK$5,Заклад!$B:$B,Dict!$A$2)</f>
        <v>0</v>
      </c>
      <c r="AL43" s="74">
        <f>SUMIFS(Заклад!$E:$E,Заклад!$C:$C,$B43,Заклад!$A:$A,AL$5,Заклад!$B:$B,Dict!$A$2)</f>
        <v>0</v>
      </c>
    </row>
    <row r="44" spans="2:38" x14ac:dyDescent="0.3">
      <c r="B44" s="10" t="s">
        <v>278</v>
      </c>
      <c r="C44" s="56">
        <f>SUM(D44:M44)</f>
        <v>1803</v>
      </c>
      <c r="D44" s="57">
        <f>SUMIFS(Заклад!$E:$E,Заклад!$C:$C,$B44,Заклад!$A:$A,D$5,Заклад!$B:$B,Dict!$A$2)</f>
        <v>0</v>
      </c>
      <c r="E44" s="57">
        <f>SUMIFS(Заклад!$E:$E,Заклад!$C:$C,$B44,Заклад!$A:$A,E$5,Заклад!$B:$B,Dict!$A$2)</f>
        <v>31</v>
      </c>
      <c r="F44" s="57">
        <f>SUMIFS(Заклад!$E:$E,Заклад!$C:$C,$B44,Заклад!$A:$A,F$5,Заклад!$B:$B,Dict!$A$2)</f>
        <v>465</v>
      </c>
      <c r="G44" s="57">
        <f>SUMIFS(Заклад!$E:$E,Заклад!$C:$C,$B44,Заклад!$A:$A,G$5,Заклад!$B:$B,Dict!$A$2)</f>
        <v>295</v>
      </c>
      <c r="H44" s="57">
        <f>SUMIFS(Заклад!$E:$E,Заклад!$C:$C,$B44,Заклад!$A:$A,H$5,Заклад!$B:$B,Dict!$A$2)</f>
        <v>44</v>
      </c>
      <c r="I44" s="57">
        <f>SUMIFS(Заклад!$E:$E,Заклад!$C:$C,$B44,Заклад!$A:$A,I$5,Заклад!$B:$B,Dict!$A$2)</f>
        <v>0</v>
      </c>
      <c r="J44" s="57">
        <f>SUMIFS(Заклад!$E:$E,Заклад!$C:$C,$B44,Заклад!$A:$A,J$5,Заклад!$B:$B,Dict!$A$2)</f>
        <v>12</v>
      </c>
      <c r="K44" s="57">
        <f>SUMIFS(Заклад!$E:$E,Заклад!$C:$C,$B44,Заклад!$A:$A,K$5,Заклад!$B:$B,Dict!$A$2)</f>
        <v>490</v>
      </c>
      <c r="L44" s="57">
        <f>SUMIFS(Заклад!$E:$E,Заклад!$C:$C,$B44,Заклад!$A:$A,L$5,Заклад!$B:$B,Dict!$A$2)</f>
        <v>385</v>
      </c>
      <c r="M44" s="57">
        <f>SUMIFS(Заклад!$E:$E,Заклад!$C:$C,$B44,Заклад!$A:$A,M$5,Заклад!$B:$B,Dict!$A$2)</f>
        <v>81</v>
      </c>
      <c r="N44" s="57">
        <f>SUMIFS(Заклад!$E:$E,Заклад!$C:$C,$B44,Заклад!$A:$A,N$5,Заклад!$B:$B,Dict!$A$2)</f>
        <v>412</v>
      </c>
      <c r="O44" s="57">
        <f>SUMIFS(Заклад!$E:$E,Заклад!$C:$C,$B44,Заклад!$A:$A,O$5,Заклад!$B:$B,Dict!$A$2)</f>
        <v>378</v>
      </c>
      <c r="P44" s="74">
        <f>SUMIFS(Заклад!$E:$E,Заклад!$C:$C,$B44,Заклад!$A:$A,P$5,Заклад!$B:$B,Dict!$A$2)</f>
        <v>1.0016666666666667</v>
      </c>
      <c r="Q44" s="74">
        <f>SUMIFS(Заклад!$E:$E,Заклад!$C:$C,$B44,Заклад!$A:$A,Q$5,Заклад!$B:$B,Dict!$A$2)</f>
        <v>0.63671658347199112</v>
      </c>
      <c r="R44" s="74">
        <f>SUMIFS(Заклад!$E:$E,Заклад!$C:$C,$B44,Заклад!$A:$A,R$5,Заклад!$B:$B,Dict!$A$2)</f>
        <v>0.682539682539683</v>
      </c>
      <c r="S44" s="57">
        <f>SUMIFS(Заклад!$E:$E,Заклад!$C:$C,$B44,Заклад!$A:$A,S$5,Заклад!$B:$B,Dict!$A$2)</f>
        <v>8.4</v>
      </c>
      <c r="T44" s="74">
        <f>SUMIFS(Заклад!$E:$E,Заклад!$C:$C,$B44,Заклад!$A:$A,T$5,Заклад!$B:$B,Dict!$A$2)</f>
        <v>0</v>
      </c>
      <c r="U44" s="74">
        <f>SUMIFS(Заклад!$E:$E,Заклад!$C:$C,$B44,Заклад!$A:$A,U$5,Заклад!$B:$B,Dict!$A$2)</f>
        <v>0</v>
      </c>
      <c r="V44" s="74">
        <f>SUMIFS(Заклад!$E:$E,Заклад!$C:$C,$B44,Заклад!$A:$A,V$5,Заклад!$B:$B,Dict!$A$2)</f>
        <v>0</v>
      </c>
      <c r="W44" s="74">
        <f>SUMIFS(Заклад!$E:$E,Заклад!$C:$C,$B44,Заклад!$A:$A,W$5,Заклад!$B:$B,Dict!$A$2)</f>
        <v>0.67779390420899854</v>
      </c>
      <c r="X44" s="74">
        <f>SUMIFS(Заклад!$E:$E,Заклад!$C:$C,$B44,Заклад!$A:$A,X$5,Заклад!$B:$B,Dict!$A$2)</f>
        <v>0.17721518987341772</v>
      </c>
      <c r="Y44" s="74">
        <f>SUMIFS(Заклад!$E:$E,Заклад!$C:$C,$B44,Заклад!$A:$A,Y$5,Заклад!$B:$B,Dict!$A$2)</f>
        <v>0.69536423841059603</v>
      </c>
      <c r="Z44" s="74">
        <f>SUMIFS(Заклад!$E:$E,Заклад!$C:$C,$B44,Заклад!$A:$A,Z$5,Заклад!$B:$B,Dict!$A$2)</f>
        <v>0.20661157024793389</v>
      </c>
      <c r="AA44" s="74">
        <f>SUMIFS(Заклад!$E:$E,Заклад!$C:$C,$B44,Заклад!$A:$A,AA$5,Заклад!$B:$B,Dict!$A$2)</f>
        <v>0.1487603305785124</v>
      </c>
      <c r="AB44" s="74">
        <f>SUMIFS(Заклад!$E:$E,Заклад!$C:$C,$B44,Заклад!$A:$A,AB$5,Заклад!$B:$B,Dict!$A$2)</f>
        <v>0</v>
      </c>
      <c r="AC44" s="74">
        <f>SUMIFS(Заклад!$E:$E,Заклад!$C:$C,$B44,Заклад!$A:$A,AC$5,Заклад!$B:$B,Dict!$A$2)</f>
        <v>0</v>
      </c>
      <c r="AD44" s="74">
        <f>SUMIFS(Заклад!$E:$E,Заклад!$C:$C,$B44,Заклад!$A:$A,AD$5,Заклад!$B:$B,Dict!$A$2)</f>
        <v>0</v>
      </c>
      <c r="AE44" s="74">
        <f>SUMIFS(Заклад!$E:$E,Заклад!$C:$C,$B44,Заклад!$A:$A,AE$5,Заклад!$B:$B,Dict!$A$2)</f>
        <v>0</v>
      </c>
      <c r="AF44" s="74">
        <f>SUMIFS(Заклад!$E:$E,Заклад!$C:$C,$B44,Заклад!$A:$A,AF$5,Заклад!$B:$B,Dict!$A$2)</f>
        <v>0</v>
      </c>
      <c r="AG44" s="74">
        <f>SUMIFS(Заклад!$E:$E,Заклад!$C:$C,$B44,Заклад!$A:$A,AG$5,Заклад!$B:$B,Dict!$A$2)</f>
        <v>0</v>
      </c>
      <c r="AH44" s="74">
        <f>SUMIFS(Заклад!$E:$E,Заклад!$C:$C,$B44,Заклад!$A:$A,AH$5,Заклад!$B:$B,Dict!$A$2)</f>
        <v>1.8630136986301369E-2</v>
      </c>
      <c r="AI44" s="74">
        <f>SUMIFS(Заклад!$E:$E,Заклад!$C:$C,$B44,Заклад!$A:$A,AI$5,Заклад!$B:$B,Dict!$A$2)</f>
        <v>0.94117647058823528</v>
      </c>
      <c r="AJ44" s="74">
        <f>SUMIFS(Заклад!$E:$E,Заклад!$C:$C,$B44,Заклад!$A:$A,AJ$5,Заклад!$B:$B,Dict!$A$2)</f>
        <v>0</v>
      </c>
      <c r="AK44" s="74">
        <f>SUMIFS(Заклад!$E:$E,Заклад!$C:$C,$B44,Заклад!$A:$A,AK$5,Заклад!$B:$B,Dict!$A$2)</f>
        <v>0</v>
      </c>
      <c r="AL44" s="74">
        <f>SUMIFS(Заклад!$E:$E,Заклад!$C:$C,$B44,Заклад!$A:$A,AL$5,Заклад!$B:$B,Dict!$A$2)</f>
        <v>0</v>
      </c>
    </row>
    <row r="45" spans="2:38" x14ac:dyDescent="0.3">
      <c r="B45" s="10" t="s">
        <v>262</v>
      </c>
      <c r="C45" s="56">
        <f>SUM(D45:M45)</f>
        <v>754</v>
      </c>
      <c r="D45" s="57">
        <f>SUMIFS(Заклад!$E:$E,Заклад!$C:$C,$B45,Заклад!$A:$A,D$5,Заклад!$B:$B,Dict!$A$2)</f>
        <v>26</v>
      </c>
      <c r="E45" s="57">
        <f>SUMIFS(Заклад!$E:$E,Заклад!$C:$C,$B45,Заклад!$A:$A,E$5,Заклад!$B:$B,Dict!$A$2)</f>
        <v>182</v>
      </c>
      <c r="F45" s="57">
        <f>SUMIFS(Заклад!$E:$E,Заклад!$C:$C,$B45,Заклад!$A:$A,F$5,Заклад!$B:$B,Dict!$A$2)</f>
        <v>103</v>
      </c>
      <c r="G45" s="57">
        <f>SUMIFS(Заклад!$E:$E,Заклад!$C:$C,$B45,Заклад!$A:$A,G$5,Заклад!$B:$B,Dict!$A$2)</f>
        <v>31</v>
      </c>
      <c r="H45" s="57">
        <f>SUMIFS(Заклад!$E:$E,Заклад!$C:$C,$B45,Заклад!$A:$A,H$5,Заклад!$B:$B,Dict!$A$2)</f>
        <v>6</v>
      </c>
      <c r="I45" s="57">
        <f>SUMIFS(Заклад!$E:$E,Заклад!$C:$C,$B45,Заклад!$A:$A,I$5,Заклад!$B:$B,Dict!$A$2)</f>
        <v>41</v>
      </c>
      <c r="J45" s="57">
        <f>SUMIFS(Заклад!$E:$E,Заклад!$C:$C,$B45,Заклад!$A:$A,J$5,Заклад!$B:$B,Dict!$A$2)</f>
        <v>180</v>
      </c>
      <c r="K45" s="57">
        <f>SUMIFS(Заклад!$E:$E,Заклад!$C:$C,$B45,Заклад!$A:$A,K$5,Заклад!$B:$B,Dict!$A$2)</f>
        <v>142</v>
      </c>
      <c r="L45" s="57">
        <f>SUMIFS(Заклад!$E:$E,Заклад!$C:$C,$B45,Заклад!$A:$A,L$5,Заклад!$B:$B,Dict!$A$2)</f>
        <v>36</v>
      </c>
      <c r="M45" s="57">
        <f>SUMIFS(Заклад!$E:$E,Заклад!$C:$C,$B45,Заклад!$A:$A,M$5,Заклад!$B:$B,Dict!$A$2)</f>
        <v>7</v>
      </c>
      <c r="N45" s="57">
        <f>SUMIFS(Заклад!$E:$E,Заклад!$C:$C,$B45,Заклад!$A:$A,N$5,Заклад!$B:$B,Dict!$A$2)</f>
        <v>112</v>
      </c>
      <c r="O45" s="57">
        <f>SUMIFS(Заклад!$E:$E,Заклад!$C:$C,$B45,Заклад!$A:$A,O$5,Заклад!$B:$B,Dict!$A$2)</f>
        <v>71</v>
      </c>
      <c r="P45" s="74">
        <f>SUMIFS(Заклад!$E:$E,Заклад!$C:$C,$B45,Заклад!$A:$A,P$5,Заклад!$B:$B,Dict!$A$2)</f>
        <v>0.41888888888888887</v>
      </c>
      <c r="Q45" s="74">
        <f>SUMIFS(Заклад!$E:$E,Заклад!$C:$C,$B45,Заклад!$A:$A,Q$5,Заклад!$B:$B,Dict!$A$2)</f>
        <v>1.0490716180371353</v>
      </c>
      <c r="R45" s="74">
        <f>SUMIFS(Заклад!$E:$E,Заклад!$C:$C,$B45,Заклад!$A:$A,R$5,Заклад!$B:$B,Dict!$A$2)</f>
        <v>0.79411764705882304</v>
      </c>
      <c r="S45" s="57">
        <f>SUMIFS(Заклад!$E:$E,Заклад!$C:$C,$B45,Заклад!$A:$A,S$5,Заклад!$B:$B,Dict!$A$2)</f>
        <v>6.1818181818181799</v>
      </c>
      <c r="T45" s="74">
        <f>SUMIFS(Заклад!$E:$E,Заклад!$C:$C,$B45,Заклад!$A:$A,T$5,Заклад!$B:$B,Dict!$A$2)</f>
        <v>0.16666666666666666</v>
      </c>
      <c r="U45" s="74">
        <f>SUMIFS(Заклад!$E:$E,Заклад!$C:$C,$B45,Заклад!$A:$A,U$5,Заклад!$B:$B,Dict!$A$2)</f>
        <v>0.40740740740740738</v>
      </c>
      <c r="V45" s="74">
        <f>SUMIFS(Заклад!$E:$E,Заклад!$C:$C,$B45,Заклад!$A:$A,V$5,Заклад!$B:$B,Dict!$A$2)</f>
        <v>0.37190082644628097</v>
      </c>
      <c r="W45" s="74">
        <f>SUMIFS(Заклад!$E:$E,Заклад!$C:$C,$B45,Заклад!$A:$A,W$5,Заклад!$B:$B,Dict!$A$2)</f>
        <v>0</v>
      </c>
      <c r="X45" s="74">
        <f>SUMIFS(Заклад!$E:$E,Заклад!$C:$C,$B45,Заклад!$A:$A,X$5,Заклад!$B:$B,Dict!$A$2)</f>
        <v>0</v>
      </c>
      <c r="Y45" s="74">
        <f>SUMIFS(Заклад!$E:$E,Заклад!$C:$C,$B45,Заклад!$A:$A,Y$5,Заклад!$B:$B,Dict!$A$2)</f>
        <v>0</v>
      </c>
      <c r="Z45" s="74">
        <f>SUMIFS(Заклад!$E:$E,Заклад!$C:$C,$B45,Заклад!$A:$A,Z$5,Заклад!$B:$B,Dict!$A$2)</f>
        <v>0.27272727272727271</v>
      </c>
      <c r="AA45" s="74">
        <f>SUMIFS(Заклад!$E:$E,Заклад!$C:$C,$B45,Заклад!$A:$A,AA$5,Заклад!$B:$B,Dict!$A$2)</f>
        <v>0</v>
      </c>
      <c r="AB45" s="74">
        <f>SUMIFS(Заклад!$E:$E,Заклад!$C:$C,$B45,Заклад!$A:$A,AB$5,Заклад!$B:$B,Dict!$A$2)</f>
        <v>3.3333333333333333E-2</v>
      </c>
      <c r="AC45" s="74">
        <f>SUMIFS(Заклад!$E:$E,Заклад!$C:$C,$B45,Заклад!$A:$A,AC$5,Заклад!$B:$B,Dict!$A$2)</f>
        <v>0</v>
      </c>
      <c r="AD45" s="74">
        <f>SUMIFS(Заклад!$E:$E,Заклад!$C:$C,$B45,Заклад!$A:$A,AD$5,Заклад!$B:$B,Dict!$A$2)</f>
        <v>0.41176470588235292</v>
      </c>
      <c r="AE45" s="74">
        <f>SUMIFS(Заклад!$E:$E,Заклад!$C:$C,$B45,Заклад!$A:$A,AE$5,Заклад!$B:$B,Dict!$A$2)</f>
        <v>0</v>
      </c>
      <c r="AF45" s="74">
        <f>SUMIFS(Заклад!$E:$E,Заклад!$C:$C,$B45,Заклад!$A:$A,AF$5,Заклад!$B:$B,Dict!$A$2)</f>
        <v>0</v>
      </c>
      <c r="AG45" s="74">
        <f>SUMIFS(Заклад!$E:$E,Заклад!$C:$C,$B45,Заклад!$A:$A,AG$5,Заклад!$B:$B,Dict!$A$2)</f>
        <v>0</v>
      </c>
      <c r="AH45" s="74">
        <f>SUMIFS(Заклад!$E:$E,Заклад!$C:$C,$B45,Заклад!$A:$A,AH$5,Заклад!$B:$B,Dict!$A$2)</f>
        <v>3.8510911424903724E-3</v>
      </c>
      <c r="AI45" s="74">
        <f>SUMIFS(Заклад!$E:$E,Заклад!$C:$C,$B45,Заклад!$A:$A,AI$5,Заклад!$B:$B,Dict!$A$2)</f>
        <v>1</v>
      </c>
      <c r="AJ45" s="74">
        <f>SUMIFS(Заклад!$E:$E,Заклад!$C:$C,$B45,Заклад!$A:$A,AJ$5,Заклад!$B:$B,Dict!$A$2)</f>
        <v>0</v>
      </c>
      <c r="AK45" s="74">
        <f>SUMIFS(Заклад!$E:$E,Заклад!$C:$C,$B45,Заклад!$A:$A,AK$5,Заклад!$B:$B,Dict!$A$2)</f>
        <v>0</v>
      </c>
      <c r="AL45" s="74">
        <f>SUMIFS(Заклад!$E:$E,Заклад!$C:$C,$B45,Заклад!$A:$A,AL$5,Заклад!$B:$B,Dict!$A$2)</f>
        <v>0</v>
      </c>
    </row>
    <row r="46" spans="2:38" x14ac:dyDescent="0.3">
      <c r="B46" s="10" t="s">
        <v>258</v>
      </c>
      <c r="C46" s="56">
        <f>SUM(D46:M46)</f>
        <v>1699</v>
      </c>
      <c r="D46" s="57">
        <f>SUMIFS(Заклад!$E:$E,Заклад!$C:$C,$B46,Заклад!$A:$A,D$5,Заклад!$B:$B,Dict!$A$2)</f>
        <v>0</v>
      </c>
      <c r="E46" s="57">
        <f>SUMIFS(Заклад!$E:$E,Заклад!$C:$C,$B46,Заклад!$A:$A,E$5,Заклад!$B:$B,Dict!$A$2)</f>
        <v>5</v>
      </c>
      <c r="F46" s="57">
        <f>SUMIFS(Заклад!$E:$E,Заклад!$C:$C,$B46,Заклад!$A:$A,F$5,Заклад!$B:$B,Dict!$A$2)</f>
        <v>298</v>
      </c>
      <c r="G46" s="57">
        <f>SUMIFS(Заклад!$E:$E,Заклад!$C:$C,$B46,Заклад!$A:$A,G$5,Заклад!$B:$B,Dict!$A$2)</f>
        <v>374</v>
      </c>
      <c r="H46" s="57">
        <f>SUMIFS(Заклад!$E:$E,Заклад!$C:$C,$B46,Заклад!$A:$A,H$5,Заклад!$B:$B,Dict!$A$2)</f>
        <v>99</v>
      </c>
      <c r="I46" s="57">
        <f>SUMIFS(Заклад!$E:$E,Заклад!$C:$C,$B46,Заклад!$A:$A,I$5,Заклад!$B:$B,Dict!$A$2)</f>
        <v>0</v>
      </c>
      <c r="J46" s="57">
        <f>SUMIFS(Заклад!$E:$E,Заклад!$C:$C,$B46,Заклад!$A:$A,J$5,Заклад!$B:$B,Dict!$A$2)</f>
        <v>8</v>
      </c>
      <c r="K46" s="57">
        <f>SUMIFS(Заклад!$E:$E,Заклад!$C:$C,$B46,Заклад!$A:$A,K$5,Заклад!$B:$B,Dict!$A$2)</f>
        <v>323</v>
      </c>
      <c r="L46" s="57">
        <f>SUMIFS(Заклад!$E:$E,Заклад!$C:$C,$B46,Заклад!$A:$A,L$5,Заклад!$B:$B,Dict!$A$2)</f>
        <v>401</v>
      </c>
      <c r="M46" s="57">
        <f>SUMIFS(Заклад!$E:$E,Заклад!$C:$C,$B46,Заклад!$A:$A,M$5,Заклад!$B:$B,Dict!$A$2)</f>
        <v>191</v>
      </c>
      <c r="N46" s="57">
        <f>SUMIFS(Заклад!$E:$E,Заклад!$C:$C,$B46,Заклад!$A:$A,N$5,Заклад!$B:$B,Dict!$A$2)</f>
        <v>550</v>
      </c>
      <c r="O46" s="57">
        <f>SUMIFS(Заклад!$E:$E,Заклад!$C:$C,$B46,Заклад!$A:$A,O$5,Заклад!$B:$B,Dict!$A$2)</f>
        <v>442</v>
      </c>
      <c r="P46" s="74">
        <f>SUMIFS(Заклад!$E:$E,Заклад!$C:$C,$B46,Заклад!$A:$A,P$5,Заклад!$B:$B,Dict!$A$2)</f>
        <v>0.94388888888888889</v>
      </c>
      <c r="Q46" s="74">
        <f>SUMIFS(Заклад!$E:$E,Заклад!$C:$C,$B46,Заклад!$A:$A,Q$5,Заклад!$B:$B,Dict!$A$2)</f>
        <v>0.72218952324897001</v>
      </c>
      <c r="R46" s="74">
        <f>SUMIFS(Заклад!$E:$E,Заклад!$C:$C,$B46,Заклад!$A:$A,R$5,Заклад!$B:$B,Dict!$A$2)</f>
        <v>0.76315789473684204</v>
      </c>
      <c r="S46" s="57">
        <f>SUMIFS(Заклад!$E:$E,Заклад!$C:$C,$B46,Заклад!$A:$A,S$5,Заклад!$B:$B,Dict!$A$2)</f>
        <v>12.6666666666667</v>
      </c>
      <c r="T46" s="74">
        <f>SUMIFS(Заклад!$E:$E,Заклад!$C:$C,$B46,Заклад!$A:$A,T$5,Заклад!$B:$B,Dict!$A$2)</f>
        <v>0</v>
      </c>
      <c r="U46" s="74">
        <f>SUMIFS(Заклад!$E:$E,Заклад!$C:$C,$B46,Заклад!$A:$A,U$5,Заклад!$B:$B,Dict!$A$2)</f>
        <v>0</v>
      </c>
      <c r="V46" s="74">
        <f>SUMIFS(Заклад!$E:$E,Заклад!$C:$C,$B46,Заклад!$A:$A,V$5,Заклад!$B:$B,Dict!$A$2)</f>
        <v>0</v>
      </c>
      <c r="W46" s="74">
        <f>SUMIFS(Заклад!$E:$E,Заклад!$C:$C,$B46,Заклад!$A:$A,W$5,Заклад!$B:$B,Dict!$A$2)</f>
        <v>0.66734279918864092</v>
      </c>
      <c r="X46" s="74">
        <f>SUMIFS(Заклад!$E:$E,Заклад!$C:$C,$B46,Заклад!$A:$A,X$5,Заклад!$B:$B,Dict!$A$2)</f>
        <v>0.1875</v>
      </c>
      <c r="Y46" s="74">
        <f>SUMIFS(Заклад!$E:$E,Заклад!$C:$C,$B46,Заклад!$A:$A,Y$5,Заклад!$B:$B,Dict!$A$2)</f>
        <v>0.47294117647058825</v>
      </c>
      <c r="Z46" s="74">
        <f>SUMIFS(Заклад!$E:$E,Заклад!$C:$C,$B46,Заклад!$A:$A,Z$5,Заклад!$B:$B,Dict!$A$2)</f>
        <v>0.17821782178217821</v>
      </c>
      <c r="AA46" s="74">
        <f>SUMIFS(Заклад!$E:$E,Заклад!$C:$C,$B46,Заклад!$A:$A,AA$5,Заклад!$B:$B,Dict!$A$2)</f>
        <v>0.12376237623762376</v>
      </c>
      <c r="AB46" s="74">
        <f>SUMIFS(Заклад!$E:$E,Заклад!$C:$C,$B46,Заклад!$A:$A,AB$5,Заклад!$B:$B,Dict!$A$2)</f>
        <v>2.6726057906458798E-2</v>
      </c>
      <c r="AC46" s="74">
        <f>SUMIFS(Заклад!$E:$E,Заклад!$C:$C,$B46,Заклад!$A:$A,AC$5,Заклад!$B:$B,Dict!$A$2)</f>
        <v>1.3363028953229399E-2</v>
      </c>
      <c r="AD46" s="74">
        <f>SUMIFS(Заклад!$E:$E,Заклад!$C:$C,$B46,Заклад!$A:$A,AD$5,Заклад!$B:$B,Dict!$A$2)</f>
        <v>4.5662100456621002E-2</v>
      </c>
      <c r="AE46" s="74">
        <f>SUMIFS(Заклад!$E:$E,Заклад!$C:$C,$B46,Заклад!$A:$A,AE$5,Заклад!$B:$B,Dict!$A$2)</f>
        <v>2.7397260273972601E-2</v>
      </c>
      <c r="AF46" s="74">
        <f>SUMIFS(Заклад!$E:$E,Заклад!$C:$C,$B46,Заклад!$A:$A,AF$5,Заклад!$B:$B,Dict!$A$2)</f>
        <v>0</v>
      </c>
      <c r="AG46" s="74">
        <f>SUMIFS(Заклад!$E:$E,Заклад!$C:$C,$B46,Заклад!$A:$A,AG$5,Заклад!$B:$B,Dict!$A$2)</f>
        <v>0</v>
      </c>
      <c r="AH46" s="74">
        <f>SUMIFS(Заклад!$E:$E,Заклад!$C:$C,$B46,Заклад!$A:$A,AH$5,Заклад!$B:$B,Dict!$A$2)</f>
        <v>2.4461269656377401E-2</v>
      </c>
      <c r="AI46" s="74">
        <f>SUMIFS(Заклад!$E:$E,Заклад!$C:$C,$B46,Заклад!$A:$A,AI$5,Заклад!$B:$B,Dict!$A$2)</f>
        <v>0.8571428571428571</v>
      </c>
      <c r="AJ46" s="74">
        <f>SUMIFS(Заклад!$E:$E,Заклад!$C:$C,$B46,Заклад!$A:$A,AJ$5,Заклад!$B:$B,Dict!$A$2)</f>
        <v>0</v>
      </c>
      <c r="AK46" s="74">
        <f>SUMIFS(Заклад!$E:$E,Заклад!$C:$C,$B46,Заклад!$A:$A,AK$5,Заклад!$B:$B,Dict!$A$2)</f>
        <v>0</v>
      </c>
      <c r="AL46" s="74">
        <f>SUMIFS(Заклад!$E:$E,Заклад!$C:$C,$B46,Заклад!$A:$A,AL$5,Заклад!$B:$B,Dict!$A$2)</f>
        <v>0</v>
      </c>
    </row>
    <row r="47" spans="2:38" x14ac:dyDescent="0.3">
      <c r="B47" s="10" t="s">
        <v>273</v>
      </c>
      <c r="C47" s="56">
        <f>SUM(D47:M47)</f>
        <v>39</v>
      </c>
      <c r="D47" s="57">
        <f>SUMIFS(Заклад!$E:$E,Заклад!$C:$C,$B47,Заклад!$A:$A,D$5,Заклад!$B:$B,Dict!$A$2)</f>
        <v>0</v>
      </c>
      <c r="E47" s="57">
        <f>SUMIFS(Заклад!$E:$E,Заклад!$C:$C,$B47,Заклад!$A:$A,E$5,Заклад!$B:$B,Dict!$A$2)</f>
        <v>0</v>
      </c>
      <c r="F47" s="57">
        <f>SUMIFS(Заклад!$E:$E,Заклад!$C:$C,$B47,Заклад!$A:$A,F$5,Заклад!$B:$B,Dict!$A$2)</f>
        <v>12</v>
      </c>
      <c r="G47" s="57">
        <f>SUMIFS(Заклад!$E:$E,Заклад!$C:$C,$B47,Заклад!$A:$A,G$5,Заклад!$B:$B,Dict!$A$2)</f>
        <v>9</v>
      </c>
      <c r="H47" s="57">
        <f>SUMIFS(Заклад!$E:$E,Заклад!$C:$C,$B47,Заклад!$A:$A,H$5,Заклад!$B:$B,Dict!$A$2)</f>
        <v>0</v>
      </c>
      <c r="I47" s="57">
        <f>SUMIFS(Заклад!$E:$E,Заклад!$C:$C,$B47,Заклад!$A:$A,I$5,Заклад!$B:$B,Dict!$A$2)</f>
        <v>0</v>
      </c>
      <c r="J47" s="57">
        <f>SUMIFS(Заклад!$E:$E,Заклад!$C:$C,$B47,Заклад!$A:$A,J$5,Заклад!$B:$B,Dict!$A$2)</f>
        <v>0</v>
      </c>
      <c r="K47" s="57">
        <f>SUMIFS(Заклад!$E:$E,Заклад!$C:$C,$B47,Заклад!$A:$A,K$5,Заклад!$B:$B,Dict!$A$2)</f>
        <v>10</v>
      </c>
      <c r="L47" s="57">
        <f>SUMIFS(Заклад!$E:$E,Заклад!$C:$C,$B47,Заклад!$A:$A,L$5,Заклад!$B:$B,Dict!$A$2)</f>
        <v>7</v>
      </c>
      <c r="M47" s="57">
        <f>SUMIFS(Заклад!$E:$E,Заклад!$C:$C,$B47,Заклад!$A:$A,M$5,Заклад!$B:$B,Dict!$A$2)</f>
        <v>1</v>
      </c>
      <c r="N47" s="57">
        <f>SUMIFS(Заклад!$E:$E,Заклад!$C:$C,$B47,Заклад!$A:$A,N$5,Заклад!$B:$B,Dict!$A$2)</f>
        <v>0</v>
      </c>
      <c r="O47" s="57">
        <f>SUMIFS(Заклад!$E:$E,Заклад!$C:$C,$B47,Заклад!$A:$A,O$5,Заклад!$B:$B,Dict!$A$2)</f>
        <v>0</v>
      </c>
      <c r="P47" s="74">
        <f>SUMIFS(Заклад!$E:$E,Заклад!$C:$C,$B47,Заклад!$A:$A,P$5,Заклад!$B:$B,Dict!$A$2)</f>
        <v>1.95E-2</v>
      </c>
      <c r="Q47" s="74">
        <f>SUMIFS(Заклад!$E:$E,Заклад!$C:$C,$B47,Заклад!$A:$A,Q$5,Заклад!$B:$B,Dict!$A$2)</f>
        <v>0</v>
      </c>
      <c r="R47" s="74">
        <f>SUMIFS(Заклад!$E:$E,Заклад!$C:$C,$B47,Заклад!$A:$A,R$5,Заклад!$B:$B,Dict!$A$2)</f>
        <v>0</v>
      </c>
      <c r="S47" s="57">
        <f>SUMIFS(Заклад!$E:$E,Заклад!$C:$C,$B47,Заклад!$A:$A,S$5,Заклад!$B:$B,Dict!$A$2)</f>
        <v>0</v>
      </c>
      <c r="T47" s="74">
        <f>SUMIFS(Заклад!$E:$E,Заклад!$C:$C,$B47,Заклад!$A:$A,T$5,Заклад!$B:$B,Dict!$A$2)</f>
        <v>0</v>
      </c>
      <c r="U47" s="74">
        <f>SUMIFS(Заклад!$E:$E,Заклад!$C:$C,$B47,Заклад!$A:$A,U$5,Заклад!$B:$B,Dict!$A$2)</f>
        <v>0</v>
      </c>
      <c r="V47" s="74">
        <f>SUMIFS(Заклад!$E:$E,Заклад!$C:$C,$B47,Заклад!$A:$A,V$5,Заклад!$B:$B,Dict!$A$2)</f>
        <v>0</v>
      </c>
      <c r="W47" s="74">
        <f>SUMIFS(Заклад!$E:$E,Заклад!$C:$C,$B47,Заклад!$A:$A,W$5,Заклад!$B:$B,Dict!$A$2)</f>
        <v>0</v>
      </c>
      <c r="X47" s="74">
        <f>SUMIFS(Заклад!$E:$E,Заклад!$C:$C,$B47,Заклад!$A:$A,X$5,Заклад!$B:$B,Dict!$A$2)</f>
        <v>0</v>
      </c>
      <c r="Y47" s="74">
        <f>SUMIFS(Заклад!$E:$E,Заклад!$C:$C,$B47,Заклад!$A:$A,Y$5,Заклад!$B:$B,Dict!$A$2)</f>
        <v>0</v>
      </c>
      <c r="Z47" s="74">
        <f>SUMIFS(Заклад!$E:$E,Заклад!$C:$C,$B47,Заклад!$A:$A,Z$5,Заклад!$B:$B,Dict!$A$2)</f>
        <v>0</v>
      </c>
      <c r="AA47" s="74">
        <f>SUMIFS(Заклад!$E:$E,Заклад!$C:$C,$B47,Заклад!$A:$A,AA$5,Заклад!$B:$B,Dict!$A$2)</f>
        <v>0</v>
      </c>
      <c r="AB47" s="74">
        <f>SUMIFS(Заклад!$E:$E,Заклад!$C:$C,$B47,Заклад!$A:$A,AB$5,Заклад!$B:$B,Dict!$A$2)</f>
        <v>0</v>
      </c>
      <c r="AC47" s="74">
        <f>SUMIFS(Заклад!$E:$E,Заклад!$C:$C,$B47,Заклад!$A:$A,AC$5,Заклад!$B:$B,Dict!$A$2)</f>
        <v>0</v>
      </c>
      <c r="AD47" s="74">
        <f>SUMIFS(Заклад!$E:$E,Заклад!$C:$C,$B47,Заклад!$A:$A,AD$5,Заклад!$B:$B,Dict!$A$2)</f>
        <v>0</v>
      </c>
      <c r="AE47" s="74">
        <f>SUMIFS(Заклад!$E:$E,Заклад!$C:$C,$B47,Заклад!$A:$A,AE$5,Заклад!$B:$B,Dict!$A$2)</f>
        <v>0</v>
      </c>
      <c r="AF47" s="74">
        <f>SUMIFS(Заклад!$E:$E,Заклад!$C:$C,$B47,Заклад!$A:$A,AF$5,Заклад!$B:$B,Dict!$A$2)</f>
        <v>0</v>
      </c>
      <c r="AG47" s="74">
        <f>SUMIFS(Заклад!$E:$E,Заклад!$C:$C,$B47,Заклад!$A:$A,AG$5,Заклад!$B:$B,Dict!$A$2)</f>
        <v>0</v>
      </c>
      <c r="AH47" s="74">
        <f>SUMIFS(Заклад!$E:$E,Заклад!$C:$C,$B47,Заклад!$A:$A,AH$5,Заклад!$B:$B,Dict!$A$2)</f>
        <v>0</v>
      </c>
      <c r="AI47" s="74">
        <f>SUMIFS(Заклад!$E:$E,Заклад!$C:$C,$B47,Заклад!$A:$A,AI$5,Заклад!$B:$B,Dict!$A$2)</f>
        <v>0</v>
      </c>
      <c r="AJ47" s="74">
        <f>SUMIFS(Заклад!$E:$E,Заклад!$C:$C,$B47,Заклад!$A:$A,AJ$5,Заклад!$B:$B,Dict!$A$2)</f>
        <v>0</v>
      </c>
      <c r="AK47" s="74">
        <f>SUMIFS(Заклад!$E:$E,Заклад!$C:$C,$B47,Заклад!$A:$A,AK$5,Заклад!$B:$B,Dict!$A$2)</f>
        <v>0</v>
      </c>
      <c r="AL47" s="74">
        <f>SUMIFS(Заклад!$E:$E,Заклад!$C:$C,$B47,Заклад!$A:$A,AL$5,Заклад!$B:$B,Dict!$A$2)</f>
        <v>0</v>
      </c>
    </row>
    <row r="48" spans="2:38" x14ac:dyDescent="0.3">
      <c r="B48" s="10" t="s">
        <v>284</v>
      </c>
      <c r="C48" s="56">
        <f>SUM(D48:M48)</f>
        <v>340</v>
      </c>
      <c r="D48" s="57">
        <f>SUMIFS(Заклад!$E:$E,Заклад!$C:$C,$B48,Заклад!$A:$A,D$5,Заклад!$B:$B,Dict!$A$2)</f>
        <v>83</v>
      </c>
      <c r="E48" s="57">
        <f>SUMIFS(Заклад!$E:$E,Заклад!$C:$C,$B48,Заклад!$A:$A,E$5,Заклад!$B:$B,Dict!$A$2)</f>
        <v>87</v>
      </c>
      <c r="F48" s="57">
        <f>SUMIFS(Заклад!$E:$E,Заклад!$C:$C,$B48,Заклад!$A:$A,F$5,Заклад!$B:$B,Dict!$A$2)</f>
        <v>0</v>
      </c>
      <c r="G48" s="57">
        <f>SUMIFS(Заклад!$E:$E,Заклад!$C:$C,$B48,Заклад!$A:$A,G$5,Заклад!$B:$B,Dict!$A$2)</f>
        <v>0</v>
      </c>
      <c r="H48" s="57">
        <f>SUMIFS(Заклад!$E:$E,Заклад!$C:$C,$B48,Заклад!$A:$A,H$5,Заклад!$B:$B,Dict!$A$2)</f>
        <v>0</v>
      </c>
      <c r="I48" s="57">
        <f>SUMIFS(Заклад!$E:$E,Заклад!$C:$C,$B48,Заклад!$A:$A,I$5,Заклад!$B:$B,Dict!$A$2)</f>
        <v>73</v>
      </c>
      <c r="J48" s="57">
        <f>SUMIFS(Заклад!$E:$E,Заклад!$C:$C,$B48,Заклад!$A:$A,J$5,Заклад!$B:$B,Dict!$A$2)</f>
        <v>97</v>
      </c>
      <c r="K48" s="57">
        <f>SUMIFS(Заклад!$E:$E,Заклад!$C:$C,$B48,Заклад!$A:$A,K$5,Заклад!$B:$B,Dict!$A$2)</f>
        <v>0</v>
      </c>
      <c r="L48" s="57">
        <f>SUMIFS(Заклад!$E:$E,Заклад!$C:$C,$B48,Заклад!$A:$A,L$5,Заклад!$B:$B,Dict!$A$2)</f>
        <v>0</v>
      </c>
      <c r="M48" s="57">
        <f>SUMIFS(Заклад!$E:$E,Заклад!$C:$C,$B48,Заклад!$A:$A,M$5,Заклад!$B:$B,Dict!$A$2)</f>
        <v>0</v>
      </c>
      <c r="N48" s="57">
        <f>SUMIFS(Заклад!$E:$E,Заклад!$C:$C,$B48,Заклад!$A:$A,N$5,Заклад!$B:$B,Dict!$A$2)</f>
        <v>172</v>
      </c>
      <c r="O48" s="57">
        <f>SUMIFS(Заклад!$E:$E,Заклад!$C:$C,$B48,Заклад!$A:$A,O$5,Заклад!$B:$B,Dict!$A$2)</f>
        <v>127</v>
      </c>
      <c r="P48" s="74">
        <f>SUMIFS(Заклад!$E:$E,Заклад!$C:$C,$B48,Заклад!$A:$A,P$5,Заклад!$B:$B,Dict!$A$2)</f>
        <v>0.37777777777777777</v>
      </c>
      <c r="Q48" s="74">
        <f>SUMIFS(Заклад!$E:$E,Заклад!$C:$C,$B48,Заклад!$A:$A,Q$5,Заклад!$B:$B,Dict!$A$2)</f>
        <v>1.696165191740413</v>
      </c>
      <c r="R48" s="74">
        <f>SUMIFS(Заклад!$E:$E,Заклад!$C:$C,$B48,Заклад!$A:$A,R$5,Заклад!$B:$B,Dict!$A$2)</f>
        <v>0.875</v>
      </c>
      <c r="S48" s="57">
        <f>SUMIFS(Заклад!$E:$E,Заклад!$C:$C,$B48,Заклад!$A:$A,S$5,Заклад!$B:$B,Dict!$A$2)</f>
        <v>7</v>
      </c>
      <c r="T48" s="74">
        <f>SUMIFS(Заклад!$E:$E,Заклад!$C:$C,$B48,Заклад!$A:$A,T$5,Заклад!$B:$B,Dict!$A$2)</f>
        <v>0.23529411764705882</v>
      </c>
      <c r="U48" s="74">
        <f>SUMIFS(Заклад!$E:$E,Заклад!$C:$C,$B48,Заклад!$A:$A,U$5,Заклад!$B:$B,Dict!$A$2)</f>
        <v>0.67010309278350511</v>
      </c>
      <c r="V48" s="74">
        <f>SUMIFS(Заклад!$E:$E,Заклад!$C:$C,$B48,Заклад!$A:$A,V$5,Заклад!$B:$B,Dict!$A$2)</f>
        <v>0.40909090909090912</v>
      </c>
      <c r="W48" s="74">
        <f>SUMIFS(Заклад!$E:$E,Заклад!$C:$C,$B48,Заклад!$A:$A,W$5,Заклад!$B:$B,Dict!$A$2)</f>
        <v>0</v>
      </c>
      <c r="X48" s="74">
        <f>SUMIFS(Заклад!$E:$E,Заклад!$C:$C,$B48,Заклад!$A:$A,X$5,Заклад!$B:$B,Dict!$A$2)</f>
        <v>0</v>
      </c>
      <c r="Y48" s="74">
        <f>SUMIFS(Заклад!$E:$E,Заклад!$C:$C,$B48,Заклад!$A:$A,Y$5,Заклад!$B:$B,Dict!$A$2)</f>
        <v>0</v>
      </c>
      <c r="Z48" s="74">
        <f>SUMIFS(Заклад!$E:$E,Заклад!$C:$C,$B48,Заклад!$A:$A,Z$5,Заклад!$B:$B,Dict!$A$2)</f>
        <v>0</v>
      </c>
      <c r="AA48" s="74">
        <f>SUMIFS(Заклад!$E:$E,Заклад!$C:$C,$B48,Заклад!$A:$A,AA$5,Заклад!$B:$B,Dict!$A$2)</f>
        <v>0</v>
      </c>
      <c r="AB48" s="74">
        <f>SUMIFS(Заклад!$E:$E,Заклад!$C:$C,$B48,Заклад!$A:$A,AB$5,Заклад!$B:$B,Dict!$A$2)</f>
        <v>0</v>
      </c>
      <c r="AC48" s="74">
        <f>SUMIFS(Заклад!$E:$E,Заклад!$C:$C,$B48,Заклад!$A:$A,AC$5,Заклад!$B:$B,Dict!$A$2)</f>
        <v>0</v>
      </c>
      <c r="AD48" s="74">
        <f>SUMIFS(Заклад!$E:$E,Заклад!$C:$C,$B48,Заклад!$A:$A,AD$5,Заклад!$B:$B,Dict!$A$2)</f>
        <v>0</v>
      </c>
      <c r="AE48" s="74">
        <f>SUMIFS(Заклад!$E:$E,Заклад!$C:$C,$B48,Заклад!$A:$A,AE$5,Заклад!$B:$B,Dict!$A$2)</f>
        <v>0</v>
      </c>
      <c r="AF48" s="74">
        <f>SUMIFS(Заклад!$E:$E,Заклад!$C:$C,$B48,Заклад!$A:$A,AF$5,Заклад!$B:$B,Dict!$A$2)</f>
        <v>0</v>
      </c>
      <c r="AG48" s="74">
        <f>SUMIFS(Заклад!$E:$E,Заклад!$C:$C,$B48,Заклад!$A:$A,AG$5,Заклад!$B:$B,Dict!$A$2)</f>
        <v>0</v>
      </c>
      <c r="AH48" s="74">
        <f>SUMIFS(Заклад!$E:$E,Заклад!$C:$C,$B48,Заклад!$A:$A,AH$5,Заклад!$B:$B,Dict!$A$2)</f>
        <v>5.7142857142857143E-3</v>
      </c>
      <c r="AI48" s="74">
        <f>SUMIFS(Заклад!$E:$E,Заклад!$C:$C,$B48,Заклад!$A:$A,AI$5,Заклад!$B:$B,Dict!$A$2)</f>
        <v>1</v>
      </c>
      <c r="AJ48" s="74">
        <f>SUMIFS(Заклад!$E:$E,Заклад!$C:$C,$B48,Заклад!$A:$A,AJ$5,Заклад!$B:$B,Dict!$A$2)</f>
        <v>0</v>
      </c>
      <c r="AK48" s="74">
        <f>SUMIFS(Заклад!$E:$E,Заклад!$C:$C,$B48,Заклад!$A:$A,AK$5,Заклад!$B:$B,Dict!$A$2)</f>
        <v>0</v>
      </c>
      <c r="AL48" s="74">
        <f>SUMIFS(Заклад!$E:$E,Заклад!$C:$C,$B48,Заклад!$A:$A,AL$5,Заклад!$B:$B,Dict!$A$2)</f>
        <v>0</v>
      </c>
    </row>
    <row r="49" spans="2:38" x14ac:dyDescent="0.3">
      <c r="B49" s="10" t="s">
        <v>231</v>
      </c>
      <c r="C49" s="56">
        <f>SUM(D49:M49)</f>
        <v>1412</v>
      </c>
      <c r="D49" s="57">
        <f>SUMIFS(Заклад!$E:$E,Заклад!$C:$C,$B49,Заклад!$A:$A,D$5,Заклад!$B:$B,Dict!$A$2)</f>
        <v>232</v>
      </c>
      <c r="E49" s="57">
        <f>SUMIFS(Заклад!$E:$E,Заклад!$C:$C,$B49,Заклад!$A:$A,E$5,Заклад!$B:$B,Dict!$A$2)</f>
        <v>482</v>
      </c>
      <c r="F49" s="57">
        <f>SUMIFS(Заклад!$E:$E,Заклад!$C:$C,$B49,Заклад!$A:$A,F$5,Заклад!$B:$B,Dict!$A$2)</f>
        <v>0</v>
      </c>
      <c r="G49" s="57">
        <f>SUMIFS(Заклад!$E:$E,Заклад!$C:$C,$B49,Заклад!$A:$A,G$5,Заклад!$B:$B,Dict!$A$2)</f>
        <v>0</v>
      </c>
      <c r="H49" s="57">
        <f>SUMIFS(Заклад!$E:$E,Заклад!$C:$C,$B49,Заклад!$A:$A,H$5,Заклад!$B:$B,Dict!$A$2)</f>
        <v>0</v>
      </c>
      <c r="I49" s="57">
        <f>SUMIFS(Заклад!$E:$E,Заклад!$C:$C,$B49,Заклад!$A:$A,I$5,Заклад!$B:$B,Dict!$A$2)</f>
        <v>256</v>
      </c>
      <c r="J49" s="57">
        <f>SUMIFS(Заклад!$E:$E,Заклад!$C:$C,$B49,Заклад!$A:$A,J$5,Заклад!$B:$B,Dict!$A$2)</f>
        <v>442</v>
      </c>
      <c r="K49" s="57">
        <f>SUMIFS(Заклад!$E:$E,Заклад!$C:$C,$B49,Заклад!$A:$A,K$5,Заклад!$B:$B,Dict!$A$2)</f>
        <v>0</v>
      </c>
      <c r="L49" s="57">
        <f>SUMIFS(Заклад!$E:$E,Заклад!$C:$C,$B49,Заклад!$A:$A,L$5,Заклад!$B:$B,Dict!$A$2)</f>
        <v>0</v>
      </c>
      <c r="M49" s="57">
        <f>SUMIFS(Заклад!$E:$E,Заклад!$C:$C,$B49,Заклад!$A:$A,M$5,Заклад!$B:$B,Dict!$A$2)</f>
        <v>0</v>
      </c>
      <c r="N49" s="57">
        <f>SUMIFS(Заклад!$E:$E,Заклад!$C:$C,$B49,Заклад!$A:$A,N$5,Заклад!$B:$B,Dict!$A$2)</f>
        <v>54</v>
      </c>
      <c r="O49" s="57">
        <f>SUMIFS(Заклад!$E:$E,Заклад!$C:$C,$B49,Заклад!$A:$A,O$5,Заклад!$B:$B,Dict!$A$2)</f>
        <v>26</v>
      </c>
      <c r="P49" s="74">
        <f>SUMIFS(Заклад!$E:$E,Заклад!$C:$C,$B49,Заклад!$A:$A,P$5,Заклад!$B:$B,Dict!$A$2)</f>
        <v>1.568888888888889</v>
      </c>
      <c r="Q49" s="74">
        <f>SUMIFS(Заклад!$E:$E,Заклад!$C:$C,$B49,Заклад!$A:$A,Q$5,Заклад!$B:$B,Dict!$A$2)</f>
        <v>0.65864022662889521</v>
      </c>
      <c r="R49" s="74">
        <f>SUMIFS(Заклад!$E:$E,Заклад!$C:$C,$B49,Заклад!$A:$A,R$5,Заклад!$B:$B,Dict!$A$2)</f>
        <v>0.9</v>
      </c>
      <c r="S49" s="57">
        <f>SUMIFS(Заклад!$E:$E,Заклад!$C:$C,$B49,Заклад!$A:$A,S$5,Заклад!$B:$B,Dict!$A$2)</f>
        <v>10</v>
      </c>
      <c r="T49" s="74">
        <f>SUMIFS(Заклад!$E:$E,Заклад!$C:$C,$B49,Заклад!$A:$A,T$5,Заклад!$B:$B,Dict!$A$2)</f>
        <v>1.020408163265306E-2</v>
      </c>
      <c r="U49" s="74">
        <f>SUMIFS(Заклад!$E:$E,Заклад!$C:$C,$B49,Заклад!$A:$A,U$5,Заклад!$B:$B,Dict!$A$2)</f>
        <v>0.5748987854251012</v>
      </c>
      <c r="V49" s="74">
        <f>SUMIFS(Заклад!$E:$E,Заклад!$C:$C,$B49,Заклад!$A:$A,V$5,Заклад!$B:$B,Dict!$A$2)</f>
        <v>0.38095238095238093</v>
      </c>
      <c r="W49" s="74">
        <f>SUMIFS(Заклад!$E:$E,Заклад!$C:$C,$B49,Заклад!$A:$A,W$5,Заклад!$B:$B,Dict!$A$2)</f>
        <v>0</v>
      </c>
      <c r="X49" s="74">
        <f>SUMIFS(Заклад!$E:$E,Заклад!$C:$C,$B49,Заклад!$A:$A,X$5,Заклад!$B:$B,Dict!$A$2)</f>
        <v>0</v>
      </c>
      <c r="Y49" s="74">
        <f>SUMIFS(Заклад!$E:$E,Заклад!$C:$C,$B49,Заклад!$A:$A,Y$5,Заклад!$B:$B,Dict!$A$2)</f>
        <v>0</v>
      </c>
      <c r="Z49" s="74">
        <f>SUMIFS(Заклад!$E:$E,Заклад!$C:$C,$B49,Заклад!$A:$A,Z$5,Заклад!$B:$B,Dict!$A$2)</f>
        <v>0</v>
      </c>
      <c r="AA49" s="74">
        <f>SUMIFS(Заклад!$E:$E,Заклад!$C:$C,$B49,Заклад!$A:$A,AA$5,Заклад!$B:$B,Dict!$A$2)</f>
        <v>0</v>
      </c>
      <c r="AB49" s="74">
        <f>SUMIFS(Заклад!$E:$E,Заклад!$C:$C,$B49,Заклад!$A:$A,AB$5,Заклад!$B:$B,Dict!$A$2)</f>
        <v>0</v>
      </c>
      <c r="AC49" s="74">
        <f>SUMIFS(Заклад!$E:$E,Заклад!$C:$C,$B49,Заклад!$A:$A,AC$5,Заклад!$B:$B,Dict!$A$2)</f>
        <v>0</v>
      </c>
      <c r="AD49" s="74">
        <f>SUMIFS(Заклад!$E:$E,Заклад!$C:$C,$B49,Заклад!$A:$A,AD$5,Заклад!$B:$B,Dict!$A$2)</f>
        <v>0</v>
      </c>
      <c r="AE49" s="74">
        <f>SUMIFS(Заклад!$E:$E,Заклад!$C:$C,$B49,Заклад!$A:$A,AE$5,Заклад!$B:$B,Dict!$A$2)</f>
        <v>0</v>
      </c>
      <c r="AF49" s="74">
        <f>SUMIFS(Заклад!$E:$E,Заклад!$C:$C,$B49,Заклад!$A:$A,AF$5,Заклад!$B:$B,Dict!$A$2)</f>
        <v>0</v>
      </c>
      <c r="AG49" s="74">
        <f>SUMIFS(Заклад!$E:$E,Заклад!$C:$C,$B49,Заклад!$A:$A,AG$5,Заклад!$B:$B,Dict!$A$2)</f>
        <v>0</v>
      </c>
      <c r="AH49" s="74">
        <f>SUMIFS(Заклад!$E:$E,Заклад!$C:$C,$B49,Заклад!$A:$A,AH$5,Заклад!$B:$B,Dict!$A$2)</f>
        <v>0</v>
      </c>
      <c r="AI49" s="74">
        <f>SUMIFS(Заклад!$E:$E,Заклад!$C:$C,$B49,Заклад!$A:$A,AI$5,Заклад!$B:$B,Dict!$A$2)</f>
        <v>0</v>
      </c>
      <c r="AJ49" s="74">
        <f>SUMIFS(Заклад!$E:$E,Заклад!$C:$C,$B49,Заклад!$A:$A,AJ$5,Заклад!$B:$B,Dict!$A$2)</f>
        <v>0</v>
      </c>
      <c r="AK49" s="74">
        <f>SUMIFS(Заклад!$E:$E,Заклад!$C:$C,$B49,Заклад!$A:$A,AK$5,Заклад!$B:$B,Dict!$A$2)</f>
        <v>0</v>
      </c>
      <c r="AL49" s="74">
        <f>SUMIFS(Заклад!$E:$E,Заклад!$C:$C,$B49,Заклад!$A:$A,AL$5,Заклад!$B:$B,Dict!$A$2)</f>
        <v>0</v>
      </c>
    </row>
    <row r="50" spans="2:38" x14ac:dyDescent="0.3">
      <c r="B50" s="10" t="s">
        <v>254</v>
      </c>
      <c r="C50" s="56">
        <f>SUM(D50:M50)</f>
        <v>884</v>
      </c>
      <c r="D50" s="57">
        <f>SUMIFS(Заклад!$E:$E,Заклад!$C:$C,$B50,Заклад!$A:$A,D$5,Заклад!$B:$B,Dict!$A$2)</f>
        <v>88</v>
      </c>
      <c r="E50" s="57">
        <f>SUMIFS(Заклад!$E:$E,Заклад!$C:$C,$B50,Заклад!$A:$A,E$5,Заклад!$B:$B,Dict!$A$2)</f>
        <v>375</v>
      </c>
      <c r="F50" s="57">
        <f>SUMIFS(Заклад!$E:$E,Заклад!$C:$C,$B50,Заклад!$A:$A,F$5,Заклад!$B:$B,Dict!$A$2)</f>
        <v>0</v>
      </c>
      <c r="G50" s="57">
        <f>SUMIFS(Заклад!$E:$E,Заклад!$C:$C,$B50,Заклад!$A:$A,G$5,Заклад!$B:$B,Dict!$A$2)</f>
        <v>0</v>
      </c>
      <c r="H50" s="57">
        <f>SUMIFS(Заклад!$E:$E,Заклад!$C:$C,$B50,Заклад!$A:$A,H$5,Заклад!$B:$B,Dict!$A$2)</f>
        <v>0</v>
      </c>
      <c r="I50" s="57">
        <f>SUMIFS(Заклад!$E:$E,Заклад!$C:$C,$B50,Заклад!$A:$A,I$5,Заклад!$B:$B,Dict!$A$2)</f>
        <v>85</v>
      </c>
      <c r="J50" s="57">
        <f>SUMIFS(Заклад!$E:$E,Заклад!$C:$C,$B50,Заклад!$A:$A,J$5,Заклад!$B:$B,Dict!$A$2)</f>
        <v>336</v>
      </c>
      <c r="K50" s="57">
        <f>SUMIFS(Заклад!$E:$E,Заклад!$C:$C,$B50,Заклад!$A:$A,K$5,Заклад!$B:$B,Dict!$A$2)</f>
        <v>0</v>
      </c>
      <c r="L50" s="57">
        <f>SUMIFS(Заклад!$E:$E,Заклад!$C:$C,$B50,Заклад!$A:$A,L$5,Заклад!$B:$B,Dict!$A$2)</f>
        <v>0</v>
      </c>
      <c r="M50" s="57">
        <f>SUMIFS(Заклад!$E:$E,Заклад!$C:$C,$B50,Заклад!$A:$A,M$5,Заклад!$B:$B,Dict!$A$2)</f>
        <v>0</v>
      </c>
      <c r="N50" s="57">
        <f>SUMIFS(Заклад!$E:$E,Заклад!$C:$C,$B50,Заклад!$A:$A,N$5,Заклад!$B:$B,Dict!$A$2)</f>
        <v>87</v>
      </c>
      <c r="O50" s="57">
        <f>SUMIFS(Заклад!$E:$E,Заклад!$C:$C,$B50,Заклад!$A:$A,O$5,Заклад!$B:$B,Dict!$A$2)</f>
        <v>41</v>
      </c>
      <c r="P50" s="74">
        <f>SUMIFS(Заклад!$E:$E,Заклад!$C:$C,$B50,Заклад!$A:$A,P$5,Заклад!$B:$B,Dict!$A$2)</f>
        <v>0.98222222222222233</v>
      </c>
      <c r="Q50" s="74">
        <f>SUMIFS(Заклад!$E:$E,Заклад!$C:$C,$B50,Заклад!$A:$A,Q$5,Заклад!$B:$B,Dict!$A$2)</f>
        <v>2.8900198162493247</v>
      </c>
      <c r="R50" s="74">
        <f>SUMIFS(Заклад!$E:$E,Заклад!$C:$C,$B50,Заклад!$A:$A,R$5,Заклад!$B:$B,Dict!$A$2)</f>
        <v>0.83582089552238803</v>
      </c>
      <c r="S50" s="57">
        <f>SUMIFS(Заклад!$E:$E,Заклад!$C:$C,$B50,Заклад!$A:$A,S$5,Заклад!$B:$B,Dict!$A$2)</f>
        <v>8.375</v>
      </c>
      <c r="T50" s="74">
        <f>SUMIFS(Заклад!$E:$E,Заклад!$C:$C,$B50,Заклад!$A:$A,T$5,Заклад!$B:$B,Dict!$A$2)</f>
        <v>0.15384615384615385</v>
      </c>
      <c r="U50" s="74">
        <f>SUMIFS(Заклад!$E:$E,Заклад!$C:$C,$B50,Заклад!$A:$A,U$5,Заклад!$B:$B,Dict!$A$2)</f>
        <v>0.80299108426804711</v>
      </c>
      <c r="V50" s="74">
        <f>SUMIFS(Заклад!$E:$E,Заклад!$C:$C,$B50,Заклад!$A:$A,V$5,Заклад!$B:$B,Dict!$A$2)</f>
        <v>0.49285714285714288</v>
      </c>
      <c r="W50" s="74">
        <f>SUMIFS(Заклад!$E:$E,Заклад!$C:$C,$B50,Заклад!$A:$A,W$5,Заклад!$B:$B,Dict!$A$2)</f>
        <v>0</v>
      </c>
      <c r="X50" s="74">
        <f>SUMIFS(Заклад!$E:$E,Заклад!$C:$C,$B50,Заклад!$A:$A,X$5,Заклад!$B:$B,Dict!$A$2)</f>
        <v>0</v>
      </c>
      <c r="Y50" s="74">
        <f>SUMIFS(Заклад!$E:$E,Заклад!$C:$C,$B50,Заклад!$A:$A,Y$5,Заклад!$B:$B,Dict!$A$2)</f>
        <v>0</v>
      </c>
      <c r="Z50" s="74">
        <f>SUMIFS(Заклад!$E:$E,Заклад!$C:$C,$B50,Заклад!$A:$A,Z$5,Заклад!$B:$B,Dict!$A$2)</f>
        <v>0</v>
      </c>
      <c r="AA50" s="74">
        <f>SUMIFS(Заклад!$E:$E,Заклад!$C:$C,$B50,Заклад!$A:$A,AA$5,Заклад!$B:$B,Dict!$A$2)</f>
        <v>0</v>
      </c>
      <c r="AB50" s="74">
        <f>SUMIFS(Заклад!$E:$E,Заклад!$C:$C,$B50,Заклад!$A:$A,AB$5,Заклад!$B:$B,Dict!$A$2)</f>
        <v>0</v>
      </c>
      <c r="AC50" s="74">
        <f>SUMIFS(Заклад!$E:$E,Заклад!$C:$C,$B50,Заклад!$A:$A,AC$5,Заклад!$B:$B,Dict!$A$2)</f>
        <v>0</v>
      </c>
      <c r="AD50" s="74">
        <f>SUMIFS(Заклад!$E:$E,Заклад!$C:$C,$B50,Заклад!$A:$A,AD$5,Заклад!$B:$B,Dict!$A$2)</f>
        <v>0</v>
      </c>
      <c r="AE50" s="74">
        <f>SUMIFS(Заклад!$E:$E,Заклад!$C:$C,$B50,Заклад!$A:$A,AE$5,Заклад!$B:$B,Dict!$A$2)</f>
        <v>0</v>
      </c>
      <c r="AF50" s="74">
        <f>SUMIFS(Заклад!$E:$E,Заклад!$C:$C,$B50,Заклад!$A:$A,AF$5,Заклад!$B:$B,Dict!$A$2)</f>
        <v>0</v>
      </c>
      <c r="AG50" s="74">
        <f>SUMIFS(Заклад!$E:$E,Заклад!$C:$C,$B50,Заклад!$A:$A,AG$5,Заклад!$B:$B,Dict!$A$2)</f>
        <v>0</v>
      </c>
      <c r="AH50" s="74">
        <f>SUMIFS(Заклад!$E:$E,Заклад!$C:$C,$B50,Заклад!$A:$A,AH$5,Заклад!$B:$B,Dict!$A$2)</f>
        <v>0</v>
      </c>
      <c r="AI50" s="74">
        <f>SUMIFS(Заклад!$E:$E,Заклад!$C:$C,$B50,Заклад!$A:$A,AI$5,Заклад!$B:$B,Dict!$A$2)</f>
        <v>0</v>
      </c>
      <c r="AJ50" s="74">
        <f>SUMIFS(Заклад!$E:$E,Заклад!$C:$C,$B50,Заклад!$A:$A,AJ$5,Заклад!$B:$B,Dict!$A$2)</f>
        <v>0</v>
      </c>
      <c r="AK50" s="74">
        <f>SUMIFS(Заклад!$E:$E,Заклад!$C:$C,$B50,Заклад!$A:$A,AK$5,Заклад!$B:$B,Dict!$A$2)</f>
        <v>0</v>
      </c>
      <c r="AL50" s="74">
        <f>SUMIFS(Заклад!$E:$E,Заклад!$C:$C,$B50,Заклад!$A:$A,AL$5,Заклад!$B:$B,Dict!$A$2)</f>
        <v>0</v>
      </c>
    </row>
    <row r="51" spans="2:38" x14ac:dyDescent="0.3">
      <c r="B51" s="10" t="s">
        <v>274</v>
      </c>
      <c r="C51" s="56">
        <f>SUM(D51:M51)</f>
        <v>1773</v>
      </c>
      <c r="D51" s="57">
        <f>SUMIFS(Заклад!$E:$E,Заклад!$C:$C,$B51,Заклад!$A:$A,D$5,Заклад!$B:$B,Dict!$A$2)</f>
        <v>0</v>
      </c>
      <c r="E51" s="57">
        <f>SUMIFS(Заклад!$E:$E,Заклад!$C:$C,$B51,Заклад!$A:$A,E$5,Заклад!$B:$B,Dict!$A$2)</f>
        <v>0</v>
      </c>
      <c r="F51" s="57">
        <f>SUMIFS(Заклад!$E:$E,Заклад!$C:$C,$B51,Заклад!$A:$A,F$5,Заклад!$B:$B,Dict!$A$2)</f>
        <v>303</v>
      </c>
      <c r="G51" s="57">
        <f>SUMIFS(Заклад!$E:$E,Заклад!$C:$C,$B51,Заклад!$A:$A,G$5,Заклад!$B:$B,Dict!$A$2)</f>
        <v>473</v>
      </c>
      <c r="H51" s="57">
        <f>SUMIFS(Заклад!$E:$E,Заклад!$C:$C,$B51,Заклад!$A:$A,H$5,Заклад!$B:$B,Dict!$A$2)</f>
        <v>102</v>
      </c>
      <c r="I51" s="57">
        <f>SUMIFS(Заклад!$E:$E,Заклад!$C:$C,$B51,Заклад!$A:$A,I$5,Заклад!$B:$B,Dict!$A$2)</f>
        <v>0</v>
      </c>
      <c r="J51" s="57">
        <f>SUMIFS(Заклад!$E:$E,Заклад!$C:$C,$B51,Заклад!$A:$A,J$5,Заклад!$B:$B,Dict!$A$2)</f>
        <v>0</v>
      </c>
      <c r="K51" s="57">
        <f>SUMIFS(Заклад!$E:$E,Заклад!$C:$C,$B51,Заклад!$A:$A,K$5,Заклад!$B:$B,Dict!$A$2)</f>
        <v>226</v>
      </c>
      <c r="L51" s="57">
        <f>SUMIFS(Заклад!$E:$E,Заклад!$C:$C,$B51,Заклад!$A:$A,L$5,Заклад!$B:$B,Dict!$A$2)</f>
        <v>503</v>
      </c>
      <c r="M51" s="57">
        <f>SUMIFS(Заклад!$E:$E,Заклад!$C:$C,$B51,Заклад!$A:$A,M$5,Заклад!$B:$B,Dict!$A$2)</f>
        <v>166</v>
      </c>
      <c r="N51" s="57">
        <f>SUMIFS(Заклад!$E:$E,Заклад!$C:$C,$B51,Заклад!$A:$A,N$5,Заклад!$B:$B,Dict!$A$2)</f>
        <v>780</v>
      </c>
      <c r="O51" s="57">
        <f>SUMIFS(Заклад!$E:$E,Заклад!$C:$C,$B51,Заклад!$A:$A,O$5,Заклад!$B:$B,Dict!$A$2)</f>
        <v>621</v>
      </c>
      <c r="P51" s="74">
        <f>SUMIFS(Заклад!$E:$E,Заклад!$C:$C,$B51,Заклад!$A:$A,P$5,Заклад!$B:$B,Dict!$A$2)</f>
        <v>0.98499999999999999</v>
      </c>
      <c r="Q51" s="74">
        <f>SUMIFS(Заклад!$E:$E,Заклад!$C:$C,$B51,Заклад!$A:$A,Q$5,Заклад!$B:$B,Dict!$A$2)</f>
        <v>0.66159052453468692</v>
      </c>
      <c r="R51" s="74">
        <f>SUMIFS(Заклад!$E:$E,Заклад!$C:$C,$B51,Заклад!$A:$A,R$5,Заклад!$B:$B,Dict!$A$2)</f>
        <v>0.81538461538461504</v>
      </c>
      <c r="S51" s="57">
        <f>SUMIFS(Заклад!$E:$E,Заклад!$C:$C,$B51,Заклад!$A:$A,S$5,Заклад!$B:$B,Dict!$A$2)</f>
        <v>11.304347826087</v>
      </c>
      <c r="T51" s="74">
        <f>SUMIFS(Заклад!$E:$E,Заклад!$C:$C,$B51,Заклад!$A:$A,T$5,Заклад!$B:$B,Dict!$A$2)</f>
        <v>0</v>
      </c>
      <c r="U51" s="74">
        <f>SUMIFS(Заклад!$E:$E,Заклад!$C:$C,$B51,Заклад!$A:$A,U$5,Заклад!$B:$B,Dict!$A$2)</f>
        <v>0</v>
      </c>
      <c r="V51" s="74">
        <f>SUMIFS(Заклад!$E:$E,Заклад!$C:$C,$B51,Заклад!$A:$A,V$5,Заклад!$B:$B,Dict!$A$2)</f>
        <v>0</v>
      </c>
      <c r="W51" s="74">
        <f>SUMIFS(Заклад!$E:$E,Заклад!$C:$C,$B51,Заклад!$A:$A,W$5,Заклад!$B:$B,Dict!$A$2)</f>
        <v>0.7440347071583514</v>
      </c>
      <c r="X51" s="74">
        <f>SUMIFS(Заклад!$E:$E,Заклад!$C:$C,$B51,Заклад!$A:$A,X$5,Заклад!$B:$B,Dict!$A$2)</f>
        <v>0.29326923076923078</v>
      </c>
      <c r="Y51" s="74">
        <f>SUMIFS(Заклад!$E:$E,Заклад!$C:$C,$B51,Заклад!$A:$A,Y$5,Заклад!$B:$B,Dict!$A$2)</f>
        <v>0.14545454545454545</v>
      </c>
      <c r="Z51" s="74">
        <f>SUMIFS(Заклад!$E:$E,Заклад!$C:$C,$B51,Заклад!$A:$A,Z$5,Заклад!$B:$B,Dict!$A$2)</f>
        <v>6.3745019920318724E-2</v>
      </c>
      <c r="AA51" s="74">
        <f>SUMIFS(Заклад!$E:$E,Заклад!$C:$C,$B51,Заклад!$A:$A,AA$5,Заклад!$B:$B,Dict!$A$2)</f>
        <v>4.3824701195219126E-2</v>
      </c>
      <c r="AB51" s="74">
        <f>SUMIFS(Заклад!$E:$E,Заклад!$C:$C,$B51,Заклад!$A:$A,AB$5,Заклад!$B:$B,Dict!$A$2)</f>
        <v>0</v>
      </c>
      <c r="AC51" s="74">
        <f>SUMIFS(Заклад!$E:$E,Заклад!$C:$C,$B51,Заклад!$A:$A,AC$5,Заклад!$B:$B,Dict!$A$2)</f>
        <v>0</v>
      </c>
      <c r="AD51" s="74">
        <f>SUMIFS(Заклад!$E:$E,Заклад!$C:$C,$B51,Заклад!$A:$A,AD$5,Заклад!$B:$B,Dict!$A$2)</f>
        <v>1.556420233463035E-2</v>
      </c>
      <c r="AE51" s="74">
        <f>SUMIFS(Заклад!$E:$E,Заклад!$C:$C,$B51,Заклад!$A:$A,AE$5,Заклад!$B:$B,Dict!$A$2)</f>
        <v>1.556420233463035E-2</v>
      </c>
      <c r="AF51" s="74">
        <f>SUMIFS(Заклад!$E:$E,Заклад!$C:$C,$B51,Заклад!$A:$A,AF$5,Заклад!$B:$B,Dict!$A$2)</f>
        <v>0</v>
      </c>
      <c r="AG51" s="74">
        <f>SUMIFS(Заклад!$E:$E,Заклад!$C:$C,$B51,Заклад!$A:$A,AG$5,Заклад!$B:$B,Dict!$A$2)</f>
        <v>0</v>
      </c>
      <c r="AH51" s="74">
        <f>SUMIFS(Заклад!$E:$E,Заклад!$C:$C,$B51,Заклад!$A:$A,AH$5,Заклад!$B:$B,Dict!$A$2)</f>
        <v>3.5215204024594743E-2</v>
      </c>
      <c r="AI51" s="74">
        <f>SUMIFS(Заклад!$E:$E,Заклад!$C:$C,$B51,Заклад!$A:$A,AI$5,Заклад!$B:$B,Dict!$A$2)</f>
        <v>0.92063492063492058</v>
      </c>
      <c r="AJ51" s="74">
        <f>SUMIFS(Заклад!$E:$E,Заклад!$C:$C,$B51,Заклад!$A:$A,AJ$5,Заклад!$B:$B,Dict!$A$2)</f>
        <v>0</v>
      </c>
      <c r="AK51" s="74">
        <f>SUMIFS(Заклад!$E:$E,Заклад!$C:$C,$B51,Заклад!$A:$A,AK$5,Заклад!$B:$B,Dict!$A$2)</f>
        <v>0</v>
      </c>
      <c r="AL51" s="74">
        <f>SUMIFS(Заклад!$E:$E,Заклад!$C:$C,$B51,Заклад!$A:$A,AL$5,Заклад!$B:$B,Dict!$A$2)</f>
        <v>0</v>
      </c>
    </row>
    <row r="52" spans="2:38" x14ac:dyDescent="0.3">
      <c r="B52" s="10" t="s">
        <v>241</v>
      </c>
      <c r="C52" s="56">
        <f>SUM(D52:M52)</f>
        <v>1090</v>
      </c>
      <c r="D52" s="57">
        <f>SUMIFS(Заклад!$E:$E,Заклад!$C:$C,$B52,Заклад!$A:$A,D$5,Заклад!$B:$B,Dict!$A$2)</f>
        <v>1</v>
      </c>
      <c r="E52" s="57">
        <f>SUMIFS(Заклад!$E:$E,Заклад!$C:$C,$B52,Заклад!$A:$A,E$5,Заклад!$B:$B,Dict!$A$2)</f>
        <v>11</v>
      </c>
      <c r="F52" s="57">
        <f>SUMIFS(Заклад!$E:$E,Заклад!$C:$C,$B52,Заклад!$A:$A,F$5,Заклад!$B:$B,Dict!$A$2)</f>
        <v>223</v>
      </c>
      <c r="G52" s="57">
        <f>SUMIFS(Заклад!$E:$E,Заклад!$C:$C,$B52,Заклад!$A:$A,G$5,Заклад!$B:$B,Dict!$A$2)</f>
        <v>218</v>
      </c>
      <c r="H52" s="57">
        <f>SUMIFS(Заклад!$E:$E,Заклад!$C:$C,$B52,Заклад!$A:$A,H$5,Заклад!$B:$B,Dict!$A$2)</f>
        <v>71</v>
      </c>
      <c r="I52" s="57">
        <f>SUMIFS(Заклад!$E:$E,Заклад!$C:$C,$B52,Заклад!$A:$A,I$5,Заклад!$B:$B,Dict!$A$2)</f>
        <v>0</v>
      </c>
      <c r="J52" s="57">
        <f>SUMIFS(Заклад!$E:$E,Заклад!$C:$C,$B52,Заклад!$A:$A,J$5,Заклад!$B:$B,Dict!$A$2)</f>
        <v>13</v>
      </c>
      <c r="K52" s="57">
        <f>SUMIFS(Заклад!$E:$E,Заклад!$C:$C,$B52,Заклад!$A:$A,K$5,Заклад!$B:$B,Dict!$A$2)</f>
        <v>207</v>
      </c>
      <c r="L52" s="57">
        <f>SUMIFS(Заклад!$E:$E,Заклад!$C:$C,$B52,Заклад!$A:$A,L$5,Заклад!$B:$B,Dict!$A$2)</f>
        <v>228</v>
      </c>
      <c r="M52" s="57">
        <f>SUMIFS(Заклад!$E:$E,Заклад!$C:$C,$B52,Заклад!$A:$A,M$5,Заклад!$B:$B,Dict!$A$2)</f>
        <v>118</v>
      </c>
      <c r="N52" s="57">
        <f>SUMIFS(Заклад!$E:$E,Заклад!$C:$C,$B52,Заклад!$A:$A,N$5,Заклад!$B:$B,Dict!$A$2)</f>
        <v>201</v>
      </c>
      <c r="O52" s="57">
        <f>SUMIFS(Заклад!$E:$E,Заклад!$C:$C,$B52,Заклад!$A:$A,O$5,Заклад!$B:$B,Dict!$A$2)</f>
        <v>145</v>
      </c>
      <c r="P52" s="74">
        <f>SUMIFS(Заклад!$E:$E,Заклад!$C:$C,$B52,Заклад!$A:$A,P$5,Заклад!$B:$B,Dict!$A$2)</f>
        <v>0.60555555555555551</v>
      </c>
      <c r="Q52" s="74">
        <f>SUMIFS(Заклад!$E:$E,Заклад!$C:$C,$B52,Заклад!$A:$A,Q$5,Заклад!$B:$B,Dict!$A$2)</f>
        <v>0.96330275229357798</v>
      </c>
      <c r="R52" s="74">
        <f>SUMIFS(Заклад!$E:$E,Заклад!$C:$C,$B52,Заклад!$A:$A,R$5,Заклад!$B:$B,Dict!$A$2)</f>
        <v>0.84883720930232598</v>
      </c>
      <c r="S52" s="57">
        <f>SUMIFS(Заклад!$E:$E,Заклад!$C:$C,$B52,Заклад!$A:$A,S$5,Заклад!$B:$B,Dict!$A$2)</f>
        <v>8.6</v>
      </c>
      <c r="T52" s="74">
        <f>SUMIFS(Заклад!$E:$E,Заклад!$C:$C,$B52,Заклад!$A:$A,T$5,Заклад!$B:$B,Dict!$A$2)</f>
        <v>0</v>
      </c>
      <c r="U52" s="74">
        <f>SUMIFS(Заклад!$E:$E,Заклад!$C:$C,$B52,Заклад!$A:$A,U$5,Заклад!$B:$B,Dict!$A$2)</f>
        <v>0</v>
      </c>
      <c r="V52" s="74">
        <f>SUMIFS(Заклад!$E:$E,Заклад!$C:$C,$B52,Заклад!$A:$A,V$5,Заклад!$B:$B,Dict!$A$2)</f>
        <v>0</v>
      </c>
      <c r="W52" s="74">
        <f>SUMIFS(Заклад!$E:$E,Заклад!$C:$C,$B52,Заклад!$A:$A,W$5,Заклад!$B:$B,Dict!$A$2)</f>
        <v>0.6576354679802956</v>
      </c>
      <c r="X52" s="74">
        <f>SUMIFS(Заклад!$E:$E,Заклад!$C:$C,$B52,Заклад!$A:$A,X$5,Заклад!$B:$B,Dict!$A$2)</f>
        <v>0.12903225806451613</v>
      </c>
      <c r="Y52" s="74">
        <f>SUMIFS(Заклад!$E:$E,Заклад!$C:$C,$B52,Заклад!$A:$A,Y$5,Заклад!$B:$B,Dict!$A$2)</f>
        <v>0.58503401360544216</v>
      </c>
      <c r="Z52" s="74">
        <f>SUMIFS(Заклад!$E:$E,Заклад!$C:$C,$B52,Заклад!$A:$A,Z$5,Заклад!$B:$B,Dict!$A$2)</f>
        <v>0.34782608695652173</v>
      </c>
      <c r="AA52" s="74">
        <f>SUMIFS(Заклад!$E:$E,Заклад!$C:$C,$B52,Заклад!$A:$A,AA$5,Заклад!$B:$B,Dict!$A$2)</f>
        <v>0.13526570048309178</v>
      </c>
      <c r="AB52" s="74">
        <f>SUMIFS(Заклад!$E:$E,Заклад!$C:$C,$B52,Заклад!$A:$A,AB$5,Заклад!$B:$B,Dict!$A$2)</f>
        <v>7.2115384615384619E-3</v>
      </c>
      <c r="AC52" s="74">
        <f>SUMIFS(Заклад!$E:$E,Заклад!$C:$C,$B52,Заклад!$A:$A,AC$5,Заклад!$B:$B,Dict!$A$2)</f>
        <v>2.403846153846154E-3</v>
      </c>
      <c r="AD52" s="74">
        <f>SUMIFS(Заклад!$E:$E,Заклад!$C:$C,$B52,Заклад!$A:$A,AD$5,Заклад!$B:$B,Dict!$A$2)</f>
        <v>0.39673913043478259</v>
      </c>
      <c r="AE52" s="74">
        <f>SUMIFS(Заклад!$E:$E,Заклад!$C:$C,$B52,Заклад!$A:$A,AE$5,Заклад!$B:$B,Dict!$A$2)</f>
        <v>2.717391304347826E-2</v>
      </c>
      <c r="AF52" s="74">
        <f>SUMIFS(Заклад!$E:$E,Заклад!$C:$C,$B52,Заклад!$A:$A,AF$5,Заклад!$B:$B,Dict!$A$2)</f>
        <v>1.0638297872340425E-2</v>
      </c>
      <c r="AG52" s="74">
        <f>SUMIFS(Заклад!$E:$E,Заклад!$C:$C,$B52,Заклад!$A:$A,AG$5,Заклад!$B:$B,Dict!$A$2)</f>
        <v>0</v>
      </c>
      <c r="AH52" s="74">
        <f>SUMIFS(Заклад!$E:$E,Заклад!$C:$C,$B52,Заклад!$A:$A,AH$5,Заклад!$B:$B,Dict!$A$2)</f>
        <v>4.3010752688172046E-2</v>
      </c>
      <c r="AI52" s="74">
        <f>SUMIFS(Заклад!$E:$E,Заклад!$C:$C,$B52,Заклад!$A:$A,AI$5,Заклад!$B:$B,Dict!$A$2)</f>
        <v>0.8125</v>
      </c>
      <c r="AJ52" s="74">
        <f>SUMIFS(Заклад!$E:$E,Заклад!$C:$C,$B52,Заклад!$A:$A,AJ$5,Заклад!$B:$B,Dict!$A$2)</f>
        <v>0</v>
      </c>
      <c r="AK52" s="74">
        <f>SUMIFS(Заклад!$E:$E,Заклад!$C:$C,$B52,Заклад!$A:$A,AK$5,Заклад!$B:$B,Dict!$A$2)</f>
        <v>0</v>
      </c>
      <c r="AL52" s="74">
        <f>SUMIFS(Заклад!$E:$E,Заклад!$C:$C,$B52,Заклад!$A:$A,AL$5,Заклад!$B:$B,Dict!$A$2)</f>
        <v>0</v>
      </c>
    </row>
    <row r="53" spans="2:38" x14ac:dyDescent="0.3">
      <c r="B53" s="10" t="s">
        <v>271</v>
      </c>
      <c r="C53" s="56">
        <f>SUM(D53:M53)</f>
        <v>1285</v>
      </c>
      <c r="D53" s="57">
        <f>SUMIFS(Заклад!$E:$E,Заклад!$C:$C,$B53,Заклад!$A:$A,D$5,Заклад!$B:$B,Dict!$A$2)</f>
        <v>7</v>
      </c>
      <c r="E53" s="57">
        <f>SUMIFS(Заклад!$E:$E,Заклад!$C:$C,$B53,Заклад!$A:$A,E$5,Заклад!$B:$B,Dict!$A$2)</f>
        <v>74</v>
      </c>
      <c r="F53" s="57">
        <f>SUMIFS(Заклад!$E:$E,Заклад!$C:$C,$B53,Заклад!$A:$A,F$5,Заклад!$B:$B,Dict!$A$2)</f>
        <v>202</v>
      </c>
      <c r="G53" s="57">
        <f>SUMIFS(Заклад!$E:$E,Заклад!$C:$C,$B53,Заклад!$A:$A,G$5,Заклад!$B:$B,Dict!$A$2)</f>
        <v>224</v>
      </c>
      <c r="H53" s="57">
        <f>SUMIFS(Заклад!$E:$E,Заклад!$C:$C,$B53,Заклад!$A:$A,H$5,Заклад!$B:$B,Dict!$A$2)</f>
        <v>98</v>
      </c>
      <c r="I53" s="57">
        <f>SUMIFS(Заклад!$E:$E,Заклад!$C:$C,$B53,Заклад!$A:$A,I$5,Заклад!$B:$B,Dict!$A$2)</f>
        <v>6</v>
      </c>
      <c r="J53" s="57">
        <f>SUMIFS(Заклад!$E:$E,Заклад!$C:$C,$B53,Заклад!$A:$A,J$5,Заклад!$B:$B,Dict!$A$2)</f>
        <v>63</v>
      </c>
      <c r="K53" s="57">
        <f>SUMIFS(Заклад!$E:$E,Заклад!$C:$C,$B53,Заклад!$A:$A,K$5,Заклад!$B:$B,Dict!$A$2)</f>
        <v>172</v>
      </c>
      <c r="L53" s="57">
        <f>SUMIFS(Заклад!$E:$E,Заклад!$C:$C,$B53,Заклад!$A:$A,L$5,Заклад!$B:$B,Dict!$A$2)</f>
        <v>248</v>
      </c>
      <c r="M53" s="57">
        <f>SUMIFS(Заклад!$E:$E,Заклад!$C:$C,$B53,Заклад!$A:$A,M$5,Заклад!$B:$B,Dict!$A$2)</f>
        <v>191</v>
      </c>
      <c r="N53" s="57">
        <f>SUMIFS(Заклад!$E:$E,Заклад!$C:$C,$B53,Заклад!$A:$A,N$5,Заклад!$B:$B,Dict!$A$2)</f>
        <v>228</v>
      </c>
      <c r="O53" s="57">
        <f>SUMIFS(Заклад!$E:$E,Заклад!$C:$C,$B53,Заклад!$A:$A,O$5,Заклад!$B:$B,Dict!$A$2)</f>
        <v>177</v>
      </c>
      <c r="P53" s="74">
        <f>SUMIFS(Заклад!$E:$E,Заклад!$C:$C,$B53,Заклад!$A:$A,P$5,Заклад!$B:$B,Dict!$A$2)</f>
        <v>0.71388888888888891</v>
      </c>
      <c r="Q53" s="74">
        <f>SUMIFS(Заклад!$E:$E,Заклад!$C:$C,$B53,Заклад!$A:$A,Q$5,Заклад!$B:$B,Dict!$A$2)</f>
        <v>0.43224299065420563</v>
      </c>
      <c r="R53" s="74">
        <f>SUMIFS(Заклад!$E:$E,Заклад!$C:$C,$B53,Заклад!$A:$A,R$5,Заклад!$B:$B,Dict!$A$2)</f>
        <v>0.77570093457943901</v>
      </c>
      <c r="S53" s="57">
        <f>SUMIFS(Заклад!$E:$E,Заклад!$C:$C,$B53,Заклад!$A:$A,S$5,Заклад!$B:$B,Dict!$A$2)</f>
        <v>4.4583333333333304</v>
      </c>
      <c r="T53" s="74">
        <f>SUMIFS(Заклад!$E:$E,Заклад!$C:$C,$B53,Заклад!$A:$A,T$5,Заклад!$B:$B,Dict!$A$2)</f>
        <v>0</v>
      </c>
      <c r="U53" s="74">
        <f>SUMIFS(Заклад!$E:$E,Заклад!$C:$C,$B53,Заклад!$A:$A,U$5,Заклад!$B:$B,Dict!$A$2)</f>
        <v>0</v>
      </c>
      <c r="V53" s="74">
        <f>SUMIFS(Заклад!$E:$E,Заклад!$C:$C,$B53,Заклад!$A:$A,V$5,Заклад!$B:$B,Dict!$A$2)</f>
        <v>0.33333333333333331</v>
      </c>
      <c r="W53" s="74">
        <f>SUMIFS(Заклад!$E:$E,Заклад!$C:$C,$B53,Заклад!$A:$A,W$5,Заклад!$B:$B,Dict!$A$2)</f>
        <v>0.1529051987767584</v>
      </c>
      <c r="X53" s="74">
        <f>SUMIFS(Заклад!$E:$E,Заклад!$C:$C,$B53,Заклад!$A:$A,X$5,Заклад!$B:$B,Dict!$A$2)</f>
        <v>2.1739130434782608E-2</v>
      </c>
      <c r="Y53" s="74">
        <f>SUMIFS(Заклад!$E:$E,Заклад!$C:$C,$B53,Заклад!$A:$A,Y$5,Заклад!$B:$B,Dict!$A$2)</f>
        <v>0.23529411764705882</v>
      </c>
      <c r="Z53" s="74">
        <f>SUMIFS(Заклад!$E:$E,Заклад!$C:$C,$B53,Заклад!$A:$A,Z$5,Заклад!$B:$B,Dict!$A$2)</f>
        <v>2.8169014084507043E-2</v>
      </c>
      <c r="AA53" s="74">
        <f>SUMIFS(Заклад!$E:$E,Заклад!$C:$C,$B53,Заклад!$A:$A,AA$5,Заклад!$B:$B,Dict!$A$2)</f>
        <v>1.4084507042253521E-2</v>
      </c>
      <c r="AB53" s="74">
        <f>SUMIFS(Заклад!$E:$E,Заклад!$C:$C,$B53,Заклад!$A:$A,AB$5,Заклад!$B:$B,Dict!$A$2)</f>
        <v>0</v>
      </c>
      <c r="AC53" s="74">
        <f>SUMIFS(Заклад!$E:$E,Заклад!$C:$C,$B53,Заклад!$A:$A,AC$5,Заклад!$B:$B,Dict!$A$2)</f>
        <v>0</v>
      </c>
      <c r="AD53" s="74">
        <f>SUMIFS(Заклад!$E:$E,Заклад!$C:$C,$B53,Заклад!$A:$A,AD$5,Заклад!$B:$B,Dict!$A$2)</f>
        <v>6.8493150684931503E-3</v>
      </c>
      <c r="AE53" s="74">
        <f>SUMIFS(Заклад!$E:$E,Заклад!$C:$C,$B53,Заклад!$A:$A,AE$5,Заклад!$B:$B,Dict!$A$2)</f>
        <v>6.8493150684931503E-3</v>
      </c>
      <c r="AF53" s="74">
        <f>SUMIFS(Заклад!$E:$E,Заклад!$C:$C,$B53,Заклад!$A:$A,AF$5,Заклад!$B:$B,Dict!$A$2)</f>
        <v>0</v>
      </c>
      <c r="AG53" s="74">
        <f>SUMIFS(Заклад!$E:$E,Заклад!$C:$C,$B53,Заклад!$A:$A,AG$5,Заклад!$B:$B,Dict!$A$2)</f>
        <v>0</v>
      </c>
      <c r="AH53" s="74">
        <f>SUMIFS(Заклад!$E:$E,Заклад!$C:$C,$B53,Заклад!$A:$A,AH$5,Заклад!$B:$B,Dict!$A$2)</f>
        <v>1.5255530129672006E-2</v>
      </c>
      <c r="AI53" s="74">
        <f>SUMIFS(Заклад!$E:$E,Заклад!$C:$C,$B53,Заклад!$A:$A,AI$5,Заклад!$B:$B,Dict!$A$2)</f>
        <v>0.85</v>
      </c>
      <c r="AJ53" s="74">
        <f>SUMIFS(Заклад!$E:$E,Заклад!$C:$C,$B53,Заклад!$A:$A,AJ$5,Заклад!$B:$B,Dict!$A$2)</f>
        <v>0</v>
      </c>
      <c r="AK53" s="74">
        <f>SUMIFS(Заклад!$E:$E,Заклад!$C:$C,$B53,Заклад!$A:$A,AK$5,Заклад!$B:$B,Dict!$A$2)</f>
        <v>0</v>
      </c>
      <c r="AL53" s="74">
        <f>SUMIFS(Заклад!$E:$E,Заклад!$C:$C,$B53,Заклад!$A:$A,AL$5,Заклад!$B:$B,Dict!$A$2)</f>
        <v>0</v>
      </c>
    </row>
    <row r="54" spans="2:38" x14ac:dyDescent="0.3">
      <c r="B54" s="10"/>
      <c r="C54" s="56"/>
      <c r="D54" s="57"/>
      <c r="E54" s="57"/>
      <c r="F54" s="57"/>
      <c r="G54" s="57"/>
      <c r="H54" s="57"/>
      <c r="I54" s="57"/>
      <c r="J54" s="57"/>
      <c r="K54" s="57"/>
      <c r="L54" s="57"/>
      <c r="M54" s="57"/>
      <c r="N54" s="57"/>
      <c r="O54" s="57"/>
      <c r="P54" s="74"/>
      <c r="Q54" s="74"/>
      <c r="R54" s="74"/>
      <c r="S54" s="57"/>
      <c r="T54" s="74"/>
      <c r="U54" s="74"/>
      <c r="V54" s="74"/>
      <c r="W54" s="74"/>
      <c r="X54" s="74"/>
      <c r="Y54" s="74"/>
      <c r="Z54" s="74"/>
      <c r="AA54" s="74"/>
      <c r="AB54" s="74"/>
      <c r="AC54" s="74"/>
      <c r="AD54" s="74"/>
      <c r="AE54" s="74"/>
      <c r="AF54" s="74"/>
      <c r="AG54" s="74"/>
      <c r="AH54" s="74"/>
      <c r="AI54" s="74"/>
      <c r="AJ54" s="74"/>
      <c r="AK54" s="74"/>
      <c r="AL54" s="74"/>
    </row>
    <row r="55" spans="2:38" x14ac:dyDescent="0.3">
      <c r="B55" s="10"/>
      <c r="C55" s="56"/>
      <c r="D55" s="57"/>
      <c r="E55" s="57"/>
      <c r="F55" s="57"/>
      <c r="G55" s="57"/>
      <c r="H55" s="57"/>
      <c r="I55" s="57"/>
      <c r="J55" s="57"/>
      <c r="K55" s="57"/>
      <c r="L55" s="57"/>
      <c r="M55" s="57"/>
      <c r="N55" s="57"/>
      <c r="O55" s="57"/>
      <c r="P55" s="74"/>
      <c r="Q55" s="74"/>
      <c r="R55" s="74"/>
      <c r="S55" s="57"/>
      <c r="T55" s="74"/>
      <c r="U55" s="74"/>
      <c r="V55" s="74"/>
      <c r="W55" s="74"/>
      <c r="X55" s="74"/>
      <c r="Y55" s="74"/>
      <c r="Z55" s="74"/>
      <c r="AA55" s="74"/>
      <c r="AB55" s="74"/>
      <c r="AC55" s="74"/>
      <c r="AD55" s="74"/>
      <c r="AE55" s="74"/>
      <c r="AF55" s="74"/>
      <c r="AG55" s="74"/>
      <c r="AH55" s="74"/>
      <c r="AI55" s="74"/>
      <c r="AJ55" s="74"/>
      <c r="AK55" s="74"/>
      <c r="AL55" s="74"/>
    </row>
    <row r="56" spans="2:38" x14ac:dyDescent="0.3">
      <c r="B56" s="10"/>
      <c r="C56" s="56"/>
      <c r="D56" s="57"/>
      <c r="E56" s="57"/>
      <c r="F56" s="57"/>
      <c r="G56" s="57"/>
      <c r="H56" s="57"/>
      <c r="I56" s="57"/>
      <c r="J56" s="57"/>
      <c r="K56" s="57"/>
      <c r="L56" s="57"/>
      <c r="M56" s="57"/>
      <c r="N56" s="57"/>
      <c r="O56" s="57"/>
      <c r="P56" s="74"/>
      <c r="Q56" s="74"/>
      <c r="R56" s="74"/>
      <c r="S56" s="57"/>
      <c r="T56" s="74"/>
      <c r="U56" s="74"/>
      <c r="V56" s="74"/>
      <c r="W56" s="74"/>
      <c r="X56" s="74"/>
      <c r="Y56" s="74"/>
      <c r="Z56" s="74"/>
      <c r="AA56" s="74"/>
      <c r="AB56" s="74"/>
      <c r="AC56" s="74"/>
      <c r="AD56" s="74"/>
      <c r="AE56" s="74"/>
      <c r="AF56" s="74"/>
      <c r="AG56" s="74"/>
      <c r="AH56" s="74"/>
      <c r="AI56" s="74"/>
      <c r="AJ56" s="74"/>
      <c r="AK56" s="74"/>
      <c r="AL56" s="74"/>
    </row>
    <row r="57" spans="2:38" x14ac:dyDescent="0.3">
      <c r="B57" s="10"/>
      <c r="C57" s="56"/>
      <c r="D57" s="57"/>
      <c r="E57" s="57"/>
      <c r="F57" s="57"/>
      <c r="G57" s="57"/>
      <c r="H57" s="57"/>
      <c r="I57" s="57"/>
      <c r="J57" s="57"/>
      <c r="K57" s="57"/>
      <c r="L57" s="57"/>
      <c r="M57" s="57"/>
      <c r="N57" s="57"/>
      <c r="O57" s="57"/>
      <c r="P57" s="74"/>
      <c r="Q57" s="74"/>
      <c r="R57" s="74"/>
      <c r="S57" s="57"/>
      <c r="T57" s="74"/>
      <c r="U57" s="74"/>
      <c r="V57" s="74"/>
      <c r="W57" s="74"/>
      <c r="X57" s="74"/>
      <c r="Y57" s="74"/>
      <c r="Z57" s="74"/>
      <c r="AA57" s="74"/>
      <c r="AB57" s="74"/>
      <c r="AC57" s="74"/>
      <c r="AD57" s="74"/>
      <c r="AE57" s="74"/>
      <c r="AF57" s="74"/>
      <c r="AG57" s="74"/>
      <c r="AH57" s="74"/>
      <c r="AI57" s="74"/>
      <c r="AJ57" s="74"/>
      <c r="AK57" s="74"/>
      <c r="AL57" s="74"/>
    </row>
    <row r="58" spans="2:38" x14ac:dyDescent="0.3">
      <c r="B58" s="10"/>
      <c r="C58" s="56"/>
      <c r="D58" s="57"/>
      <c r="E58" s="57"/>
      <c r="F58" s="57"/>
      <c r="G58" s="57"/>
      <c r="H58" s="57"/>
      <c r="I58" s="57"/>
      <c r="J58" s="57"/>
      <c r="K58" s="57"/>
      <c r="L58" s="57"/>
      <c r="M58" s="57"/>
      <c r="N58" s="57"/>
      <c r="O58" s="57"/>
      <c r="P58" s="74"/>
      <c r="Q58" s="74"/>
      <c r="R58" s="74"/>
      <c r="S58" s="57"/>
      <c r="T58" s="74"/>
      <c r="U58" s="74"/>
      <c r="V58" s="74"/>
      <c r="W58" s="74"/>
      <c r="X58" s="74"/>
      <c r="Y58" s="74"/>
      <c r="Z58" s="74"/>
      <c r="AA58" s="74"/>
      <c r="AB58" s="74"/>
      <c r="AC58" s="74"/>
      <c r="AD58" s="74"/>
      <c r="AE58" s="74"/>
      <c r="AF58" s="74"/>
      <c r="AG58" s="74"/>
      <c r="AH58" s="74"/>
      <c r="AI58" s="74"/>
      <c r="AJ58" s="74"/>
      <c r="AK58" s="74"/>
      <c r="AL58" s="74"/>
    </row>
    <row r="59" spans="2:38" x14ac:dyDescent="0.3">
      <c r="B59" s="10"/>
      <c r="C59" s="56"/>
      <c r="D59" s="57"/>
      <c r="E59" s="57"/>
      <c r="F59" s="57"/>
      <c r="G59" s="57"/>
      <c r="H59" s="57"/>
      <c r="I59" s="57"/>
      <c r="J59" s="57"/>
      <c r="K59" s="57"/>
      <c r="L59" s="57"/>
      <c r="M59" s="57"/>
      <c r="N59" s="57"/>
      <c r="O59" s="57"/>
      <c r="P59" s="74"/>
      <c r="Q59" s="74"/>
      <c r="R59" s="74"/>
      <c r="S59" s="57"/>
      <c r="T59" s="74"/>
      <c r="U59" s="74"/>
      <c r="V59" s="74"/>
      <c r="W59" s="74"/>
      <c r="X59" s="74"/>
      <c r="Y59" s="74"/>
      <c r="Z59" s="74"/>
      <c r="AA59" s="74"/>
      <c r="AB59" s="74"/>
      <c r="AC59" s="74"/>
      <c r="AD59" s="74"/>
      <c r="AE59" s="74"/>
      <c r="AF59" s="74"/>
      <c r="AG59" s="74"/>
      <c r="AH59" s="74"/>
      <c r="AI59" s="74"/>
      <c r="AJ59" s="74"/>
      <c r="AK59" s="74"/>
      <c r="AL59" s="74"/>
    </row>
    <row r="60" spans="2:38" x14ac:dyDescent="0.3">
      <c r="B60" s="10"/>
      <c r="C60" s="56"/>
      <c r="D60" s="57"/>
      <c r="E60" s="57"/>
      <c r="F60" s="57"/>
      <c r="G60" s="57"/>
      <c r="H60" s="57"/>
      <c r="I60" s="57"/>
      <c r="J60" s="57"/>
      <c r="K60" s="57"/>
      <c r="L60" s="57"/>
      <c r="M60" s="57"/>
      <c r="N60" s="57"/>
      <c r="O60" s="57"/>
      <c r="P60" s="74"/>
      <c r="Q60" s="74"/>
      <c r="R60" s="74"/>
      <c r="S60" s="57"/>
      <c r="T60" s="74"/>
      <c r="U60" s="74"/>
      <c r="V60" s="74"/>
      <c r="W60" s="74"/>
      <c r="X60" s="74"/>
      <c r="Y60" s="74"/>
      <c r="Z60" s="74"/>
      <c r="AA60" s="74"/>
      <c r="AB60" s="74"/>
      <c r="AC60" s="74"/>
      <c r="AD60" s="74"/>
      <c r="AE60" s="74"/>
      <c r="AF60" s="74"/>
      <c r="AG60" s="74"/>
      <c r="AH60" s="74"/>
      <c r="AI60" s="74"/>
      <c r="AJ60" s="74"/>
      <c r="AK60" s="74"/>
      <c r="AL60" s="74"/>
    </row>
    <row r="61" spans="2:38" x14ac:dyDescent="0.3">
      <c r="B61" s="10"/>
      <c r="C61" s="56"/>
      <c r="D61" s="57"/>
      <c r="E61" s="57"/>
      <c r="F61" s="57"/>
      <c r="G61" s="57"/>
      <c r="H61" s="57"/>
      <c r="I61" s="57"/>
      <c r="J61" s="57"/>
      <c r="K61" s="57"/>
      <c r="L61" s="57"/>
      <c r="M61" s="57"/>
      <c r="N61" s="57"/>
      <c r="O61" s="57"/>
      <c r="P61" s="74"/>
      <c r="Q61" s="74"/>
      <c r="R61" s="74"/>
      <c r="S61" s="57"/>
      <c r="T61" s="74"/>
      <c r="U61" s="74"/>
      <c r="V61" s="74"/>
      <c r="W61" s="74"/>
      <c r="X61" s="74"/>
      <c r="Y61" s="74"/>
      <c r="Z61" s="74"/>
      <c r="AA61" s="74"/>
      <c r="AB61" s="74"/>
      <c r="AC61" s="74"/>
      <c r="AD61" s="74"/>
      <c r="AE61" s="74"/>
      <c r="AF61" s="74"/>
      <c r="AG61" s="74"/>
      <c r="AH61" s="74"/>
      <c r="AI61" s="74"/>
      <c r="AJ61" s="74"/>
      <c r="AK61" s="74"/>
      <c r="AL61" s="74"/>
    </row>
    <row r="62" spans="2:38" x14ac:dyDescent="0.3">
      <c r="B62" s="10"/>
      <c r="C62" s="56"/>
      <c r="D62" s="57"/>
      <c r="E62" s="57"/>
      <c r="F62" s="57"/>
      <c r="G62" s="57"/>
      <c r="H62" s="57"/>
      <c r="I62" s="57"/>
      <c r="J62" s="57"/>
      <c r="K62" s="57"/>
      <c r="L62" s="57"/>
      <c r="M62" s="57"/>
      <c r="N62" s="57"/>
      <c r="O62" s="57"/>
      <c r="P62" s="74"/>
      <c r="Q62" s="74"/>
      <c r="R62" s="74"/>
      <c r="S62" s="57"/>
      <c r="T62" s="74"/>
      <c r="U62" s="74"/>
      <c r="V62" s="74"/>
      <c r="W62" s="74"/>
      <c r="X62" s="74"/>
      <c r="Y62" s="74"/>
      <c r="Z62" s="74"/>
      <c r="AA62" s="74"/>
      <c r="AB62" s="74"/>
      <c r="AC62" s="74"/>
      <c r="AD62" s="74"/>
      <c r="AE62" s="74"/>
      <c r="AF62" s="74"/>
      <c r="AG62" s="74"/>
      <c r="AH62" s="74"/>
      <c r="AI62" s="74"/>
      <c r="AJ62" s="74"/>
      <c r="AK62" s="74"/>
      <c r="AL62" s="74"/>
    </row>
    <row r="63" spans="2:38" x14ac:dyDescent="0.3">
      <c r="B63" s="10"/>
      <c r="C63" s="56"/>
      <c r="D63" s="57"/>
      <c r="E63" s="57"/>
      <c r="F63" s="57"/>
      <c r="G63" s="57"/>
      <c r="H63" s="57"/>
      <c r="I63" s="57"/>
      <c r="J63" s="57"/>
      <c r="K63" s="57"/>
      <c r="L63" s="57"/>
      <c r="M63" s="57"/>
      <c r="N63" s="57"/>
      <c r="O63" s="57"/>
      <c r="P63" s="74"/>
      <c r="Q63" s="74"/>
      <c r="R63" s="74"/>
      <c r="S63" s="57"/>
      <c r="T63" s="74"/>
      <c r="U63" s="74"/>
      <c r="V63" s="74"/>
      <c r="W63" s="74"/>
      <c r="X63" s="74"/>
      <c r="Y63" s="74"/>
      <c r="Z63" s="74"/>
      <c r="AA63" s="74"/>
      <c r="AB63" s="74"/>
      <c r="AC63" s="74"/>
      <c r="AD63" s="74"/>
      <c r="AE63" s="74"/>
      <c r="AF63" s="74"/>
      <c r="AG63" s="74"/>
      <c r="AH63" s="74"/>
      <c r="AI63" s="74"/>
      <c r="AJ63" s="74"/>
      <c r="AK63" s="74"/>
      <c r="AL63" s="74"/>
    </row>
    <row r="64" spans="2:38" x14ac:dyDescent="0.3">
      <c r="B64" s="10"/>
      <c r="C64" s="56"/>
      <c r="D64" s="57"/>
      <c r="E64" s="57"/>
      <c r="F64" s="57"/>
      <c r="G64" s="57"/>
      <c r="H64" s="57"/>
      <c r="I64" s="57"/>
      <c r="J64" s="57"/>
      <c r="K64" s="57"/>
      <c r="L64" s="57"/>
      <c r="M64" s="57"/>
      <c r="N64" s="57"/>
      <c r="O64" s="57"/>
      <c r="P64" s="74"/>
      <c r="Q64" s="74"/>
      <c r="R64" s="74"/>
      <c r="S64" s="57"/>
      <c r="T64" s="74"/>
      <c r="U64" s="74"/>
      <c r="V64" s="74"/>
      <c r="W64" s="74"/>
      <c r="X64" s="74"/>
      <c r="Y64" s="74"/>
      <c r="Z64" s="74"/>
      <c r="AA64" s="74"/>
      <c r="AB64" s="74"/>
      <c r="AC64" s="74"/>
      <c r="AD64" s="74"/>
      <c r="AE64" s="74"/>
      <c r="AF64" s="74"/>
      <c r="AG64" s="74"/>
      <c r="AH64" s="74"/>
      <c r="AI64" s="74"/>
      <c r="AJ64" s="74"/>
      <c r="AK64" s="74"/>
      <c r="AL64" s="74"/>
    </row>
    <row r="65" spans="2:38" x14ac:dyDescent="0.3">
      <c r="B65" s="10"/>
      <c r="C65" s="56"/>
      <c r="D65" s="57"/>
      <c r="E65" s="57"/>
      <c r="F65" s="57"/>
      <c r="G65" s="57"/>
      <c r="H65" s="57"/>
      <c r="I65" s="57"/>
      <c r="J65" s="57"/>
      <c r="K65" s="57"/>
      <c r="L65" s="57"/>
      <c r="M65" s="57"/>
      <c r="N65" s="57"/>
      <c r="O65" s="57"/>
      <c r="P65" s="74"/>
      <c r="Q65" s="74"/>
      <c r="R65" s="74"/>
      <c r="S65" s="57"/>
      <c r="T65" s="74"/>
      <c r="U65" s="74"/>
      <c r="V65" s="74"/>
      <c r="W65" s="74"/>
      <c r="X65" s="74"/>
      <c r="Y65" s="74"/>
      <c r="Z65" s="74"/>
      <c r="AA65" s="74"/>
      <c r="AB65" s="74"/>
      <c r="AC65" s="74"/>
      <c r="AD65" s="74"/>
      <c r="AE65" s="74"/>
      <c r="AF65" s="74"/>
      <c r="AG65" s="74"/>
      <c r="AH65" s="74"/>
      <c r="AI65" s="74"/>
      <c r="AJ65" s="74"/>
      <c r="AK65" s="74"/>
      <c r="AL65" s="74"/>
    </row>
    <row r="66" spans="2:38" x14ac:dyDescent="0.3">
      <c r="B66" s="10"/>
      <c r="C66" s="56"/>
      <c r="D66" s="57"/>
      <c r="E66" s="57"/>
      <c r="F66" s="57"/>
      <c r="G66" s="57"/>
      <c r="H66" s="57"/>
      <c r="I66" s="57"/>
      <c r="J66" s="57"/>
      <c r="K66" s="57"/>
      <c r="L66" s="57"/>
      <c r="M66" s="57"/>
      <c r="N66" s="57"/>
      <c r="O66" s="57"/>
      <c r="P66" s="74"/>
      <c r="Q66" s="74"/>
      <c r="R66" s="74"/>
      <c r="S66" s="57"/>
      <c r="T66" s="74"/>
      <c r="U66" s="74"/>
      <c r="V66" s="74"/>
      <c r="W66" s="74"/>
      <c r="X66" s="74"/>
      <c r="Y66" s="74"/>
      <c r="Z66" s="74"/>
      <c r="AA66" s="74"/>
      <c r="AB66" s="74"/>
      <c r="AC66" s="74"/>
      <c r="AD66" s="74"/>
      <c r="AE66" s="74"/>
      <c r="AF66" s="74"/>
      <c r="AG66" s="74"/>
      <c r="AH66" s="74"/>
      <c r="AI66" s="74"/>
      <c r="AJ66" s="74"/>
      <c r="AK66" s="74"/>
      <c r="AL66" s="74"/>
    </row>
    <row r="67" spans="2:38" x14ac:dyDescent="0.3">
      <c r="B67" s="10"/>
      <c r="C67" s="56"/>
      <c r="D67" s="57"/>
      <c r="E67" s="57"/>
      <c r="F67" s="57"/>
      <c r="G67" s="57"/>
      <c r="H67" s="57"/>
      <c r="I67" s="57"/>
      <c r="J67" s="57"/>
      <c r="K67" s="57"/>
      <c r="L67" s="57"/>
      <c r="M67" s="57"/>
      <c r="N67" s="57"/>
      <c r="O67" s="57"/>
      <c r="P67" s="74"/>
      <c r="Q67" s="74"/>
      <c r="R67" s="74"/>
      <c r="S67" s="57"/>
      <c r="T67" s="74"/>
      <c r="U67" s="74"/>
      <c r="V67" s="74"/>
      <c r="W67" s="74"/>
      <c r="X67" s="74"/>
      <c r="Y67" s="74"/>
      <c r="Z67" s="74"/>
      <c r="AA67" s="74"/>
      <c r="AB67" s="74"/>
      <c r="AC67" s="74"/>
      <c r="AD67" s="74"/>
      <c r="AE67" s="74"/>
      <c r="AF67" s="74"/>
      <c r="AG67" s="74"/>
      <c r="AH67" s="74"/>
      <c r="AI67" s="74"/>
      <c r="AJ67" s="74"/>
      <c r="AK67" s="74"/>
      <c r="AL67" s="74"/>
    </row>
    <row r="68" spans="2:38" x14ac:dyDescent="0.3">
      <c r="B68" s="10"/>
      <c r="C68" s="56"/>
      <c r="D68" s="57"/>
      <c r="E68" s="57"/>
      <c r="F68" s="57"/>
      <c r="G68" s="57"/>
      <c r="H68" s="57"/>
      <c r="I68" s="57"/>
      <c r="J68" s="57"/>
      <c r="K68" s="57"/>
      <c r="L68" s="57"/>
      <c r="M68" s="57"/>
      <c r="N68" s="57"/>
      <c r="O68" s="57"/>
      <c r="P68" s="74"/>
      <c r="Q68" s="74"/>
      <c r="R68" s="74"/>
      <c r="S68" s="57"/>
      <c r="T68" s="74"/>
      <c r="U68" s="74"/>
      <c r="V68" s="74"/>
      <c r="W68" s="74"/>
      <c r="X68" s="74"/>
      <c r="Y68" s="74"/>
      <c r="Z68" s="74"/>
      <c r="AA68" s="74"/>
      <c r="AB68" s="74"/>
      <c r="AC68" s="74"/>
      <c r="AD68" s="74"/>
      <c r="AE68" s="74"/>
      <c r="AF68" s="74"/>
      <c r="AG68" s="74"/>
      <c r="AH68" s="74"/>
      <c r="AI68" s="74"/>
      <c r="AJ68" s="74"/>
      <c r="AK68" s="74"/>
      <c r="AL68" s="74"/>
    </row>
    <row r="69" spans="2:38" x14ac:dyDescent="0.3">
      <c r="B69" s="10"/>
      <c r="C69" s="56"/>
      <c r="D69" s="57"/>
      <c r="E69" s="57"/>
      <c r="F69" s="57"/>
      <c r="G69" s="57"/>
      <c r="H69" s="57"/>
      <c r="I69" s="57"/>
      <c r="J69" s="57"/>
      <c r="K69" s="57"/>
      <c r="L69" s="57"/>
      <c r="M69" s="57"/>
      <c r="N69" s="57"/>
      <c r="O69" s="57"/>
      <c r="P69" s="74"/>
      <c r="Q69" s="74"/>
      <c r="R69" s="74"/>
      <c r="S69" s="57"/>
      <c r="T69" s="74"/>
      <c r="U69" s="74"/>
      <c r="V69" s="74"/>
      <c r="W69" s="74"/>
      <c r="X69" s="74"/>
      <c r="Y69" s="74"/>
      <c r="Z69" s="74"/>
      <c r="AA69" s="74"/>
      <c r="AB69" s="74"/>
      <c r="AC69" s="74"/>
      <c r="AD69" s="74"/>
      <c r="AE69" s="74"/>
      <c r="AF69" s="74"/>
      <c r="AG69" s="74"/>
      <c r="AH69" s="74"/>
      <c r="AI69" s="74"/>
      <c r="AJ69" s="74"/>
      <c r="AK69" s="74"/>
      <c r="AL69" s="74"/>
    </row>
    <row r="70" spans="2:38" x14ac:dyDescent="0.3">
      <c r="B70" s="10"/>
      <c r="C70" s="56"/>
      <c r="D70" s="57"/>
      <c r="E70" s="57"/>
      <c r="F70" s="57"/>
      <c r="G70" s="57"/>
      <c r="H70" s="57"/>
      <c r="I70" s="57"/>
      <c r="J70" s="57"/>
      <c r="K70" s="57"/>
      <c r="L70" s="57"/>
      <c r="M70" s="57"/>
      <c r="N70" s="57"/>
      <c r="O70" s="57"/>
      <c r="P70" s="74"/>
      <c r="Q70" s="74"/>
      <c r="R70" s="74"/>
      <c r="S70" s="57"/>
      <c r="T70" s="74"/>
      <c r="U70" s="74"/>
      <c r="V70" s="74"/>
      <c r="W70" s="74"/>
      <c r="X70" s="74"/>
      <c r="Y70" s="74"/>
      <c r="Z70" s="74"/>
      <c r="AA70" s="74"/>
      <c r="AB70" s="74"/>
      <c r="AC70" s="74"/>
      <c r="AD70" s="74"/>
      <c r="AE70" s="74"/>
      <c r="AF70" s="74"/>
      <c r="AG70" s="74"/>
      <c r="AH70" s="74"/>
      <c r="AI70" s="74"/>
      <c r="AJ70" s="74"/>
      <c r="AK70" s="74"/>
      <c r="AL70" s="74"/>
    </row>
    <row r="71" spans="2:38" x14ac:dyDescent="0.3">
      <c r="B71" s="10"/>
      <c r="C71" s="56"/>
      <c r="D71" s="57"/>
      <c r="E71" s="57"/>
      <c r="F71" s="57"/>
      <c r="G71" s="57"/>
      <c r="H71" s="57"/>
      <c r="I71" s="57"/>
      <c r="J71" s="57"/>
      <c r="K71" s="57"/>
      <c r="L71" s="57"/>
      <c r="M71" s="57"/>
      <c r="N71" s="57"/>
      <c r="O71" s="57"/>
      <c r="P71" s="74"/>
      <c r="Q71" s="74"/>
      <c r="R71" s="74"/>
      <c r="S71" s="57"/>
      <c r="T71" s="74"/>
      <c r="U71" s="74"/>
      <c r="V71" s="74"/>
      <c r="W71" s="74"/>
      <c r="X71" s="74"/>
      <c r="Y71" s="74"/>
      <c r="Z71" s="74"/>
      <c r="AA71" s="74"/>
      <c r="AB71" s="74"/>
      <c r="AC71" s="74"/>
      <c r="AD71" s="74"/>
      <c r="AE71" s="74"/>
      <c r="AF71" s="74"/>
      <c r="AG71" s="74"/>
      <c r="AH71" s="74"/>
      <c r="AI71" s="74"/>
      <c r="AJ71" s="74"/>
      <c r="AK71" s="74"/>
      <c r="AL71" s="74"/>
    </row>
    <row r="72" spans="2:38" x14ac:dyDescent="0.3">
      <c r="B72" s="10"/>
      <c r="C72" s="56"/>
      <c r="D72" s="57"/>
      <c r="E72" s="57"/>
      <c r="F72" s="57"/>
      <c r="G72" s="57"/>
      <c r="H72" s="57"/>
      <c r="I72" s="57"/>
      <c r="J72" s="57"/>
      <c r="K72" s="57"/>
      <c r="L72" s="57"/>
      <c r="M72" s="57"/>
      <c r="N72" s="57"/>
      <c r="O72" s="57"/>
      <c r="P72" s="74"/>
      <c r="Q72" s="74"/>
      <c r="R72" s="74"/>
      <c r="S72" s="57"/>
      <c r="T72" s="74"/>
      <c r="U72" s="74"/>
      <c r="V72" s="74"/>
      <c r="W72" s="74"/>
      <c r="X72" s="74"/>
      <c r="Y72" s="74"/>
      <c r="Z72" s="74"/>
      <c r="AA72" s="74"/>
      <c r="AB72" s="74"/>
      <c r="AC72" s="74"/>
      <c r="AD72" s="74"/>
      <c r="AE72" s="74"/>
      <c r="AF72" s="74"/>
      <c r="AG72" s="74"/>
      <c r="AH72" s="74"/>
      <c r="AI72" s="74"/>
      <c r="AJ72" s="74"/>
      <c r="AK72" s="74"/>
      <c r="AL72" s="74"/>
    </row>
    <row r="73" spans="2:38" x14ac:dyDescent="0.3">
      <c r="B73" s="10"/>
      <c r="C73" s="56"/>
      <c r="D73" s="57"/>
      <c r="E73" s="57"/>
      <c r="F73" s="57"/>
      <c r="G73" s="57"/>
      <c r="H73" s="57"/>
      <c r="I73" s="57"/>
      <c r="J73" s="57"/>
      <c r="K73" s="57"/>
      <c r="L73" s="57"/>
      <c r="M73" s="57"/>
      <c r="N73" s="57"/>
      <c r="O73" s="57"/>
      <c r="P73" s="74"/>
      <c r="Q73" s="74"/>
      <c r="R73" s="74"/>
      <c r="S73" s="57"/>
      <c r="T73" s="74"/>
      <c r="U73" s="74"/>
      <c r="V73" s="74"/>
      <c r="W73" s="74"/>
      <c r="X73" s="74"/>
      <c r="Y73" s="74"/>
      <c r="Z73" s="74"/>
      <c r="AA73" s="74"/>
      <c r="AB73" s="74"/>
      <c r="AC73" s="74"/>
      <c r="AD73" s="74"/>
      <c r="AE73" s="74"/>
      <c r="AF73" s="74"/>
      <c r="AG73" s="74"/>
      <c r="AH73" s="74"/>
      <c r="AI73" s="74"/>
      <c r="AJ73" s="74"/>
      <c r="AK73" s="74"/>
      <c r="AL73" s="74"/>
    </row>
    <row r="74" spans="2:38" x14ac:dyDescent="0.3">
      <c r="B74" s="10"/>
      <c r="C74" s="56"/>
      <c r="D74" s="57"/>
      <c r="E74" s="57"/>
      <c r="F74" s="57"/>
      <c r="G74" s="57"/>
      <c r="H74" s="57"/>
      <c r="I74" s="57"/>
      <c r="J74" s="57"/>
      <c r="K74" s="57"/>
      <c r="L74" s="57"/>
      <c r="M74" s="57"/>
      <c r="N74" s="57"/>
      <c r="O74" s="57"/>
      <c r="P74" s="74"/>
      <c r="Q74" s="74"/>
      <c r="R74" s="74"/>
      <c r="S74" s="57"/>
      <c r="T74" s="74"/>
      <c r="U74" s="74"/>
      <c r="V74" s="74"/>
      <c r="W74" s="74"/>
      <c r="X74" s="74"/>
      <c r="Y74" s="74"/>
      <c r="Z74" s="74"/>
      <c r="AA74" s="74"/>
      <c r="AB74" s="74"/>
      <c r="AC74" s="74"/>
      <c r="AD74" s="74"/>
      <c r="AE74" s="74"/>
      <c r="AF74" s="74"/>
      <c r="AG74" s="74"/>
      <c r="AH74" s="74"/>
      <c r="AI74" s="74"/>
      <c r="AJ74" s="74"/>
      <c r="AK74" s="74"/>
      <c r="AL74" s="74"/>
    </row>
    <row r="75" spans="2:38" x14ac:dyDescent="0.3">
      <c r="B75" s="10"/>
      <c r="C75" s="56"/>
      <c r="D75" s="57"/>
      <c r="E75" s="57"/>
      <c r="F75" s="57"/>
      <c r="G75" s="57"/>
      <c r="H75" s="57"/>
      <c r="I75" s="57"/>
      <c r="J75" s="57"/>
      <c r="K75" s="57"/>
      <c r="L75" s="57"/>
      <c r="M75" s="57"/>
      <c r="N75" s="57"/>
      <c r="O75" s="57"/>
      <c r="P75" s="74"/>
      <c r="Q75" s="74"/>
      <c r="R75" s="74"/>
      <c r="S75" s="57"/>
      <c r="T75" s="74"/>
      <c r="U75" s="74"/>
      <c r="V75" s="74"/>
      <c r="W75" s="74"/>
      <c r="X75" s="74"/>
      <c r="Y75" s="74"/>
      <c r="Z75" s="74"/>
      <c r="AA75" s="74"/>
      <c r="AB75" s="74"/>
      <c r="AC75" s="74"/>
      <c r="AD75" s="74"/>
      <c r="AE75" s="74"/>
      <c r="AF75" s="74"/>
      <c r="AG75" s="74"/>
      <c r="AH75" s="74"/>
      <c r="AI75" s="74"/>
      <c r="AJ75" s="74"/>
      <c r="AK75" s="74"/>
      <c r="AL75" s="74"/>
    </row>
    <row r="76" spans="2:38" x14ac:dyDescent="0.3">
      <c r="B76" s="10"/>
      <c r="C76" s="56"/>
      <c r="D76" s="57"/>
      <c r="E76" s="57"/>
      <c r="F76" s="57"/>
      <c r="G76" s="57"/>
      <c r="H76" s="57"/>
      <c r="I76" s="57"/>
      <c r="J76" s="57"/>
      <c r="K76" s="57"/>
      <c r="L76" s="57"/>
      <c r="M76" s="57"/>
      <c r="N76" s="57"/>
      <c r="O76" s="57"/>
      <c r="P76" s="74"/>
      <c r="Q76" s="74"/>
      <c r="R76" s="74"/>
      <c r="S76" s="57"/>
      <c r="T76" s="74"/>
      <c r="U76" s="74"/>
      <c r="V76" s="74"/>
      <c r="W76" s="74"/>
      <c r="X76" s="74"/>
      <c r="Y76" s="74"/>
      <c r="Z76" s="74"/>
      <c r="AA76" s="74"/>
      <c r="AB76" s="74"/>
      <c r="AC76" s="74"/>
      <c r="AD76" s="74"/>
      <c r="AE76" s="74"/>
      <c r="AF76" s="74"/>
      <c r="AG76" s="74"/>
      <c r="AH76" s="74"/>
      <c r="AI76" s="74"/>
      <c r="AJ76" s="74"/>
      <c r="AK76" s="74"/>
      <c r="AL76" s="74"/>
    </row>
    <row r="77" spans="2:38" x14ac:dyDescent="0.3">
      <c r="B77" s="10"/>
      <c r="C77" s="56"/>
      <c r="D77" s="57"/>
      <c r="E77" s="57"/>
      <c r="F77" s="57"/>
      <c r="G77" s="57"/>
      <c r="H77" s="57"/>
      <c r="I77" s="57"/>
      <c r="J77" s="57"/>
      <c r="K77" s="57"/>
      <c r="L77" s="57"/>
      <c r="M77" s="57"/>
      <c r="N77" s="57"/>
      <c r="O77" s="57"/>
      <c r="P77" s="74"/>
      <c r="Q77" s="74"/>
      <c r="R77" s="74"/>
      <c r="S77" s="57"/>
      <c r="T77" s="74"/>
      <c r="U77" s="74"/>
      <c r="V77" s="74"/>
      <c r="W77" s="74"/>
      <c r="X77" s="74"/>
      <c r="Y77" s="74"/>
      <c r="Z77" s="74"/>
      <c r="AA77" s="74"/>
      <c r="AB77" s="74"/>
      <c r="AC77" s="74"/>
      <c r="AD77" s="74"/>
      <c r="AE77" s="74"/>
      <c r="AF77" s="74"/>
      <c r="AG77" s="74"/>
      <c r="AH77" s="74"/>
      <c r="AI77" s="74"/>
      <c r="AJ77" s="74"/>
      <c r="AK77" s="74"/>
      <c r="AL77" s="74"/>
    </row>
    <row r="78" spans="2:38" x14ac:dyDescent="0.3">
      <c r="B78" s="10"/>
      <c r="C78" s="56"/>
      <c r="D78" s="57"/>
      <c r="E78" s="57"/>
      <c r="F78" s="57"/>
      <c r="G78" s="57"/>
      <c r="H78" s="57"/>
      <c r="I78" s="57"/>
      <c r="J78" s="57"/>
      <c r="K78" s="57"/>
      <c r="L78" s="57"/>
      <c r="M78" s="57"/>
      <c r="N78" s="57"/>
      <c r="O78" s="57"/>
      <c r="P78" s="74"/>
      <c r="Q78" s="74"/>
      <c r="R78" s="74"/>
      <c r="S78" s="57"/>
      <c r="T78" s="74"/>
      <c r="U78" s="74"/>
      <c r="V78" s="74"/>
      <c r="W78" s="74"/>
      <c r="X78" s="74"/>
      <c r="Y78" s="74"/>
      <c r="Z78" s="74"/>
      <c r="AA78" s="74"/>
      <c r="AB78" s="74"/>
      <c r="AC78" s="74"/>
      <c r="AD78" s="74"/>
      <c r="AE78" s="74"/>
      <c r="AF78" s="74"/>
      <c r="AG78" s="74"/>
      <c r="AH78" s="74"/>
      <c r="AI78" s="74"/>
      <c r="AJ78" s="74"/>
      <c r="AK78" s="74"/>
      <c r="AL78" s="74"/>
    </row>
    <row r="79" spans="2:38" x14ac:dyDescent="0.3">
      <c r="B79" s="10"/>
      <c r="C79" s="56"/>
      <c r="D79" s="57"/>
      <c r="E79" s="57"/>
      <c r="F79" s="57"/>
      <c r="G79" s="57"/>
      <c r="H79" s="57"/>
      <c r="I79" s="57"/>
      <c r="J79" s="57"/>
      <c r="K79" s="57"/>
      <c r="L79" s="57"/>
      <c r="M79" s="57"/>
      <c r="N79" s="57"/>
      <c r="O79" s="57"/>
      <c r="P79" s="74"/>
      <c r="Q79" s="74"/>
      <c r="R79" s="74"/>
      <c r="S79" s="57"/>
      <c r="T79" s="74"/>
      <c r="U79" s="74"/>
      <c r="V79" s="74"/>
      <c r="W79" s="74"/>
      <c r="X79" s="74"/>
      <c r="Y79" s="74"/>
      <c r="Z79" s="74"/>
      <c r="AA79" s="74"/>
      <c r="AB79" s="74"/>
      <c r="AC79" s="74"/>
      <c r="AD79" s="74"/>
      <c r="AE79" s="74"/>
      <c r="AF79" s="74"/>
      <c r="AG79" s="74"/>
      <c r="AH79" s="74"/>
      <c r="AI79" s="74"/>
      <c r="AJ79" s="74"/>
      <c r="AK79" s="74"/>
      <c r="AL79" s="74"/>
    </row>
    <row r="80" spans="2:38" x14ac:dyDescent="0.3">
      <c r="B80" s="10"/>
      <c r="C80" s="56"/>
      <c r="D80" s="57"/>
      <c r="E80" s="57"/>
      <c r="F80" s="57"/>
      <c r="G80" s="57"/>
      <c r="H80" s="57"/>
      <c r="I80" s="57"/>
      <c r="J80" s="57"/>
      <c r="K80" s="57"/>
      <c r="L80" s="57"/>
      <c r="M80" s="57"/>
      <c r="N80" s="57"/>
      <c r="O80" s="57"/>
      <c r="P80" s="74"/>
      <c r="Q80" s="74"/>
      <c r="R80" s="74"/>
      <c r="S80" s="57"/>
      <c r="T80" s="74"/>
      <c r="U80" s="74"/>
      <c r="V80" s="74"/>
      <c r="W80" s="74"/>
      <c r="X80" s="74"/>
      <c r="Y80" s="74"/>
      <c r="Z80" s="74"/>
      <c r="AA80" s="74"/>
      <c r="AB80" s="74"/>
      <c r="AC80" s="74"/>
      <c r="AD80" s="74"/>
      <c r="AE80" s="74"/>
      <c r="AF80" s="74"/>
      <c r="AG80" s="74"/>
      <c r="AH80" s="74"/>
      <c r="AI80" s="74"/>
      <c r="AJ80" s="74"/>
      <c r="AK80" s="74"/>
      <c r="AL80" s="74"/>
    </row>
    <row r="81" spans="2:38" x14ac:dyDescent="0.3">
      <c r="B81" s="10"/>
      <c r="C81" s="56"/>
      <c r="D81" s="57"/>
      <c r="E81" s="57"/>
      <c r="F81" s="57"/>
      <c r="G81" s="57"/>
      <c r="H81" s="57"/>
      <c r="I81" s="57"/>
      <c r="J81" s="57"/>
      <c r="K81" s="57"/>
      <c r="L81" s="57"/>
      <c r="M81" s="57"/>
      <c r="N81" s="57"/>
      <c r="O81" s="57"/>
      <c r="P81" s="74"/>
      <c r="Q81" s="74"/>
      <c r="R81" s="74"/>
      <c r="S81" s="57"/>
      <c r="T81" s="74"/>
      <c r="U81" s="74"/>
      <c r="V81" s="74"/>
      <c r="W81" s="74"/>
      <c r="X81" s="74"/>
      <c r="Y81" s="74"/>
      <c r="Z81" s="74"/>
      <c r="AA81" s="74"/>
      <c r="AB81" s="74"/>
      <c r="AC81" s="74"/>
      <c r="AD81" s="74"/>
      <c r="AE81" s="74"/>
      <c r="AF81" s="74"/>
      <c r="AG81" s="74"/>
      <c r="AH81" s="74"/>
      <c r="AI81" s="74"/>
      <c r="AJ81" s="74"/>
      <c r="AK81" s="74"/>
      <c r="AL81" s="74"/>
    </row>
    <row r="82" spans="2:38" x14ac:dyDescent="0.3">
      <c r="B82" s="10"/>
      <c r="C82" s="56"/>
      <c r="D82" s="57"/>
      <c r="E82" s="57"/>
      <c r="F82" s="57"/>
      <c r="G82" s="57"/>
      <c r="H82" s="57"/>
      <c r="I82" s="57"/>
      <c r="J82" s="57"/>
      <c r="K82" s="57"/>
      <c r="L82" s="57"/>
      <c r="M82" s="57"/>
      <c r="N82" s="57"/>
      <c r="O82" s="57"/>
      <c r="P82" s="74"/>
      <c r="Q82" s="74"/>
      <c r="R82" s="74"/>
      <c r="S82" s="57"/>
      <c r="T82" s="74"/>
      <c r="U82" s="74"/>
      <c r="V82" s="74"/>
      <c r="W82" s="74"/>
      <c r="X82" s="74"/>
      <c r="Y82" s="74"/>
      <c r="Z82" s="74"/>
      <c r="AA82" s="74"/>
      <c r="AB82" s="74"/>
      <c r="AC82" s="74"/>
      <c r="AD82" s="74"/>
      <c r="AE82" s="74"/>
      <c r="AF82" s="74"/>
      <c r="AG82" s="74"/>
      <c r="AH82" s="74"/>
      <c r="AI82" s="74"/>
      <c r="AJ82" s="74"/>
      <c r="AK82" s="74"/>
      <c r="AL82" s="74"/>
    </row>
    <row r="83" spans="2:38" x14ac:dyDescent="0.3">
      <c r="B83" s="10"/>
      <c r="C83" s="56"/>
      <c r="D83" s="57"/>
      <c r="E83" s="57"/>
      <c r="F83" s="57"/>
      <c r="G83" s="57"/>
      <c r="H83" s="57"/>
      <c r="I83" s="57"/>
      <c r="J83" s="57"/>
      <c r="K83" s="57"/>
      <c r="L83" s="57"/>
      <c r="M83" s="57"/>
      <c r="N83" s="57"/>
      <c r="O83" s="57"/>
      <c r="P83" s="74"/>
      <c r="Q83" s="74"/>
      <c r="R83" s="74"/>
      <c r="S83" s="57"/>
      <c r="T83" s="74"/>
      <c r="U83" s="74"/>
      <c r="V83" s="74"/>
      <c r="W83" s="74"/>
      <c r="X83" s="74"/>
      <c r="Y83" s="74"/>
      <c r="Z83" s="74"/>
      <c r="AA83" s="74"/>
      <c r="AB83" s="74"/>
      <c r="AC83" s="74"/>
      <c r="AD83" s="74"/>
      <c r="AE83" s="74"/>
      <c r="AF83" s="74"/>
      <c r="AG83" s="74"/>
      <c r="AH83" s="74"/>
      <c r="AI83" s="74"/>
      <c r="AJ83" s="74"/>
      <c r="AK83" s="74"/>
      <c r="AL83" s="74"/>
    </row>
    <row r="84" spans="2:38" x14ac:dyDescent="0.3">
      <c r="B84" s="10"/>
      <c r="C84" s="56"/>
      <c r="D84" s="57"/>
      <c r="E84" s="57"/>
      <c r="F84" s="57"/>
      <c r="G84" s="57"/>
      <c r="H84" s="57"/>
      <c r="I84" s="57"/>
      <c r="J84" s="57"/>
      <c r="K84" s="57"/>
      <c r="L84" s="57"/>
      <c r="M84" s="57"/>
      <c r="N84" s="57"/>
      <c r="O84" s="57"/>
      <c r="P84" s="74"/>
      <c r="Q84" s="74"/>
      <c r="R84" s="74"/>
      <c r="S84" s="57"/>
      <c r="T84" s="74"/>
      <c r="U84" s="74"/>
      <c r="V84" s="74"/>
      <c r="W84" s="74"/>
      <c r="X84" s="74"/>
      <c r="Y84" s="74"/>
      <c r="Z84" s="74"/>
      <c r="AA84" s="74"/>
      <c r="AB84" s="74"/>
      <c r="AC84" s="74"/>
      <c r="AD84" s="74"/>
      <c r="AE84" s="74"/>
      <c r="AF84" s="74"/>
      <c r="AG84" s="74"/>
      <c r="AH84" s="74"/>
      <c r="AI84" s="74"/>
      <c r="AJ84" s="74"/>
      <c r="AK84" s="74"/>
      <c r="AL84" s="74"/>
    </row>
    <row r="85" spans="2:38" x14ac:dyDescent="0.3">
      <c r="B85" s="10"/>
      <c r="C85" s="56"/>
      <c r="D85" s="57"/>
      <c r="E85" s="57"/>
      <c r="F85" s="57"/>
      <c r="G85" s="57"/>
      <c r="H85" s="57"/>
      <c r="I85" s="57"/>
      <c r="J85" s="57"/>
      <c r="K85" s="57"/>
      <c r="L85" s="57"/>
      <c r="M85" s="57"/>
      <c r="N85" s="57"/>
      <c r="O85" s="57"/>
      <c r="P85" s="74"/>
      <c r="Q85" s="74"/>
      <c r="R85" s="74"/>
      <c r="S85" s="57"/>
      <c r="T85" s="74"/>
      <c r="U85" s="74"/>
      <c r="V85" s="74"/>
      <c r="W85" s="74"/>
      <c r="X85" s="74"/>
      <c r="Y85" s="74"/>
      <c r="Z85" s="74"/>
      <c r="AA85" s="74"/>
      <c r="AB85" s="74"/>
      <c r="AC85" s="74"/>
      <c r="AD85" s="74"/>
      <c r="AE85" s="74"/>
      <c r="AF85" s="74"/>
      <c r="AG85" s="74"/>
      <c r="AH85" s="74"/>
      <c r="AI85" s="74"/>
      <c r="AJ85" s="74"/>
      <c r="AK85" s="74"/>
      <c r="AL85" s="74"/>
    </row>
    <row r="86" spans="2:38" x14ac:dyDescent="0.3">
      <c r="B86" s="10"/>
      <c r="C86" s="56"/>
      <c r="D86" s="57"/>
      <c r="E86" s="57"/>
      <c r="F86" s="57"/>
      <c r="G86" s="57"/>
      <c r="H86" s="57"/>
      <c r="I86" s="57"/>
      <c r="J86" s="57"/>
      <c r="K86" s="57"/>
      <c r="L86" s="57"/>
      <c r="M86" s="57"/>
      <c r="N86" s="57"/>
      <c r="O86" s="57"/>
      <c r="P86" s="74"/>
      <c r="Q86" s="74"/>
      <c r="R86" s="74"/>
      <c r="S86" s="57"/>
      <c r="T86" s="74"/>
      <c r="U86" s="74"/>
      <c r="V86" s="74"/>
      <c r="W86" s="74"/>
      <c r="X86" s="74"/>
      <c r="Y86" s="74"/>
      <c r="Z86" s="74"/>
      <c r="AA86" s="74"/>
      <c r="AB86" s="74"/>
      <c r="AC86" s="74"/>
      <c r="AD86" s="74"/>
      <c r="AE86" s="74"/>
      <c r="AF86" s="74"/>
      <c r="AG86" s="74"/>
      <c r="AH86" s="74"/>
      <c r="AI86" s="74"/>
      <c r="AJ86" s="74"/>
      <c r="AK86" s="74"/>
      <c r="AL86" s="74"/>
    </row>
    <row r="87" spans="2:38" x14ac:dyDescent="0.3">
      <c r="B87" s="10"/>
      <c r="C87" s="56"/>
      <c r="D87" s="57"/>
      <c r="E87" s="57"/>
      <c r="F87" s="57"/>
      <c r="G87" s="57"/>
      <c r="H87" s="57"/>
      <c r="I87" s="57"/>
      <c r="J87" s="57"/>
      <c r="K87" s="57"/>
      <c r="L87" s="57"/>
      <c r="M87" s="57"/>
      <c r="N87" s="57"/>
      <c r="O87" s="57"/>
      <c r="P87" s="74"/>
      <c r="Q87" s="74"/>
      <c r="R87" s="74"/>
      <c r="S87" s="57"/>
      <c r="T87" s="74"/>
      <c r="U87" s="74"/>
      <c r="V87" s="74"/>
      <c r="W87" s="74"/>
      <c r="X87" s="74"/>
      <c r="Y87" s="74"/>
      <c r="Z87" s="74"/>
      <c r="AA87" s="74"/>
      <c r="AB87" s="74"/>
      <c r="AC87" s="74"/>
      <c r="AD87" s="74"/>
      <c r="AE87" s="74"/>
      <c r="AF87" s="74"/>
      <c r="AG87" s="74"/>
      <c r="AH87" s="74"/>
      <c r="AI87" s="74"/>
      <c r="AJ87" s="74"/>
      <c r="AK87" s="74"/>
      <c r="AL87" s="74"/>
    </row>
    <row r="88" spans="2:38" x14ac:dyDescent="0.3">
      <c r="B88" s="10"/>
      <c r="C88" s="56"/>
      <c r="D88" s="57"/>
      <c r="E88" s="57"/>
      <c r="F88" s="57"/>
      <c r="G88" s="57"/>
      <c r="H88" s="57"/>
      <c r="I88" s="57"/>
      <c r="J88" s="57"/>
      <c r="K88" s="57"/>
      <c r="L88" s="57"/>
      <c r="M88" s="57"/>
      <c r="N88" s="57"/>
      <c r="O88" s="57"/>
      <c r="P88" s="74"/>
      <c r="Q88" s="74"/>
      <c r="R88" s="74"/>
      <c r="S88" s="57"/>
      <c r="T88" s="74"/>
      <c r="U88" s="74"/>
      <c r="V88" s="74"/>
      <c r="W88" s="74"/>
      <c r="X88" s="74"/>
      <c r="Y88" s="74"/>
      <c r="Z88" s="74"/>
      <c r="AA88" s="74"/>
      <c r="AB88" s="74"/>
      <c r="AC88" s="74"/>
      <c r="AD88" s="74"/>
      <c r="AE88" s="74"/>
      <c r="AF88" s="74"/>
      <c r="AG88" s="74"/>
      <c r="AH88" s="74"/>
      <c r="AI88" s="74"/>
      <c r="AJ88" s="74"/>
      <c r="AK88" s="74"/>
      <c r="AL88" s="74"/>
    </row>
    <row r="89" spans="2:38" x14ac:dyDescent="0.3">
      <c r="B89" s="10"/>
      <c r="C89" s="56"/>
      <c r="D89" s="57"/>
      <c r="E89" s="57"/>
      <c r="F89" s="57"/>
      <c r="G89" s="57"/>
      <c r="H89" s="57"/>
      <c r="I89" s="57"/>
      <c r="J89" s="57"/>
      <c r="K89" s="57"/>
      <c r="L89" s="57"/>
      <c r="M89" s="57"/>
      <c r="N89" s="57"/>
      <c r="O89" s="57"/>
      <c r="P89" s="74"/>
      <c r="Q89" s="74"/>
      <c r="R89" s="74"/>
      <c r="S89" s="57"/>
      <c r="T89" s="74"/>
      <c r="U89" s="74"/>
      <c r="V89" s="74"/>
      <c r="W89" s="74"/>
      <c r="X89" s="74"/>
      <c r="Y89" s="74"/>
      <c r="Z89" s="74"/>
      <c r="AA89" s="74"/>
      <c r="AB89" s="74"/>
      <c r="AC89" s="74"/>
      <c r="AD89" s="74"/>
      <c r="AE89" s="74"/>
      <c r="AF89" s="74"/>
      <c r="AG89" s="74"/>
      <c r="AH89" s="74"/>
      <c r="AI89" s="74"/>
      <c r="AJ89" s="74"/>
      <c r="AK89" s="74"/>
      <c r="AL89" s="74"/>
    </row>
    <row r="90" spans="2:38" x14ac:dyDescent="0.3">
      <c r="B90" s="10"/>
      <c r="C90" s="56"/>
      <c r="D90" s="57"/>
      <c r="E90" s="57"/>
      <c r="F90" s="57"/>
      <c r="G90" s="57"/>
      <c r="H90" s="57"/>
      <c r="I90" s="57"/>
      <c r="J90" s="57"/>
      <c r="K90" s="57"/>
      <c r="L90" s="57"/>
      <c r="M90" s="57"/>
      <c r="N90" s="57"/>
      <c r="O90" s="57"/>
      <c r="P90" s="74"/>
      <c r="Q90" s="74"/>
      <c r="R90" s="74"/>
      <c r="S90" s="57"/>
      <c r="T90" s="74"/>
      <c r="U90" s="74"/>
      <c r="V90" s="74"/>
      <c r="W90" s="74"/>
      <c r="X90" s="74"/>
      <c r="Y90" s="74"/>
      <c r="Z90" s="74"/>
      <c r="AA90" s="74"/>
      <c r="AB90" s="74"/>
      <c r="AC90" s="74"/>
      <c r="AD90" s="74"/>
      <c r="AE90" s="74"/>
      <c r="AF90" s="74"/>
      <c r="AG90" s="74"/>
      <c r="AH90" s="74"/>
      <c r="AI90" s="74"/>
      <c r="AJ90" s="74"/>
      <c r="AK90" s="74"/>
      <c r="AL90" s="74"/>
    </row>
    <row r="91" spans="2:38" x14ac:dyDescent="0.3">
      <c r="B91" s="10"/>
      <c r="C91" s="56"/>
      <c r="D91" s="57"/>
      <c r="E91" s="57"/>
      <c r="F91" s="57"/>
      <c r="G91" s="57"/>
      <c r="H91" s="57"/>
      <c r="I91" s="57"/>
      <c r="J91" s="57"/>
      <c r="K91" s="57"/>
      <c r="L91" s="57"/>
      <c r="M91" s="57"/>
      <c r="N91" s="57"/>
      <c r="O91" s="57"/>
      <c r="P91" s="74"/>
      <c r="Q91" s="74"/>
      <c r="R91" s="74"/>
      <c r="S91" s="57"/>
      <c r="T91" s="74"/>
      <c r="U91" s="74"/>
      <c r="V91" s="74"/>
      <c r="W91" s="74"/>
      <c r="X91" s="74"/>
      <c r="Y91" s="74"/>
      <c r="Z91" s="74"/>
      <c r="AA91" s="74"/>
      <c r="AB91" s="74"/>
      <c r="AC91" s="74"/>
      <c r="AD91" s="74"/>
      <c r="AE91" s="74"/>
      <c r="AF91" s="74"/>
      <c r="AG91" s="74"/>
      <c r="AH91" s="74"/>
      <c r="AI91" s="74"/>
      <c r="AJ91" s="74"/>
      <c r="AK91" s="74"/>
      <c r="AL91" s="74"/>
    </row>
    <row r="92" spans="2:38" x14ac:dyDescent="0.3">
      <c r="B92" s="10"/>
      <c r="C92" s="56"/>
      <c r="D92" s="57"/>
      <c r="E92" s="57"/>
      <c r="F92" s="57"/>
      <c r="G92" s="57"/>
      <c r="H92" s="57"/>
      <c r="I92" s="57"/>
      <c r="J92" s="57"/>
      <c r="K92" s="57"/>
      <c r="L92" s="57"/>
      <c r="M92" s="57"/>
      <c r="N92" s="57"/>
      <c r="O92" s="57"/>
      <c r="P92" s="74"/>
      <c r="Q92" s="74"/>
      <c r="R92" s="74"/>
      <c r="S92" s="57"/>
      <c r="T92" s="74"/>
      <c r="U92" s="74"/>
      <c r="V92" s="74"/>
      <c r="W92" s="74"/>
      <c r="X92" s="74"/>
      <c r="Y92" s="74"/>
      <c r="Z92" s="74"/>
      <c r="AA92" s="74"/>
      <c r="AB92" s="74"/>
      <c r="AC92" s="74"/>
      <c r="AD92" s="74"/>
      <c r="AE92" s="74"/>
      <c r="AF92" s="74"/>
      <c r="AG92" s="74"/>
      <c r="AH92" s="74"/>
      <c r="AI92" s="74"/>
      <c r="AJ92" s="74"/>
      <c r="AK92" s="74"/>
      <c r="AL92" s="74"/>
    </row>
    <row r="93" spans="2:38" x14ac:dyDescent="0.3">
      <c r="B93" s="10"/>
      <c r="C93" s="56"/>
      <c r="D93" s="57"/>
      <c r="E93" s="57"/>
      <c r="F93" s="57"/>
      <c r="G93" s="57"/>
      <c r="H93" s="57"/>
      <c r="I93" s="57"/>
      <c r="J93" s="57"/>
      <c r="K93" s="57"/>
      <c r="L93" s="57"/>
      <c r="M93" s="57"/>
      <c r="N93" s="57"/>
      <c r="O93" s="57"/>
      <c r="P93" s="74"/>
      <c r="Q93" s="74"/>
      <c r="R93" s="74"/>
      <c r="S93" s="57"/>
      <c r="T93" s="74"/>
      <c r="U93" s="74"/>
      <c r="V93" s="74"/>
      <c r="W93" s="74"/>
      <c r="X93" s="74"/>
      <c r="Y93" s="74"/>
      <c r="Z93" s="74"/>
      <c r="AA93" s="74"/>
      <c r="AB93" s="74"/>
      <c r="AC93" s="74"/>
      <c r="AD93" s="74"/>
      <c r="AE93" s="74"/>
      <c r="AF93" s="74"/>
      <c r="AG93" s="74"/>
      <c r="AH93" s="74"/>
      <c r="AI93" s="74"/>
      <c r="AJ93" s="74"/>
      <c r="AK93" s="74"/>
      <c r="AL93" s="74"/>
    </row>
    <row r="94" spans="2:38" x14ac:dyDescent="0.3">
      <c r="B94" s="10"/>
      <c r="C94" s="56"/>
      <c r="D94" s="57"/>
      <c r="E94" s="57"/>
      <c r="F94" s="57"/>
      <c r="G94" s="57"/>
      <c r="H94" s="57"/>
      <c r="I94" s="57"/>
      <c r="J94" s="57"/>
      <c r="K94" s="57"/>
      <c r="L94" s="57"/>
      <c r="M94" s="57"/>
      <c r="N94" s="57"/>
      <c r="O94" s="57"/>
      <c r="P94" s="74"/>
      <c r="Q94" s="74"/>
      <c r="R94" s="74"/>
      <c r="S94" s="57"/>
      <c r="T94" s="74"/>
      <c r="U94" s="74"/>
      <c r="V94" s="74"/>
      <c r="W94" s="74"/>
      <c r="X94" s="74"/>
      <c r="Y94" s="74"/>
      <c r="Z94" s="74"/>
      <c r="AA94" s="74"/>
      <c r="AB94" s="74"/>
      <c r="AC94" s="74"/>
      <c r="AD94" s="74"/>
      <c r="AE94" s="74"/>
      <c r="AF94" s="74"/>
      <c r="AG94" s="74"/>
      <c r="AH94" s="74"/>
      <c r="AI94" s="74"/>
      <c r="AJ94" s="74"/>
      <c r="AK94" s="74"/>
      <c r="AL94" s="74"/>
    </row>
    <row r="95" spans="2:38" x14ac:dyDescent="0.3">
      <c r="B95" s="10"/>
      <c r="C95" s="56"/>
      <c r="D95" s="57"/>
      <c r="E95" s="57"/>
      <c r="F95" s="57"/>
      <c r="G95" s="57"/>
      <c r="H95" s="57"/>
      <c r="I95" s="57"/>
      <c r="J95" s="57"/>
      <c r="K95" s="57"/>
      <c r="L95" s="57"/>
      <c r="M95" s="57"/>
      <c r="N95" s="57"/>
      <c r="O95" s="57"/>
      <c r="P95" s="74"/>
      <c r="Q95" s="74"/>
      <c r="R95" s="74"/>
      <c r="S95" s="57"/>
      <c r="T95" s="74"/>
      <c r="U95" s="74"/>
      <c r="V95" s="74"/>
      <c r="W95" s="74"/>
      <c r="X95" s="74"/>
      <c r="Y95" s="74"/>
      <c r="Z95" s="74"/>
      <c r="AA95" s="74"/>
      <c r="AB95" s="74"/>
      <c r="AC95" s="74"/>
      <c r="AD95" s="74"/>
      <c r="AE95" s="74"/>
      <c r="AF95" s="74"/>
      <c r="AG95" s="74"/>
      <c r="AH95" s="74"/>
      <c r="AI95" s="74"/>
      <c r="AJ95" s="74"/>
      <c r="AK95" s="74"/>
      <c r="AL95" s="74"/>
    </row>
    <row r="96" spans="2:38" x14ac:dyDescent="0.3">
      <c r="B96" s="10"/>
      <c r="C96" s="56"/>
      <c r="D96" s="57"/>
      <c r="E96" s="57"/>
      <c r="F96" s="57"/>
      <c r="G96" s="57"/>
      <c r="H96" s="57"/>
      <c r="I96" s="57"/>
      <c r="J96" s="57"/>
      <c r="K96" s="57"/>
      <c r="L96" s="57"/>
      <c r="M96" s="57"/>
      <c r="N96" s="57"/>
      <c r="O96" s="57"/>
      <c r="P96" s="74"/>
      <c r="Q96" s="74"/>
      <c r="R96" s="74"/>
      <c r="S96" s="57"/>
      <c r="T96" s="74"/>
      <c r="U96" s="74"/>
      <c r="V96" s="74"/>
      <c r="W96" s="74"/>
      <c r="X96" s="74"/>
      <c r="Y96" s="74"/>
      <c r="Z96" s="74"/>
      <c r="AA96" s="74"/>
      <c r="AB96" s="74"/>
      <c r="AC96" s="74"/>
      <c r="AD96" s="74"/>
      <c r="AE96" s="74"/>
      <c r="AF96" s="74"/>
      <c r="AG96" s="74"/>
      <c r="AH96" s="74"/>
      <c r="AI96" s="74"/>
      <c r="AJ96" s="74"/>
      <c r="AK96" s="74"/>
      <c r="AL96" s="74"/>
    </row>
    <row r="97" spans="2:38" x14ac:dyDescent="0.3">
      <c r="B97" s="10"/>
      <c r="C97" s="56"/>
      <c r="D97" s="57"/>
      <c r="E97" s="57"/>
      <c r="F97" s="57"/>
      <c r="G97" s="57"/>
      <c r="H97" s="57"/>
      <c r="I97" s="57"/>
      <c r="J97" s="57"/>
      <c r="K97" s="57"/>
      <c r="L97" s="57"/>
      <c r="M97" s="57"/>
      <c r="N97" s="57"/>
      <c r="O97" s="57"/>
      <c r="P97" s="74"/>
      <c r="Q97" s="74"/>
      <c r="R97" s="74"/>
      <c r="S97" s="57"/>
      <c r="T97" s="74"/>
      <c r="U97" s="74"/>
      <c r="V97" s="74"/>
      <c r="W97" s="74"/>
      <c r="X97" s="74"/>
      <c r="Y97" s="74"/>
      <c r="Z97" s="74"/>
      <c r="AA97" s="74"/>
      <c r="AB97" s="74"/>
      <c r="AC97" s="74"/>
      <c r="AD97" s="74"/>
      <c r="AE97" s="74"/>
      <c r="AF97" s="74"/>
      <c r="AG97" s="74"/>
      <c r="AH97" s="74"/>
      <c r="AI97" s="74"/>
      <c r="AJ97" s="74"/>
      <c r="AK97" s="74"/>
      <c r="AL97" s="74"/>
    </row>
    <row r="98" spans="2:38" x14ac:dyDescent="0.3">
      <c r="B98" s="10"/>
      <c r="C98" s="56"/>
      <c r="D98" s="57"/>
      <c r="E98" s="57"/>
      <c r="F98" s="57"/>
      <c r="G98" s="57"/>
      <c r="H98" s="57"/>
      <c r="I98" s="57"/>
      <c r="J98" s="57"/>
      <c r="K98" s="57"/>
      <c r="L98" s="57"/>
      <c r="M98" s="57"/>
      <c r="N98" s="57"/>
      <c r="O98" s="57"/>
      <c r="P98" s="74"/>
      <c r="Q98" s="74"/>
      <c r="R98" s="74"/>
      <c r="S98" s="57"/>
      <c r="T98" s="74"/>
      <c r="U98" s="74"/>
      <c r="V98" s="74"/>
      <c r="W98" s="74"/>
      <c r="X98" s="74"/>
      <c r="Y98" s="74"/>
      <c r="Z98" s="74"/>
      <c r="AA98" s="74"/>
      <c r="AB98" s="74"/>
      <c r="AC98" s="74"/>
      <c r="AD98" s="74"/>
      <c r="AE98" s="74"/>
      <c r="AF98" s="74"/>
      <c r="AG98" s="74"/>
      <c r="AH98" s="74"/>
      <c r="AI98" s="74"/>
      <c r="AJ98" s="74"/>
      <c r="AK98" s="74"/>
      <c r="AL98" s="74"/>
    </row>
    <row r="99" spans="2:38" x14ac:dyDescent="0.3">
      <c r="B99" s="10"/>
      <c r="C99" s="56"/>
      <c r="D99" s="57"/>
      <c r="E99" s="57"/>
      <c r="F99" s="57"/>
      <c r="G99" s="57"/>
      <c r="H99" s="57"/>
      <c r="I99" s="57"/>
      <c r="J99" s="57"/>
      <c r="K99" s="57"/>
      <c r="L99" s="57"/>
      <c r="M99" s="57"/>
      <c r="N99" s="57"/>
      <c r="O99" s="57"/>
      <c r="P99" s="74"/>
      <c r="Q99" s="74"/>
      <c r="R99" s="74"/>
      <c r="S99" s="57"/>
      <c r="T99" s="74"/>
      <c r="U99" s="74"/>
      <c r="V99" s="74"/>
      <c r="W99" s="74"/>
      <c r="X99" s="74"/>
      <c r="Y99" s="74"/>
      <c r="Z99" s="74"/>
      <c r="AA99" s="74"/>
      <c r="AB99" s="74"/>
      <c r="AC99" s="74"/>
      <c r="AD99" s="74"/>
      <c r="AE99" s="74"/>
      <c r="AF99" s="74"/>
      <c r="AG99" s="74"/>
      <c r="AH99" s="74"/>
      <c r="AI99" s="74"/>
      <c r="AJ99" s="74"/>
      <c r="AK99" s="74"/>
      <c r="AL99" s="74"/>
    </row>
    <row r="100" spans="2:38" x14ac:dyDescent="0.3">
      <c r="B100" s="10"/>
      <c r="C100" s="56"/>
      <c r="D100" s="57"/>
      <c r="E100" s="57"/>
      <c r="F100" s="57"/>
      <c r="G100" s="57"/>
      <c r="H100" s="57"/>
      <c r="I100" s="57"/>
      <c r="J100" s="57"/>
      <c r="K100" s="57"/>
      <c r="L100" s="57"/>
      <c r="M100" s="57"/>
      <c r="N100" s="57"/>
      <c r="O100" s="57"/>
      <c r="P100" s="74"/>
      <c r="Q100" s="74"/>
      <c r="R100" s="74"/>
      <c r="S100" s="57"/>
      <c r="T100" s="74"/>
      <c r="U100" s="74"/>
      <c r="V100" s="74"/>
      <c r="W100" s="74"/>
      <c r="X100" s="74"/>
      <c r="Y100" s="74"/>
      <c r="Z100" s="74"/>
      <c r="AA100" s="74"/>
      <c r="AB100" s="74"/>
      <c r="AC100" s="74"/>
      <c r="AD100" s="74"/>
      <c r="AE100" s="74"/>
      <c r="AF100" s="74"/>
      <c r="AG100" s="74"/>
      <c r="AH100" s="74"/>
      <c r="AI100" s="74"/>
      <c r="AJ100" s="74"/>
      <c r="AK100" s="74"/>
      <c r="AL100" s="74"/>
    </row>
    <row r="101" spans="2:38" x14ac:dyDescent="0.3">
      <c r="B101" s="10"/>
      <c r="C101" s="56"/>
      <c r="D101" s="57"/>
      <c r="E101" s="57"/>
      <c r="F101" s="57"/>
      <c r="G101" s="57"/>
      <c r="H101" s="57"/>
      <c r="I101" s="57"/>
      <c r="J101" s="57"/>
      <c r="K101" s="57"/>
      <c r="L101" s="57"/>
      <c r="M101" s="57"/>
      <c r="N101" s="57"/>
      <c r="O101" s="57"/>
      <c r="P101" s="74"/>
      <c r="Q101" s="74"/>
      <c r="R101" s="74"/>
      <c r="S101" s="57"/>
      <c r="T101" s="74"/>
      <c r="U101" s="74"/>
      <c r="V101" s="74"/>
      <c r="W101" s="74"/>
      <c r="X101" s="74"/>
      <c r="Y101" s="74"/>
      <c r="Z101" s="74"/>
      <c r="AA101" s="74"/>
      <c r="AB101" s="74"/>
      <c r="AC101" s="74"/>
      <c r="AD101" s="74"/>
      <c r="AE101" s="74"/>
      <c r="AF101" s="74"/>
      <c r="AG101" s="74"/>
      <c r="AH101" s="74"/>
      <c r="AI101" s="74"/>
      <c r="AJ101" s="74"/>
      <c r="AK101" s="74"/>
      <c r="AL101" s="74"/>
    </row>
    <row r="102" spans="2:38" x14ac:dyDescent="0.3">
      <c r="B102" s="10"/>
      <c r="C102" s="56"/>
      <c r="D102" s="57"/>
      <c r="E102" s="57"/>
      <c r="F102" s="57"/>
      <c r="G102" s="57"/>
      <c r="H102" s="57"/>
      <c r="I102" s="57"/>
      <c r="J102" s="57"/>
      <c r="K102" s="57"/>
      <c r="L102" s="57"/>
      <c r="M102" s="57"/>
      <c r="N102" s="57"/>
      <c r="O102" s="57"/>
      <c r="P102" s="74"/>
      <c r="Q102" s="74"/>
      <c r="R102" s="74"/>
      <c r="S102" s="57"/>
      <c r="T102" s="74"/>
      <c r="U102" s="74"/>
      <c r="V102" s="74"/>
      <c r="W102" s="74"/>
      <c r="X102" s="74"/>
      <c r="Y102" s="74"/>
      <c r="Z102" s="74"/>
      <c r="AA102" s="74"/>
      <c r="AB102" s="74"/>
      <c r="AC102" s="74"/>
      <c r="AD102" s="74"/>
      <c r="AE102" s="74"/>
      <c r="AF102" s="74"/>
      <c r="AG102" s="74"/>
      <c r="AH102" s="74"/>
      <c r="AI102" s="74"/>
      <c r="AJ102" s="74"/>
      <c r="AK102" s="74"/>
      <c r="AL102" s="74"/>
    </row>
    <row r="103" spans="2:38" x14ac:dyDescent="0.3">
      <c r="B103" s="10"/>
      <c r="C103" s="56"/>
      <c r="D103" s="57"/>
      <c r="E103" s="57"/>
      <c r="F103" s="57"/>
      <c r="G103" s="57"/>
      <c r="H103" s="57"/>
      <c r="I103" s="57"/>
      <c r="J103" s="57"/>
      <c r="K103" s="57"/>
      <c r="L103" s="57"/>
      <c r="M103" s="57"/>
      <c r="N103" s="57"/>
      <c r="O103" s="57"/>
      <c r="P103" s="74"/>
      <c r="Q103" s="74"/>
      <c r="R103" s="74"/>
      <c r="S103" s="57"/>
      <c r="T103" s="74"/>
      <c r="U103" s="74"/>
      <c r="V103" s="74"/>
      <c r="W103" s="74"/>
      <c r="X103" s="74"/>
      <c r="Y103" s="74"/>
      <c r="Z103" s="74"/>
      <c r="AA103" s="74"/>
      <c r="AB103" s="74"/>
      <c r="AC103" s="74"/>
      <c r="AD103" s="74"/>
      <c r="AE103" s="74"/>
      <c r="AF103" s="74"/>
      <c r="AG103" s="74"/>
      <c r="AH103" s="74"/>
      <c r="AI103" s="74"/>
      <c r="AJ103" s="74"/>
      <c r="AK103" s="74"/>
      <c r="AL103" s="74"/>
    </row>
    <row r="104" spans="2:38" x14ac:dyDescent="0.3">
      <c r="B104" s="10"/>
      <c r="C104" s="56"/>
      <c r="D104" s="57"/>
      <c r="E104" s="57"/>
      <c r="F104" s="57"/>
      <c r="G104" s="57"/>
      <c r="H104" s="57"/>
      <c r="I104" s="57"/>
      <c r="J104" s="57"/>
      <c r="K104" s="57"/>
      <c r="L104" s="57"/>
      <c r="M104" s="57"/>
      <c r="N104" s="57"/>
      <c r="O104" s="57"/>
      <c r="P104" s="74"/>
      <c r="Q104" s="74"/>
      <c r="R104" s="74"/>
      <c r="S104" s="57"/>
      <c r="T104" s="74"/>
      <c r="U104" s="74"/>
      <c r="V104" s="74"/>
      <c r="W104" s="74"/>
      <c r="X104" s="74"/>
      <c r="Y104" s="74"/>
      <c r="Z104" s="74"/>
      <c r="AA104" s="74"/>
      <c r="AB104" s="74"/>
      <c r="AC104" s="74"/>
      <c r="AD104" s="74"/>
      <c r="AE104" s="74"/>
      <c r="AF104" s="74"/>
      <c r="AG104" s="74"/>
      <c r="AH104" s="74"/>
      <c r="AI104" s="74"/>
      <c r="AJ104" s="74"/>
      <c r="AK104" s="74"/>
      <c r="AL104" s="74"/>
    </row>
    <row r="105" spans="2:38" x14ac:dyDescent="0.3">
      <c r="B105" s="10"/>
      <c r="C105" s="56"/>
      <c r="D105" s="57"/>
      <c r="E105" s="57"/>
      <c r="F105" s="57"/>
      <c r="G105" s="57"/>
      <c r="H105" s="57"/>
      <c r="I105" s="57"/>
      <c r="J105" s="57"/>
      <c r="K105" s="57"/>
      <c r="L105" s="57"/>
      <c r="M105" s="57"/>
      <c r="N105" s="57"/>
      <c r="O105" s="57"/>
      <c r="P105" s="74"/>
      <c r="Q105" s="74"/>
      <c r="R105" s="74"/>
      <c r="S105" s="57"/>
      <c r="T105" s="74"/>
      <c r="U105" s="74"/>
      <c r="V105" s="74"/>
      <c r="W105" s="74"/>
      <c r="X105" s="74"/>
      <c r="Y105" s="74"/>
      <c r="Z105" s="74"/>
      <c r="AA105" s="74"/>
      <c r="AB105" s="74"/>
      <c r="AC105" s="74"/>
      <c r="AD105" s="74"/>
      <c r="AE105" s="74"/>
      <c r="AF105" s="74"/>
      <c r="AG105" s="74"/>
      <c r="AH105" s="74"/>
      <c r="AI105" s="74"/>
      <c r="AJ105" s="74"/>
      <c r="AK105" s="74"/>
      <c r="AL105" s="74"/>
    </row>
    <row r="106" spans="2:38" x14ac:dyDescent="0.3">
      <c r="B106" s="10"/>
      <c r="C106" s="56"/>
      <c r="D106" s="57"/>
      <c r="E106" s="57"/>
      <c r="F106" s="57"/>
      <c r="G106" s="57"/>
      <c r="H106" s="57"/>
      <c r="I106" s="57"/>
      <c r="J106" s="57"/>
      <c r="K106" s="57"/>
      <c r="L106" s="57"/>
      <c r="M106" s="57"/>
      <c r="N106" s="57"/>
      <c r="O106" s="57"/>
      <c r="P106" s="74"/>
      <c r="Q106" s="74"/>
      <c r="R106" s="74"/>
      <c r="S106" s="57"/>
      <c r="T106" s="74"/>
      <c r="U106" s="74"/>
      <c r="V106" s="74"/>
      <c r="W106" s="74"/>
      <c r="X106" s="74"/>
      <c r="Y106" s="74"/>
      <c r="Z106" s="74"/>
      <c r="AA106" s="74"/>
      <c r="AB106" s="74"/>
      <c r="AC106" s="74"/>
      <c r="AD106" s="74"/>
      <c r="AE106" s="74"/>
      <c r="AF106" s="74"/>
      <c r="AG106" s="74"/>
      <c r="AH106" s="74"/>
      <c r="AI106" s="74"/>
      <c r="AJ106" s="74"/>
      <c r="AK106" s="74"/>
      <c r="AL106" s="74"/>
    </row>
    <row r="107" spans="2:38" x14ac:dyDescent="0.3">
      <c r="B107" s="10"/>
      <c r="C107" s="56"/>
      <c r="D107" s="57"/>
      <c r="E107" s="57"/>
      <c r="F107" s="57"/>
      <c r="G107" s="57"/>
      <c r="H107" s="57"/>
      <c r="I107" s="57"/>
      <c r="J107" s="57"/>
      <c r="K107" s="57"/>
      <c r="L107" s="57"/>
      <c r="M107" s="57"/>
      <c r="N107" s="57"/>
      <c r="O107" s="57"/>
      <c r="P107" s="74"/>
      <c r="Q107" s="74"/>
      <c r="R107" s="74"/>
      <c r="S107" s="57"/>
      <c r="T107" s="74"/>
      <c r="U107" s="74"/>
      <c r="V107" s="74"/>
      <c r="W107" s="74"/>
      <c r="X107" s="74"/>
      <c r="Y107" s="74"/>
      <c r="Z107" s="74"/>
      <c r="AA107" s="74"/>
      <c r="AB107" s="74"/>
      <c r="AC107" s="74"/>
      <c r="AD107" s="74"/>
      <c r="AE107" s="74"/>
      <c r="AF107" s="74"/>
      <c r="AG107" s="74"/>
      <c r="AH107" s="74"/>
      <c r="AI107" s="74"/>
      <c r="AJ107" s="74"/>
      <c r="AK107" s="74"/>
      <c r="AL107" s="74"/>
    </row>
    <row r="108" spans="2:38" x14ac:dyDescent="0.3">
      <c r="B108" s="10"/>
      <c r="C108" s="56"/>
      <c r="D108" s="57"/>
      <c r="E108" s="57"/>
      <c r="F108" s="57"/>
      <c r="G108" s="57"/>
      <c r="H108" s="57"/>
      <c r="I108" s="57"/>
      <c r="J108" s="57"/>
      <c r="K108" s="57"/>
      <c r="L108" s="57"/>
      <c r="M108" s="57"/>
      <c r="N108" s="57"/>
      <c r="O108" s="57"/>
      <c r="P108" s="74"/>
      <c r="Q108" s="74"/>
      <c r="R108" s="74"/>
      <c r="S108" s="57"/>
      <c r="T108" s="74"/>
      <c r="U108" s="74"/>
      <c r="V108" s="74"/>
      <c r="W108" s="74"/>
      <c r="X108" s="74"/>
      <c r="Y108" s="74"/>
      <c r="Z108" s="74"/>
      <c r="AA108" s="74"/>
      <c r="AB108" s="74"/>
      <c r="AC108" s="74"/>
      <c r="AD108" s="74"/>
      <c r="AE108" s="74"/>
      <c r="AF108" s="74"/>
      <c r="AG108" s="74"/>
      <c r="AH108" s="74"/>
      <c r="AI108" s="74"/>
      <c r="AJ108" s="74"/>
      <c r="AK108" s="74"/>
      <c r="AL108" s="74"/>
    </row>
    <row r="109" spans="2:38" x14ac:dyDescent="0.3">
      <c r="B109" s="10"/>
      <c r="C109" s="56"/>
      <c r="D109" s="57"/>
      <c r="E109" s="57"/>
      <c r="F109" s="57"/>
      <c r="G109" s="57"/>
      <c r="H109" s="57"/>
      <c r="I109" s="57"/>
      <c r="J109" s="57"/>
      <c r="K109" s="57"/>
      <c r="L109" s="57"/>
      <c r="M109" s="57"/>
      <c r="N109" s="57"/>
      <c r="O109" s="57"/>
      <c r="P109" s="74"/>
      <c r="Q109" s="74"/>
      <c r="R109" s="74"/>
      <c r="S109" s="57"/>
      <c r="T109" s="74"/>
      <c r="U109" s="74"/>
      <c r="V109" s="74"/>
      <c r="W109" s="74"/>
      <c r="X109" s="74"/>
      <c r="Y109" s="74"/>
      <c r="Z109" s="74"/>
      <c r="AA109" s="74"/>
      <c r="AB109" s="74"/>
      <c r="AC109" s="74"/>
      <c r="AD109" s="74"/>
      <c r="AE109" s="74"/>
      <c r="AF109" s="74"/>
      <c r="AG109" s="74"/>
      <c r="AH109" s="74"/>
      <c r="AI109" s="74"/>
      <c r="AJ109" s="74"/>
      <c r="AK109" s="74"/>
      <c r="AL109" s="74"/>
    </row>
    <row r="110" spans="2:38" x14ac:dyDescent="0.3">
      <c r="B110" s="10"/>
      <c r="C110" s="56"/>
      <c r="D110" s="57"/>
      <c r="E110" s="57"/>
      <c r="F110" s="57"/>
      <c r="G110" s="57"/>
      <c r="H110" s="57"/>
      <c r="I110" s="57"/>
      <c r="J110" s="57"/>
      <c r="K110" s="57"/>
      <c r="L110" s="57"/>
      <c r="M110" s="57"/>
      <c r="N110" s="57"/>
      <c r="O110" s="57"/>
      <c r="P110" s="74"/>
      <c r="Q110" s="74"/>
      <c r="R110" s="74"/>
      <c r="S110" s="57"/>
      <c r="T110" s="74"/>
      <c r="U110" s="74"/>
      <c r="V110" s="74"/>
      <c r="W110" s="74"/>
      <c r="X110" s="74"/>
      <c r="Y110" s="74"/>
      <c r="Z110" s="74"/>
      <c r="AA110" s="74"/>
      <c r="AB110" s="74"/>
      <c r="AC110" s="74"/>
      <c r="AD110" s="74"/>
      <c r="AE110" s="74"/>
      <c r="AF110" s="74"/>
      <c r="AG110" s="74"/>
      <c r="AH110" s="74"/>
      <c r="AI110" s="74"/>
      <c r="AJ110" s="74"/>
      <c r="AK110" s="74"/>
      <c r="AL110" s="74"/>
    </row>
    <row r="111" spans="2:38" x14ac:dyDescent="0.3">
      <c r="B111" s="10"/>
      <c r="C111" s="56"/>
      <c r="D111" s="57"/>
      <c r="E111" s="57"/>
      <c r="F111" s="57"/>
      <c r="G111" s="57"/>
      <c r="H111" s="57"/>
      <c r="I111" s="57"/>
      <c r="J111" s="57"/>
      <c r="K111" s="57"/>
      <c r="L111" s="57"/>
      <c r="M111" s="57"/>
      <c r="N111" s="57"/>
      <c r="O111" s="57"/>
      <c r="P111" s="74"/>
      <c r="Q111" s="74"/>
      <c r="R111" s="74"/>
      <c r="S111" s="57"/>
      <c r="T111" s="74"/>
      <c r="U111" s="74"/>
      <c r="V111" s="74"/>
      <c r="W111" s="74"/>
      <c r="X111" s="74"/>
      <c r="Y111" s="74"/>
      <c r="Z111" s="74"/>
      <c r="AA111" s="74"/>
      <c r="AB111" s="74"/>
      <c r="AC111" s="74"/>
      <c r="AD111" s="74"/>
      <c r="AE111" s="74"/>
      <c r="AF111" s="74"/>
      <c r="AG111" s="74"/>
      <c r="AH111" s="74"/>
      <c r="AI111" s="74"/>
      <c r="AJ111" s="74"/>
      <c r="AK111" s="74"/>
      <c r="AL111" s="74"/>
    </row>
    <row r="112" spans="2:38" x14ac:dyDescent="0.3">
      <c r="B112" s="10"/>
      <c r="C112" s="56"/>
      <c r="D112" s="57"/>
      <c r="E112" s="57"/>
      <c r="F112" s="57"/>
      <c r="G112" s="57"/>
      <c r="H112" s="57"/>
      <c r="I112" s="57"/>
      <c r="J112" s="57"/>
      <c r="K112" s="57"/>
      <c r="L112" s="57"/>
      <c r="M112" s="57"/>
      <c r="N112" s="57"/>
      <c r="O112" s="57"/>
      <c r="P112" s="74"/>
      <c r="Q112" s="74"/>
      <c r="R112" s="74"/>
      <c r="S112" s="57"/>
      <c r="T112" s="74"/>
      <c r="U112" s="74"/>
      <c r="V112" s="74"/>
      <c r="W112" s="74"/>
      <c r="X112" s="74"/>
      <c r="Y112" s="74"/>
      <c r="Z112" s="74"/>
      <c r="AA112" s="74"/>
      <c r="AB112" s="74"/>
      <c r="AC112" s="74"/>
      <c r="AD112" s="74"/>
      <c r="AE112" s="74"/>
      <c r="AF112" s="74"/>
      <c r="AG112" s="74"/>
      <c r="AH112" s="74"/>
      <c r="AI112" s="74"/>
      <c r="AJ112" s="74"/>
      <c r="AK112" s="74"/>
      <c r="AL112" s="74"/>
    </row>
    <row r="113" spans="2:38" x14ac:dyDescent="0.3">
      <c r="B113" s="10"/>
      <c r="C113" s="56"/>
      <c r="D113" s="57"/>
      <c r="E113" s="57"/>
      <c r="F113" s="57"/>
      <c r="G113" s="57"/>
      <c r="H113" s="57"/>
      <c r="I113" s="57"/>
      <c r="J113" s="57"/>
      <c r="K113" s="57"/>
      <c r="L113" s="57"/>
      <c r="M113" s="57"/>
      <c r="N113" s="57"/>
      <c r="O113" s="57"/>
      <c r="P113" s="74"/>
      <c r="Q113" s="74"/>
      <c r="R113" s="74"/>
      <c r="S113" s="57"/>
      <c r="T113" s="74"/>
      <c r="U113" s="74"/>
      <c r="V113" s="74"/>
      <c r="W113" s="74"/>
      <c r="X113" s="74"/>
      <c r="Y113" s="74"/>
      <c r="Z113" s="74"/>
      <c r="AA113" s="74"/>
      <c r="AB113" s="74"/>
      <c r="AC113" s="74"/>
      <c r="AD113" s="74"/>
      <c r="AE113" s="74"/>
      <c r="AF113" s="74"/>
      <c r="AG113" s="74"/>
      <c r="AH113" s="74"/>
      <c r="AI113" s="74"/>
      <c r="AJ113" s="74"/>
      <c r="AK113" s="74"/>
      <c r="AL113" s="74"/>
    </row>
    <row r="114" spans="2:38" x14ac:dyDescent="0.3">
      <c r="B114" s="10"/>
      <c r="C114" s="56"/>
      <c r="D114" s="57"/>
      <c r="E114" s="57"/>
      <c r="F114" s="57"/>
      <c r="G114" s="57"/>
      <c r="H114" s="57"/>
      <c r="I114" s="57"/>
      <c r="J114" s="57"/>
      <c r="K114" s="57"/>
      <c r="L114" s="57"/>
      <c r="M114" s="57"/>
      <c r="N114" s="57"/>
      <c r="O114" s="57"/>
      <c r="P114" s="74"/>
      <c r="Q114" s="74"/>
      <c r="R114" s="74"/>
      <c r="S114" s="57"/>
      <c r="T114" s="74"/>
      <c r="U114" s="74"/>
      <c r="V114" s="74"/>
      <c r="W114" s="74"/>
      <c r="X114" s="74"/>
      <c r="Y114" s="74"/>
      <c r="Z114" s="74"/>
      <c r="AA114" s="74"/>
      <c r="AB114" s="74"/>
      <c r="AC114" s="74"/>
      <c r="AD114" s="74"/>
      <c r="AE114" s="74"/>
      <c r="AF114" s="74"/>
      <c r="AG114" s="74"/>
      <c r="AH114" s="74"/>
      <c r="AI114" s="74"/>
      <c r="AJ114" s="74"/>
      <c r="AK114" s="74"/>
      <c r="AL114" s="74"/>
    </row>
    <row r="115" spans="2:38" x14ac:dyDescent="0.3">
      <c r="B115" s="10"/>
      <c r="C115" s="56"/>
      <c r="D115" s="57"/>
      <c r="E115" s="57"/>
      <c r="F115" s="57"/>
      <c r="G115" s="57"/>
      <c r="H115" s="57"/>
      <c r="I115" s="57"/>
      <c r="J115" s="57"/>
      <c r="K115" s="57"/>
      <c r="L115" s="57"/>
      <c r="M115" s="57"/>
      <c r="N115" s="57"/>
      <c r="O115" s="57"/>
      <c r="P115" s="74"/>
      <c r="Q115" s="74"/>
      <c r="R115" s="74"/>
      <c r="S115" s="57"/>
      <c r="T115" s="74"/>
      <c r="U115" s="74"/>
      <c r="V115" s="74"/>
      <c r="W115" s="74"/>
      <c r="X115" s="74"/>
      <c r="Y115" s="74"/>
      <c r="Z115" s="74"/>
      <c r="AA115" s="74"/>
      <c r="AB115" s="74"/>
      <c r="AC115" s="74"/>
      <c r="AD115" s="74"/>
      <c r="AE115" s="74"/>
      <c r="AF115" s="74"/>
      <c r="AG115" s="74"/>
      <c r="AH115" s="74"/>
      <c r="AI115" s="74"/>
      <c r="AJ115" s="74"/>
      <c r="AK115" s="74"/>
      <c r="AL115" s="74"/>
    </row>
    <row r="116" spans="2:38" x14ac:dyDescent="0.3">
      <c r="B116" s="10"/>
      <c r="C116" s="56"/>
      <c r="D116" s="57"/>
      <c r="E116" s="57"/>
      <c r="F116" s="57"/>
      <c r="G116" s="57"/>
      <c r="H116" s="57"/>
      <c r="I116" s="57"/>
      <c r="J116" s="57"/>
      <c r="K116" s="57"/>
      <c r="L116" s="57"/>
      <c r="M116" s="57"/>
      <c r="N116" s="57"/>
      <c r="O116" s="57"/>
      <c r="P116" s="74"/>
      <c r="Q116" s="74"/>
      <c r="R116" s="74"/>
      <c r="S116" s="57"/>
      <c r="T116" s="74"/>
      <c r="U116" s="74"/>
      <c r="V116" s="74"/>
      <c r="W116" s="74"/>
      <c r="X116" s="74"/>
      <c r="Y116" s="74"/>
      <c r="Z116" s="74"/>
      <c r="AA116" s="74"/>
      <c r="AB116" s="74"/>
      <c r="AC116" s="74"/>
      <c r="AD116" s="74"/>
      <c r="AE116" s="74"/>
      <c r="AF116" s="74"/>
      <c r="AG116" s="74"/>
      <c r="AH116" s="74"/>
      <c r="AI116" s="74"/>
      <c r="AJ116" s="74"/>
      <c r="AK116" s="74"/>
      <c r="AL116" s="74"/>
    </row>
    <row r="117" spans="2:38" x14ac:dyDescent="0.3">
      <c r="B117" s="10"/>
      <c r="C117" s="56"/>
      <c r="D117" s="57"/>
      <c r="E117" s="57"/>
      <c r="F117" s="57"/>
      <c r="G117" s="57"/>
      <c r="H117" s="57"/>
      <c r="I117" s="57"/>
      <c r="J117" s="57"/>
      <c r="K117" s="57"/>
      <c r="L117" s="57"/>
      <c r="M117" s="57"/>
      <c r="N117" s="57"/>
      <c r="O117" s="57"/>
      <c r="P117" s="74"/>
      <c r="Q117" s="74"/>
      <c r="R117" s="74"/>
      <c r="S117" s="57"/>
      <c r="T117" s="74"/>
      <c r="U117" s="74"/>
      <c r="V117" s="74"/>
      <c r="W117" s="74"/>
      <c r="X117" s="74"/>
      <c r="Y117" s="74"/>
      <c r="Z117" s="74"/>
      <c r="AA117" s="74"/>
      <c r="AB117" s="74"/>
      <c r="AC117" s="74"/>
      <c r="AD117" s="74"/>
      <c r="AE117" s="74"/>
      <c r="AF117" s="74"/>
      <c r="AG117" s="74"/>
      <c r="AH117" s="74"/>
      <c r="AI117" s="74"/>
      <c r="AJ117" s="74"/>
      <c r="AK117" s="74"/>
      <c r="AL117" s="74"/>
    </row>
    <row r="118" spans="2:38" x14ac:dyDescent="0.3">
      <c r="B118" s="10"/>
      <c r="C118" s="56"/>
      <c r="D118" s="57"/>
      <c r="E118" s="57"/>
      <c r="F118" s="57"/>
      <c r="G118" s="57"/>
      <c r="H118" s="57"/>
      <c r="I118" s="57"/>
      <c r="J118" s="57"/>
      <c r="K118" s="57"/>
      <c r="L118" s="57"/>
      <c r="M118" s="57"/>
      <c r="N118" s="57"/>
      <c r="O118" s="57"/>
      <c r="P118" s="74"/>
      <c r="Q118" s="74"/>
      <c r="R118" s="74"/>
      <c r="S118" s="57"/>
      <c r="T118" s="74"/>
      <c r="U118" s="74"/>
      <c r="V118" s="74"/>
      <c r="W118" s="74"/>
      <c r="X118" s="74"/>
      <c r="Y118" s="74"/>
      <c r="Z118" s="74"/>
      <c r="AA118" s="74"/>
      <c r="AB118" s="74"/>
      <c r="AC118" s="74"/>
      <c r="AD118" s="74"/>
      <c r="AE118" s="74"/>
      <c r="AF118" s="74"/>
      <c r="AG118" s="74"/>
      <c r="AH118" s="74"/>
      <c r="AI118" s="74"/>
      <c r="AJ118" s="74"/>
      <c r="AK118" s="74"/>
      <c r="AL118" s="74"/>
    </row>
    <row r="119" spans="2:38" x14ac:dyDescent="0.3">
      <c r="B119" s="10"/>
      <c r="C119" s="56"/>
      <c r="D119" s="57"/>
      <c r="E119" s="57"/>
      <c r="F119" s="57"/>
      <c r="G119" s="57"/>
      <c r="H119" s="57"/>
      <c r="I119" s="57"/>
      <c r="J119" s="57"/>
      <c r="K119" s="57"/>
      <c r="L119" s="57"/>
      <c r="M119" s="57"/>
      <c r="N119" s="57"/>
      <c r="O119" s="57"/>
      <c r="P119" s="74"/>
      <c r="Q119" s="74"/>
      <c r="R119" s="74"/>
      <c r="S119" s="57"/>
      <c r="T119" s="74"/>
      <c r="U119" s="74"/>
      <c r="V119" s="74"/>
      <c r="W119" s="74"/>
      <c r="X119" s="74"/>
      <c r="Y119" s="74"/>
      <c r="Z119" s="74"/>
      <c r="AA119" s="74"/>
      <c r="AB119" s="74"/>
      <c r="AC119" s="74"/>
      <c r="AD119" s="74"/>
      <c r="AE119" s="74"/>
      <c r="AF119" s="74"/>
      <c r="AG119" s="74"/>
      <c r="AH119" s="74"/>
      <c r="AI119" s="74"/>
      <c r="AJ119" s="74"/>
      <c r="AK119" s="74"/>
      <c r="AL119" s="74"/>
    </row>
    <row r="120" spans="2:38" x14ac:dyDescent="0.3">
      <c r="B120" s="10"/>
      <c r="C120" s="56"/>
      <c r="D120" s="57"/>
      <c r="E120" s="57"/>
      <c r="F120" s="57"/>
      <c r="G120" s="57"/>
      <c r="H120" s="57"/>
      <c r="I120" s="57"/>
      <c r="J120" s="57"/>
      <c r="K120" s="57"/>
      <c r="L120" s="57"/>
      <c r="M120" s="57"/>
      <c r="N120" s="57"/>
      <c r="O120" s="57"/>
      <c r="P120" s="74"/>
      <c r="Q120" s="74"/>
      <c r="R120" s="74"/>
      <c r="S120" s="57"/>
      <c r="T120" s="74"/>
      <c r="U120" s="74"/>
      <c r="V120" s="74"/>
      <c r="W120" s="74"/>
      <c r="X120" s="74"/>
      <c r="Y120" s="74"/>
      <c r="Z120" s="74"/>
      <c r="AA120" s="74"/>
      <c r="AB120" s="74"/>
      <c r="AC120" s="74"/>
      <c r="AD120" s="74"/>
      <c r="AE120" s="74"/>
      <c r="AF120" s="74"/>
      <c r="AG120" s="74"/>
      <c r="AH120" s="74"/>
      <c r="AI120" s="74"/>
      <c r="AJ120" s="74"/>
      <c r="AK120" s="74"/>
      <c r="AL120" s="74"/>
    </row>
    <row r="121" spans="2:38" x14ac:dyDescent="0.3">
      <c r="B121" s="10"/>
      <c r="C121" s="56"/>
      <c r="D121" s="57"/>
      <c r="E121" s="57"/>
      <c r="F121" s="57"/>
      <c r="G121" s="57"/>
      <c r="H121" s="57"/>
      <c r="I121" s="57"/>
      <c r="J121" s="57"/>
      <c r="K121" s="57"/>
      <c r="L121" s="57"/>
      <c r="M121" s="57"/>
      <c r="N121" s="57"/>
      <c r="O121" s="57"/>
      <c r="P121" s="74"/>
      <c r="Q121" s="74"/>
      <c r="R121" s="74"/>
      <c r="S121" s="57"/>
      <c r="T121" s="74"/>
      <c r="U121" s="74"/>
      <c r="V121" s="74"/>
      <c r="W121" s="74"/>
      <c r="X121" s="74"/>
      <c r="Y121" s="74"/>
      <c r="Z121" s="74"/>
      <c r="AA121" s="74"/>
      <c r="AB121" s="74"/>
      <c r="AC121" s="74"/>
      <c r="AD121" s="74"/>
      <c r="AE121" s="74"/>
      <c r="AF121" s="74"/>
      <c r="AG121" s="74"/>
      <c r="AH121" s="74"/>
      <c r="AI121" s="74"/>
      <c r="AJ121" s="74"/>
      <c r="AK121" s="74"/>
      <c r="AL121" s="74"/>
    </row>
    <row r="122" spans="2:38" x14ac:dyDescent="0.3">
      <c r="B122" s="10"/>
      <c r="C122" s="56"/>
      <c r="D122" s="57"/>
      <c r="E122" s="57"/>
      <c r="F122" s="57"/>
      <c r="G122" s="57"/>
      <c r="H122" s="57"/>
      <c r="I122" s="57"/>
      <c r="J122" s="57"/>
      <c r="K122" s="57"/>
      <c r="L122" s="57"/>
      <c r="M122" s="57"/>
      <c r="N122" s="57"/>
      <c r="O122" s="57"/>
      <c r="P122" s="74"/>
      <c r="Q122" s="74"/>
      <c r="R122" s="74"/>
      <c r="S122" s="57"/>
      <c r="T122" s="74"/>
      <c r="U122" s="74"/>
      <c r="V122" s="74"/>
      <c r="W122" s="74"/>
      <c r="X122" s="74"/>
      <c r="Y122" s="74"/>
      <c r="Z122" s="74"/>
      <c r="AA122" s="74"/>
      <c r="AB122" s="74"/>
      <c r="AC122" s="74"/>
      <c r="AD122" s="74"/>
      <c r="AE122" s="74"/>
      <c r="AF122" s="74"/>
      <c r="AG122" s="74"/>
      <c r="AH122" s="74"/>
      <c r="AI122" s="74"/>
      <c r="AJ122" s="74"/>
      <c r="AK122" s="74"/>
      <c r="AL122" s="74"/>
    </row>
    <row r="123" spans="2:38" x14ac:dyDescent="0.3">
      <c r="B123" s="10"/>
      <c r="C123" s="56"/>
      <c r="D123" s="57"/>
      <c r="E123" s="57"/>
      <c r="F123" s="57"/>
      <c r="G123" s="57"/>
      <c r="H123" s="57"/>
      <c r="I123" s="57"/>
      <c r="J123" s="57"/>
      <c r="K123" s="57"/>
      <c r="L123" s="57"/>
      <c r="M123" s="57"/>
      <c r="N123" s="57"/>
      <c r="O123" s="57"/>
      <c r="P123" s="74"/>
      <c r="Q123" s="74"/>
      <c r="R123" s="74"/>
      <c r="S123" s="57"/>
      <c r="T123" s="74"/>
      <c r="U123" s="74"/>
      <c r="V123" s="74"/>
      <c r="W123" s="74"/>
      <c r="X123" s="74"/>
      <c r="Y123" s="74"/>
      <c r="Z123" s="74"/>
      <c r="AA123" s="74"/>
      <c r="AB123" s="74"/>
      <c r="AC123" s="74"/>
      <c r="AD123" s="74"/>
      <c r="AE123" s="74"/>
      <c r="AF123" s="74"/>
      <c r="AG123" s="74"/>
      <c r="AH123" s="74"/>
      <c r="AI123" s="74"/>
      <c r="AJ123" s="74"/>
      <c r="AK123" s="74"/>
      <c r="AL123" s="74"/>
    </row>
    <row r="124" spans="2:38" x14ac:dyDescent="0.3">
      <c r="B124" s="10"/>
      <c r="C124" s="56"/>
      <c r="D124" s="57"/>
      <c r="E124" s="57"/>
      <c r="F124" s="57"/>
      <c r="G124" s="57"/>
      <c r="H124" s="57"/>
      <c r="I124" s="57"/>
      <c r="J124" s="57"/>
      <c r="K124" s="57"/>
      <c r="L124" s="57"/>
      <c r="M124" s="57"/>
      <c r="N124" s="57"/>
      <c r="O124" s="57"/>
      <c r="P124" s="74"/>
      <c r="Q124" s="74"/>
      <c r="R124" s="74"/>
      <c r="S124" s="57"/>
      <c r="T124" s="74"/>
      <c r="U124" s="74"/>
      <c r="V124" s="74"/>
      <c r="W124" s="74"/>
      <c r="X124" s="74"/>
      <c r="Y124" s="74"/>
      <c r="Z124" s="74"/>
      <c r="AA124" s="74"/>
      <c r="AB124" s="74"/>
      <c r="AC124" s="74"/>
      <c r="AD124" s="74"/>
      <c r="AE124" s="74"/>
      <c r="AF124" s="74"/>
      <c r="AG124" s="74"/>
      <c r="AH124" s="74"/>
      <c r="AI124" s="74"/>
      <c r="AJ124" s="74"/>
      <c r="AK124" s="74"/>
      <c r="AL124" s="74"/>
    </row>
    <row r="125" spans="2:38" x14ac:dyDescent="0.3">
      <c r="B125" s="10"/>
      <c r="C125" s="56"/>
      <c r="D125" s="57"/>
      <c r="E125" s="57"/>
      <c r="F125" s="57"/>
      <c r="G125" s="57"/>
      <c r="H125" s="57"/>
      <c r="I125" s="57"/>
      <c r="J125" s="57"/>
      <c r="K125" s="57"/>
      <c r="L125" s="57"/>
      <c r="M125" s="57"/>
      <c r="N125" s="57"/>
      <c r="O125" s="57"/>
      <c r="P125" s="74"/>
      <c r="Q125" s="74"/>
      <c r="R125" s="74"/>
      <c r="S125" s="57"/>
      <c r="T125" s="74"/>
      <c r="U125" s="74"/>
      <c r="V125" s="74"/>
      <c r="W125" s="74"/>
      <c r="X125" s="74"/>
      <c r="Y125" s="74"/>
      <c r="Z125" s="74"/>
      <c r="AA125" s="74"/>
      <c r="AB125" s="74"/>
      <c r="AC125" s="74"/>
      <c r="AD125" s="74"/>
      <c r="AE125" s="74"/>
      <c r="AF125" s="74"/>
      <c r="AG125" s="74"/>
      <c r="AH125" s="74"/>
      <c r="AI125" s="74"/>
      <c r="AJ125" s="74"/>
      <c r="AK125" s="74"/>
      <c r="AL125" s="74"/>
    </row>
    <row r="126" spans="2:38" x14ac:dyDescent="0.3">
      <c r="B126" s="10"/>
      <c r="C126" s="56"/>
      <c r="D126" s="57"/>
      <c r="E126" s="57"/>
      <c r="F126" s="57"/>
      <c r="G126" s="57"/>
      <c r="H126" s="57"/>
      <c r="I126" s="57"/>
      <c r="J126" s="57"/>
      <c r="K126" s="57"/>
      <c r="L126" s="57"/>
      <c r="M126" s="57"/>
      <c r="N126" s="57"/>
      <c r="O126" s="57"/>
      <c r="P126" s="74"/>
      <c r="Q126" s="74"/>
      <c r="R126" s="74"/>
      <c r="S126" s="57"/>
      <c r="T126" s="74"/>
      <c r="U126" s="74"/>
      <c r="V126" s="74"/>
      <c r="W126" s="74"/>
      <c r="X126" s="74"/>
      <c r="Y126" s="74"/>
      <c r="Z126" s="74"/>
      <c r="AA126" s="74"/>
      <c r="AB126" s="74"/>
      <c r="AC126" s="74"/>
      <c r="AD126" s="74"/>
      <c r="AE126" s="74"/>
      <c r="AF126" s="74"/>
      <c r="AG126" s="74"/>
      <c r="AH126" s="74"/>
      <c r="AI126" s="74"/>
      <c r="AJ126" s="74"/>
      <c r="AK126" s="74"/>
      <c r="AL126" s="74"/>
    </row>
    <row r="127" spans="2:38" x14ac:dyDescent="0.3">
      <c r="B127" s="10"/>
      <c r="C127" s="56"/>
      <c r="D127" s="57"/>
      <c r="E127" s="57"/>
      <c r="F127" s="57"/>
      <c r="G127" s="57"/>
      <c r="H127" s="57"/>
      <c r="I127" s="57"/>
      <c r="J127" s="57"/>
      <c r="K127" s="57"/>
      <c r="L127" s="57"/>
      <c r="M127" s="57"/>
      <c r="N127" s="57"/>
      <c r="O127" s="57"/>
      <c r="P127" s="74"/>
      <c r="Q127" s="74"/>
      <c r="R127" s="74"/>
      <c r="S127" s="57"/>
      <c r="T127" s="74"/>
      <c r="U127" s="74"/>
      <c r="V127" s="74"/>
      <c r="W127" s="74"/>
      <c r="X127" s="74"/>
      <c r="Y127" s="74"/>
      <c r="Z127" s="74"/>
      <c r="AA127" s="74"/>
      <c r="AB127" s="74"/>
      <c r="AC127" s="74"/>
      <c r="AD127" s="74"/>
      <c r="AE127" s="74"/>
      <c r="AF127" s="74"/>
      <c r="AG127" s="74"/>
      <c r="AH127" s="74"/>
      <c r="AI127" s="74"/>
      <c r="AJ127" s="74"/>
      <c r="AK127" s="74"/>
      <c r="AL127" s="74"/>
    </row>
    <row r="128" spans="2:38" x14ac:dyDescent="0.3">
      <c r="B128" s="10"/>
      <c r="C128" s="56"/>
      <c r="D128" s="57"/>
      <c r="E128" s="57"/>
      <c r="F128" s="57"/>
      <c r="G128" s="57"/>
      <c r="H128" s="57"/>
      <c r="I128" s="57"/>
      <c r="J128" s="57"/>
      <c r="K128" s="57"/>
      <c r="L128" s="57"/>
      <c r="M128" s="57"/>
      <c r="N128" s="57"/>
      <c r="O128" s="57"/>
      <c r="P128" s="74"/>
      <c r="Q128" s="74"/>
      <c r="R128" s="74"/>
      <c r="S128" s="57"/>
      <c r="T128" s="74"/>
      <c r="U128" s="74"/>
      <c r="V128" s="74"/>
      <c r="W128" s="74"/>
      <c r="X128" s="74"/>
      <c r="Y128" s="74"/>
      <c r="Z128" s="74"/>
      <c r="AA128" s="74"/>
      <c r="AB128" s="74"/>
      <c r="AC128" s="74"/>
      <c r="AD128" s="74"/>
      <c r="AE128" s="74"/>
      <c r="AF128" s="74"/>
      <c r="AG128" s="74"/>
      <c r="AH128" s="74"/>
      <c r="AI128" s="74"/>
      <c r="AJ128" s="74"/>
      <c r="AK128" s="74"/>
      <c r="AL128" s="74"/>
    </row>
    <row r="129" spans="2:38" x14ac:dyDescent="0.3">
      <c r="B129" s="10"/>
      <c r="C129" s="56"/>
      <c r="D129" s="57"/>
      <c r="E129" s="57"/>
      <c r="F129" s="57"/>
      <c r="G129" s="57"/>
      <c r="H129" s="57"/>
      <c r="I129" s="57"/>
      <c r="J129" s="57"/>
      <c r="K129" s="57"/>
      <c r="L129" s="57"/>
      <c r="M129" s="57"/>
      <c r="N129" s="57"/>
      <c r="O129" s="57"/>
      <c r="P129" s="74"/>
      <c r="Q129" s="74"/>
      <c r="R129" s="74"/>
      <c r="S129" s="57"/>
      <c r="T129" s="74"/>
      <c r="U129" s="74"/>
      <c r="V129" s="74"/>
      <c r="W129" s="74"/>
      <c r="X129" s="74"/>
      <c r="Y129" s="74"/>
      <c r="Z129" s="74"/>
      <c r="AA129" s="74"/>
      <c r="AB129" s="74"/>
      <c r="AC129" s="74"/>
      <c r="AD129" s="74"/>
      <c r="AE129" s="74"/>
      <c r="AF129" s="74"/>
      <c r="AG129" s="74"/>
      <c r="AH129" s="74"/>
      <c r="AI129" s="74"/>
      <c r="AJ129" s="74"/>
      <c r="AK129" s="74"/>
      <c r="AL129" s="74"/>
    </row>
    <row r="130" spans="2:38" x14ac:dyDescent="0.3">
      <c r="B130" s="10"/>
      <c r="C130" s="56"/>
      <c r="D130" s="57"/>
      <c r="E130" s="57"/>
      <c r="F130" s="57"/>
      <c r="G130" s="57"/>
      <c r="H130" s="57"/>
      <c r="I130" s="57"/>
      <c r="J130" s="57"/>
      <c r="K130" s="57"/>
      <c r="L130" s="57"/>
      <c r="M130" s="57"/>
      <c r="N130" s="57"/>
      <c r="O130" s="57"/>
      <c r="P130" s="74"/>
      <c r="Q130" s="74"/>
      <c r="R130" s="74"/>
      <c r="S130" s="57"/>
      <c r="T130" s="74"/>
      <c r="U130" s="74"/>
      <c r="V130" s="74"/>
      <c r="W130" s="74"/>
      <c r="X130" s="74"/>
      <c r="Y130" s="74"/>
      <c r="Z130" s="74"/>
      <c r="AA130" s="74"/>
      <c r="AB130" s="74"/>
      <c r="AC130" s="74"/>
      <c r="AD130" s="74"/>
      <c r="AE130" s="74"/>
      <c r="AF130" s="74"/>
      <c r="AG130" s="74"/>
      <c r="AH130" s="74"/>
      <c r="AI130" s="74"/>
      <c r="AJ130" s="74"/>
      <c r="AK130" s="74"/>
      <c r="AL130" s="74"/>
    </row>
    <row r="131" spans="2:38" x14ac:dyDescent="0.3">
      <c r="B131" s="10"/>
      <c r="C131" s="56"/>
      <c r="D131" s="57"/>
      <c r="E131" s="57"/>
      <c r="F131" s="57"/>
      <c r="G131" s="57"/>
      <c r="H131" s="57"/>
      <c r="I131" s="57"/>
      <c r="J131" s="57"/>
      <c r="K131" s="57"/>
      <c r="L131" s="57"/>
      <c r="M131" s="57"/>
      <c r="N131" s="57"/>
      <c r="O131" s="57"/>
      <c r="P131" s="74"/>
      <c r="Q131" s="74"/>
      <c r="R131" s="74"/>
      <c r="S131" s="57"/>
      <c r="T131" s="74"/>
      <c r="U131" s="74"/>
      <c r="V131" s="74"/>
      <c r="W131" s="74"/>
      <c r="X131" s="74"/>
      <c r="Y131" s="74"/>
      <c r="Z131" s="74"/>
      <c r="AA131" s="74"/>
      <c r="AB131" s="74"/>
      <c r="AC131" s="74"/>
      <c r="AD131" s="74"/>
      <c r="AE131" s="74"/>
      <c r="AF131" s="74"/>
      <c r="AG131" s="74"/>
      <c r="AH131" s="74"/>
      <c r="AI131" s="74"/>
      <c r="AJ131" s="74"/>
      <c r="AK131" s="74"/>
      <c r="AL131" s="74"/>
    </row>
    <row r="132" spans="2:38" x14ac:dyDescent="0.3">
      <c r="B132" s="10"/>
      <c r="C132" s="56"/>
      <c r="D132" s="57"/>
      <c r="E132" s="57"/>
      <c r="F132" s="57"/>
      <c r="G132" s="57"/>
      <c r="H132" s="57"/>
      <c r="I132" s="57"/>
      <c r="J132" s="57"/>
      <c r="K132" s="57"/>
      <c r="L132" s="57"/>
      <c r="M132" s="57"/>
      <c r="N132" s="57"/>
      <c r="O132" s="57"/>
      <c r="P132" s="74"/>
      <c r="Q132" s="74"/>
      <c r="R132" s="74"/>
      <c r="S132" s="57"/>
      <c r="T132" s="74"/>
      <c r="U132" s="74"/>
      <c r="V132" s="74"/>
      <c r="W132" s="74"/>
      <c r="X132" s="74"/>
      <c r="Y132" s="74"/>
      <c r="Z132" s="74"/>
      <c r="AA132" s="74"/>
      <c r="AB132" s="74"/>
      <c r="AC132" s="74"/>
      <c r="AD132" s="74"/>
      <c r="AE132" s="74"/>
      <c r="AF132" s="74"/>
      <c r="AG132" s="74"/>
      <c r="AH132" s="74"/>
      <c r="AI132" s="74"/>
      <c r="AJ132" s="74"/>
      <c r="AK132" s="74"/>
      <c r="AL132" s="74"/>
    </row>
    <row r="133" spans="2:38" x14ac:dyDescent="0.3">
      <c r="B133" s="10"/>
      <c r="C133" s="56"/>
      <c r="D133" s="57"/>
      <c r="E133" s="57"/>
      <c r="F133" s="57"/>
      <c r="G133" s="57"/>
      <c r="H133" s="57"/>
      <c r="I133" s="57"/>
      <c r="J133" s="57"/>
      <c r="K133" s="57"/>
      <c r="L133" s="57"/>
      <c r="M133" s="57"/>
      <c r="N133" s="57"/>
      <c r="O133" s="57"/>
      <c r="P133" s="74"/>
      <c r="Q133" s="74"/>
      <c r="R133" s="74"/>
      <c r="S133" s="57"/>
      <c r="T133" s="74"/>
      <c r="U133" s="74"/>
      <c r="V133" s="74"/>
      <c r="W133" s="74"/>
      <c r="X133" s="74"/>
      <c r="Y133" s="74"/>
      <c r="Z133" s="74"/>
      <c r="AA133" s="74"/>
      <c r="AB133" s="74"/>
      <c r="AC133" s="74"/>
      <c r="AD133" s="74"/>
      <c r="AE133" s="74"/>
      <c r="AF133" s="74"/>
      <c r="AG133" s="74"/>
      <c r="AH133" s="74"/>
      <c r="AI133" s="74"/>
      <c r="AJ133" s="74"/>
      <c r="AK133" s="74"/>
      <c r="AL133" s="74"/>
    </row>
    <row r="134" spans="2:38" x14ac:dyDescent="0.3">
      <c r="B134" s="10"/>
      <c r="C134" s="56"/>
      <c r="D134" s="57"/>
      <c r="E134" s="57"/>
      <c r="F134" s="57"/>
      <c r="G134" s="57"/>
      <c r="H134" s="57"/>
      <c r="I134" s="57"/>
      <c r="J134" s="57"/>
      <c r="K134" s="57"/>
      <c r="L134" s="57"/>
      <c r="M134" s="57"/>
      <c r="N134" s="57"/>
      <c r="O134" s="57"/>
      <c r="P134" s="74"/>
      <c r="Q134" s="74"/>
      <c r="R134" s="74"/>
      <c r="S134" s="57"/>
      <c r="T134" s="74"/>
      <c r="U134" s="74"/>
      <c r="V134" s="74"/>
      <c r="W134" s="74"/>
      <c r="X134" s="74"/>
      <c r="Y134" s="74"/>
      <c r="Z134" s="74"/>
      <c r="AA134" s="74"/>
      <c r="AB134" s="74"/>
      <c r="AC134" s="74"/>
      <c r="AD134" s="74"/>
      <c r="AE134" s="74"/>
      <c r="AF134" s="74"/>
      <c r="AG134" s="74"/>
      <c r="AH134" s="74"/>
      <c r="AI134" s="74"/>
      <c r="AJ134" s="74"/>
      <c r="AK134" s="74"/>
      <c r="AL134" s="74"/>
    </row>
    <row r="135" spans="2:38" x14ac:dyDescent="0.3">
      <c r="B135" s="10"/>
      <c r="C135" s="56"/>
      <c r="D135" s="57"/>
      <c r="E135" s="57"/>
      <c r="F135" s="57"/>
      <c r="G135" s="57"/>
      <c r="H135" s="57"/>
      <c r="I135" s="57"/>
      <c r="J135" s="57"/>
      <c r="K135" s="57"/>
      <c r="L135" s="57"/>
      <c r="M135" s="57"/>
      <c r="N135" s="57"/>
      <c r="O135" s="57"/>
      <c r="P135" s="74"/>
      <c r="Q135" s="74"/>
      <c r="R135" s="74"/>
      <c r="S135" s="57"/>
      <c r="T135" s="74"/>
      <c r="U135" s="74"/>
      <c r="V135" s="74"/>
      <c r="W135" s="74"/>
      <c r="X135" s="74"/>
      <c r="Y135" s="74"/>
      <c r="Z135" s="74"/>
      <c r="AA135" s="74"/>
      <c r="AB135" s="74"/>
      <c r="AC135" s="74"/>
      <c r="AD135" s="74"/>
      <c r="AE135" s="74"/>
      <c r="AF135" s="74"/>
      <c r="AG135" s="74"/>
      <c r="AH135" s="74"/>
      <c r="AI135" s="74"/>
      <c r="AJ135" s="74"/>
      <c r="AK135" s="74"/>
      <c r="AL135" s="74"/>
    </row>
    <row r="136" spans="2:38" x14ac:dyDescent="0.3">
      <c r="B136" s="10"/>
      <c r="C136" s="56"/>
      <c r="D136" s="57"/>
      <c r="E136" s="57"/>
      <c r="F136" s="57"/>
      <c r="G136" s="57"/>
      <c r="H136" s="57"/>
      <c r="I136" s="57"/>
      <c r="J136" s="57"/>
      <c r="K136" s="57"/>
      <c r="L136" s="57"/>
      <c r="M136" s="57"/>
      <c r="N136" s="57"/>
      <c r="O136" s="57"/>
      <c r="P136" s="74"/>
      <c r="Q136" s="74"/>
      <c r="R136" s="74"/>
      <c r="S136" s="57"/>
      <c r="T136" s="74"/>
      <c r="U136" s="74"/>
      <c r="V136" s="74"/>
      <c r="W136" s="74"/>
      <c r="X136" s="74"/>
      <c r="Y136" s="74"/>
      <c r="Z136" s="74"/>
      <c r="AA136" s="74"/>
      <c r="AB136" s="74"/>
      <c r="AC136" s="74"/>
      <c r="AD136" s="74"/>
      <c r="AE136" s="74"/>
      <c r="AF136" s="74"/>
      <c r="AG136" s="74"/>
      <c r="AH136" s="74"/>
      <c r="AI136" s="74"/>
      <c r="AJ136" s="74"/>
      <c r="AK136" s="74"/>
      <c r="AL136" s="74"/>
    </row>
    <row r="137" spans="2:38" x14ac:dyDescent="0.3">
      <c r="B137" s="10"/>
      <c r="C137" s="56"/>
      <c r="D137" s="57"/>
      <c r="E137" s="57"/>
      <c r="F137" s="57"/>
      <c r="G137" s="57"/>
      <c r="H137" s="57"/>
      <c r="I137" s="57"/>
      <c r="J137" s="57"/>
      <c r="K137" s="57"/>
      <c r="L137" s="57"/>
      <c r="M137" s="57"/>
      <c r="N137" s="57"/>
      <c r="O137" s="57"/>
      <c r="P137" s="74"/>
      <c r="Q137" s="74"/>
      <c r="R137" s="74"/>
      <c r="S137" s="57"/>
      <c r="T137" s="74"/>
      <c r="U137" s="74"/>
      <c r="V137" s="74"/>
      <c r="W137" s="74"/>
      <c r="X137" s="74"/>
      <c r="Y137" s="74"/>
      <c r="Z137" s="74"/>
      <c r="AA137" s="74"/>
      <c r="AB137" s="74"/>
      <c r="AC137" s="74"/>
      <c r="AD137" s="74"/>
      <c r="AE137" s="74"/>
      <c r="AF137" s="74"/>
      <c r="AG137" s="74"/>
      <c r="AH137" s="74"/>
      <c r="AI137" s="74"/>
      <c r="AJ137" s="74"/>
      <c r="AK137" s="74"/>
      <c r="AL137" s="74"/>
    </row>
    <row r="138" spans="2:38" x14ac:dyDescent="0.3">
      <c r="B138" s="10"/>
      <c r="C138" s="56"/>
      <c r="D138" s="57"/>
      <c r="E138" s="57"/>
      <c r="F138" s="57"/>
      <c r="G138" s="57"/>
      <c r="H138" s="57"/>
      <c r="I138" s="57"/>
      <c r="J138" s="57"/>
      <c r="K138" s="57"/>
      <c r="L138" s="57"/>
      <c r="M138" s="57"/>
      <c r="N138" s="57"/>
      <c r="O138" s="57"/>
      <c r="P138" s="74"/>
      <c r="Q138" s="74"/>
      <c r="R138" s="74"/>
      <c r="S138" s="57"/>
      <c r="T138" s="74"/>
      <c r="U138" s="74"/>
      <c r="V138" s="74"/>
      <c r="W138" s="74"/>
      <c r="X138" s="74"/>
      <c r="Y138" s="74"/>
      <c r="Z138" s="74"/>
      <c r="AA138" s="74"/>
      <c r="AB138" s="74"/>
      <c r="AC138" s="74"/>
      <c r="AD138" s="74"/>
      <c r="AE138" s="74"/>
      <c r="AF138" s="74"/>
      <c r="AG138" s="74"/>
      <c r="AH138" s="74"/>
      <c r="AI138" s="74"/>
      <c r="AJ138" s="74"/>
      <c r="AK138" s="74"/>
      <c r="AL138" s="74"/>
    </row>
    <row r="139" spans="2:38" x14ac:dyDescent="0.3">
      <c r="B139" s="10"/>
      <c r="C139" s="56"/>
      <c r="D139" s="57"/>
      <c r="E139" s="57"/>
      <c r="F139" s="57"/>
      <c r="G139" s="57"/>
      <c r="H139" s="57"/>
      <c r="I139" s="57"/>
      <c r="J139" s="57"/>
      <c r="K139" s="57"/>
      <c r="L139" s="57"/>
      <c r="M139" s="57"/>
      <c r="N139" s="57"/>
      <c r="O139" s="57"/>
      <c r="P139" s="74"/>
      <c r="Q139" s="74"/>
      <c r="R139" s="74"/>
      <c r="S139" s="57"/>
      <c r="T139" s="74"/>
      <c r="U139" s="74"/>
      <c r="V139" s="74"/>
      <c r="W139" s="74"/>
      <c r="X139" s="74"/>
      <c r="Y139" s="74"/>
      <c r="Z139" s="74"/>
      <c r="AA139" s="74"/>
      <c r="AB139" s="74"/>
      <c r="AC139" s="74"/>
      <c r="AD139" s="74"/>
      <c r="AE139" s="74"/>
      <c r="AF139" s="74"/>
      <c r="AG139" s="74"/>
      <c r="AH139" s="74"/>
      <c r="AI139" s="74"/>
      <c r="AJ139" s="74"/>
      <c r="AK139" s="74"/>
      <c r="AL139" s="74"/>
    </row>
    <row r="140" spans="2:38" x14ac:dyDescent="0.3">
      <c r="B140" s="10"/>
      <c r="C140" s="56"/>
      <c r="D140" s="57"/>
      <c r="E140" s="57"/>
      <c r="F140" s="57"/>
      <c r="G140" s="57"/>
      <c r="H140" s="57"/>
      <c r="I140" s="57"/>
      <c r="J140" s="57"/>
      <c r="K140" s="57"/>
      <c r="L140" s="57"/>
      <c r="M140" s="57"/>
      <c r="N140" s="57"/>
      <c r="O140" s="57"/>
      <c r="P140" s="74"/>
      <c r="Q140" s="74"/>
      <c r="R140" s="74"/>
      <c r="S140" s="57"/>
      <c r="T140" s="74"/>
      <c r="U140" s="74"/>
      <c r="V140" s="74"/>
      <c r="W140" s="74"/>
      <c r="X140" s="74"/>
      <c r="Y140" s="74"/>
      <c r="Z140" s="74"/>
      <c r="AA140" s="74"/>
      <c r="AB140" s="74"/>
      <c r="AC140" s="74"/>
      <c r="AD140" s="74"/>
      <c r="AE140" s="74"/>
      <c r="AF140" s="74"/>
      <c r="AG140" s="74"/>
      <c r="AH140" s="74"/>
      <c r="AI140" s="74"/>
      <c r="AJ140" s="74"/>
      <c r="AK140" s="74"/>
      <c r="AL140" s="74"/>
    </row>
    <row r="141" spans="2:38" x14ac:dyDescent="0.3">
      <c r="B141" s="10"/>
      <c r="C141" s="56"/>
      <c r="D141" s="57"/>
      <c r="E141" s="57"/>
      <c r="F141" s="57"/>
      <c r="G141" s="57"/>
      <c r="H141" s="57"/>
      <c r="I141" s="57"/>
      <c r="J141" s="57"/>
      <c r="K141" s="57"/>
      <c r="L141" s="57"/>
      <c r="M141" s="57"/>
      <c r="N141" s="57"/>
      <c r="O141" s="57"/>
      <c r="P141" s="74"/>
      <c r="Q141" s="74"/>
      <c r="R141" s="74"/>
      <c r="S141" s="57"/>
      <c r="T141" s="74"/>
      <c r="U141" s="74"/>
      <c r="V141" s="74"/>
      <c r="W141" s="74"/>
      <c r="X141" s="74"/>
      <c r="Y141" s="74"/>
      <c r="Z141" s="74"/>
      <c r="AA141" s="74"/>
      <c r="AB141" s="74"/>
      <c r="AC141" s="74"/>
      <c r="AD141" s="74"/>
      <c r="AE141" s="74"/>
      <c r="AF141" s="74"/>
      <c r="AG141" s="74"/>
      <c r="AH141" s="74"/>
      <c r="AI141" s="74"/>
      <c r="AJ141" s="74"/>
      <c r="AK141" s="74"/>
      <c r="AL141" s="74"/>
    </row>
    <row r="142" spans="2:38" x14ac:dyDescent="0.3">
      <c r="B142" s="10"/>
      <c r="C142" s="56"/>
      <c r="D142" s="57"/>
      <c r="E142" s="57"/>
      <c r="F142" s="57"/>
      <c r="G142" s="57"/>
      <c r="H142" s="57"/>
      <c r="I142" s="57"/>
      <c r="J142" s="57"/>
      <c r="K142" s="57"/>
      <c r="L142" s="57"/>
      <c r="M142" s="57"/>
      <c r="N142" s="57"/>
      <c r="O142" s="57"/>
      <c r="P142" s="74"/>
      <c r="Q142" s="74"/>
      <c r="R142" s="74"/>
      <c r="S142" s="57"/>
      <c r="T142" s="74"/>
      <c r="U142" s="74"/>
      <c r="V142" s="74"/>
      <c r="W142" s="74"/>
      <c r="X142" s="74"/>
      <c r="Y142" s="74"/>
      <c r="Z142" s="74"/>
      <c r="AA142" s="74"/>
      <c r="AB142" s="74"/>
      <c r="AC142" s="74"/>
      <c r="AD142" s="74"/>
      <c r="AE142" s="74"/>
      <c r="AF142" s="74"/>
      <c r="AG142" s="74"/>
      <c r="AH142" s="74"/>
      <c r="AI142" s="74"/>
      <c r="AJ142" s="74"/>
      <c r="AK142" s="74"/>
      <c r="AL142" s="74"/>
    </row>
    <row r="143" spans="2:38" x14ac:dyDescent="0.3">
      <c r="B143" s="10"/>
      <c r="C143" s="56"/>
      <c r="D143" s="57"/>
      <c r="E143" s="57"/>
      <c r="F143" s="57"/>
      <c r="G143" s="57"/>
      <c r="H143" s="57"/>
      <c r="I143" s="57"/>
      <c r="J143" s="57"/>
      <c r="K143" s="57"/>
      <c r="L143" s="57"/>
      <c r="M143" s="57"/>
      <c r="N143" s="57"/>
      <c r="O143" s="57"/>
      <c r="P143" s="74"/>
      <c r="Q143" s="74"/>
      <c r="R143" s="74"/>
      <c r="S143" s="57"/>
      <c r="T143" s="74"/>
      <c r="U143" s="74"/>
      <c r="V143" s="74"/>
      <c r="W143" s="74"/>
      <c r="X143" s="74"/>
      <c r="Y143" s="74"/>
      <c r="Z143" s="74"/>
      <c r="AA143" s="74"/>
      <c r="AB143" s="74"/>
      <c r="AC143" s="74"/>
      <c r="AD143" s="74"/>
      <c r="AE143" s="74"/>
      <c r="AF143" s="74"/>
      <c r="AG143" s="74"/>
      <c r="AH143" s="74"/>
      <c r="AI143" s="74"/>
      <c r="AJ143" s="74"/>
      <c r="AK143" s="74"/>
      <c r="AL143" s="74"/>
    </row>
    <row r="144" spans="2:38" x14ac:dyDescent="0.3">
      <c r="B144" s="10"/>
      <c r="C144" s="56"/>
      <c r="D144" s="57"/>
      <c r="E144" s="57"/>
      <c r="F144" s="57"/>
      <c r="G144" s="57"/>
      <c r="H144" s="57"/>
      <c r="I144" s="57"/>
      <c r="J144" s="57"/>
      <c r="K144" s="57"/>
      <c r="L144" s="57"/>
      <c r="M144" s="57"/>
      <c r="N144" s="57"/>
      <c r="O144" s="57"/>
      <c r="P144" s="74"/>
      <c r="Q144" s="74"/>
      <c r="R144" s="74"/>
      <c r="S144" s="57"/>
      <c r="T144" s="74"/>
      <c r="U144" s="74"/>
      <c r="V144" s="74"/>
      <c r="W144" s="74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</row>
    <row r="145" spans="2:38" x14ac:dyDescent="0.3">
      <c r="B145" s="10"/>
      <c r="C145" s="56"/>
      <c r="D145" s="57"/>
      <c r="E145" s="57"/>
      <c r="F145" s="57"/>
      <c r="G145" s="57"/>
      <c r="H145" s="57"/>
      <c r="I145" s="57"/>
      <c r="J145" s="57"/>
      <c r="K145" s="57"/>
      <c r="L145" s="57"/>
      <c r="M145" s="57"/>
      <c r="N145" s="57"/>
      <c r="O145" s="57"/>
      <c r="P145" s="74"/>
      <c r="Q145" s="74"/>
      <c r="R145" s="74"/>
      <c r="S145" s="57"/>
      <c r="T145" s="74"/>
      <c r="U145" s="74"/>
      <c r="V145" s="74"/>
      <c r="W145" s="74"/>
      <c r="X145" s="74"/>
      <c r="Y145" s="74"/>
      <c r="Z145" s="74"/>
      <c r="AA145" s="74"/>
      <c r="AB145" s="74"/>
      <c r="AC145" s="74"/>
      <c r="AD145" s="74"/>
      <c r="AE145" s="74"/>
      <c r="AF145" s="74"/>
      <c r="AG145" s="74"/>
      <c r="AH145" s="74"/>
      <c r="AI145" s="74"/>
      <c r="AJ145" s="74"/>
      <c r="AK145" s="74"/>
      <c r="AL145" s="74"/>
    </row>
    <row r="146" spans="2:38" x14ac:dyDescent="0.3">
      <c r="B146" s="10"/>
      <c r="C146" s="56"/>
      <c r="D146" s="57"/>
      <c r="E146" s="57"/>
      <c r="F146" s="57"/>
      <c r="G146" s="57"/>
      <c r="H146" s="57"/>
      <c r="I146" s="57"/>
      <c r="J146" s="57"/>
      <c r="K146" s="57"/>
      <c r="L146" s="57"/>
      <c r="M146" s="57"/>
      <c r="N146" s="57"/>
      <c r="O146" s="57"/>
      <c r="P146" s="74"/>
      <c r="Q146" s="74"/>
      <c r="R146" s="74"/>
      <c r="S146" s="57"/>
      <c r="T146" s="74"/>
      <c r="U146" s="74"/>
      <c r="V146" s="74"/>
      <c r="W146" s="74"/>
      <c r="X146" s="74"/>
      <c r="Y146" s="74"/>
      <c r="Z146" s="74"/>
      <c r="AA146" s="74"/>
      <c r="AB146" s="74"/>
      <c r="AC146" s="74"/>
      <c r="AD146" s="74"/>
      <c r="AE146" s="74"/>
      <c r="AF146" s="74"/>
      <c r="AG146" s="74"/>
      <c r="AH146" s="74"/>
      <c r="AI146" s="74"/>
      <c r="AJ146" s="74"/>
      <c r="AK146" s="74"/>
      <c r="AL146" s="74"/>
    </row>
    <row r="147" spans="2:38" x14ac:dyDescent="0.3">
      <c r="B147" s="10"/>
      <c r="C147" s="56"/>
      <c r="D147" s="57"/>
      <c r="E147" s="57"/>
      <c r="F147" s="57"/>
      <c r="G147" s="57"/>
      <c r="H147" s="57"/>
      <c r="I147" s="57"/>
      <c r="J147" s="57"/>
      <c r="K147" s="57"/>
      <c r="L147" s="57"/>
      <c r="M147" s="57"/>
      <c r="N147" s="57"/>
      <c r="O147" s="57"/>
      <c r="P147" s="74"/>
      <c r="Q147" s="74"/>
      <c r="R147" s="74"/>
      <c r="S147" s="57"/>
      <c r="T147" s="74"/>
      <c r="U147" s="74"/>
      <c r="V147" s="74"/>
      <c r="W147" s="74"/>
      <c r="X147" s="74"/>
      <c r="Y147" s="74"/>
      <c r="Z147" s="74"/>
      <c r="AA147" s="74"/>
      <c r="AB147" s="74"/>
      <c r="AC147" s="74"/>
      <c r="AD147" s="74"/>
      <c r="AE147" s="74"/>
      <c r="AF147" s="74"/>
      <c r="AG147" s="74"/>
      <c r="AH147" s="74"/>
      <c r="AI147" s="74"/>
      <c r="AJ147" s="74"/>
      <c r="AK147" s="74"/>
      <c r="AL147" s="74"/>
    </row>
    <row r="148" spans="2:38" x14ac:dyDescent="0.3">
      <c r="B148" s="10"/>
      <c r="C148" s="56"/>
      <c r="D148" s="57"/>
      <c r="E148" s="57"/>
      <c r="F148" s="57"/>
      <c r="G148" s="57"/>
      <c r="H148" s="57"/>
      <c r="I148" s="57"/>
      <c r="J148" s="57"/>
      <c r="K148" s="57"/>
      <c r="L148" s="57"/>
      <c r="M148" s="57"/>
      <c r="N148" s="57"/>
      <c r="O148" s="57"/>
      <c r="P148" s="74"/>
      <c r="Q148" s="74"/>
      <c r="R148" s="74"/>
      <c r="S148" s="57"/>
      <c r="T148" s="74"/>
      <c r="U148" s="74"/>
      <c r="V148" s="74"/>
      <c r="W148" s="74"/>
      <c r="X148" s="74"/>
      <c r="Y148" s="74"/>
      <c r="Z148" s="74"/>
      <c r="AA148" s="74"/>
      <c r="AB148" s="74"/>
      <c r="AC148" s="74"/>
      <c r="AD148" s="74"/>
      <c r="AE148" s="74"/>
      <c r="AF148" s="74"/>
      <c r="AG148" s="74"/>
      <c r="AH148" s="74"/>
      <c r="AI148" s="74"/>
      <c r="AJ148" s="74"/>
      <c r="AK148" s="74"/>
      <c r="AL148" s="74"/>
    </row>
    <row r="149" spans="2:38" x14ac:dyDescent="0.3">
      <c r="B149" s="10"/>
      <c r="C149" s="56"/>
      <c r="D149" s="57"/>
      <c r="E149" s="57"/>
      <c r="F149" s="57"/>
      <c r="G149" s="57"/>
      <c r="H149" s="57"/>
      <c r="I149" s="57"/>
      <c r="J149" s="57"/>
      <c r="K149" s="57"/>
      <c r="L149" s="57"/>
      <c r="M149" s="57"/>
      <c r="N149" s="57"/>
      <c r="O149" s="57"/>
      <c r="P149" s="74"/>
      <c r="Q149" s="74"/>
      <c r="R149" s="74"/>
      <c r="S149" s="57"/>
      <c r="T149" s="74"/>
      <c r="U149" s="74"/>
      <c r="V149" s="74"/>
      <c r="W149" s="74"/>
      <c r="X149" s="74"/>
      <c r="Y149" s="74"/>
      <c r="Z149" s="74"/>
      <c r="AA149" s="74"/>
      <c r="AB149" s="74"/>
      <c r="AC149" s="74"/>
      <c r="AD149" s="74"/>
      <c r="AE149" s="74"/>
      <c r="AF149" s="74"/>
      <c r="AG149" s="74"/>
      <c r="AH149" s="74"/>
      <c r="AI149" s="74"/>
      <c r="AJ149" s="74"/>
      <c r="AK149" s="74"/>
      <c r="AL149" s="74"/>
    </row>
    <row r="150" spans="2:38" x14ac:dyDescent="0.3">
      <c r="B150" s="10"/>
      <c r="C150" s="56"/>
      <c r="D150" s="57"/>
      <c r="E150" s="57"/>
      <c r="F150" s="57"/>
      <c r="G150" s="57"/>
      <c r="H150" s="57"/>
      <c r="I150" s="57"/>
      <c r="J150" s="57"/>
      <c r="K150" s="57"/>
      <c r="L150" s="57"/>
      <c r="M150" s="57"/>
      <c r="N150" s="57"/>
      <c r="O150" s="57"/>
      <c r="P150" s="74"/>
      <c r="Q150" s="74"/>
      <c r="R150" s="74"/>
      <c r="S150" s="57"/>
      <c r="T150" s="74"/>
      <c r="U150" s="74"/>
      <c r="V150" s="74"/>
      <c r="W150" s="74"/>
      <c r="X150" s="74"/>
      <c r="Y150" s="74"/>
      <c r="Z150" s="74"/>
      <c r="AA150" s="74"/>
      <c r="AB150" s="74"/>
      <c r="AC150" s="74"/>
      <c r="AD150" s="74"/>
      <c r="AE150" s="74"/>
      <c r="AF150" s="74"/>
      <c r="AG150" s="74"/>
      <c r="AH150" s="74"/>
      <c r="AI150" s="74"/>
      <c r="AJ150" s="74"/>
      <c r="AK150" s="74"/>
      <c r="AL150" s="74"/>
    </row>
    <row r="151" spans="2:38" x14ac:dyDescent="0.3">
      <c r="B151" s="10"/>
      <c r="C151" s="56"/>
      <c r="D151" s="57"/>
      <c r="E151" s="57"/>
      <c r="F151" s="57"/>
      <c r="G151" s="57"/>
      <c r="H151" s="57"/>
      <c r="I151" s="57"/>
      <c r="J151" s="57"/>
      <c r="K151" s="57"/>
      <c r="L151" s="57"/>
      <c r="M151" s="57"/>
      <c r="N151" s="57"/>
      <c r="O151" s="57"/>
      <c r="P151" s="74"/>
      <c r="Q151" s="74"/>
      <c r="R151" s="74"/>
      <c r="S151" s="57"/>
      <c r="T151" s="74"/>
      <c r="U151" s="74"/>
      <c r="V151" s="74"/>
      <c r="W151" s="74"/>
      <c r="X151" s="74"/>
      <c r="Y151" s="74"/>
      <c r="Z151" s="74"/>
      <c r="AA151" s="74"/>
      <c r="AB151" s="74"/>
      <c r="AC151" s="74"/>
      <c r="AD151" s="74"/>
      <c r="AE151" s="74"/>
      <c r="AF151" s="74"/>
      <c r="AG151" s="74"/>
      <c r="AH151" s="74"/>
      <c r="AI151" s="74"/>
      <c r="AJ151" s="74"/>
      <c r="AK151" s="74"/>
      <c r="AL151" s="74"/>
    </row>
    <row r="152" spans="2:38" x14ac:dyDescent="0.3">
      <c r="B152" s="10"/>
      <c r="C152" s="56"/>
      <c r="D152" s="57"/>
      <c r="E152" s="57"/>
      <c r="F152" s="57"/>
      <c r="G152" s="57"/>
      <c r="H152" s="57"/>
      <c r="I152" s="57"/>
      <c r="J152" s="57"/>
      <c r="K152" s="57"/>
      <c r="L152" s="57"/>
      <c r="M152" s="57"/>
      <c r="N152" s="57"/>
      <c r="O152" s="57"/>
      <c r="P152" s="74"/>
      <c r="Q152" s="74"/>
      <c r="R152" s="74"/>
      <c r="S152" s="57"/>
      <c r="T152" s="74"/>
      <c r="U152" s="74"/>
      <c r="V152" s="74"/>
      <c r="W152" s="74"/>
      <c r="X152" s="74"/>
      <c r="Y152" s="74"/>
      <c r="Z152" s="74"/>
      <c r="AA152" s="74"/>
      <c r="AB152" s="74"/>
      <c r="AC152" s="74"/>
      <c r="AD152" s="74"/>
      <c r="AE152" s="74"/>
      <c r="AF152" s="74"/>
      <c r="AG152" s="74"/>
      <c r="AH152" s="74"/>
      <c r="AI152" s="74"/>
      <c r="AJ152" s="74"/>
      <c r="AK152" s="74"/>
      <c r="AL152" s="74"/>
    </row>
    <row r="153" spans="2:38" x14ac:dyDescent="0.3">
      <c r="B153" s="10"/>
      <c r="C153" s="56"/>
      <c r="D153" s="57"/>
      <c r="E153" s="57"/>
      <c r="F153" s="57"/>
      <c r="G153" s="57"/>
      <c r="H153" s="57"/>
      <c r="I153" s="57"/>
      <c r="J153" s="57"/>
      <c r="K153" s="57"/>
      <c r="L153" s="57"/>
      <c r="M153" s="57"/>
      <c r="N153" s="57"/>
      <c r="O153" s="57"/>
      <c r="P153" s="74"/>
      <c r="Q153" s="74"/>
      <c r="R153" s="74"/>
      <c r="S153" s="57"/>
      <c r="T153" s="74"/>
      <c r="U153" s="74"/>
      <c r="V153" s="74"/>
      <c r="W153" s="74"/>
      <c r="X153" s="74"/>
      <c r="Y153" s="74"/>
      <c r="Z153" s="74"/>
      <c r="AA153" s="74"/>
      <c r="AB153" s="74"/>
      <c r="AC153" s="74"/>
      <c r="AD153" s="74"/>
      <c r="AE153" s="74"/>
      <c r="AF153" s="74"/>
      <c r="AG153" s="74"/>
      <c r="AH153" s="74"/>
      <c r="AI153" s="74"/>
      <c r="AJ153" s="74"/>
      <c r="AK153" s="74"/>
      <c r="AL153" s="74"/>
    </row>
    <row r="154" spans="2:38" x14ac:dyDescent="0.3">
      <c r="B154" s="10"/>
      <c r="C154" s="56"/>
      <c r="D154" s="57"/>
      <c r="E154" s="57"/>
      <c r="F154" s="57"/>
      <c r="G154" s="57"/>
      <c r="H154" s="57"/>
      <c r="I154" s="57"/>
      <c r="J154" s="57"/>
      <c r="K154" s="57"/>
      <c r="L154" s="57"/>
      <c r="M154" s="57"/>
      <c r="N154" s="57"/>
      <c r="O154" s="57"/>
      <c r="P154" s="74"/>
      <c r="Q154" s="74"/>
      <c r="R154" s="74"/>
      <c r="S154" s="57"/>
      <c r="T154" s="74"/>
      <c r="U154" s="74"/>
      <c r="V154" s="74"/>
      <c r="W154" s="74"/>
      <c r="X154" s="74"/>
      <c r="Y154" s="74"/>
      <c r="Z154" s="74"/>
      <c r="AA154" s="74"/>
      <c r="AB154" s="74"/>
      <c r="AC154" s="74"/>
      <c r="AD154" s="74"/>
      <c r="AE154" s="74"/>
      <c r="AF154" s="74"/>
      <c r="AG154" s="74"/>
      <c r="AH154" s="74"/>
      <c r="AI154" s="74"/>
      <c r="AJ154" s="74"/>
      <c r="AK154" s="74"/>
      <c r="AL154" s="74"/>
    </row>
    <row r="155" spans="2:38" x14ac:dyDescent="0.3">
      <c r="B155" s="10"/>
      <c r="C155" s="56"/>
      <c r="D155" s="57"/>
      <c r="E155" s="57"/>
      <c r="F155" s="57"/>
      <c r="G155" s="57"/>
      <c r="H155" s="57"/>
      <c r="I155" s="57"/>
      <c r="J155" s="57"/>
      <c r="K155" s="57"/>
      <c r="L155" s="57"/>
      <c r="M155" s="57"/>
      <c r="N155" s="57"/>
      <c r="O155" s="57"/>
      <c r="P155" s="74"/>
      <c r="Q155" s="74"/>
      <c r="R155" s="74"/>
      <c r="S155" s="57"/>
      <c r="T155" s="74"/>
      <c r="U155" s="74"/>
      <c r="V155" s="74"/>
      <c r="W155" s="74"/>
      <c r="X155" s="74"/>
      <c r="Y155" s="74"/>
      <c r="Z155" s="74"/>
      <c r="AA155" s="74"/>
      <c r="AB155" s="74"/>
      <c r="AC155" s="74"/>
      <c r="AD155" s="74"/>
      <c r="AE155" s="74"/>
      <c r="AF155" s="74"/>
      <c r="AG155" s="74"/>
      <c r="AH155" s="74"/>
      <c r="AI155" s="74"/>
      <c r="AJ155" s="74"/>
      <c r="AK155" s="74"/>
      <c r="AL155" s="74"/>
    </row>
    <row r="156" spans="2:38" x14ac:dyDescent="0.3">
      <c r="B156" s="10"/>
      <c r="C156" s="56"/>
      <c r="D156" s="57"/>
      <c r="E156" s="57"/>
      <c r="F156" s="57"/>
      <c r="G156" s="57"/>
      <c r="H156" s="57"/>
      <c r="I156" s="57"/>
      <c r="J156" s="57"/>
      <c r="K156" s="57"/>
      <c r="L156" s="57"/>
      <c r="M156" s="57"/>
      <c r="N156" s="57"/>
      <c r="O156" s="57"/>
      <c r="P156" s="74"/>
      <c r="Q156" s="74"/>
      <c r="R156" s="74"/>
      <c r="S156" s="57"/>
      <c r="T156" s="74"/>
      <c r="U156" s="74"/>
      <c r="V156" s="74"/>
      <c r="W156" s="74"/>
      <c r="X156" s="74"/>
      <c r="Y156" s="74"/>
      <c r="Z156" s="74"/>
      <c r="AA156" s="74"/>
      <c r="AB156" s="74"/>
      <c r="AC156" s="74"/>
      <c r="AD156" s="74"/>
      <c r="AE156" s="74"/>
      <c r="AF156" s="74"/>
      <c r="AG156" s="74"/>
      <c r="AH156" s="74"/>
      <c r="AI156" s="74"/>
      <c r="AJ156" s="74"/>
      <c r="AK156" s="74"/>
      <c r="AL156" s="74"/>
    </row>
    <row r="157" spans="2:38" x14ac:dyDescent="0.3">
      <c r="B157" s="10"/>
      <c r="C157" s="56"/>
      <c r="D157" s="57"/>
      <c r="E157" s="57"/>
      <c r="F157" s="57"/>
      <c r="G157" s="57"/>
      <c r="H157" s="57"/>
      <c r="I157" s="57"/>
      <c r="J157" s="57"/>
      <c r="K157" s="57"/>
      <c r="L157" s="57"/>
      <c r="M157" s="57"/>
      <c r="N157" s="57"/>
      <c r="O157" s="57"/>
      <c r="P157" s="74"/>
      <c r="Q157" s="74"/>
      <c r="R157" s="74"/>
      <c r="S157" s="57"/>
      <c r="T157" s="74"/>
      <c r="U157" s="74"/>
      <c r="V157" s="74"/>
      <c r="W157" s="74"/>
      <c r="X157" s="74"/>
      <c r="Y157" s="74"/>
      <c r="Z157" s="74"/>
      <c r="AA157" s="74"/>
      <c r="AB157" s="74"/>
      <c r="AC157" s="74"/>
      <c r="AD157" s="74"/>
      <c r="AE157" s="74"/>
      <c r="AF157" s="74"/>
      <c r="AG157" s="74"/>
      <c r="AH157" s="74"/>
      <c r="AI157" s="74"/>
      <c r="AJ157" s="74"/>
      <c r="AK157" s="74"/>
      <c r="AL157" s="74"/>
    </row>
    <row r="158" spans="2:38" x14ac:dyDescent="0.3">
      <c r="B158" s="10"/>
      <c r="C158" s="56"/>
      <c r="D158" s="57"/>
      <c r="E158" s="57"/>
      <c r="F158" s="57"/>
      <c r="G158" s="57"/>
      <c r="H158" s="57"/>
      <c r="I158" s="57"/>
      <c r="J158" s="57"/>
      <c r="K158" s="57"/>
      <c r="L158" s="57"/>
      <c r="M158" s="57"/>
      <c r="N158" s="57"/>
      <c r="O158" s="57"/>
      <c r="P158" s="74"/>
      <c r="Q158" s="74"/>
      <c r="R158" s="74"/>
      <c r="S158" s="57"/>
      <c r="T158" s="74"/>
      <c r="U158" s="74"/>
      <c r="V158" s="74"/>
      <c r="W158" s="74"/>
      <c r="X158" s="74"/>
      <c r="Y158" s="74"/>
      <c r="Z158" s="74"/>
      <c r="AA158" s="74"/>
      <c r="AB158" s="74"/>
      <c r="AC158" s="74"/>
      <c r="AD158" s="74"/>
      <c r="AE158" s="74"/>
      <c r="AF158" s="74"/>
      <c r="AG158" s="74"/>
      <c r="AH158" s="74"/>
      <c r="AI158" s="74"/>
      <c r="AJ158" s="74"/>
      <c r="AK158" s="74"/>
      <c r="AL158" s="74"/>
    </row>
    <row r="159" spans="2:38" x14ac:dyDescent="0.3">
      <c r="B159" s="10"/>
      <c r="C159" s="56"/>
      <c r="D159" s="57"/>
      <c r="E159" s="57"/>
      <c r="F159" s="57"/>
      <c r="G159" s="57"/>
      <c r="H159" s="57"/>
      <c r="I159" s="57"/>
      <c r="J159" s="57"/>
      <c r="K159" s="57"/>
      <c r="L159" s="57"/>
      <c r="M159" s="57"/>
      <c r="N159" s="57"/>
      <c r="O159" s="57"/>
      <c r="P159" s="74"/>
      <c r="Q159" s="74"/>
      <c r="R159" s="74"/>
      <c r="S159" s="57"/>
      <c r="T159" s="74"/>
      <c r="U159" s="74"/>
      <c r="V159" s="74"/>
      <c r="W159" s="74"/>
      <c r="X159" s="74"/>
      <c r="Y159" s="74"/>
      <c r="Z159" s="74"/>
      <c r="AA159" s="74"/>
      <c r="AB159" s="74"/>
      <c r="AC159" s="74"/>
      <c r="AD159" s="74"/>
      <c r="AE159" s="74"/>
      <c r="AF159" s="74"/>
      <c r="AG159" s="74"/>
      <c r="AH159" s="74"/>
      <c r="AI159" s="74"/>
      <c r="AJ159" s="74"/>
      <c r="AK159" s="74"/>
      <c r="AL159" s="74"/>
    </row>
    <row r="160" spans="2:38" x14ac:dyDescent="0.3">
      <c r="B160" s="10"/>
      <c r="C160" s="56"/>
      <c r="D160" s="57"/>
      <c r="E160" s="57"/>
      <c r="F160" s="57"/>
      <c r="G160" s="57"/>
      <c r="H160" s="57"/>
      <c r="I160" s="57"/>
      <c r="J160" s="57"/>
      <c r="K160" s="57"/>
      <c r="L160" s="57"/>
      <c r="M160" s="57"/>
      <c r="N160" s="57"/>
      <c r="O160" s="57"/>
      <c r="P160" s="74"/>
      <c r="Q160" s="74"/>
      <c r="R160" s="74"/>
      <c r="S160" s="57"/>
      <c r="T160" s="74"/>
      <c r="U160" s="74"/>
      <c r="V160" s="74"/>
      <c r="W160" s="74"/>
      <c r="X160" s="74"/>
      <c r="Y160" s="74"/>
      <c r="Z160" s="74"/>
      <c r="AA160" s="74"/>
      <c r="AB160" s="74"/>
      <c r="AC160" s="74"/>
      <c r="AD160" s="74"/>
      <c r="AE160" s="74"/>
      <c r="AF160" s="74"/>
      <c r="AG160" s="74"/>
      <c r="AH160" s="74"/>
      <c r="AI160" s="74"/>
      <c r="AJ160" s="74"/>
      <c r="AK160" s="74"/>
      <c r="AL160" s="74"/>
    </row>
    <row r="161" spans="2:38" x14ac:dyDescent="0.3">
      <c r="B161" s="10"/>
      <c r="C161" s="56"/>
      <c r="D161" s="57"/>
      <c r="E161" s="57"/>
      <c r="F161" s="57"/>
      <c r="G161" s="57"/>
      <c r="H161" s="57"/>
      <c r="I161" s="57"/>
      <c r="J161" s="57"/>
      <c r="K161" s="57"/>
      <c r="L161" s="57"/>
      <c r="M161" s="57"/>
      <c r="N161" s="57"/>
      <c r="O161" s="57"/>
      <c r="P161" s="74"/>
      <c r="Q161" s="74"/>
      <c r="R161" s="74"/>
      <c r="S161" s="57"/>
      <c r="T161" s="74"/>
      <c r="U161" s="74"/>
      <c r="V161" s="74"/>
      <c r="W161" s="74"/>
      <c r="X161" s="74"/>
      <c r="Y161" s="74"/>
      <c r="Z161" s="74"/>
      <c r="AA161" s="74"/>
      <c r="AB161" s="74"/>
      <c r="AC161" s="74"/>
      <c r="AD161" s="74"/>
      <c r="AE161" s="74"/>
      <c r="AF161" s="74"/>
      <c r="AG161" s="74"/>
      <c r="AH161" s="74"/>
      <c r="AI161" s="74"/>
      <c r="AJ161" s="74"/>
      <c r="AK161" s="74"/>
      <c r="AL161" s="74"/>
    </row>
    <row r="162" spans="2:38" x14ac:dyDescent="0.3">
      <c r="B162" s="10"/>
      <c r="C162" s="56"/>
      <c r="D162" s="57"/>
      <c r="E162" s="57"/>
      <c r="F162" s="57"/>
      <c r="G162" s="57"/>
      <c r="H162" s="57"/>
      <c r="I162" s="57"/>
      <c r="J162" s="57"/>
      <c r="K162" s="57"/>
      <c r="L162" s="57"/>
      <c r="M162" s="57"/>
      <c r="N162" s="57"/>
      <c r="O162" s="57"/>
      <c r="P162" s="74"/>
      <c r="Q162" s="74"/>
      <c r="R162" s="74"/>
      <c r="S162" s="57"/>
      <c r="T162" s="74"/>
      <c r="U162" s="74"/>
      <c r="V162" s="74"/>
      <c r="W162" s="74"/>
      <c r="X162" s="74"/>
      <c r="Y162" s="74"/>
      <c r="Z162" s="74"/>
      <c r="AA162" s="74"/>
      <c r="AB162" s="74"/>
      <c r="AC162" s="74"/>
      <c r="AD162" s="74"/>
      <c r="AE162" s="74"/>
      <c r="AF162" s="74"/>
      <c r="AG162" s="74"/>
      <c r="AH162" s="74"/>
      <c r="AI162" s="74"/>
      <c r="AJ162" s="74"/>
      <c r="AK162" s="74"/>
      <c r="AL162" s="74"/>
    </row>
    <row r="163" spans="2:38" x14ac:dyDescent="0.3">
      <c r="B163" s="10"/>
      <c r="C163" s="56"/>
      <c r="D163" s="57"/>
      <c r="E163" s="57"/>
      <c r="F163" s="57"/>
      <c r="G163" s="57"/>
      <c r="H163" s="57"/>
      <c r="I163" s="57"/>
      <c r="J163" s="57"/>
      <c r="K163" s="57"/>
      <c r="L163" s="57"/>
      <c r="M163" s="57"/>
      <c r="N163" s="57"/>
      <c r="O163" s="57"/>
      <c r="P163" s="74"/>
      <c r="Q163" s="74"/>
      <c r="R163" s="74"/>
      <c r="S163" s="57"/>
      <c r="T163" s="74"/>
      <c r="U163" s="74"/>
      <c r="V163" s="74"/>
      <c r="W163" s="74"/>
      <c r="X163" s="74"/>
      <c r="Y163" s="74"/>
      <c r="Z163" s="74"/>
      <c r="AA163" s="74"/>
      <c r="AB163" s="74"/>
      <c r="AC163" s="74"/>
      <c r="AD163" s="74"/>
      <c r="AE163" s="74"/>
      <c r="AF163" s="74"/>
      <c r="AG163" s="74"/>
      <c r="AH163" s="74"/>
      <c r="AI163" s="74"/>
      <c r="AJ163" s="74"/>
      <c r="AK163" s="74"/>
      <c r="AL163" s="74"/>
    </row>
    <row r="164" spans="2:38" x14ac:dyDescent="0.3">
      <c r="B164" s="10"/>
      <c r="C164" s="56"/>
      <c r="D164" s="57"/>
      <c r="E164" s="57"/>
      <c r="F164" s="57"/>
      <c r="G164" s="57"/>
      <c r="H164" s="57"/>
      <c r="I164" s="57"/>
      <c r="J164" s="57"/>
      <c r="K164" s="57"/>
      <c r="L164" s="57"/>
      <c r="M164" s="57"/>
      <c r="N164" s="57"/>
      <c r="O164" s="57"/>
      <c r="P164" s="74"/>
      <c r="Q164" s="74"/>
      <c r="R164" s="74"/>
      <c r="S164" s="57"/>
      <c r="T164" s="74"/>
      <c r="U164" s="74"/>
      <c r="V164" s="74"/>
      <c r="W164" s="74"/>
      <c r="X164" s="74"/>
      <c r="Y164" s="74"/>
      <c r="Z164" s="74"/>
      <c r="AA164" s="74"/>
      <c r="AB164" s="74"/>
      <c r="AC164" s="74"/>
      <c r="AD164" s="74"/>
      <c r="AE164" s="74"/>
      <c r="AF164" s="74"/>
      <c r="AG164" s="74"/>
      <c r="AH164" s="74"/>
      <c r="AI164" s="74"/>
      <c r="AJ164" s="74"/>
      <c r="AK164" s="74"/>
      <c r="AL164" s="74"/>
    </row>
    <row r="165" spans="2:38" x14ac:dyDescent="0.3">
      <c r="B165" s="10"/>
      <c r="C165" s="56"/>
      <c r="D165" s="57"/>
      <c r="E165" s="57"/>
      <c r="F165" s="57"/>
      <c r="G165" s="57"/>
      <c r="H165" s="57"/>
      <c r="I165" s="57"/>
      <c r="J165" s="57"/>
      <c r="K165" s="57"/>
      <c r="L165" s="57"/>
      <c r="M165" s="57"/>
      <c r="N165" s="57"/>
      <c r="O165" s="57"/>
      <c r="P165" s="74"/>
      <c r="Q165" s="74"/>
      <c r="R165" s="74"/>
      <c r="S165" s="57"/>
      <c r="T165" s="74"/>
      <c r="U165" s="74"/>
      <c r="V165" s="74"/>
      <c r="W165" s="74"/>
      <c r="X165" s="74"/>
      <c r="Y165" s="74"/>
      <c r="Z165" s="74"/>
      <c r="AA165" s="74"/>
      <c r="AB165" s="74"/>
      <c r="AC165" s="74"/>
      <c r="AD165" s="74"/>
      <c r="AE165" s="74"/>
      <c r="AF165" s="74"/>
      <c r="AG165" s="74"/>
      <c r="AH165" s="74"/>
      <c r="AI165" s="74"/>
      <c r="AJ165" s="74"/>
      <c r="AK165" s="74"/>
      <c r="AL165" s="74"/>
    </row>
  </sheetData>
  <autoFilter ref="B5:AL7" xr:uid="{00000000-0009-0000-0000-000009000000}"/>
  <mergeCells count="2">
    <mergeCell ref="A1:AM1"/>
    <mergeCell ref="C3:AL3"/>
  </mergeCells>
  <pageMargins left="0.19685039370078741" right="0.11811023622047249" top="0.15748031496062989" bottom="0.15748031496062989" header="0" footer="0"/>
  <pageSetup paperSize="9" scale="66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D34F2-FCCD-4B17-95C0-213990E6C6F3}">
  <sheetPr>
    <pageSetUpPr fitToPage="1"/>
  </sheetPr>
  <dimension ref="A1:CO547"/>
  <sheetViews>
    <sheetView showGridLines="0" zoomScale="99" zoomScaleNormal="135" zoomScaleSheetLayoutView="99" workbookViewId="0">
      <pane ySplit="3" topLeftCell="A4" activePane="bottomLeft" state="frozen"/>
      <selection pane="bottomLeft" activeCell="T6" sqref="T6"/>
    </sheetView>
  </sheetViews>
  <sheetFormatPr defaultColWidth="9.109375" defaultRowHeight="14.4" x14ac:dyDescent="0.3"/>
  <cols>
    <col min="1" max="21" width="9.109375" style="5" customWidth="1"/>
    <col min="22" max="22" width="20.44140625" style="98" hidden="1" customWidth="1"/>
    <col min="23" max="24" width="20.44140625" style="5" hidden="1" customWidth="1"/>
    <col min="25" max="25" width="20.44140625" style="98" hidden="1" customWidth="1"/>
    <col min="26" max="27" width="20.44140625" style="5" hidden="1" customWidth="1"/>
    <col min="28" max="28" width="20.44140625" style="98" hidden="1" customWidth="1"/>
    <col min="29" max="30" width="20.44140625" style="5" hidden="1" customWidth="1"/>
    <col min="31" max="31" width="20.44140625" style="98" hidden="1" customWidth="1"/>
    <col min="32" max="33" width="20.44140625" style="17" hidden="1" customWidth="1"/>
    <col min="34" max="34" width="20.44140625" style="98" hidden="1" customWidth="1"/>
    <col min="35" max="36" width="20.44140625" style="5" hidden="1" customWidth="1"/>
    <col min="37" max="37" width="20.44140625" style="98" hidden="1" customWidth="1"/>
    <col min="38" max="39" width="20.44140625" style="5" hidden="1" customWidth="1"/>
    <col min="40" max="40" width="20.44140625" style="98" hidden="1" customWidth="1"/>
    <col min="41" max="42" width="20.44140625" style="5" hidden="1" customWidth="1"/>
    <col min="43" max="43" width="20.44140625" style="98" hidden="1" customWidth="1"/>
    <col min="44" max="45" width="20.44140625" style="17" hidden="1" customWidth="1"/>
    <col min="46" max="46" width="20.44140625" style="98" hidden="1" customWidth="1"/>
    <col min="47" max="48" width="20.44140625" style="5" hidden="1" customWidth="1"/>
    <col min="49" max="49" width="20.44140625" style="98" hidden="1" customWidth="1"/>
    <col min="50" max="51" width="20.44140625" style="5" hidden="1" customWidth="1"/>
    <col min="52" max="52" width="20.44140625" style="98" hidden="1" customWidth="1"/>
    <col min="53" max="54" width="20.44140625" style="5" hidden="1" customWidth="1"/>
    <col min="55" max="55" width="20.44140625" style="98" hidden="1" customWidth="1"/>
    <col min="56" max="57" width="20.44140625" style="5" hidden="1" customWidth="1"/>
    <col min="58" max="58" width="20.44140625" style="98" hidden="1" customWidth="1"/>
    <col min="59" max="60" width="20.44140625" style="5" hidden="1" customWidth="1"/>
    <col min="61" max="61" width="20.44140625" style="98" hidden="1" customWidth="1"/>
    <col min="62" max="63" width="20.44140625" style="5" hidden="1" customWidth="1"/>
    <col min="64" max="64" width="20.44140625" style="98" hidden="1" customWidth="1"/>
    <col min="65" max="66" width="20.44140625" style="5" hidden="1" customWidth="1"/>
    <col min="67" max="67" width="20.44140625" style="98" hidden="1" customWidth="1"/>
    <col min="68" max="69" width="20.44140625" style="5" hidden="1" customWidth="1"/>
    <col min="70" max="70" width="20.44140625" style="98" hidden="1" customWidth="1"/>
    <col min="71" max="72" width="20.44140625" style="5" hidden="1" customWidth="1"/>
    <col min="73" max="73" width="20.44140625" style="98" hidden="1" customWidth="1"/>
    <col min="74" max="75" width="20.44140625" style="5" hidden="1" customWidth="1"/>
    <col min="76" max="76" width="20.44140625" style="98" hidden="1" customWidth="1"/>
    <col min="77" max="78" width="20.44140625" style="5" hidden="1" customWidth="1"/>
    <col min="79" max="79" width="20.44140625" style="98" hidden="1" customWidth="1"/>
    <col min="80" max="81" width="20.44140625" style="5" hidden="1" customWidth="1"/>
    <col min="82" max="82" width="20.44140625" style="98" hidden="1" customWidth="1"/>
    <col min="83" max="84" width="20.44140625" style="5" hidden="1" customWidth="1"/>
    <col min="85" max="85" width="20" style="98" hidden="1" customWidth="1"/>
    <col min="86" max="86" width="20" style="5" hidden="1" customWidth="1"/>
    <col min="87" max="87" width="7.44140625" style="5" hidden="1" customWidth="1"/>
    <col min="88" max="88" width="14.33203125" style="98" hidden="1" customWidth="1"/>
    <col min="89" max="90" width="14.33203125" style="5" hidden="1" customWidth="1"/>
    <col min="91" max="91" width="14.33203125" style="98" hidden="1" customWidth="1"/>
    <col min="92" max="93" width="14.33203125" style="5" hidden="1" customWidth="1"/>
    <col min="94" max="16384" width="9.109375" style="5"/>
  </cols>
  <sheetData>
    <row r="1" spans="1:93" s="13" customFormat="1" ht="40.5" customHeight="1" x14ac:dyDescent="0.3">
      <c r="A1" s="125" t="str">
        <f>"Аналітичний звіт про роботу надавачів ПМД в межах області станом на "&amp;TEXT(Dict!A2,"dd.mm.yyyy")</f>
        <v>Аналітичний звіт про роботу надавачів ПМД в межах області станом на 01.08.2024</v>
      </c>
      <c r="B1" s="126"/>
      <c r="C1" s="126"/>
      <c r="D1" s="126"/>
      <c r="E1" s="126"/>
      <c r="F1" s="126"/>
      <c r="G1" s="126"/>
      <c r="H1" s="126"/>
      <c r="I1" s="126"/>
      <c r="J1" s="126"/>
      <c r="K1" s="126"/>
      <c r="L1" s="126"/>
      <c r="M1" s="126"/>
      <c r="N1" s="126"/>
      <c r="O1" s="126"/>
      <c r="P1" s="126"/>
      <c r="Q1" s="126"/>
      <c r="R1" s="126"/>
      <c r="S1" s="127"/>
      <c r="V1" s="97"/>
      <c r="Y1" s="97"/>
      <c r="AB1" s="97"/>
      <c r="AE1" s="97"/>
      <c r="AF1" s="16"/>
      <c r="AG1" s="16"/>
      <c r="AH1" s="97"/>
      <c r="AK1" s="97"/>
      <c r="AN1" s="97"/>
      <c r="AQ1" s="97"/>
      <c r="AR1" s="16"/>
      <c r="AS1" s="16"/>
      <c r="AT1" s="97"/>
      <c r="AW1" s="97"/>
      <c r="AZ1" s="97"/>
      <c r="BC1" s="97"/>
      <c r="BF1" s="97"/>
      <c r="BI1" s="97"/>
      <c r="BL1" s="97"/>
      <c r="BO1" s="97"/>
      <c r="BR1" s="97"/>
      <c r="BU1" s="97"/>
      <c r="BX1" s="97"/>
      <c r="CA1" s="97"/>
      <c r="CD1" s="97"/>
      <c r="CG1" s="97"/>
      <c r="CJ1" s="97"/>
      <c r="CM1" s="97"/>
    </row>
    <row r="2" spans="1:93" ht="38.25" customHeight="1" x14ac:dyDescent="0.35">
      <c r="B2" s="128" t="str">
        <f>Dict!C2</f>
        <v>01996272, КОМУНАЛЬНЕ НЕКОМЕРЦІЙНЕ ПІДПРИЄМСТВО "ЗОЛОЧІВСЬКА ЦЕНТРАЛЬНА РАЙОННА ЛІКАРНЯ" ЗОЛОЧІВСЬКОЇ МІСЬКОЇ РАДИ ЗОЛОЧІВСЬКОГО РАЙОНУ ЛЬВІВСЬКОЇ ОБЛАСТІ</v>
      </c>
      <c r="C2" s="129"/>
      <c r="D2" s="129"/>
      <c r="E2" s="129"/>
      <c r="F2" s="129"/>
      <c r="G2" s="129"/>
      <c r="H2" s="129"/>
      <c r="I2" s="129"/>
      <c r="J2" s="129"/>
      <c r="K2" s="129"/>
      <c r="L2" s="129"/>
      <c r="M2" s="129"/>
      <c r="N2" s="129"/>
      <c r="O2" s="129"/>
      <c r="P2" s="129"/>
      <c r="Q2" s="129"/>
      <c r="R2" s="15"/>
      <c r="S2" s="50"/>
    </row>
    <row r="3" spans="1:93" x14ac:dyDescent="0.3">
      <c r="A3" s="9"/>
      <c r="S3" s="8"/>
    </row>
    <row r="4" spans="1:93" s="64" customFormat="1" x14ac:dyDescent="0.3">
      <c r="A4" s="63"/>
      <c r="S4" s="65"/>
      <c r="V4" s="99">
        <v>1</v>
      </c>
      <c r="Y4" s="99">
        <v>2</v>
      </c>
      <c r="AB4" s="99">
        <v>3</v>
      </c>
      <c r="AE4" s="99">
        <v>4</v>
      </c>
      <c r="AH4" s="99">
        <v>5</v>
      </c>
      <c r="AK4" s="99">
        <v>6</v>
      </c>
      <c r="AN4" s="99">
        <v>7</v>
      </c>
      <c r="AQ4" s="99">
        <v>8</v>
      </c>
      <c r="AT4" s="99">
        <v>9</v>
      </c>
      <c r="AW4" s="99">
        <v>10</v>
      </c>
      <c r="AZ4" s="99">
        <v>11</v>
      </c>
      <c r="BC4" s="99">
        <v>12</v>
      </c>
      <c r="BF4" s="99">
        <v>13</v>
      </c>
      <c r="BI4" s="99">
        <v>14</v>
      </c>
      <c r="BL4" s="99">
        <v>15</v>
      </c>
      <c r="BO4" s="99">
        <v>16</v>
      </c>
      <c r="BR4" s="99">
        <v>17</v>
      </c>
      <c r="BU4" s="99">
        <v>18</v>
      </c>
      <c r="BX4" s="99">
        <v>20</v>
      </c>
      <c r="CA4" s="99">
        <v>23</v>
      </c>
      <c r="CD4" s="99">
        <v>24</v>
      </c>
      <c r="CG4" s="99">
        <v>25</v>
      </c>
      <c r="CJ4" s="117">
        <v>26</v>
      </c>
      <c r="CM4" s="117">
        <v>27</v>
      </c>
    </row>
    <row r="5" spans="1:93" s="67" customFormat="1" ht="18.75" customHeight="1" x14ac:dyDescent="0.3">
      <c r="A5" s="66"/>
      <c r="S5" s="68"/>
      <c r="V5" s="100" t="str">
        <f>VLOOKUP(V4,Індикатори!$A:$B,2,0)</f>
        <v>Співвідношення кількості медсестер до кількості лікарів на ПМД.</v>
      </c>
      <c r="Y5" s="100" t="str">
        <f>VLOOKUP(Y4,Індикатори!$A:$B,2,0)</f>
        <v>Відсоток задекларованих пацієнтів у порівнянні з рекомендованою кількістю.</v>
      </c>
      <c r="AB5" s="100" t="str">
        <f>VLOOKUP(AB4,Індикатори!$A:$B,2,0)</f>
        <v>Загальне використання послуг ПМД.</v>
      </c>
      <c r="AE5" s="100" t="str">
        <f>VLOOKUP(AE4,Індикатори!$A:$B,2,0)</f>
        <v>Частка консультацій з лікарями ПМД без перескерувань.</v>
      </c>
      <c r="AH5" s="100" t="str">
        <f>VLOOKUP(AH4,Індикатори!$A:$B,2,0)</f>
        <v>Завантаженість лікаря, який надає послуги ПМД.</v>
      </c>
      <c r="AK5" s="100" t="str">
        <f>VLOOKUP(AK4,Індикатори!$A:$B,2,0)</f>
        <v>Моніторинг розвитку дитини протягом першого року життя.</v>
      </c>
      <c r="AN5" s="100" t="str">
        <f>VLOOKUP(AN4,Індикатори!$A:$B,2,0)</f>
        <v>Вакцинація дітей віком до 1 року (включно).</v>
      </c>
      <c r="AQ5" s="100" t="str">
        <f>VLOOKUP(AQ4,Індикатори!$A:$B,2,0)</f>
        <v>Вакцинація дітей віком до 6 років (включно).</v>
      </c>
      <c r="AT5" s="100" t="str">
        <f>VLOOKUP(AT4,Індикатори!$A:$B,2,0)</f>
        <v>Повне оцінювання серцево-судинного ризику.</v>
      </c>
      <c r="AW5" s="100" t="str">
        <f>VLOOKUP(AW4,Індикатори!$A:$B,2,0)</f>
        <v>Оцінювання компенсації гіпертонії.</v>
      </c>
      <c r="AZ5" s="100" t="str">
        <f>VLOOKUP(AZ4,Індикатори!$A:$B,2,0)</f>
        <v>Скринінг на виявлення цукрового діабету у групі ризику.</v>
      </c>
      <c r="BC5" s="100" t="str">
        <f>VLOOKUP(BC4,Індикатори!$A:$B,2,0)</f>
        <v>Скринінг на виявлення раку передміхурової залози (виписані направлення).</v>
      </c>
      <c r="BF5" s="100" t="str">
        <f>VLOOKUP(BF4,Індикатори!$A:$B,2,0)</f>
        <v>Скринінг на виявлення раку передміхурової залози (погашені направлення).</v>
      </c>
      <c r="BI5" s="100" t="str">
        <f>VLOOKUP(BI4,Індикатори!$A:$B,2,0)</f>
        <v>Скринінг на виявлення колоректального раку (виписані направлення).</v>
      </c>
      <c r="BL5" s="100" t="str">
        <f>VLOOKUP(BL4,Індикатори!$A:$B,2,0)</f>
        <v>Скринінг на виявлення колоректального раку (погашені направлення).</v>
      </c>
      <c r="BO5" s="100" t="str">
        <f>VLOOKUP(BO4,Індикатори!$A:$B,2,0)</f>
        <v>Скринінг на виявлення раку молочної залози серед жінок (виписані направлення).</v>
      </c>
      <c r="BR5" s="100" t="str">
        <f>VLOOKUP(BR4,Індикатори!$A:$B,2,0)</f>
        <v>Скринінг на виявлення раку молочної залози серед жінок (погашені направлення).</v>
      </c>
      <c r="BU5" s="100" t="str">
        <f>VLOOKUP(BU4,Індикатори!$A:$B,2,0)</f>
        <v>Скринінг на наявність туберкульозу.</v>
      </c>
      <c r="BX5" s="100" t="str">
        <f>VLOOKUP(BX4,Індикатори!$A:$B,2,0)</f>
        <v>Виявлення ВІЛ у пацієнтів з індикаторними станами.</v>
      </c>
      <c r="CA5" s="100" t="str">
        <f>VLOOKUP(CA4,Індикатори!$A:$B,2,0)</f>
        <v>Охоплення реімбурсацією (виписування рецептів).</v>
      </c>
      <c r="CD5" s="100" t="str">
        <f>VLOOKUP(CD4,Індикатори!$A:$B,2,0)</f>
        <v>Охоплення реімбурсацією (отоварення рецептів).</v>
      </c>
      <c r="CG5" s="100" t="str">
        <f>VLOOKUP(CG4,Індикатори!$A:$B,2,0)</f>
        <v>Виписування антимікробних препаратів на рівні ПМД.</v>
      </c>
      <c r="CJ5" s="100" t="str">
        <f>VLOOKUP(CJ4,Індикатори!$A:$B,2,0)</f>
        <v>Профілактичний огляд осіб вікової групи 40-64 роки</v>
      </c>
      <c r="CM5" s="100" t="str">
        <f>VLOOKUP(CM4,Індикатори!$A:$B,2,0)</f>
        <v>Профілактичний огляд осіб вікової групи 65 років і старше</v>
      </c>
    </row>
    <row r="6" spans="1:93" x14ac:dyDescent="0.3">
      <c r="A6" s="9"/>
      <c r="S6" s="8"/>
      <c r="V6" s="98" t="s">
        <v>0</v>
      </c>
      <c r="W6" s="5" t="s">
        <v>1</v>
      </c>
      <c r="X6" s="5" t="str">
        <f>Dict!B2</f>
        <v>01996272</v>
      </c>
      <c r="Y6" s="98" t="s">
        <v>0</v>
      </c>
      <c r="Z6" s="5" t="s">
        <v>1</v>
      </c>
      <c r="AA6" s="5" t="str">
        <f>Dict!B2</f>
        <v>01996272</v>
      </c>
      <c r="AB6" s="98" t="s">
        <v>0</v>
      </c>
      <c r="AC6" s="5" t="s">
        <v>1</v>
      </c>
      <c r="AD6" s="5" t="str">
        <f>Dict!B2</f>
        <v>01996272</v>
      </c>
      <c r="AE6" s="98" t="s">
        <v>0</v>
      </c>
      <c r="AF6" s="17" t="s">
        <v>1</v>
      </c>
      <c r="AG6" s="7" t="str">
        <f>Dict!B2</f>
        <v>01996272</v>
      </c>
      <c r="AH6" s="98" t="s">
        <v>0</v>
      </c>
      <c r="AI6" s="7" t="s">
        <v>1</v>
      </c>
      <c r="AJ6" s="5" t="str">
        <f>Dict!B2</f>
        <v>01996272</v>
      </c>
      <c r="AK6" s="98" t="s">
        <v>0</v>
      </c>
      <c r="AL6" s="7" t="s">
        <v>1</v>
      </c>
      <c r="AM6" s="5" t="str">
        <f>Dict!B2</f>
        <v>01996272</v>
      </c>
      <c r="AN6" s="98" t="s">
        <v>0</v>
      </c>
      <c r="AO6" s="7" t="s">
        <v>1</v>
      </c>
      <c r="AP6" s="5" t="str">
        <f>Dict!B2</f>
        <v>01996272</v>
      </c>
      <c r="AQ6" s="98" t="s">
        <v>0</v>
      </c>
      <c r="AR6" s="17" t="s">
        <v>1</v>
      </c>
      <c r="AS6" s="7" t="str">
        <f>Dict!B2</f>
        <v>01996272</v>
      </c>
      <c r="AT6" s="98" t="s">
        <v>0</v>
      </c>
      <c r="AU6" s="5" t="s">
        <v>1</v>
      </c>
      <c r="AV6" s="5" t="str">
        <f>Dict!B2</f>
        <v>01996272</v>
      </c>
      <c r="AW6" s="98" t="s">
        <v>0</v>
      </c>
      <c r="AX6" s="5" t="s">
        <v>1</v>
      </c>
      <c r="AY6" s="5" t="str">
        <f>Dict!B2</f>
        <v>01996272</v>
      </c>
      <c r="AZ6" s="98" t="s">
        <v>0</v>
      </c>
      <c r="BA6" s="5" t="s">
        <v>1</v>
      </c>
      <c r="BB6" s="5" t="str">
        <f>Dict!B2</f>
        <v>01996272</v>
      </c>
      <c r="BC6" s="98" t="s">
        <v>0</v>
      </c>
      <c r="BD6" s="5" t="s">
        <v>1</v>
      </c>
      <c r="BE6" s="5" t="str">
        <f>Dict!B2</f>
        <v>01996272</v>
      </c>
      <c r="BF6" s="98" t="s">
        <v>0</v>
      </c>
      <c r="BG6" s="5" t="s">
        <v>1</v>
      </c>
      <c r="BH6" s="5" t="str">
        <f>Dict!B2</f>
        <v>01996272</v>
      </c>
      <c r="BI6" s="98" t="s">
        <v>0</v>
      </c>
      <c r="BJ6" s="5" t="s">
        <v>1</v>
      </c>
      <c r="BK6" s="5" t="str">
        <f>Dict!B2</f>
        <v>01996272</v>
      </c>
      <c r="BL6" s="98" t="s">
        <v>0</v>
      </c>
      <c r="BM6" s="5" t="s">
        <v>1</v>
      </c>
      <c r="BN6" s="5" t="str">
        <f>Dict!B2</f>
        <v>01996272</v>
      </c>
      <c r="BO6" s="98" t="s">
        <v>0</v>
      </c>
      <c r="BP6" s="5" t="s">
        <v>1</v>
      </c>
      <c r="BQ6" s="5" t="str">
        <f>Dict!B2</f>
        <v>01996272</v>
      </c>
      <c r="BR6" s="98" t="s">
        <v>0</v>
      </c>
      <c r="BS6" s="5" t="s">
        <v>1</v>
      </c>
      <c r="BT6" s="5" t="str">
        <f>Dict!B2</f>
        <v>01996272</v>
      </c>
      <c r="BU6" s="98" t="s">
        <v>0</v>
      </c>
      <c r="BV6" s="5" t="s">
        <v>1</v>
      </c>
      <c r="BW6" s="5" t="str">
        <f>Dict!B2</f>
        <v>01996272</v>
      </c>
      <c r="BX6" s="98" t="s">
        <v>0</v>
      </c>
      <c r="BY6" s="5" t="s">
        <v>1</v>
      </c>
      <c r="BZ6" s="5" t="str">
        <f>Dict!B2</f>
        <v>01996272</v>
      </c>
      <c r="CA6" s="98" t="s">
        <v>0</v>
      </c>
      <c r="CB6" s="5" t="s">
        <v>1</v>
      </c>
      <c r="CC6" s="5" t="str">
        <f>Dict!B2</f>
        <v>01996272</v>
      </c>
      <c r="CD6" s="98" t="s">
        <v>0</v>
      </c>
      <c r="CE6" s="5" t="s">
        <v>1</v>
      </c>
      <c r="CF6" s="5" t="str">
        <f>Dict!B2</f>
        <v>01996272</v>
      </c>
      <c r="CG6" s="98" t="s">
        <v>0</v>
      </c>
      <c r="CH6" s="5" t="s">
        <v>1</v>
      </c>
      <c r="CI6" s="5" t="str">
        <f>Dict!B2</f>
        <v>01996272</v>
      </c>
      <c r="CJ6" s="98" t="s">
        <v>0</v>
      </c>
      <c r="CK6" s="5" t="s">
        <v>1</v>
      </c>
      <c r="CL6" s="5" t="str">
        <f>Dict!B2</f>
        <v>01996272</v>
      </c>
      <c r="CM6" s="98" t="s">
        <v>0</v>
      </c>
      <c r="CN6" s="5" t="s">
        <v>1</v>
      </c>
      <c r="CO6" s="5" t="str">
        <f>Dict!B2</f>
        <v>01996272</v>
      </c>
    </row>
    <row r="7" spans="1:93" x14ac:dyDescent="0.3">
      <c r="A7" s="9"/>
      <c r="S7" s="8"/>
      <c r="V7" s="98" t="s">
        <v>309</v>
      </c>
      <c r="W7" s="51">
        <v>0</v>
      </c>
      <c r="X7" s="51">
        <v>-1</v>
      </c>
      <c r="Y7" s="98" t="s">
        <v>410</v>
      </c>
      <c r="Z7" s="6">
        <v>8.3333333333333332E-3</v>
      </c>
      <c r="AA7" s="6">
        <v>-1</v>
      </c>
      <c r="AB7" s="98" t="s">
        <v>309</v>
      </c>
      <c r="AC7" s="6">
        <v>2.5179856115107913E-2</v>
      </c>
      <c r="AD7" s="6">
        <v>-1</v>
      </c>
      <c r="AE7" s="98" t="s">
        <v>479</v>
      </c>
      <c r="AF7" s="6">
        <v>0.29230769230769199</v>
      </c>
      <c r="AG7" s="6">
        <v>-1</v>
      </c>
      <c r="AH7" s="98" t="s">
        <v>410</v>
      </c>
      <c r="AI7" s="7">
        <v>1</v>
      </c>
      <c r="AJ7" s="6">
        <v>-1</v>
      </c>
      <c r="AK7" s="98" t="s">
        <v>288</v>
      </c>
      <c r="AL7" s="79">
        <v>0</v>
      </c>
      <c r="AM7" s="6">
        <v>-1</v>
      </c>
      <c r="AN7" s="98" t="s">
        <v>479</v>
      </c>
      <c r="AO7" s="79">
        <v>6.0790273556231003E-3</v>
      </c>
      <c r="AP7" s="6">
        <v>-1</v>
      </c>
      <c r="AQ7" s="98" t="s">
        <v>479</v>
      </c>
      <c r="AR7" s="6">
        <v>3.5671819262782403E-3</v>
      </c>
      <c r="AS7" s="6">
        <v>-1</v>
      </c>
      <c r="AT7" s="98" t="s">
        <v>483</v>
      </c>
      <c r="AU7" s="6">
        <v>2.0439448134900359E-4</v>
      </c>
      <c r="AV7" s="6">
        <v>-1</v>
      </c>
      <c r="AW7" s="98" t="s">
        <v>364</v>
      </c>
      <c r="AX7" s="6">
        <v>9.6571704490584255E-4</v>
      </c>
      <c r="AY7" s="6">
        <v>-1</v>
      </c>
      <c r="AZ7" s="98" t="s">
        <v>335</v>
      </c>
      <c r="BA7" s="6">
        <v>5.5218111540585317E-4</v>
      </c>
      <c r="BB7" s="6">
        <v>-1</v>
      </c>
      <c r="BC7" s="98" t="s">
        <v>478</v>
      </c>
      <c r="BD7" s="6">
        <v>7.0871722182849046E-4</v>
      </c>
      <c r="BE7" s="6">
        <v>-1</v>
      </c>
      <c r="BF7" s="98" t="s">
        <v>303</v>
      </c>
      <c r="BG7" s="6">
        <v>0</v>
      </c>
      <c r="BH7" s="6">
        <v>-1</v>
      </c>
      <c r="BI7" s="98" t="s">
        <v>302</v>
      </c>
      <c r="BJ7" s="6">
        <v>9.0847149670679082E-5</v>
      </c>
      <c r="BK7" s="6">
        <v>-1</v>
      </c>
      <c r="BL7" s="98" t="s">
        <v>288</v>
      </c>
      <c r="BM7" s="6">
        <v>0</v>
      </c>
      <c r="BN7" s="6">
        <v>-1</v>
      </c>
      <c r="BO7" s="98" t="s">
        <v>493</v>
      </c>
      <c r="BP7" s="6">
        <v>2.004008016032064E-3</v>
      </c>
      <c r="BQ7" s="6">
        <v>-1</v>
      </c>
      <c r="BR7" s="98" t="s">
        <v>303</v>
      </c>
      <c r="BS7" s="6">
        <v>0</v>
      </c>
      <c r="BT7" s="6">
        <v>-1</v>
      </c>
      <c r="BU7" s="98" t="s">
        <v>380</v>
      </c>
      <c r="BV7" s="6">
        <v>3.84172109104879E-4</v>
      </c>
      <c r="BW7" s="6">
        <v>-1</v>
      </c>
      <c r="BX7" s="98" t="s">
        <v>321</v>
      </c>
      <c r="BY7" s="6">
        <v>9.1743119266055051E-3</v>
      </c>
      <c r="BZ7" s="6">
        <v>-1</v>
      </c>
      <c r="CA7" s="98" t="s">
        <v>447</v>
      </c>
      <c r="CB7" s="6">
        <v>4.2918454935622321E-4</v>
      </c>
      <c r="CC7" s="6">
        <v>-1</v>
      </c>
      <c r="CD7" s="98" t="s">
        <v>322</v>
      </c>
      <c r="CE7" s="6">
        <v>0.5</v>
      </c>
      <c r="CF7" s="6">
        <v>-1</v>
      </c>
      <c r="CG7" s="98" t="s">
        <v>469</v>
      </c>
      <c r="CH7" s="6">
        <v>2.6378960141391225E-5</v>
      </c>
      <c r="CI7" s="6">
        <v>-1</v>
      </c>
      <c r="CJ7" s="98" t="s">
        <v>302</v>
      </c>
      <c r="CK7" s="6">
        <v>5.1773233238415737E-5</v>
      </c>
      <c r="CL7" s="6">
        <v>-1</v>
      </c>
      <c r="CM7" s="98" t="s">
        <v>450</v>
      </c>
      <c r="CN7" s="6">
        <v>9.7713504006253669E-4</v>
      </c>
      <c r="CO7" s="6">
        <v>9.7713504006253669E-4</v>
      </c>
    </row>
    <row r="8" spans="1:93" x14ac:dyDescent="0.3">
      <c r="A8" s="9"/>
      <c r="S8" s="8"/>
      <c r="V8" s="98" t="s">
        <v>313</v>
      </c>
      <c r="W8" s="51">
        <v>0</v>
      </c>
      <c r="X8" s="51">
        <v>-1</v>
      </c>
      <c r="Y8" s="98" t="s">
        <v>461</v>
      </c>
      <c r="Z8" s="6">
        <v>2.2631578947368423E-2</v>
      </c>
      <c r="AA8" s="6">
        <v>-1</v>
      </c>
      <c r="AB8" s="98" t="s">
        <v>356</v>
      </c>
      <c r="AC8" s="6">
        <v>3.8599700771771814E-2</v>
      </c>
      <c r="AD8" s="6">
        <v>-1</v>
      </c>
      <c r="AE8" s="98" t="s">
        <v>459</v>
      </c>
      <c r="AF8" s="6">
        <v>0.375</v>
      </c>
      <c r="AG8" s="6">
        <v>-1</v>
      </c>
      <c r="AH8" s="98" t="s">
        <v>461</v>
      </c>
      <c r="AI8" s="7">
        <v>1</v>
      </c>
      <c r="AJ8" s="7">
        <v>-1</v>
      </c>
      <c r="AK8" s="98" t="s">
        <v>301</v>
      </c>
      <c r="AL8" s="79">
        <v>0</v>
      </c>
      <c r="AM8" s="79">
        <v>-1</v>
      </c>
      <c r="AN8" s="98" t="s">
        <v>465</v>
      </c>
      <c r="AO8" s="79">
        <v>1.4492753623188406E-2</v>
      </c>
      <c r="AP8" s="79">
        <v>-1</v>
      </c>
      <c r="AQ8" s="98" t="s">
        <v>465</v>
      </c>
      <c r="AR8" s="6">
        <v>8.0645161290322578E-3</v>
      </c>
      <c r="AS8" s="6">
        <v>-1</v>
      </c>
      <c r="AT8" s="98" t="s">
        <v>344</v>
      </c>
      <c r="AU8" s="6">
        <v>5.0787201625190448E-4</v>
      </c>
      <c r="AV8" s="6">
        <v>-1</v>
      </c>
      <c r="AW8" s="98" t="s">
        <v>409</v>
      </c>
      <c r="AX8" s="6">
        <v>1.7699115044247787E-3</v>
      </c>
      <c r="AY8" s="6">
        <v>-1</v>
      </c>
      <c r="AZ8" s="98" t="s">
        <v>364</v>
      </c>
      <c r="BA8" s="6">
        <v>5.8186896310950776E-4</v>
      </c>
      <c r="BB8" s="6">
        <v>-1</v>
      </c>
      <c r="BC8" s="98" t="s">
        <v>493</v>
      </c>
      <c r="BD8" s="6">
        <v>9.519276534983341E-4</v>
      </c>
      <c r="BE8" s="6">
        <v>-1</v>
      </c>
      <c r="BF8" s="98" t="s">
        <v>308</v>
      </c>
      <c r="BG8" s="6">
        <v>0</v>
      </c>
      <c r="BH8" s="6">
        <v>-1</v>
      </c>
      <c r="BI8" s="98" t="s">
        <v>316</v>
      </c>
      <c r="BJ8" s="6">
        <v>3.1361070457871631E-4</v>
      </c>
      <c r="BK8" s="6">
        <v>-1</v>
      </c>
      <c r="BL8" s="98" t="s">
        <v>302</v>
      </c>
      <c r="BM8" s="6">
        <v>0</v>
      </c>
      <c r="BN8" s="6">
        <v>-1</v>
      </c>
      <c r="BO8" s="98" t="s">
        <v>301</v>
      </c>
      <c r="BP8" s="6">
        <v>2.4213075060532689E-3</v>
      </c>
      <c r="BQ8" s="6">
        <v>-1</v>
      </c>
      <c r="BR8" s="98" t="s">
        <v>307</v>
      </c>
      <c r="BS8" s="6">
        <v>0</v>
      </c>
      <c r="BT8" s="6">
        <v>-1</v>
      </c>
      <c r="BU8" s="98" t="s">
        <v>297</v>
      </c>
      <c r="BV8" s="6">
        <v>4.0584415584415582E-4</v>
      </c>
      <c r="BW8" s="6">
        <v>-1</v>
      </c>
      <c r="BX8" s="98" t="s">
        <v>488</v>
      </c>
      <c r="BY8" s="6">
        <v>1.0416666666666666E-2</v>
      </c>
      <c r="BZ8" s="6">
        <v>-1</v>
      </c>
      <c r="CA8" s="98" t="s">
        <v>375</v>
      </c>
      <c r="CB8" s="6">
        <v>9.0130689499774675E-4</v>
      </c>
      <c r="CC8" s="6">
        <v>-1</v>
      </c>
      <c r="CD8" s="98" t="s">
        <v>420</v>
      </c>
      <c r="CE8" s="6">
        <v>0.5</v>
      </c>
      <c r="CF8" s="6">
        <v>-1</v>
      </c>
      <c r="CG8" s="98" t="s">
        <v>401</v>
      </c>
      <c r="CH8" s="6">
        <v>3.0395136778115502E-5</v>
      </c>
      <c r="CI8" s="6">
        <v>-1</v>
      </c>
      <c r="CJ8" s="98" t="s">
        <v>480</v>
      </c>
      <c r="CK8" s="6">
        <v>1.7857142857142857E-4</v>
      </c>
      <c r="CL8" s="6">
        <v>-1</v>
      </c>
      <c r="CM8" s="98" t="s">
        <v>336</v>
      </c>
      <c r="CN8" s="6">
        <v>4.0743570155334858E-3</v>
      </c>
      <c r="CO8" s="6">
        <v>-1</v>
      </c>
    </row>
    <row r="9" spans="1:93" x14ac:dyDescent="0.3">
      <c r="A9" s="9"/>
      <c r="S9" s="8"/>
      <c r="V9" s="98" t="s">
        <v>317</v>
      </c>
      <c r="W9" s="5">
        <v>0</v>
      </c>
      <c r="X9" s="5">
        <v>-1</v>
      </c>
      <c r="Y9" s="98" t="s">
        <v>443</v>
      </c>
      <c r="Z9" s="5">
        <v>3.8936170212765957E-2</v>
      </c>
      <c r="AA9" s="5">
        <v>-1</v>
      </c>
      <c r="AB9" s="98" t="s">
        <v>406</v>
      </c>
      <c r="AC9" s="5">
        <v>5.3521126760563378E-2</v>
      </c>
      <c r="AD9" s="5">
        <v>-1</v>
      </c>
      <c r="AE9" s="98" t="s">
        <v>457</v>
      </c>
      <c r="AF9" s="17">
        <v>0.52777777777777801</v>
      </c>
      <c r="AG9" s="17">
        <v>-1</v>
      </c>
      <c r="AH9" s="98" t="s">
        <v>490</v>
      </c>
      <c r="AI9" s="5">
        <v>1</v>
      </c>
      <c r="AJ9" s="5">
        <v>-1</v>
      </c>
      <c r="AK9" s="98" t="s">
        <v>326</v>
      </c>
      <c r="AL9" s="5">
        <v>0</v>
      </c>
      <c r="AM9" s="5">
        <v>-1</v>
      </c>
      <c r="AN9" s="98" t="s">
        <v>310</v>
      </c>
      <c r="AO9" s="5">
        <v>2.4390243902439025E-2</v>
      </c>
      <c r="AP9" s="5">
        <v>-1</v>
      </c>
      <c r="AQ9" s="98" t="s">
        <v>290</v>
      </c>
      <c r="AR9" s="17">
        <v>2.9017857142857144E-2</v>
      </c>
      <c r="AS9" s="17">
        <v>-1</v>
      </c>
      <c r="AT9" s="98" t="s">
        <v>387</v>
      </c>
      <c r="AU9" s="5">
        <v>9.7592713077423554E-4</v>
      </c>
      <c r="AV9" s="5">
        <v>-1</v>
      </c>
      <c r="AW9" s="98" t="s">
        <v>327</v>
      </c>
      <c r="AX9" s="5">
        <v>1.885014137606032E-3</v>
      </c>
      <c r="AY9" s="5">
        <v>-1</v>
      </c>
      <c r="AZ9" s="98" t="s">
        <v>483</v>
      </c>
      <c r="BA9" s="5">
        <v>1.2576356449874237E-3</v>
      </c>
      <c r="BB9" s="5">
        <v>-1</v>
      </c>
      <c r="BC9" s="98" t="s">
        <v>333</v>
      </c>
      <c r="BD9" s="5">
        <v>9.8619329388560163E-4</v>
      </c>
      <c r="BE9" s="5">
        <v>-1</v>
      </c>
      <c r="BF9" s="98" t="s">
        <v>317</v>
      </c>
      <c r="BG9" s="5">
        <v>0</v>
      </c>
      <c r="BH9" s="5">
        <v>-1</v>
      </c>
      <c r="BI9" s="98" t="s">
        <v>364</v>
      </c>
      <c r="BJ9" s="5">
        <v>3.4634033710459478E-4</v>
      </c>
      <c r="BK9" s="5">
        <v>-1</v>
      </c>
      <c r="BL9" s="98" t="s">
        <v>304</v>
      </c>
      <c r="BM9" s="5">
        <v>0</v>
      </c>
      <c r="BN9" s="5">
        <v>-1</v>
      </c>
      <c r="BO9" s="98" t="s">
        <v>362</v>
      </c>
      <c r="BP9" s="5">
        <v>2.7397260273972603E-3</v>
      </c>
      <c r="BQ9" s="5">
        <v>-1</v>
      </c>
      <c r="BR9" s="98" t="s">
        <v>308</v>
      </c>
      <c r="BS9" s="5">
        <v>0</v>
      </c>
      <c r="BT9" s="5">
        <v>-1</v>
      </c>
      <c r="BU9" s="98" t="s">
        <v>450</v>
      </c>
      <c r="BV9" s="5">
        <v>4.103405826836274E-4</v>
      </c>
      <c r="BW9" s="5">
        <v>4.103405826836274E-4</v>
      </c>
      <c r="BX9" s="98" t="s">
        <v>436</v>
      </c>
      <c r="BY9" s="5">
        <v>1.1673151750972763E-2</v>
      </c>
      <c r="BZ9" s="5">
        <v>-1</v>
      </c>
      <c r="CA9" s="98" t="s">
        <v>299</v>
      </c>
      <c r="CB9" s="5">
        <v>1.0845986984815619E-3</v>
      </c>
      <c r="CC9" s="5">
        <v>-1</v>
      </c>
      <c r="CD9" s="98" t="s">
        <v>447</v>
      </c>
      <c r="CE9" s="5">
        <v>0.5</v>
      </c>
      <c r="CF9" s="5">
        <v>-1</v>
      </c>
      <c r="CG9" s="98" t="s">
        <v>303</v>
      </c>
      <c r="CH9" s="5">
        <v>4.9096622152395919E-5</v>
      </c>
      <c r="CI9" s="5">
        <v>-1</v>
      </c>
      <c r="CJ9" s="98" t="s">
        <v>293</v>
      </c>
      <c r="CK9" s="5">
        <v>2.8735632183908046E-4</v>
      </c>
      <c r="CL9" s="5">
        <v>-1</v>
      </c>
      <c r="CM9" s="98" t="s">
        <v>376</v>
      </c>
      <c r="CN9" s="5">
        <v>8.0645161290322578E-3</v>
      </c>
      <c r="CO9" s="5">
        <v>-1</v>
      </c>
    </row>
    <row r="10" spans="1:93" x14ac:dyDescent="0.3">
      <c r="A10" s="9"/>
      <c r="S10" s="8"/>
      <c r="V10" s="98" t="s">
        <v>320</v>
      </c>
      <c r="W10" s="5">
        <v>0</v>
      </c>
      <c r="X10" s="5">
        <v>-1</v>
      </c>
      <c r="Y10" s="98" t="s">
        <v>384</v>
      </c>
      <c r="Z10" s="5">
        <v>5.45E-2</v>
      </c>
      <c r="AA10" s="5">
        <v>-1</v>
      </c>
      <c r="AB10" s="98" t="s">
        <v>303</v>
      </c>
      <c r="AC10" s="5">
        <v>8.6091188524590162E-2</v>
      </c>
      <c r="AD10" s="5">
        <v>-1</v>
      </c>
      <c r="AE10" s="98" t="s">
        <v>325</v>
      </c>
      <c r="AF10" s="17">
        <v>0.54285714285714304</v>
      </c>
      <c r="AG10" s="17">
        <v>-1</v>
      </c>
      <c r="AH10" s="98" t="s">
        <v>420</v>
      </c>
      <c r="AI10" s="5">
        <v>1.375</v>
      </c>
      <c r="AJ10" s="5">
        <v>-1</v>
      </c>
      <c r="AK10" s="98" t="s">
        <v>334</v>
      </c>
      <c r="AL10" s="5">
        <v>0</v>
      </c>
      <c r="AM10" s="5">
        <v>-1</v>
      </c>
      <c r="AN10" s="98" t="s">
        <v>290</v>
      </c>
      <c r="AO10" s="5">
        <v>3.5714285714285712E-2</v>
      </c>
      <c r="AP10" s="5">
        <v>-1</v>
      </c>
      <c r="AQ10" s="98" t="s">
        <v>310</v>
      </c>
      <c r="AR10" s="17">
        <v>2.9411764705882353E-2</v>
      </c>
      <c r="AS10" s="17">
        <v>-1</v>
      </c>
      <c r="AT10" s="98" t="s">
        <v>427</v>
      </c>
      <c r="AU10" s="5">
        <v>1.0471204188481676E-3</v>
      </c>
      <c r="AV10" s="5">
        <v>-1</v>
      </c>
      <c r="AW10" s="98" t="s">
        <v>302</v>
      </c>
      <c r="AX10" s="5">
        <v>2.1851953018301009E-3</v>
      </c>
      <c r="AY10" s="5">
        <v>-1</v>
      </c>
      <c r="AZ10" s="98" t="s">
        <v>405</v>
      </c>
      <c r="BA10" s="5">
        <v>2.0533880903490761E-3</v>
      </c>
      <c r="BB10" s="5">
        <v>-1</v>
      </c>
      <c r="BC10" s="98" t="s">
        <v>370</v>
      </c>
      <c r="BD10" s="5">
        <v>1.0101010101010101E-3</v>
      </c>
      <c r="BE10" s="5">
        <v>-1</v>
      </c>
      <c r="BF10" s="98" t="s">
        <v>324</v>
      </c>
      <c r="BG10" s="5">
        <v>0</v>
      </c>
      <c r="BH10" s="5">
        <v>-1</v>
      </c>
      <c r="BI10" s="98" t="s">
        <v>409</v>
      </c>
      <c r="BJ10" s="5">
        <v>4.3365134431916737E-4</v>
      </c>
      <c r="BK10" s="5">
        <v>-1</v>
      </c>
      <c r="BL10" s="98" t="s">
        <v>308</v>
      </c>
      <c r="BM10" s="5">
        <v>0</v>
      </c>
      <c r="BN10" s="5">
        <v>-1</v>
      </c>
      <c r="BO10" s="98" t="s">
        <v>349</v>
      </c>
      <c r="BP10" s="5">
        <v>5.5478502080443829E-3</v>
      </c>
      <c r="BQ10" s="5">
        <v>-1</v>
      </c>
      <c r="BR10" s="98" t="s">
        <v>317</v>
      </c>
      <c r="BS10" s="5">
        <v>0</v>
      </c>
      <c r="BT10" s="5">
        <v>-1</v>
      </c>
      <c r="BU10" s="98" t="s">
        <v>312</v>
      </c>
      <c r="BV10" s="5">
        <v>5.5741360089186175E-4</v>
      </c>
      <c r="BW10" s="5">
        <v>-1</v>
      </c>
      <c r="BX10" s="98" t="s">
        <v>332</v>
      </c>
      <c r="BY10" s="5">
        <v>1.2131715771230503E-2</v>
      </c>
      <c r="BZ10" s="5">
        <v>-1</v>
      </c>
      <c r="CA10" s="98" t="s">
        <v>365</v>
      </c>
      <c r="CB10" s="5">
        <v>1.4484356894553883E-3</v>
      </c>
      <c r="CC10" s="5">
        <v>-1</v>
      </c>
      <c r="CD10" s="98" t="s">
        <v>347</v>
      </c>
      <c r="CE10" s="5">
        <v>0.6</v>
      </c>
      <c r="CF10" s="5">
        <v>-1</v>
      </c>
      <c r="CG10" s="98" t="s">
        <v>387</v>
      </c>
      <c r="CH10" s="5">
        <v>6.0971891957807449E-5</v>
      </c>
      <c r="CI10" s="5">
        <v>-1</v>
      </c>
      <c r="CJ10" s="98" t="s">
        <v>327</v>
      </c>
      <c r="CK10" s="5">
        <v>3.0376670716889432E-4</v>
      </c>
      <c r="CL10" s="5">
        <v>-1</v>
      </c>
      <c r="CM10" s="98" t="s">
        <v>401</v>
      </c>
      <c r="CN10" s="5">
        <v>8.2214305289120305E-3</v>
      </c>
      <c r="CO10" s="5">
        <v>-1</v>
      </c>
    </row>
    <row r="11" spans="1:93" x14ac:dyDescent="0.3">
      <c r="A11" s="9"/>
      <c r="S11" s="8"/>
      <c r="V11" s="98" t="s">
        <v>322</v>
      </c>
      <c r="W11" s="5">
        <v>0</v>
      </c>
      <c r="X11" s="5">
        <v>-1</v>
      </c>
      <c r="Y11" s="98" t="s">
        <v>324</v>
      </c>
      <c r="Z11" s="5">
        <v>5.6842105263157895E-2</v>
      </c>
      <c r="AA11" s="5">
        <v>-1</v>
      </c>
      <c r="AB11" s="98" t="s">
        <v>305</v>
      </c>
      <c r="AC11" s="5">
        <v>0.14758402486747524</v>
      </c>
      <c r="AD11" s="5">
        <v>-1</v>
      </c>
      <c r="AE11" s="98" t="s">
        <v>413</v>
      </c>
      <c r="AF11" s="17">
        <v>0.55128205128205099</v>
      </c>
      <c r="AG11" s="17">
        <v>-1</v>
      </c>
      <c r="AH11" s="98" t="s">
        <v>384</v>
      </c>
      <c r="AI11" s="5">
        <v>1.4545454545454499</v>
      </c>
      <c r="AJ11" s="5">
        <v>-1</v>
      </c>
      <c r="AK11" s="98" t="s">
        <v>355</v>
      </c>
      <c r="AL11" s="5">
        <v>0</v>
      </c>
      <c r="AM11" s="5">
        <v>-1</v>
      </c>
      <c r="AN11" s="98" t="s">
        <v>343</v>
      </c>
      <c r="AO11" s="5">
        <v>6.6666666666666666E-2</v>
      </c>
      <c r="AP11" s="5">
        <v>-1</v>
      </c>
      <c r="AQ11" s="98" t="s">
        <v>389</v>
      </c>
      <c r="AR11" s="17">
        <v>0.03</v>
      </c>
      <c r="AS11" s="17">
        <v>-1</v>
      </c>
      <c r="AT11" s="98" t="s">
        <v>374</v>
      </c>
      <c r="AU11" s="5">
        <v>1.0793308148947653E-3</v>
      </c>
      <c r="AV11" s="5">
        <v>-1</v>
      </c>
      <c r="AW11" s="98" t="s">
        <v>425</v>
      </c>
      <c r="AX11" s="5">
        <v>3.205128205128205E-3</v>
      </c>
      <c r="AY11" s="5">
        <v>-1</v>
      </c>
      <c r="AZ11" s="98" t="s">
        <v>387</v>
      </c>
      <c r="BA11" s="5">
        <v>3.9878020173586678E-3</v>
      </c>
      <c r="BB11" s="5">
        <v>-1</v>
      </c>
      <c r="BC11" s="98" t="s">
        <v>489</v>
      </c>
      <c r="BD11" s="5">
        <v>1.2306177701206006E-3</v>
      </c>
      <c r="BE11" s="5">
        <v>-1</v>
      </c>
      <c r="BF11" s="98" t="s">
        <v>330</v>
      </c>
      <c r="BG11" s="5">
        <v>0</v>
      </c>
      <c r="BH11" s="5">
        <v>-1</v>
      </c>
      <c r="BI11" s="98" t="s">
        <v>387</v>
      </c>
      <c r="BJ11" s="5">
        <v>4.6051116739580933E-4</v>
      </c>
      <c r="BK11" s="5">
        <v>-1</v>
      </c>
      <c r="BL11" s="98" t="s">
        <v>310</v>
      </c>
      <c r="BM11" s="5">
        <v>0</v>
      </c>
      <c r="BN11" s="5">
        <v>-1</v>
      </c>
      <c r="BO11" s="98" t="s">
        <v>307</v>
      </c>
      <c r="BP11" s="5">
        <v>5.5555555555555558E-3</v>
      </c>
      <c r="BQ11" s="5">
        <v>-1</v>
      </c>
      <c r="BR11" s="98" t="s">
        <v>322</v>
      </c>
      <c r="BS11" s="5">
        <v>0</v>
      </c>
      <c r="BT11" s="5">
        <v>-1</v>
      </c>
      <c r="BU11" s="98" t="s">
        <v>305</v>
      </c>
      <c r="BV11" s="5">
        <v>6.9420340159666782E-4</v>
      </c>
      <c r="BW11" s="5">
        <v>-1</v>
      </c>
      <c r="BX11" s="98" t="s">
        <v>305</v>
      </c>
      <c r="BY11" s="5">
        <v>2.3076923076923078E-2</v>
      </c>
      <c r="BZ11" s="5">
        <v>-1</v>
      </c>
      <c r="CA11" s="98" t="s">
        <v>296</v>
      </c>
      <c r="CB11" s="5">
        <v>1.530221882172915E-3</v>
      </c>
      <c r="CC11" s="5">
        <v>-1</v>
      </c>
      <c r="CD11" s="98" t="s">
        <v>372</v>
      </c>
      <c r="CE11" s="5">
        <v>0.60869565217391308</v>
      </c>
      <c r="CF11" s="5">
        <v>-1</v>
      </c>
      <c r="CG11" s="98" t="s">
        <v>477</v>
      </c>
      <c r="CH11" s="5">
        <v>6.7317401548300232E-5</v>
      </c>
      <c r="CI11" s="5">
        <v>-1</v>
      </c>
      <c r="CJ11" s="98" t="s">
        <v>337</v>
      </c>
      <c r="CK11" s="5">
        <v>5.2471403085318504E-4</v>
      </c>
      <c r="CL11" s="5">
        <v>-1</v>
      </c>
      <c r="CM11" s="98" t="s">
        <v>489</v>
      </c>
      <c r="CN11" s="5">
        <v>9.648303765950824E-3</v>
      </c>
      <c r="CO11" s="5">
        <v>-1</v>
      </c>
    </row>
    <row r="12" spans="1:93" x14ac:dyDescent="0.3">
      <c r="A12" s="9"/>
      <c r="S12" s="8"/>
      <c r="V12" s="98" t="s">
        <v>324</v>
      </c>
      <c r="W12" s="5">
        <v>0</v>
      </c>
      <c r="X12" s="5">
        <v>-1</v>
      </c>
      <c r="Y12" s="98" t="s">
        <v>458</v>
      </c>
      <c r="Z12" s="5">
        <v>7.0357142857142854E-2</v>
      </c>
      <c r="AA12" s="5">
        <v>-1</v>
      </c>
      <c r="AB12" s="98" t="s">
        <v>465</v>
      </c>
      <c r="AC12" s="5">
        <v>0.18341708542713567</v>
      </c>
      <c r="AD12" s="5">
        <v>-1</v>
      </c>
      <c r="AE12" s="98" t="s">
        <v>486</v>
      </c>
      <c r="AF12" s="17">
        <v>0.56214689265536699</v>
      </c>
      <c r="AG12" s="17">
        <v>-1</v>
      </c>
      <c r="AH12" s="98" t="s">
        <v>313</v>
      </c>
      <c r="AI12" s="5">
        <v>1.5</v>
      </c>
      <c r="AJ12" s="5">
        <v>-1</v>
      </c>
      <c r="AK12" s="98" t="s">
        <v>369</v>
      </c>
      <c r="AL12" s="5">
        <v>0</v>
      </c>
      <c r="AM12" s="5">
        <v>-1</v>
      </c>
      <c r="AN12" s="98" t="s">
        <v>470</v>
      </c>
      <c r="AO12" s="5">
        <v>9.0909090909090912E-2</v>
      </c>
      <c r="AP12" s="5">
        <v>-1</v>
      </c>
      <c r="AQ12" s="98" t="s">
        <v>470</v>
      </c>
      <c r="AR12" s="17">
        <v>4.9180327868852458E-2</v>
      </c>
      <c r="AS12" s="17">
        <v>-1</v>
      </c>
      <c r="AT12" s="98" t="s">
        <v>421</v>
      </c>
      <c r="AU12" s="5">
        <v>1.2106537530266344E-3</v>
      </c>
      <c r="AV12" s="5">
        <v>-1</v>
      </c>
      <c r="AW12" s="98" t="s">
        <v>337</v>
      </c>
      <c r="AX12" s="5">
        <v>3.8009675190048375E-3</v>
      </c>
      <c r="AY12" s="5">
        <v>-1</v>
      </c>
      <c r="AZ12" s="98" t="s">
        <v>381</v>
      </c>
      <c r="BA12" s="5">
        <v>4.2918454935622317E-3</v>
      </c>
      <c r="BB12" s="5">
        <v>-1</v>
      </c>
      <c r="BC12" s="98" t="s">
        <v>341</v>
      </c>
      <c r="BD12" s="5">
        <v>1.6666666666666668E-3</v>
      </c>
      <c r="BE12" s="5">
        <v>-1</v>
      </c>
      <c r="BF12" s="98" t="s">
        <v>341</v>
      </c>
      <c r="BG12" s="5">
        <v>0</v>
      </c>
      <c r="BH12" s="5">
        <v>-1</v>
      </c>
      <c r="BI12" s="98" t="s">
        <v>441</v>
      </c>
      <c r="BJ12" s="5">
        <v>5.5648302726766835E-4</v>
      </c>
      <c r="BK12" s="5">
        <v>-1</v>
      </c>
      <c r="BL12" s="98" t="s">
        <v>311</v>
      </c>
      <c r="BM12" s="5">
        <v>0</v>
      </c>
      <c r="BN12" s="5">
        <v>-1</v>
      </c>
      <c r="BO12" s="98" t="s">
        <v>387</v>
      </c>
      <c r="BP12" s="5">
        <v>6.262042389210019E-3</v>
      </c>
      <c r="BQ12" s="5">
        <v>-1</v>
      </c>
      <c r="BR12" s="98" t="s">
        <v>324</v>
      </c>
      <c r="BS12" s="5">
        <v>0</v>
      </c>
      <c r="BT12" s="5">
        <v>-1</v>
      </c>
      <c r="BU12" s="98" t="s">
        <v>395</v>
      </c>
      <c r="BV12" s="5">
        <v>7.9491255961844202E-4</v>
      </c>
      <c r="BW12" s="5">
        <v>-1</v>
      </c>
      <c r="BX12" s="98" t="s">
        <v>395</v>
      </c>
      <c r="BY12" s="5">
        <v>2.8688524590163935E-2</v>
      </c>
      <c r="BZ12" s="5">
        <v>-1</v>
      </c>
      <c r="CA12" s="98" t="s">
        <v>457</v>
      </c>
      <c r="CB12" s="5">
        <v>2.2026431718061676E-3</v>
      </c>
      <c r="CC12" s="5">
        <v>-1</v>
      </c>
      <c r="CD12" s="98" t="s">
        <v>320</v>
      </c>
      <c r="CE12" s="5">
        <v>0.66666666666666663</v>
      </c>
      <c r="CF12" s="5">
        <v>-1</v>
      </c>
      <c r="CG12" s="98" t="s">
        <v>364</v>
      </c>
      <c r="CH12" s="5">
        <v>7.7543424317617866E-5</v>
      </c>
      <c r="CI12" s="5">
        <v>-1</v>
      </c>
      <c r="CJ12" s="98" t="s">
        <v>350</v>
      </c>
      <c r="CK12" s="5">
        <v>7.6026355803345165E-4</v>
      </c>
      <c r="CL12" s="5">
        <v>-1</v>
      </c>
      <c r="CM12" s="98" t="s">
        <v>485</v>
      </c>
      <c r="CN12" s="5">
        <v>9.9778270509977823E-3</v>
      </c>
      <c r="CO12" s="5">
        <v>-1</v>
      </c>
    </row>
    <row r="13" spans="1:93" x14ac:dyDescent="0.3">
      <c r="A13" s="9"/>
      <c r="S13" s="8"/>
      <c r="V13" s="98" t="s">
        <v>325</v>
      </c>
      <c r="W13" s="5">
        <v>0</v>
      </c>
      <c r="X13" s="5">
        <v>-1</v>
      </c>
      <c r="Y13" s="98" t="s">
        <v>420</v>
      </c>
      <c r="Z13" s="5">
        <v>7.4999999999999997E-2</v>
      </c>
      <c r="AA13" s="5">
        <v>-1</v>
      </c>
      <c r="AB13" s="98" t="s">
        <v>483</v>
      </c>
      <c r="AC13" s="5">
        <v>0.20840512923261872</v>
      </c>
      <c r="AD13" s="5">
        <v>-1</v>
      </c>
      <c r="AE13" s="98" t="s">
        <v>369</v>
      </c>
      <c r="AF13" s="17">
        <v>0.58156028368794299</v>
      </c>
      <c r="AG13" s="17">
        <v>-1</v>
      </c>
      <c r="AH13" s="98" t="s">
        <v>406</v>
      </c>
      <c r="AI13" s="5">
        <v>1.5416666666666701</v>
      </c>
      <c r="AJ13" s="5">
        <v>-1</v>
      </c>
      <c r="AK13" s="98" t="s">
        <v>372</v>
      </c>
      <c r="AL13" s="5">
        <v>0</v>
      </c>
      <c r="AM13" s="5">
        <v>-1</v>
      </c>
      <c r="AN13" s="98" t="s">
        <v>389</v>
      </c>
      <c r="AO13" s="5">
        <v>0.1111111111111111</v>
      </c>
      <c r="AP13" s="5">
        <v>-1</v>
      </c>
      <c r="AQ13" s="98" t="s">
        <v>288</v>
      </c>
      <c r="AR13" s="17">
        <v>5.5555555555555552E-2</v>
      </c>
      <c r="AS13" s="17">
        <v>-1</v>
      </c>
      <c r="AT13" s="98" t="s">
        <v>364</v>
      </c>
      <c r="AU13" s="5">
        <v>1.8301401201029454E-3</v>
      </c>
      <c r="AV13" s="5">
        <v>-1</v>
      </c>
      <c r="AW13" s="98" t="s">
        <v>489</v>
      </c>
      <c r="AX13" s="5">
        <v>3.8650737877723119E-3</v>
      </c>
      <c r="AY13" s="5">
        <v>-1</v>
      </c>
      <c r="AZ13" s="98" t="s">
        <v>421</v>
      </c>
      <c r="BA13" s="5">
        <v>5.7471264367816091E-3</v>
      </c>
      <c r="BB13" s="5">
        <v>-1</v>
      </c>
      <c r="BC13" s="98" t="s">
        <v>416</v>
      </c>
      <c r="BD13" s="5">
        <v>1.8484288354898336E-3</v>
      </c>
      <c r="BE13" s="5">
        <v>-1</v>
      </c>
      <c r="BF13" s="98" t="s">
        <v>342</v>
      </c>
      <c r="BG13" s="5">
        <v>0</v>
      </c>
      <c r="BH13" s="5">
        <v>-1</v>
      </c>
      <c r="BI13" s="98" t="s">
        <v>483</v>
      </c>
      <c r="BJ13" s="5">
        <v>6.0216780409474112E-4</v>
      </c>
      <c r="BK13" s="5">
        <v>-1</v>
      </c>
      <c r="BL13" s="98" t="s">
        <v>314</v>
      </c>
      <c r="BM13" s="5">
        <v>0</v>
      </c>
      <c r="BN13" s="5">
        <v>-1</v>
      </c>
      <c r="BO13" s="98" t="s">
        <v>342</v>
      </c>
      <c r="BP13" s="5">
        <v>7.6335877862595417E-3</v>
      </c>
      <c r="BQ13" s="5">
        <v>-1</v>
      </c>
      <c r="BR13" s="98" t="s">
        <v>347</v>
      </c>
      <c r="BS13" s="5">
        <v>0</v>
      </c>
      <c r="BT13" s="5">
        <v>-1</v>
      </c>
      <c r="BU13" s="98" t="s">
        <v>332</v>
      </c>
      <c r="BV13" s="5">
        <v>9.0103619162036337E-4</v>
      </c>
      <c r="BW13" s="5">
        <v>-1</v>
      </c>
      <c r="BX13" s="98" t="s">
        <v>441</v>
      </c>
      <c r="BY13" s="5">
        <v>3.0769230769230771E-2</v>
      </c>
      <c r="BZ13" s="5">
        <v>-1</v>
      </c>
      <c r="CA13" s="98" t="s">
        <v>490</v>
      </c>
      <c r="CB13" s="5">
        <v>2.2779043280182231E-3</v>
      </c>
      <c r="CC13" s="5">
        <v>-1</v>
      </c>
      <c r="CD13" s="98" t="s">
        <v>430</v>
      </c>
      <c r="CE13" s="5">
        <v>0.66666666666666663</v>
      </c>
      <c r="CF13" s="5">
        <v>-1</v>
      </c>
      <c r="CG13" s="98" t="s">
        <v>485</v>
      </c>
      <c r="CH13" s="5">
        <v>8.4381064889038903E-5</v>
      </c>
      <c r="CI13" s="5">
        <v>-1</v>
      </c>
      <c r="CJ13" s="98" t="s">
        <v>466</v>
      </c>
      <c r="CK13" s="5">
        <v>1.2422360248447205E-3</v>
      </c>
      <c r="CL13" s="5">
        <v>-1</v>
      </c>
      <c r="CM13" s="98" t="s">
        <v>488</v>
      </c>
      <c r="CN13" s="5">
        <v>1.0214168039538715E-2</v>
      </c>
      <c r="CO13" s="5">
        <v>-1</v>
      </c>
    </row>
    <row r="14" spans="1:93" x14ac:dyDescent="0.3">
      <c r="A14" s="9"/>
      <c r="S14" s="8"/>
      <c r="V14" s="98" t="s">
        <v>326</v>
      </c>
      <c r="W14" s="5">
        <v>0</v>
      </c>
      <c r="X14" s="5">
        <v>-1</v>
      </c>
      <c r="Y14" s="98" t="s">
        <v>430</v>
      </c>
      <c r="Z14" s="5">
        <v>8.0833333333333326E-2</v>
      </c>
      <c r="AA14" s="5">
        <v>-1</v>
      </c>
      <c r="AB14" s="98" t="s">
        <v>376</v>
      </c>
      <c r="AC14" s="5">
        <v>0.21042001566299823</v>
      </c>
      <c r="AD14" s="5">
        <v>-1</v>
      </c>
      <c r="AE14" s="98" t="s">
        <v>472</v>
      </c>
      <c r="AF14" s="17">
        <v>0.58333333333333304</v>
      </c>
      <c r="AG14" s="17">
        <v>-1</v>
      </c>
      <c r="AH14" s="98" t="s">
        <v>426</v>
      </c>
      <c r="AI14" s="5">
        <v>1.7076923076923101</v>
      </c>
      <c r="AJ14" s="5">
        <v>-1</v>
      </c>
      <c r="AK14" s="98" t="s">
        <v>383</v>
      </c>
      <c r="AL14" s="5">
        <v>0</v>
      </c>
      <c r="AM14" s="5">
        <v>-1</v>
      </c>
      <c r="AN14" s="98" t="s">
        <v>303</v>
      </c>
      <c r="AO14" s="5">
        <v>0.1328125</v>
      </c>
      <c r="AP14" s="5">
        <v>-1</v>
      </c>
      <c r="AQ14" s="98" t="s">
        <v>431</v>
      </c>
      <c r="AR14" s="17">
        <v>6.3348416289592757E-2</v>
      </c>
      <c r="AS14" s="17">
        <v>-1</v>
      </c>
      <c r="AT14" s="98" t="s">
        <v>315</v>
      </c>
      <c r="AU14" s="5">
        <v>1.9367333763718529E-3</v>
      </c>
      <c r="AV14" s="5">
        <v>-1</v>
      </c>
      <c r="AW14" s="98" t="s">
        <v>289</v>
      </c>
      <c r="AX14" s="5">
        <v>3.9615166949632146E-3</v>
      </c>
      <c r="AY14" s="5">
        <v>-1</v>
      </c>
      <c r="AZ14" s="98" t="s">
        <v>369</v>
      </c>
      <c r="BA14" s="5">
        <v>6.41025641025641E-3</v>
      </c>
      <c r="BB14" s="5">
        <v>-1</v>
      </c>
      <c r="BC14" s="98" t="s">
        <v>337</v>
      </c>
      <c r="BD14" s="5">
        <v>1.8663047166610112E-3</v>
      </c>
      <c r="BE14" s="5">
        <v>-1</v>
      </c>
      <c r="BF14" s="98" t="s">
        <v>347</v>
      </c>
      <c r="BG14" s="5">
        <v>0</v>
      </c>
      <c r="BH14" s="5">
        <v>-1</v>
      </c>
      <c r="BI14" s="98" t="s">
        <v>331</v>
      </c>
      <c r="BJ14" s="5">
        <v>7.0646414694454254E-4</v>
      </c>
      <c r="BK14" s="5">
        <v>-1</v>
      </c>
      <c r="BL14" s="98" t="s">
        <v>317</v>
      </c>
      <c r="BM14" s="5">
        <v>0</v>
      </c>
      <c r="BN14" s="5">
        <v>-1</v>
      </c>
      <c r="BO14" s="98" t="s">
        <v>452</v>
      </c>
      <c r="BP14" s="5">
        <v>7.9051383399209481E-3</v>
      </c>
      <c r="BQ14" s="5">
        <v>-1</v>
      </c>
      <c r="BR14" s="98" t="s">
        <v>385</v>
      </c>
      <c r="BS14" s="5">
        <v>0</v>
      </c>
      <c r="BT14" s="5">
        <v>-1</v>
      </c>
      <c r="BU14" s="98" t="s">
        <v>321</v>
      </c>
      <c r="BV14" s="5">
        <v>1.2180267965895249E-3</v>
      </c>
      <c r="BW14" s="5">
        <v>-1</v>
      </c>
      <c r="BX14" s="98" t="s">
        <v>438</v>
      </c>
      <c r="BY14" s="5">
        <v>3.2258064516129031E-2</v>
      </c>
      <c r="BZ14" s="5">
        <v>-1</v>
      </c>
      <c r="CA14" s="98" t="s">
        <v>482</v>
      </c>
      <c r="CB14" s="5">
        <v>2.5773195876288659E-3</v>
      </c>
      <c r="CC14" s="5">
        <v>-1</v>
      </c>
      <c r="CD14" s="98" t="s">
        <v>448</v>
      </c>
      <c r="CE14" s="5">
        <v>0.66666666666666663</v>
      </c>
      <c r="CF14" s="5">
        <v>-1</v>
      </c>
      <c r="CG14" s="98" t="s">
        <v>409</v>
      </c>
      <c r="CH14" s="5">
        <v>9.618159084351255E-5</v>
      </c>
      <c r="CI14" s="5">
        <v>-1</v>
      </c>
      <c r="CJ14" s="98" t="s">
        <v>367</v>
      </c>
      <c r="CK14" s="5">
        <v>1.4771048744460858E-3</v>
      </c>
      <c r="CL14" s="5">
        <v>-1</v>
      </c>
      <c r="CM14" s="98" t="s">
        <v>476</v>
      </c>
      <c r="CN14" s="5">
        <v>1.4912280701754385E-2</v>
      </c>
      <c r="CO14" s="5">
        <v>-1</v>
      </c>
    </row>
    <row r="15" spans="1:93" x14ac:dyDescent="0.3">
      <c r="A15" s="9"/>
      <c r="S15" s="8"/>
      <c r="V15" s="98" t="s">
        <v>328</v>
      </c>
      <c r="W15" s="5">
        <v>0</v>
      </c>
      <c r="X15" s="5">
        <v>-1</v>
      </c>
      <c r="Y15" s="98" t="s">
        <v>426</v>
      </c>
      <c r="Z15" s="5">
        <v>8.1034482758620685E-2</v>
      </c>
      <c r="AA15" s="5">
        <v>-1</v>
      </c>
      <c r="AB15" s="98" t="s">
        <v>358</v>
      </c>
      <c r="AC15" s="5">
        <v>0.21978165142395581</v>
      </c>
      <c r="AD15" s="5">
        <v>-1</v>
      </c>
      <c r="AE15" s="98" t="s">
        <v>342</v>
      </c>
      <c r="AF15" s="17">
        <v>0.60493827160493796</v>
      </c>
      <c r="AG15" s="17">
        <v>-1</v>
      </c>
      <c r="AH15" s="98" t="s">
        <v>322</v>
      </c>
      <c r="AI15" s="5">
        <v>1.75</v>
      </c>
      <c r="AJ15" s="5">
        <v>-1</v>
      </c>
      <c r="AK15" s="98" t="s">
        <v>389</v>
      </c>
      <c r="AL15" s="5">
        <v>0</v>
      </c>
      <c r="AM15" s="5">
        <v>-1</v>
      </c>
      <c r="AN15" s="98" t="s">
        <v>383</v>
      </c>
      <c r="AO15" s="5">
        <v>0.16666666666666666</v>
      </c>
      <c r="AP15" s="5">
        <v>-1</v>
      </c>
      <c r="AQ15" s="98" t="s">
        <v>330</v>
      </c>
      <c r="AR15" s="17">
        <v>6.6666666666666666E-2</v>
      </c>
      <c r="AS15" s="17">
        <v>-1</v>
      </c>
      <c r="AT15" s="98" t="s">
        <v>456</v>
      </c>
      <c r="AU15" s="5">
        <v>3.0410542321338066E-3</v>
      </c>
      <c r="AV15" s="5">
        <v>-1</v>
      </c>
      <c r="AW15" s="98" t="s">
        <v>301</v>
      </c>
      <c r="AX15" s="5">
        <v>4.11522633744856E-3</v>
      </c>
      <c r="AY15" s="5">
        <v>-1</v>
      </c>
      <c r="AZ15" s="98" t="s">
        <v>460</v>
      </c>
      <c r="BA15" s="5">
        <v>6.9444444444444441E-3</v>
      </c>
      <c r="BB15" s="5">
        <v>-1</v>
      </c>
      <c r="BC15" s="98" t="s">
        <v>433</v>
      </c>
      <c r="BD15" s="5">
        <v>1.9480519480519481E-3</v>
      </c>
      <c r="BE15" s="5">
        <v>-1</v>
      </c>
      <c r="BF15" s="98" t="s">
        <v>354</v>
      </c>
      <c r="BG15" s="5">
        <v>0</v>
      </c>
      <c r="BH15" s="5">
        <v>-1</v>
      </c>
      <c r="BI15" s="98" t="s">
        <v>345</v>
      </c>
      <c r="BJ15" s="5">
        <v>8.4530853761622987E-4</v>
      </c>
      <c r="BK15" s="5">
        <v>-1</v>
      </c>
      <c r="BL15" s="98" t="s">
        <v>322</v>
      </c>
      <c r="BM15" s="5">
        <v>0</v>
      </c>
      <c r="BN15" s="5">
        <v>-1</v>
      </c>
      <c r="BO15" s="98" t="s">
        <v>418</v>
      </c>
      <c r="BP15" s="5">
        <v>9.1033227127901677E-3</v>
      </c>
      <c r="BQ15" s="5">
        <v>-1</v>
      </c>
      <c r="BR15" s="98" t="s">
        <v>392</v>
      </c>
      <c r="BS15" s="5">
        <v>0</v>
      </c>
      <c r="BT15" s="5">
        <v>-1</v>
      </c>
      <c r="BU15" s="98" t="s">
        <v>358</v>
      </c>
      <c r="BV15" s="5">
        <v>1.7035775127768314E-3</v>
      </c>
      <c r="BW15" s="5">
        <v>-1</v>
      </c>
      <c r="BX15" s="98" t="s">
        <v>312</v>
      </c>
      <c r="BY15" s="5">
        <v>4.6218487394957986E-2</v>
      </c>
      <c r="BZ15" s="5">
        <v>-1</v>
      </c>
      <c r="CA15" s="98" t="s">
        <v>406</v>
      </c>
      <c r="CB15" s="5">
        <v>2.7497708524289641E-3</v>
      </c>
      <c r="CC15" s="5">
        <v>-1</v>
      </c>
      <c r="CD15" s="98" t="s">
        <v>413</v>
      </c>
      <c r="CE15" s="5">
        <v>0.70588235294117652</v>
      </c>
      <c r="CF15" s="5">
        <v>-1</v>
      </c>
      <c r="CG15" s="98" t="s">
        <v>480</v>
      </c>
      <c r="CH15" s="5">
        <v>1.1644606606373481E-4</v>
      </c>
      <c r="CI15" s="5">
        <v>-1</v>
      </c>
      <c r="CJ15" s="98" t="s">
        <v>394</v>
      </c>
      <c r="CK15" s="5">
        <v>1.5860428231562252E-3</v>
      </c>
      <c r="CL15" s="5">
        <v>-1</v>
      </c>
      <c r="CM15" s="98" t="s">
        <v>338</v>
      </c>
      <c r="CN15" s="5">
        <v>1.8726591760299626E-2</v>
      </c>
      <c r="CO15" s="5">
        <v>-1</v>
      </c>
    </row>
    <row r="16" spans="1:93" x14ac:dyDescent="0.3">
      <c r="A16" s="9"/>
      <c r="S16" s="8"/>
      <c r="V16" s="98" t="s">
        <v>334</v>
      </c>
      <c r="W16" s="5">
        <v>0</v>
      </c>
      <c r="X16" s="5">
        <v>-1</v>
      </c>
      <c r="Y16" s="98" t="s">
        <v>491</v>
      </c>
      <c r="Z16" s="5">
        <v>8.3000000000000004E-2</v>
      </c>
      <c r="AA16" s="5">
        <v>-1</v>
      </c>
      <c r="AB16" s="98" t="s">
        <v>352</v>
      </c>
      <c r="AC16" s="5">
        <v>0.22281522767904091</v>
      </c>
      <c r="AD16" s="5">
        <v>-1</v>
      </c>
      <c r="AE16" s="98" t="s">
        <v>373</v>
      </c>
      <c r="AF16" s="17">
        <v>0.60655737704918</v>
      </c>
      <c r="AG16" s="17">
        <v>-1</v>
      </c>
      <c r="AH16" s="98" t="s">
        <v>484</v>
      </c>
      <c r="AI16" s="5">
        <v>1.7619047619047601</v>
      </c>
      <c r="AJ16" s="5">
        <v>-1</v>
      </c>
      <c r="AK16" s="98" t="s">
        <v>390</v>
      </c>
      <c r="AL16" s="5">
        <v>0</v>
      </c>
      <c r="AM16" s="5">
        <v>-1</v>
      </c>
      <c r="AN16" s="98" t="s">
        <v>431</v>
      </c>
      <c r="AO16" s="5">
        <v>0.18181818181818182</v>
      </c>
      <c r="AP16" s="5">
        <v>-1</v>
      </c>
      <c r="AQ16" s="98" t="s">
        <v>459</v>
      </c>
      <c r="AR16" s="17">
        <v>6.8702290076335881E-2</v>
      </c>
      <c r="AS16" s="17">
        <v>-1</v>
      </c>
      <c r="AT16" s="98" t="s">
        <v>369</v>
      </c>
      <c r="AU16" s="5">
        <v>3.766478342749529E-3</v>
      </c>
      <c r="AV16" s="5">
        <v>-1</v>
      </c>
      <c r="AW16" s="98" t="s">
        <v>333</v>
      </c>
      <c r="AX16" s="5">
        <v>4.5146726862302479E-3</v>
      </c>
      <c r="AY16" s="5">
        <v>-1</v>
      </c>
      <c r="AZ16" s="98" t="s">
        <v>427</v>
      </c>
      <c r="BA16" s="5">
        <v>1.2141280353200883E-2</v>
      </c>
      <c r="BB16" s="5">
        <v>-1</v>
      </c>
      <c r="BC16" s="98" t="s">
        <v>364</v>
      </c>
      <c r="BD16" s="5">
        <v>1.9502681618722574E-3</v>
      </c>
      <c r="BE16" s="5">
        <v>-1</v>
      </c>
      <c r="BF16" s="98" t="s">
        <v>361</v>
      </c>
      <c r="BG16" s="5">
        <v>0</v>
      </c>
      <c r="BH16" s="5">
        <v>-1</v>
      </c>
      <c r="BI16" s="98" t="s">
        <v>493</v>
      </c>
      <c r="BJ16" s="5">
        <v>9.2229651833064335E-4</v>
      </c>
      <c r="BK16" s="5">
        <v>-1</v>
      </c>
      <c r="BL16" s="98" t="s">
        <v>327</v>
      </c>
      <c r="BM16" s="5">
        <v>0</v>
      </c>
      <c r="BN16" s="5">
        <v>-1</v>
      </c>
      <c r="BO16" s="98" t="s">
        <v>448</v>
      </c>
      <c r="BP16" s="5">
        <v>1.020408163265306E-2</v>
      </c>
      <c r="BQ16" s="5">
        <v>-1</v>
      </c>
      <c r="BR16" s="98" t="s">
        <v>420</v>
      </c>
      <c r="BS16" s="5">
        <v>0</v>
      </c>
      <c r="BT16" s="5">
        <v>-1</v>
      </c>
      <c r="BU16" s="98" t="s">
        <v>436</v>
      </c>
      <c r="BV16" s="5">
        <v>1.7694641051567239E-3</v>
      </c>
      <c r="BW16" s="5">
        <v>-1</v>
      </c>
      <c r="BX16" s="98" t="s">
        <v>453</v>
      </c>
      <c r="BY16" s="5">
        <v>5.5555555555555552E-2</v>
      </c>
      <c r="BZ16" s="5">
        <v>-1</v>
      </c>
      <c r="CA16" s="98" t="s">
        <v>481</v>
      </c>
      <c r="CB16" s="5">
        <v>3.1446540880503146E-3</v>
      </c>
      <c r="CC16" s="5">
        <v>-1</v>
      </c>
      <c r="CD16" s="98" t="s">
        <v>340</v>
      </c>
      <c r="CE16" s="5">
        <v>0.73684210526315785</v>
      </c>
      <c r="CF16" s="5">
        <v>-1</v>
      </c>
      <c r="CG16" s="98" t="s">
        <v>354</v>
      </c>
      <c r="CH16" s="5">
        <v>1.2033694344163658E-4</v>
      </c>
      <c r="CI16" s="5">
        <v>-1</v>
      </c>
      <c r="CJ16" s="98" t="s">
        <v>366</v>
      </c>
      <c r="CK16" s="5">
        <v>1.7006802721088435E-3</v>
      </c>
      <c r="CL16" s="5">
        <v>-1</v>
      </c>
      <c r="CM16" s="98" t="s">
        <v>359</v>
      </c>
      <c r="CN16" s="5">
        <v>2.2831050228310501E-2</v>
      </c>
      <c r="CO16" s="5">
        <v>-1</v>
      </c>
    </row>
    <row r="17" spans="1:93" x14ac:dyDescent="0.3">
      <c r="A17" s="9"/>
      <c r="S17" s="8"/>
      <c r="V17" s="98" t="s">
        <v>339</v>
      </c>
      <c r="W17" s="5">
        <v>0</v>
      </c>
      <c r="X17" s="5">
        <v>-1</v>
      </c>
      <c r="Y17" s="98" t="s">
        <v>322</v>
      </c>
      <c r="Z17" s="5">
        <v>8.7368421052631581E-2</v>
      </c>
      <c r="AA17" s="5">
        <v>-1</v>
      </c>
      <c r="AB17" s="98" t="s">
        <v>493</v>
      </c>
      <c r="AC17" s="5">
        <v>0.22350158548630245</v>
      </c>
      <c r="AD17" s="5">
        <v>-1</v>
      </c>
      <c r="AE17" s="98" t="s">
        <v>487</v>
      </c>
      <c r="AF17" s="17">
        <v>0.60655737704918</v>
      </c>
      <c r="AG17" s="17">
        <v>-1</v>
      </c>
      <c r="AH17" s="98" t="s">
        <v>295</v>
      </c>
      <c r="AI17" s="5">
        <v>1.7692307692307701</v>
      </c>
      <c r="AJ17" s="5">
        <v>-1</v>
      </c>
      <c r="AK17" s="98" t="s">
        <v>392</v>
      </c>
      <c r="AL17" s="5">
        <v>0</v>
      </c>
      <c r="AM17" s="5">
        <v>-1</v>
      </c>
      <c r="AN17" s="98" t="s">
        <v>432</v>
      </c>
      <c r="AO17" s="5">
        <v>0.2</v>
      </c>
      <c r="AP17" s="5">
        <v>-1</v>
      </c>
      <c r="AQ17" s="98" t="s">
        <v>294</v>
      </c>
      <c r="AR17" s="17">
        <v>7.1428571428571425E-2</v>
      </c>
      <c r="AS17" s="17">
        <v>-1</v>
      </c>
      <c r="AT17" s="98" t="s">
        <v>442</v>
      </c>
      <c r="AU17" s="5">
        <v>4.2918454935622317E-3</v>
      </c>
      <c r="AV17" s="5">
        <v>-1</v>
      </c>
      <c r="AW17" s="98" t="s">
        <v>475</v>
      </c>
      <c r="AX17" s="5">
        <v>4.9504950495049506E-3</v>
      </c>
      <c r="AY17" s="5">
        <v>-1</v>
      </c>
      <c r="AZ17" s="98" t="s">
        <v>478</v>
      </c>
      <c r="BA17" s="5">
        <v>1.7618040873854827E-2</v>
      </c>
      <c r="BB17" s="5">
        <v>-1</v>
      </c>
      <c r="BC17" s="98" t="s">
        <v>469</v>
      </c>
      <c r="BD17" s="5">
        <v>2.0780051150895143E-3</v>
      </c>
      <c r="BE17" s="5">
        <v>-1</v>
      </c>
      <c r="BF17" s="98" t="s">
        <v>369</v>
      </c>
      <c r="BG17" s="5">
        <v>0</v>
      </c>
      <c r="BH17" s="5">
        <v>-1</v>
      </c>
      <c r="BI17" s="98" t="s">
        <v>425</v>
      </c>
      <c r="BJ17" s="5">
        <v>9.5602294455066918E-4</v>
      </c>
      <c r="BK17" s="5">
        <v>-1</v>
      </c>
      <c r="BL17" s="98" t="s">
        <v>328</v>
      </c>
      <c r="BM17" s="5">
        <v>0</v>
      </c>
      <c r="BN17" s="5">
        <v>-1</v>
      </c>
      <c r="BO17" s="98" t="s">
        <v>425</v>
      </c>
      <c r="BP17" s="5">
        <v>1.1583011583011582E-2</v>
      </c>
      <c r="BQ17" s="5">
        <v>-1</v>
      </c>
      <c r="BR17" s="98" t="s">
        <v>429</v>
      </c>
      <c r="BS17" s="5">
        <v>0</v>
      </c>
      <c r="BT17" s="5">
        <v>-1</v>
      </c>
      <c r="BU17" s="98" t="s">
        <v>367</v>
      </c>
      <c r="BV17" s="5">
        <v>2.2675736961451248E-3</v>
      </c>
      <c r="BW17" s="5">
        <v>-1</v>
      </c>
      <c r="BX17" s="98" t="s">
        <v>495</v>
      </c>
      <c r="CA17" s="98" t="s">
        <v>479</v>
      </c>
      <c r="CB17" s="5">
        <v>3.1974420463629096E-3</v>
      </c>
      <c r="CC17" s="5">
        <v>-1</v>
      </c>
      <c r="CD17" s="98" t="s">
        <v>383</v>
      </c>
      <c r="CE17" s="5">
        <v>0.74193548387096775</v>
      </c>
      <c r="CF17" s="5">
        <v>-1</v>
      </c>
      <c r="CG17" s="98" t="s">
        <v>318</v>
      </c>
      <c r="CH17" s="5">
        <v>1.2106537530266344E-4</v>
      </c>
      <c r="CI17" s="5">
        <v>-1</v>
      </c>
      <c r="CJ17" s="98" t="s">
        <v>485</v>
      </c>
      <c r="CK17" s="5">
        <v>1.7286084701815039E-3</v>
      </c>
      <c r="CL17" s="5">
        <v>-1</v>
      </c>
      <c r="CM17" s="98" t="s">
        <v>455</v>
      </c>
      <c r="CN17" s="5">
        <v>2.5280898876404494E-2</v>
      </c>
      <c r="CO17" s="5">
        <v>-1</v>
      </c>
    </row>
    <row r="18" spans="1:93" x14ac:dyDescent="0.3">
      <c r="A18" s="9"/>
      <c r="S18" s="8"/>
      <c r="V18" s="98" t="s">
        <v>340</v>
      </c>
      <c r="W18" s="5">
        <v>0</v>
      </c>
      <c r="X18" s="5">
        <v>-1</v>
      </c>
      <c r="Y18" s="98" t="s">
        <v>484</v>
      </c>
      <c r="Z18" s="5">
        <v>9.6750000000000003E-2</v>
      </c>
      <c r="AA18" s="5">
        <v>-1</v>
      </c>
      <c r="AB18" s="98" t="s">
        <v>473</v>
      </c>
      <c r="AC18" s="5">
        <v>0.25635525045586183</v>
      </c>
      <c r="AD18" s="5">
        <v>-1</v>
      </c>
      <c r="AE18" s="98" t="s">
        <v>346</v>
      </c>
      <c r="AF18" s="17">
        <v>0.61111111111111105</v>
      </c>
      <c r="AG18" s="17">
        <v>-1</v>
      </c>
      <c r="AH18" s="98" t="s">
        <v>317</v>
      </c>
      <c r="AI18" s="5">
        <v>1.8333333333333299</v>
      </c>
      <c r="AJ18" s="5">
        <v>-1</v>
      </c>
      <c r="AK18" s="98" t="s">
        <v>413</v>
      </c>
      <c r="AL18" s="5">
        <v>0</v>
      </c>
      <c r="AM18" s="5">
        <v>-1</v>
      </c>
      <c r="AN18" s="98" t="s">
        <v>328</v>
      </c>
      <c r="AO18" s="5">
        <v>0.21621621621621623</v>
      </c>
      <c r="AP18" s="5">
        <v>-1</v>
      </c>
      <c r="AQ18" s="98" t="s">
        <v>328</v>
      </c>
      <c r="AR18" s="17">
        <v>0.08</v>
      </c>
      <c r="AS18" s="17">
        <v>-1</v>
      </c>
      <c r="AT18" s="98" t="s">
        <v>444</v>
      </c>
      <c r="AU18" s="5">
        <v>4.3782837127845885E-3</v>
      </c>
      <c r="AV18" s="5">
        <v>-1</v>
      </c>
      <c r="AW18" s="98" t="s">
        <v>335</v>
      </c>
      <c r="AX18" s="5">
        <v>5.7471264367816091E-3</v>
      </c>
      <c r="AY18" s="5">
        <v>-1</v>
      </c>
      <c r="AZ18" s="98" t="s">
        <v>355</v>
      </c>
      <c r="BA18" s="5">
        <v>2.1442495126705652E-2</v>
      </c>
      <c r="BB18" s="5">
        <v>-1</v>
      </c>
      <c r="BC18" s="98" t="s">
        <v>302</v>
      </c>
      <c r="BD18" s="5">
        <v>2.2591101070621746E-3</v>
      </c>
      <c r="BE18" s="5">
        <v>-1</v>
      </c>
      <c r="BF18" s="98" t="s">
        <v>370</v>
      </c>
      <c r="BG18" s="5">
        <v>0</v>
      </c>
      <c r="BH18" s="5">
        <v>-1</v>
      </c>
      <c r="BI18" s="98" t="s">
        <v>402</v>
      </c>
      <c r="BJ18" s="5">
        <v>9.7943192948090111E-4</v>
      </c>
      <c r="BK18" s="5">
        <v>-1</v>
      </c>
      <c r="BL18" s="98" t="s">
        <v>330</v>
      </c>
      <c r="BM18" s="5">
        <v>0</v>
      </c>
      <c r="BN18" s="5">
        <v>-1</v>
      </c>
      <c r="BO18" s="98" t="s">
        <v>439</v>
      </c>
      <c r="BP18" s="5">
        <v>1.2244897959183673E-2</v>
      </c>
      <c r="BQ18" s="5">
        <v>-1</v>
      </c>
      <c r="BR18" s="98" t="s">
        <v>431</v>
      </c>
      <c r="BS18" s="5">
        <v>0</v>
      </c>
      <c r="BT18" s="5">
        <v>-1</v>
      </c>
      <c r="BU18" s="98" t="s">
        <v>336</v>
      </c>
      <c r="BV18" s="5">
        <v>2.6191723415400735E-3</v>
      </c>
      <c r="BW18" s="5">
        <v>-1</v>
      </c>
      <c r="BX18" s="98" t="s">
        <v>495</v>
      </c>
      <c r="CA18" s="98" t="s">
        <v>381</v>
      </c>
      <c r="CB18" s="5">
        <v>3.7030179596371044E-3</v>
      </c>
      <c r="CC18" s="5">
        <v>-1</v>
      </c>
      <c r="CD18" s="98" t="s">
        <v>458</v>
      </c>
      <c r="CE18" s="5">
        <v>0.75</v>
      </c>
      <c r="CF18" s="5">
        <v>-1</v>
      </c>
      <c r="CG18" s="98" t="s">
        <v>468</v>
      </c>
      <c r="CH18" s="5">
        <v>1.547029702970297E-4</v>
      </c>
      <c r="CI18" s="5">
        <v>-1</v>
      </c>
      <c r="CJ18" s="98" t="s">
        <v>418</v>
      </c>
      <c r="CK18" s="5">
        <v>1.7565872020075283E-3</v>
      </c>
      <c r="CL18" s="5">
        <v>-1</v>
      </c>
      <c r="CM18" s="98" t="s">
        <v>382</v>
      </c>
      <c r="CN18" s="5">
        <v>2.6388125343595383E-2</v>
      </c>
      <c r="CO18" s="5">
        <v>-1</v>
      </c>
    </row>
    <row r="19" spans="1:93" x14ac:dyDescent="0.3">
      <c r="A19" s="9"/>
      <c r="S19" s="8"/>
      <c r="V19" s="98" t="s">
        <v>342</v>
      </c>
      <c r="W19" s="5">
        <v>0</v>
      </c>
      <c r="X19" s="5">
        <v>-1</v>
      </c>
      <c r="Y19" s="98" t="s">
        <v>470</v>
      </c>
      <c r="Z19" s="5">
        <v>0.10148148148148148</v>
      </c>
      <c r="AA19" s="5">
        <v>-1</v>
      </c>
      <c r="AB19" s="98" t="s">
        <v>490</v>
      </c>
      <c r="AC19" s="5">
        <v>0.26728110599078342</v>
      </c>
      <c r="AD19" s="5">
        <v>-1</v>
      </c>
      <c r="AE19" s="98" t="s">
        <v>389</v>
      </c>
      <c r="AF19" s="17">
        <v>0.61111111111111105</v>
      </c>
      <c r="AG19" s="17">
        <v>-1</v>
      </c>
      <c r="AH19" s="98" t="s">
        <v>320</v>
      </c>
      <c r="AI19" s="5">
        <v>1.8571428571428601</v>
      </c>
      <c r="AJ19" s="5">
        <v>-1</v>
      </c>
      <c r="AK19" s="98" t="s">
        <v>424</v>
      </c>
      <c r="AL19" s="5">
        <v>0</v>
      </c>
      <c r="AM19" s="5">
        <v>-1</v>
      </c>
      <c r="AN19" s="98" t="s">
        <v>296</v>
      </c>
      <c r="AO19" s="5">
        <v>0.21862348178137653</v>
      </c>
      <c r="AP19" s="5">
        <v>-1</v>
      </c>
      <c r="AQ19" s="98" t="s">
        <v>303</v>
      </c>
      <c r="AR19" s="17">
        <v>8.2287308228730829E-2</v>
      </c>
      <c r="AS19" s="17">
        <v>-1</v>
      </c>
      <c r="AT19" s="98" t="s">
        <v>441</v>
      </c>
      <c r="AU19" s="5">
        <v>4.5561546055129468E-3</v>
      </c>
      <c r="AV19" s="5">
        <v>-1</v>
      </c>
      <c r="AW19" s="98" t="s">
        <v>291</v>
      </c>
      <c r="AX19" s="5">
        <v>5.7803468208092483E-3</v>
      </c>
      <c r="AY19" s="5">
        <v>-1</v>
      </c>
      <c r="AZ19" s="98" t="s">
        <v>449</v>
      </c>
      <c r="BA19" s="5">
        <v>2.2222222222222223E-2</v>
      </c>
      <c r="BB19" s="5">
        <v>-1</v>
      </c>
      <c r="BC19" s="98" t="s">
        <v>289</v>
      </c>
      <c r="BD19" s="5">
        <v>2.6441036488630354E-3</v>
      </c>
      <c r="BE19" s="5">
        <v>-1</v>
      </c>
      <c r="BF19" s="98" t="s">
        <v>371</v>
      </c>
      <c r="BG19" s="5">
        <v>0</v>
      </c>
      <c r="BH19" s="5">
        <v>-1</v>
      </c>
      <c r="BI19" s="98" t="s">
        <v>310</v>
      </c>
      <c r="BJ19" s="5">
        <v>1.006036217303823E-3</v>
      </c>
      <c r="BK19" s="5">
        <v>-1</v>
      </c>
      <c r="BL19" s="98" t="s">
        <v>331</v>
      </c>
      <c r="BM19" s="5">
        <v>0</v>
      </c>
      <c r="BN19" s="5">
        <v>-1</v>
      </c>
      <c r="BO19" s="98" t="s">
        <v>432</v>
      </c>
      <c r="BP19" s="5">
        <v>1.2345679012345678E-2</v>
      </c>
      <c r="BQ19" s="5">
        <v>-1</v>
      </c>
      <c r="BR19" s="98" t="s">
        <v>493</v>
      </c>
      <c r="BS19" s="5">
        <v>1.002004008016032E-3</v>
      </c>
      <c r="BT19" s="5">
        <v>-1</v>
      </c>
      <c r="BU19" s="98" t="s">
        <v>411</v>
      </c>
      <c r="BV19" s="5">
        <v>2.881844380403458E-3</v>
      </c>
      <c r="BW19" s="5">
        <v>-1</v>
      </c>
      <c r="BX19" s="98" t="s">
        <v>495</v>
      </c>
      <c r="CA19" s="98" t="s">
        <v>389</v>
      </c>
      <c r="CB19" s="5">
        <v>3.9318479685452159E-3</v>
      </c>
      <c r="CC19" s="5">
        <v>-1</v>
      </c>
      <c r="CD19" s="98" t="s">
        <v>465</v>
      </c>
      <c r="CE19" s="5">
        <v>0.75</v>
      </c>
      <c r="CF19" s="5">
        <v>-1</v>
      </c>
      <c r="CG19" s="98" t="s">
        <v>316</v>
      </c>
      <c r="CH19" s="5">
        <v>1.722207870489968E-4</v>
      </c>
      <c r="CI19" s="5">
        <v>-1</v>
      </c>
      <c r="CJ19" s="98" t="s">
        <v>424</v>
      </c>
      <c r="CK19" s="5">
        <v>2.4154589371980675E-3</v>
      </c>
      <c r="CL19" s="5">
        <v>-1</v>
      </c>
      <c r="CM19" s="98" t="s">
        <v>467</v>
      </c>
      <c r="CN19" s="5">
        <v>2.7375201288244767E-2</v>
      </c>
      <c r="CO19" s="5">
        <v>-1</v>
      </c>
    </row>
    <row r="20" spans="1:93" x14ac:dyDescent="0.3">
      <c r="A20" s="9"/>
      <c r="S20" s="8"/>
      <c r="V20" s="98" t="s">
        <v>343</v>
      </c>
      <c r="W20" s="5">
        <v>0</v>
      </c>
      <c r="X20" s="5">
        <v>-1</v>
      </c>
      <c r="Y20" s="98" t="s">
        <v>415</v>
      </c>
      <c r="Z20" s="5">
        <v>0.10327586206896552</v>
      </c>
      <c r="AA20" s="5">
        <v>-1</v>
      </c>
      <c r="AB20" s="98" t="s">
        <v>412</v>
      </c>
      <c r="AC20" s="5">
        <v>0.30572800749677875</v>
      </c>
      <c r="AD20" s="5">
        <v>-1</v>
      </c>
      <c r="AE20" s="98" t="s">
        <v>310</v>
      </c>
      <c r="AF20" s="17">
        <v>0.61320754716981096</v>
      </c>
      <c r="AG20" s="17">
        <v>-1</v>
      </c>
      <c r="AH20" s="98" t="s">
        <v>309</v>
      </c>
      <c r="AI20" s="5">
        <v>1.9090909090909101</v>
      </c>
      <c r="AJ20" s="5">
        <v>-1</v>
      </c>
      <c r="AK20" s="98" t="s">
        <v>443</v>
      </c>
      <c r="AL20" s="5">
        <v>0</v>
      </c>
      <c r="AM20" s="5">
        <v>-1</v>
      </c>
      <c r="AN20" s="98" t="s">
        <v>288</v>
      </c>
      <c r="AO20" s="5">
        <v>0.25</v>
      </c>
      <c r="AP20" s="5">
        <v>-1</v>
      </c>
      <c r="AQ20" s="98" t="s">
        <v>383</v>
      </c>
      <c r="AR20" s="17">
        <v>8.6956521739130432E-2</v>
      </c>
      <c r="AS20" s="17">
        <v>-1</v>
      </c>
      <c r="AT20" s="98" t="s">
        <v>489</v>
      </c>
      <c r="AU20" s="5">
        <v>4.6092460099064394E-3</v>
      </c>
      <c r="AV20" s="5">
        <v>-1</v>
      </c>
      <c r="AW20" s="98" t="s">
        <v>382</v>
      </c>
      <c r="AX20" s="5">
        <v>5.8102001291155583E-3</v>
      </c>
      <c r="AY20" s="5">
        <v>-1</v>
      </c>
      <c r="AZ20" s="98" t="s">
        <v>317</v>
      </c>
      <c r="BA20" s="5">
        <v>2.3809523809523808E-2</v>
      </c>
      <c r="BB20" s="5">
        <v>-1</v>
      </c>
      <c r="BC20" s="98" t="s">
        <v>288</v>
      </c>
      <c r="BD20" s="5">
        <v>2.8490028490028491E-3</v>
      </c>
      <c r="BE20" s="5">
        <v>-1</v>
      </c>
      <c r="BF20" s="98" t="s">
        <v>373</v>
      </c>
      <c r="BG20" s="5">
        <v>0</v>
      </c>
      <c r="BH20" s="5">
        <v>-1</v>
      </c>
      <c r="BI20" s="98" t="s">
        <v>367</v>
      </c>
      <c r="BJ20" s="5">
        <v>1.0454783063251437E-3</v>
      </c>
      <c r="BK20" s="5">
        <v>-1</v>
      </c>
      <c r="BL20" s="98" t="s">
        <v>334</v>
      </c>
      <c r="BM20" s="5">
        <v>0</v>
      </c>
      <c r="BN20" s="5">
        <v>-1</v>
      </c>
      <c r="BO20" s="98" t="s">
        <v>381</v>
      </c>
      <c r="BP20" s="5">
        <v>1.2779552715654952E-2</v>
      </c>
      <c r="BQ20" s="5">
        <v>-1</v>
      </c>
      <c r="BR20" s="98" t="s">
        <v>377</v>
      </c>
      <c r="BS20" s="5">
        <v>1.4684287812041115E-3</v>
      </c>
      <c r="BT20" s="5">
        <v>-1</v>
      </c>
      <c r="BU20" s="98" t="s">
        <v>363</v>
      </c>
      <c r="BV20" s="5">
        <v>2.94811320754717E-3</v>
      </c>
      <c r="BW20" s="5">
        <v>-1</v>
      </c>
      <c r="BX20" s="98" t="s">
        <v>495</v>
      </c>
      <c r="CA20" s="98" t="s">
        <v>348</v>
      </c>
      <c r="CB20" s="5">
        <v>4.5948203842940682E-3</v>
      </c>
      <c r="CC20" s="5">
        <v>-1</v>
      </c>
      <c r="CD20" s="98" t="s">
        <v>487</v>
      </c>
      <c r="CE20" s="5">
        <v>0.75</v>
      </c>
      <c r="CF20" s="5">
        <v>-1</v>
      </c>
      <c r="CG20" s="98" t="s">
        <v>418</v>
      </c>
      <c r="CH20" s="5">
        <v>2.0255215718047398E-4</v>
      </c>
      <c r="CI20" s="5">
        <v>-1</v>
      </c>
      <c r="CJ20" s="98" t="s">
        <v>452</v>
      </c>
      <c r="CK20" s="5">
        <v>2.5773195876288659E-3</v>
      </c>
      <c r="CL20" s="5">
        <v>-1</v>
      </c>
      <c r="CM20" s="98" t="s">
        <v>398</v>
      </c>
      <c r="CN20" s="5">
        <v>2.8906955736224028E-2</v>
      </c>
      <c r="CO20" s="5">
        <v>-1</v>
      </c>
    </row>
    <row r="21" spans="1:93" x14ac:dyDescent="0.3">
      <c r="A21" s="9"/>
      <c r="S21" s="8"/>
      <c r="V21" s="98" t="s">
        <v>346</v>
      </c>
      <c r="W21" s="5">
        <v>0</v>
      </c>
      <c r="X21" s="5">
        <v>-1</v>
      </c>
      <c r="Y21" s="98" t="s">
        <v>343</v>
      </c>
      <c r="Z21" s="5">
        <v>0.11026315789473684</v>
      </c>
      <c r="AA21" s="5">
        <v>-1</v>
      </c>
      <c r="AB21" s="98" t="s">
        <v>320</v>
      </c>
      <c r="AC21" s="5">
        <v>0.31804281345565749</v>
      </c>
      <c r="AD21" s="5">
        <v>-1</v>
      </c>
      <c r="AE21" s="98" t="s">
        <v>392</v>
      </c>
      <c r="AF21" s="17">
        <v>0.621428571428571</v>
      </c>
      <c r="AG21" s="17">
        <v>-1</v>
      </c>
      <c r="AH21" s="98" t="s">
        <v>407</v>
      </c>
      <c r="AI21" s="5">
        <v>1.9285714285714299</v>
      </c>
      <c r="AJ21" s="5">
        <v>-1</v>
      </c>
      <c r="AK21" s="98" t="s">
        <v>451</v>
      </c>
      <c r="AL21" s="5">
        <v>0</v>
      </c>
      <c r="AM21" s="5">
        <v>-1</v>
      </c>
      <c r="AN21" s="98" t="s">
        <v>334</v>
      </c>
      <c r="AO21" s="5">
        <v>0.25</v>
      </c>
      <c r="AP21" s="5">
        <v>-1</v>
      </c>
      <c r="AQ21" s="98" t="s">
        <v>487</v>
      </c>
      <c r="AR21" s="17">
        <v>8.8154269972451793E-2</v>
      </c>
      <c r="AS21" s="17">
        <v>-1</v>
      </c>
      <c r="AT21" s="98" t="s">
        <v>317</v>
      </c>
      <c r="AU21" s="5">
        <v>4.7846889952153108E-3</v>
      </c>
      <c r="AV21" s="5">
        <v>-1</v>
      </c>
      <c r="AW21" s="98" t="s">
        <v>310</v>
      </c>
      <c r="AX21" s="5">
        <v>6.3897763578274758E-3</v>
      </c>
      <c r="AY21" s="5">
        <v>-1</v>
      </c>
      <c r="AZ21" s="98" t="s">
        <v>425</v>
      </c>
      <c r="BA21" s="5">
        <v>2.5278058645096056E-2</v>
      </c>
      <c r="BB21" s="5">
        <v>-1</v>
      </c>
      <c r="BC21" s="98" t="s">
        <v>452</v>
      </c>
      <c r="BD21" s="5">
        <v>3.7735849056603774E-3</v>
      </c>
      <c r="BE21" s="5">
        <v>-1</v>
      </c>
      <c r="BF21" s="98" t="s">
        <v>378</v>
      </c>
      <c r="BG21" s="5">
        <v>0</v>
      </c>
      <c r="BH21" s="5">
        <v>-1</v>
      </c>
      <c r="BI21" s="98" t="s">
        <v>289</v>
      </c>
      <c r="BJ21" s="5">
        <v>1.1149653121902874E-3</v>
      </c>
      <c r="BK21" s="5">
        <v>-1</v>
      </c>
      <c r="BL21" s="98" t="s">
        <v>336</v>
      </c>
      <c r="BM21" s="5">
        <v>0</v>
      </c>
      <c r="BN21" s="5">
        <v>-1</v>
      </c>
      <c r="BO21" s="98" t="s">
        <v>413</v>
      </c>
      <c r="BP21" s="5">
        <v>1.4285714285714285E-2</v>
      </c>
      <c r="BQ21" s="5">
        <v>-1</v>
      </c>
      <c r="BR21" s="98" t="s">
        <v>349</v>
      </c>
      <c r="BS21" s="5">
        <v>2.3116042533518262E-3</v>
      </c>
      <c r="BT21" s="5">
        <v>-1</v>
      </c>
      <c r="BU21" s="98" t="s">
        <v>302</v>
      </c>
      <c r="BV21" s="5">
        <v>3.1926214969847464E-3</v>
      </c>
      <c r="BW21" s="5">
        <v>-1</v>
      </c>
      <c r="BX21" s="98" t="s">
        <v>495</v>
      </c>
      <c r="CA21" s="98" t="s">
        <v>487</v>
      </c>
      <c r="CB21" s="5">
        <v>4.7732696897374704E-3</v>
      </c>
      <c r="CC21" s="5">
        <v>-1</v>
      </c>
      <c r="CD21" s="98" t="s">
        <v>470</v>
      </c>
      <c r="CE21" s="5">
        <v>0.75862068965517238</v>
      </c>
      <c r="CF21" s="5">
        <v>-1</v>
      </c>
      <c r="CG21" s="98" t="s">
        <v>333</v>
      </c>
      <c r="CH21" s="5">
        <v>2.1112635912593687E-4</v>
      </c>
      <c r="CI21" s="5">
        <v>-1</v>
      </c>
      <c r="CJ21" s="98" t="s">
        <v>402</v>
      </c>
      <c r="CK21" s="5">
        <v>2.6905829596412557E-3</v>
      </c>
      <c r="CL21" s="5">
        <v>-1</v>
      </c>
      <c r="CM21" s="98" t="s">
        <v>473</v>
      </c>
      <c r="CN21" s="5">
        <v>3.0973451327433628E-2</v>
      </c>
      <c r="CO21" s="5">
        <v>-1</v>
      </c>
    </row>
    <row r="22" spans="1:93" x14ac:dyDescent="0.3">
      <c r="A22" s="9"/>
      <c r="S22" s="8"/>
      <c r="V22" s="98" t="s">
        <v>378</v>
      </c>
      <c r="W22" s="5">
        <v>0</v>
      </c>
      <c r="X22" s="5">
        <v>-1</v>
      </c>
      <c r="Y22" s="98" t="s">
        <v>465</v>
      </c>
      <c r="Z22" s="5">
        <v>0.11536231884057971</v>
      </c>
      <c r="AA22" s="5">
        <v>-1</v>
      </c>
      <c r="AB22" s="98" t="s">
        <v>435</v>
      </c>
      <c r="AC22" s="5">
        <v>0.3221110100090992</v>
      </c>
      <c r="AD22" s="5">
        <v>-1</v>
      </c>
      <c r="AE22" s="98" t="s">
        <v>381</v>
      </c>
      <c r="AF22" s="17">
        <v>0.63604240282685498</v>
      </c>
      <c r="AG22" s="17">
        <v>-1</v>
      </c>
      <c r="AH22" s="98" t="s">
        <v>435</v>
      </c>
      <c r="AI22" s="5">
        <v>1.9411764705882399</v>
      </c>
      <c r="AJ22" s="5">
        <v>-1</v>
      </c>
      <c r="AK22" s="98" t="s">
        <v>459</v>
      </c>
      <c r="AL22" s="5">
        <v>0</v>
      </c>
      <c r="AM22" s="5">
        <v>-1</v>
      </c>
      <c r="AN22" s="98" t="s">
        <v>483</v>
      </c>
      <c r="AO22" s="5">
        <v>0.25528582615505091</v>
      </c>
      <c r="AP22" s="5">
        <v>-1</v>
      </c>
      <c r="AQ22" s="98" t="s">
        <v>432</v>
      </c>
      <c r="AR22" s="17">
        <v>9.5238095238095233E-2</v>
      </c>
      <c r="AS22" s="17">
        <v>-1</v>
      </c>
      <c r="AT22" s="98" t="s">
        <v>487</v>
      </c>
      <c r="AU22" s="5">
        <v>5.4794520547945206E-3</v>
      </c>
      <c r="AV22" s="5">
        <v>-1</v>
      </c>
      <c r="AW22" s="98" t="s">
        <v>480</v>
      </c>
      <c r="AX22" s="5">
        <v>7.3688773298656264E-3</v>
      </c>
      <c r="AY22" s="5">
        <v>-1</v>
      </c>
      <c r="AZ22" s="98" t="s">
        <v>324</v>
      </c>
      <c r="BA22" s="5">
        <v>2.7777777777777776E-2</v>
      </c>
      <c r="BB22" s="5">
        <v>-1</v>
      </c>
      <c r="BC22" s="98" t="s">
        <v>425</v>
      </c>
      <c r="BD22" s="5">
        <v>4.3196544276457886E-3</v>
      </c>
      <c r="BE22" s="5">
        <v>-1</v>
      </c>
      <c r="BF22" s="98" t="s">
        <v>383</v>
      </c>
      <c r="BG22" s="5">
        <v>0</v>
      </c>
      <c r="BH22" s="5">
        <v>-1</v>
      </c>
      <c r="BI22" s="98" t="s">
        <v>438</v>
      </c>
      <c r="BJ22" s="5">
        <v>1.1534025374855825E-3</v>
      </c>
      <c r="BK22" s="5">
        <v>-1</v>
      </c>
      <c r="BL22" s="98" t="s">
        <v>339</v>
      </c>
      <c r="BM22" s="5">
        <v>0</v>
      </c>
      <c r="BN22" s="5">
        <v>-1</v>
      </c>
      <c r="BO22" s="98" t="s">
        <v>394</v>
      </c>
      <c r="BP22" s="5">
        <v>1.5370284117373078E-2</v>
      </c>
      <c r="BQ22" s="5">
        <v>-1</v>
      </c>
      <c r="BR22" s="98" t="s">
        <v>301</v>
      </c>
      <c r="BS22" s="5">
        <v>2.4213075060532689E-3</v>
      </c>
      <c r="BT22" s="5">
        <v>-1</v>
      </c>
      <c r="BU22" s="98" t="s">
        <v>360</v>
      </c>
      <c r="BV22" s="5">
        <v>4.4444444444444444E-3</v>
      </c>
      <c r="BW22" s="5">
        <v>-1</v>
      </c>
      <c r="BX22" s="98" t="s">
        <v>495</v>
      </c>
      <c r="CA22" s="98" t="s">
        <v>430</v>
      </c>
      <c r="CB22" s="5">
        <v>5.076142131979695E-3</v>
      </c>
      <c r="CC22" s="5">
        <v>-1</v>
      </c>
      <c r="CD22" s="98" t="s">
        <v>355</v>
      </c>
      <c r="CE22" s="5">
        <v>0.76190476190476186</v>
      </c>
      <c r="CF22" s="5">
        <v>-1</v>
      </c>
      <c r="CG22" s="98" t="s">
        <v>400</v>
      </c>
      <c r="CH22" s="5">
        <v>2.5117739403453688E-4</v>
      </c>
      <c r="CI22" s="5">
        <v>-1</v>
      </c>
      <c r="CJ22" s="98" t="s">
        <v>291</v>
      </c>
      <c r="CK22" s="5">
        <v>3.1512605042016808E-3</v>
      </c>
      <c r="CL22" s="5">
        <v>-1</v>
      </c>
      <c r="CM22" s="98" t="s">
        <v>297</v>
      </c>
      <c r="CN22" s="5">
        <v>3.9428959891230457E-2</v>
      </c>
      <c r="CO22" s="5">
        <v>-1</v>
      </c>
    </row>
    <row r="23" spans="1:93" x14ac:dyDescent="0.3">
      <c r="A23" s="9"/>
      <c r="S23" s="8"/>
      <c r="V23" s="98" t="s">
        <v>384</v>
      </c>
      <c r="W23" s="5">
        <v>0</v>
      </c>
      <c r="X23" s="5">
        <v>-1</v>
      </c>
      <c r="Y23" s="98" t="s">
        <v>334</v>
      </c>
      <c r="Z23" s="5">
        <v>0.11833333333333333</v>
      </c>
      <c r="AA23" s="5">
        <v>-1</v>
      </c>
      <c r="AB23" s="98" t="s">
        <v>478</v>
      </c>
      <c r="AC23" s="5">
        <v>0.3254237288135593</v>
      </c>
      <c r="AD23" s="5">
        <v>-1</v>
      </c>
      <c r="AE23" s="98" t="s">
        <v>463</v>
      </c>
      <c r="AF23" s="17">
        <v>0.64516129032258096</v>
      </c>
      <c r="AG23" s="17">
        <v>-1</v>
      </c>
      <c r="AH23" s="98" t="s">
        <v>324</v>
      </c>
      <c r="AI23" s="5">
        <v>1.95</v>
      </c>
      <c r="AJ23" s="5">
        <v>-1</v>
      </c>
      <c r="AK23" s="98" t="s">
        <v>463</v>
      </c>
      <c r="AL23" s="5">
        <v>0</v>
      </c>
      <c r="AM23" s="5">
        <v>-1</v>
      </c>
      <c r="AN23" s="98" t="s">
        <v>316</v>
      </c>
      <c r="AO23" s="5">
        <v>0.26637554585152839</v>
      </c>
      <c r="AP23" s="5">
        <v>-1</v>
      </c>
      <c r="AQ23" s="98" t="s">
        <v>392</v>
      </c>
      <c r="AR23" s="17">
        <v>0.1005586592178771</v>
      </c>
      <c r="AS23" s="17">
        <v>-1</v>
      </c>
      <c r="AT23" s="98" t="s">
        <v>366</v>
      </c>
      <c r="AU23" s="5">
        <v>5.9304703476482619E-3</v>
      </c>
      <c r="AV23" s="5">
        <v>-1</v>
      </c>
      <c r="AW23" s="98" t="s">
        <v>433</v>
      </c>
      <c r="AX23" s="5">
        <v>7.5187969924812026E-3</v>
      </c>
      <c r="AY23" s="5">
        <v>-1</v>
      </c>
      <c r="AZ23" s="98" t="s">
        <v>307</v>
      </c>
      <c r="BA23" s="5">
        <v>2.9339853300733496E-2</v>
      </c>
      <c r="BB23" s="5">
        <v>-1</v>
      </c>
      <c r="BC23" s="98" t="s">
        <v>445</v>
      </c>
      <c r="BD23" s="5">
        <v>4.5454545454545452E-3</v>
      </c>
      <c r="BE23" s="5">
        <v>-1</v>
      </c>
      <c r="BF23" s="98" t="s">
        <v>386</v>
      </c>
      <c r="BG23" s="5">
        <v>0</v>
      </c>
      <c r="BH23" s="5">
        <v>-1</v>
      </c>
      <c r="BI23" s="98" t="s">
        <v>288</v>
      </c>
      <c r="BJ23" s="5">
        <v>1.3175230566534915E-3</v>
      </c>
      <c r="BK23" s="5">
        <v>-1</v>
      </c>
      <c r="BL23" s="98" t="s">
        <v>340</v>
      </c>
      <c r="BM23" s="5">
        <v>0</v>
      </c>
      <c r="BN23" s="5">
        <v>-1</v>
      </c>
      <c r="BO23" s="98" t="s">
        <v>392</v>
      </c>
      <c r="BP23" s="5">
        <v>1.5625E-2</v>
      </c>
      <c r="BQ23" s="5">
        <v>-1</v>
      </c>
      <c r="BR23" s="98" t="s">
        <v>362</v>
      </c>
      <c r="BS23" s="5">
        <v>2.7397260273972603E-3</v>
      </c>
      <c r="BT23" s="5">
        <v>-1</v>
      </c>
      <c r="BU23" s="98" t="s">
        <v>354</v>
      </c>
      <c r="BV23" s="5">
        <v>6.1601642710472282E-3</v>
      </c>
      <c r="BW23" s="5">
        <v>-1</v>
      </c>
      <c r="BX23" s="98" t="s">
        <v>495</v>
      </c>
      <c r="CA23" s="98" t="s">
        <v>459</v>
      </c>
      <c r="CB23" s="5">
        <v>5.434782608695652E-3</v>
      </c>
      <c r="CC23" s="5">
        <v>-1</v>
      </c>
      <c r="CD23" s="98" t="s">
        <v>308</v>
      </c>
      <c r="CE23" s="5">
        <v>0.76923076923076927</v>
      </c>
      <c r="CF23" s="5">
        <v>-1</v>
      </c>
      <c r="CG23" s="98" t="s">
        <v>405</v>
      </c>
      <c r="CH23" s="5">
        <v>2.8473804100227789E-4</v>
      </c>
      <c r="CI23" s="5">
        <v>-1</v>
      </c>
      <c r="CJ23" s="98" t="s">
        <v>450</v>
      </c>
      <c r="CK23" s="5">
        <v>3.3603478948408777E-3</v>
      </c>
      <c r="CL23" s="5">
        <v>3.3603478948408777E-3</v>
      </c>
      <c r="CM23" s="98" t="s">
        <v>471</v>
      </c>
      <c r="CN23" s="5">
        <v>4.8861601432591453E-2</v>
      </c>
      <c r="CO23" s="5">
        <v>-1</v>
      </c>
    </row>
    <row r="24" spans="1:93" x14ac:dyDescent="0.3">
      <c r="A24" s="9"/>
      <c r="S24" s="8"/>
      <c r="V24" s="98" t="s">
        <v>388</v>
      </c>
      <c r="W24" s="5">
        <v>0</v>
      </c>
      <c r="X24" s="5">
        <v>-1</v>
      </c>
      <c r="Y24" s="98" t="s">
        <v>490</v>
      </c>
      <c r="Z24" s="5">
        <v>0.12055555555555555</v>
      </c>
      <c r="AA24" s="5">
        <v>-1</v>
      </c>
      <c r="AB24" s="98" t="s">
        <v>434</v>
      </c>
      <c r="AC24" s="5">
        <v>0.33456892695085322</v>
      </c>
      <c r="AD24" s="5">
        <v>-1</v>
      </c>
      <c r="AE24" s="98" t="s">
        <v>448</v>
      </c>
      <c r="AF24" s="17">
        <v>0.67229729729729704</v>
      </c>
      <c r="AG24" s="17">
        <v>-1</v>
      </c>
      <c r="AH24" s="98" t="s">
        <v>346</v>
      </c>
      <c r="AI24" s="5">
        <v>1.96428571428571</v>
      </c>
      <c r="AJ24" s="5">
        <v>-1</v>
      </c>
      <c r="AK24" s="98" t="s">
        <v>465</v>
      </c>
      <c r="AL24" s="5">
        <v>0</v>
      </c>
      <c r="AM24" s="5">
        <v>-1</v>
      </c>
      <c r="AN24" s="98" t="s">
        <v>355</v>
      </c>
      <c r="AO24" s="5">
        <v>0.26923076923076922</v>
      </c>
      <c r="AP24" s="5">
        <v>-1</v>
      </c>
      <c r="AQ24" s="98" t="s">
        <v>334</v>
      </c>
      <c r="AR24" s="17">
        <v>0.125</v>
      </c>
      <c r="AS24" s="17">
        <v>-1</v>
      </c>
      <c r="AT24" s="98" t="s">
        <v>460</v>
      </c>
      <c r="AU24" s="5">
        <v>6.4516129032258064E-3</v>
      </c>
      <c r="AV24" s="5">
        <v>-1</v>
      </c>
      <c r="AW24" s="98" t="s">
        <v>372</v>
      </c>
      <c r="AX24" s="5">
        <v>8.3333333333333332E-3</v>
      </c>
      <c r="AY24" s="5">
        <v>-1</v>
      </c>
      <c r="AZ24" s="98" t="s">
        <v>327</v>
      </c>
      <c r="BA24" s="5">
        <v>3.2210109018830528E-2</v>
      </c>
      <c r="BB24" s="5">
        <v>-1</v>
      </c>
      <c r="BC24" s="98" t="s">
        <v>464</v>
      </c>
      <c r="BD24" s="5">
        <v>4.8543689320388345E-3</v>
      </c>
      <c r="BE24" s="5">
        <v>-1</v>
      </c>
      <c r="BF24" s="98" t="s">
        <v>396</v>
      </c>
      <c r="BG24" s="5">
        <v>0</v>
      </c>
      <c r="BH24" s="5">
        <v>-1</v>
      </c>
      <c r="BI24" s="98" t="s">
        <v>353</v>
      </c>
      <c r="BJ24" s="5">
        <v>1.3357079252003562E-3</v>
      </c>
      <c r="BK24" s="5">
        <v>-1</v>
      </c>
      <c r="BL24" s="98" t="s">
        <v>345</v>
      </c>
      <c r="BM24" s="5">
        <v>0</v>
      </c>
      <c r="BN24" s="5">
        <v>-1</v>
      </c>
      <c r="BO24" s="98" t="s">
        <v>385</v>
      </c>
      <c r="BP24" s="5">
        <v>1.6393442622950821E-2</v>
      </c>
      <c r="BQ24" s="5">
        <v>-1</v>
      </c>
      <c r="BR24" s="98" t="s">
        <v>331</v>
      </c>
      <c r="BS24" s="5">
        <v>3.1128404669260703E-3</v>
      </c>
      <c r="BT24" s="5">
        <v>-1</v>
      </c>
      <c r="BU24" s="98" t="s">
        <v>368</v>
      </c>
      <c r="BV24" s="5">
        <v>1.0921632496646867E-2</v>
      </c>
      <c r="BW24" s="5">
        <v>-1</v>
      </c>
      <c r="BX24" s="98" t="s">
        <v>495</v>
      </c>
      <c r="CA24" s="98" t="s">
        <v>366</v>
      </c>
      <c r="CB24" s="5">
        <v>5.7090427158731777E-3</v>
      </c>
      <c r="CC24" s="5">
        <v>-1</v>
      </c>
      <c r="CD24" s="98" t="s">
        <v>440</v>
      </c>
      <c r="CE24" s="5">
        <v>0.76923076923076927</v>
      </c>
      <c r="CF24" s="5">
        <v>-1</v>
      </c>
      <c r="CG24" s="98" t="s">
        <v>366</v>
      </c>
      <c r="CH24" s="5">
        <v>3.0584157406463453E-4</v>
      </c>
      <c r="CI24" s="5">
        <v>-1</v>
      </c>
      <c r="CJ24" s="98" t="s">
        <v>401</v>
      </c>
      <c r="CK24" s="5">
        <v>3.3898305084745762E-3</v>
      </c>
      <c r="CL24" s="5">
        <v>-1</v>
      </c>
      <c r="CM24" s="98" t="s">
        <v>438</v>
      </c>
      <c r="CN24" s="5">
        <v>4.9184505606523952E-2</v>
      </c>
      <c r="CO24" s="5">
        <v>-1</v>
      </c>
    </row>
    <row r="25" spans="1:93" x14ac:dyDescent="0.3">
      <c r="A25" s="9"/>
      <c r="S25" s="8"/>
      <c r="V25" s="98" t="s">
        <v>389</v>
      </c>
      <c r="W25" s="5">
        <v>0</v>
      </c>
      <c r="X25" s="5">
        <v>-1</v>
      </c>
      <c r="Y25" s="98" t="s">
        <v>295</v>
      </c>
      <c r="Z25" s="5">
        <v>0.12063829787234043</v>
      </c>
      <c r="AA25" s="5">
        <v>-1</v>
      </c>
      <c r="AB25" s="98" t="s">
        <v>420</v>
      </c>
      <c r="AC25" s="5">
        <v>0.33582089552238809</v>
      </c>
      <c r="AD25" s="5">
        <v>-1</v>
      </c>
      <c r="AE25" s="98" t="s">
        <v>351</v>
      </c>
      <c r="AF25" s="17">
        <v>0.67808219178082196</v>
      </c>
      <c r="AG25" s="17">
        <v>-1</v>
      </c>
      <c r="AH25" s="98" t="s">
        <v>463</v>
      </c>
      <c r="AI25" s="5">
        <v>2</v>
      </c>
      <c r="AJ25" s="5">
        <v>-1</v>
      </c>
      <c r="AK25" s="98" t="s">
        <v>486</v>
      </c>
      <c r="AL25" s="5">
        <v>0</v>
      </c>
      <c r="AM25" s="5">
        <v>-1</v>
      </c>
      <c r="AN25" s="98" t="s">
        <v>322</v>
      </c>
      <c r="AO25" s="5">
        <v>0.2857142857142857</v>
      </c>
      <c r="AP25" s="5">
        <v>-1</v>
      </c>
      <c r="AQ25" s="98" t="s">
        <v>296</v>
      </c>
      <c r="AR25" s="17">
        <v>0.13256484149855907</v>
      </c>
      <c r="AS25" s="17">
        <v>-1</v>
      </c>
      <c r="AT25" s="98" t="s">
        <v>409</v>
      </c>
      <c r="AU25" s="5">
        <v>6.5685164212910532E-3</v>
      </c>
      <c r="AV25" s="5">
        <v>-1</v>
      </c>
      <c r="AW25" s="98" t="s">
        <v>292</v>
      </c>
      <c r="AX25" s="5">
        <v>8.6956521739130436E-3</v>
      </c>
      <c r="AY25" s="5">
        <v>-1</v>
      </c>
      <c r="AZ25" s="98" t="s">
        <v>315</v>
      </c>
      <c r="BA25" s="5">
        <v>3.3078880407124679E-2</v>
      </c>
      <c r="BB25" s="5">
        <v>-1</v>
      </c>
      <c r="BC25" s="98" t="s">
        <v>409</v>
      </c>
      <c r="BD25" s="5">
        <v>5.272407732864675E-3</v>
      </c>
      <c r="BE25" s="5">
        <v>-1</v>
      </c>
      <c r="BF25" s="98" t="s">
        <v>408</v>
      </c>
      <c r="BG25" s="5">
        <v>0</v>
      </c>
      <c r="BH25" s="5">
        <v>-1</v>
      </c>
      <c r="BI25" s="98" t="s">
        <v>352</v>
      </c>
      <c r="BJ25" s="5">
        <v>1.3373453694416582E-3</v>
      </c>
      <c r="BK25" s="5">
        <v>-1</v>
      </c>
      <c r="BL25" s="98" t="s">
        <v>353</v>
      </c>
      <c r="BM25" s="5">
        <v>0</v>
      </c>
      <c r="BN25" s="5">
        <v>-1</v>
      </c>
      <c r="BO25" s="98" t="s">
        <v>412</v>
      </c>
      <c r="BP25" s="5">
        <v>1.7280240420736288E-2</v>
      </c>
      <c r="BQ25" s="5">
        <v>-1</v>
      </c>
      <c r="BR25" s="98" t="s">
        <v>381</v>
      </c>
      <c r="BS25" s="5">
        <v>3.1948881789137379E-3</v>
      </c>
      <c r="BT25" s="5">
        <v>-1</v>
      </c>
      <c r="BU25" s="98" t="s">
        <v>453</v>
      </c>
      <c r="BV25" s="5">
        <v>1.3618677042801557E-2</v>
      </c>
      <c r="BW25" s="5">
        <v>-1</v>
      </c>
      <c r="BX25" s="98" t="s">
        <v>495</v>
      </c>
      <c r="CA25" s="98" t="s">
        <v>347</v>
      </c>
      <c r="CB25" s="5">
        <v>6.1842918985776131E-3</v>
      </c>
      <c r="CC25" s="5">
        <v>-1</v>
      </c>
      <c r="CD25" s="98" t="s">
        <v>376</v>
      </c>
      <c r="CE25" s="5">
        <v>0.77655677655677657</v>
      </c>
      <c r="CF25" s="5">
        <v>-1</v>
      </c>
      <c r="CG25" s="98" t="s">
        <v>353</v>
      </c>
      <c r="CH25" s="5">
        <v>3.188606047722804E-4</v>
      </c>
      <c r="CI25" s="5">
        <v>-1</v>
      </c>
      <c r="CJ25" s="98" t="s">
        <v>371</v>
      </c>
      <c r="CK25" s="5">
        <v>3.5587188612099642E-3</v>
      </c>
      <c r="CL25" s="5">
        <v>-1</v>
      </c>
      <c r="CM25" s="98" t="s">
        <v>380</v>
      </c>
      <c r="CN25" s="5">
        <v>5.0955414012738856E-2</v>
      </c>
      <c r="CO25" s="5">
        <v>-1</v>
      </c>
    </row>
    <row r="26" spans="1:93" x14ac:dyDescent="0.3">
      <c r="A26" s="9"/>
      <c r="S26" s="8"/>
      <c r="V26" s="98" t="s">
        <v>396</v>
      </c>
      <c r="W26" s="5">
        <v>0</v>
      </c>
      <c r="X26" s="5">
        <v>-1</v>
      </c>
      <c r="Y26" s="98" t="s">
        <v>325</v>
      </c>
      <c r="Z26" s="5">
        <v>0.12244897959183673</v>
      </c>
      <c r="AA26" s="5">
        <v>-1</v>
      </c>
      <c r="AB26" s="98" t="s">
        <v>492</v>
      </c>
      <c r="AC26" s="5">
        <v>0.33620689655172414</v>
      </c>
      <c r="AD26" s="5">
        <v>-1</v>
      </c>
      <c r="AE26" s="98" t="s">
        <v>341</v>
      </c>
      <c r="AF26" s="17">
        <v>0.68020304568527901</v>
      </c>
      <c r="AG26" s="17">
        <v>-1</v>
      </c>
      <c r="AH26" s="98" t="s">
        <v>472</v>
      </c>
      <c r="AI26" s="5">
        <v>2</v>
      </c>
      <c r="AJ26" s="5">
        <v>-1</v>
      </c>
      <c r="AK26" s="98" t="s">
        <v>487</v>
      </c>
      <c r="AL26" s="5">
        <v>0</v>
      </c>
      <c r="AM26" s="5">
        <v>-1</v>
      </c>
      <c r="AN26" s="98" t="s">
        <v>415</v>
      </c>
      <c r="AO26" s="5">
        <v>0.2857142857142857</v>
      </c>
      <c r="AP26" s="5">
        <v>-1</v>
      </c>
      <c r="AQ26" s="98" t="s">
        <v>301</v>
      </c>
      <c r="AR26" s="17">
        <v>0.13333333333333333</v>
      </c>
      <c r="AS26" s="17">
        <v>-1</v>
      </c>
      <c r="AT26" s="98" t="s">
        <v>393</v>
      </c>
      <c r="AU26" s="5">
        <v>6.8027210884353739E-3</v>
      </c>
      <c r="AV26" s="5">
        <v>-1</v>
      </c>
      <c r="AW26" s="98" t="s">
        <v>336</v>
      </c>
      <c r="AX26" s="5">
        <v>9.6718480138169253E-3</v>
      </c>
      <c r="AY26" s="5">
        <v>-1</v>
      </c>
      <c r="AZ26" s="98" t="s">
        <v>366</v>
      </c>
      <c r="BA26" s="5">
        <v>3.4623217922606926E-2</v>
      </c>
      <c r="BB26" s="5">
        <v>-1</v>
      </c>
      <c r="BC26" s="98" t="s">
        <v>387</v>
      </c>
      <c r="BD26" s="5">
        <v>6.205250596658711E-3</v>
      </c>
      <c r="BE26" s="5">
        <v>-1</v>
      </c>
      <c r="BF26" s="98" t="s">
        <v>414</v>
      </c>
      <c r="BG26" s="5">
        <v>0</v>
      </c>
      <c r="BH26" s="5">
        <v>-1</v>
      </c>
      <c r="BI26" s="98" t="s">
        <v>338</v>
      </c>
      <c r="BJ26" s="5">
        <v>1.4382576535853708E-3</v>
      </c>
      <c r="BK26" s="5">
        <v>-1</v>
      </c>
      <c r="BL26" s="98" t="s">
        <v>359</v>
      </c>
      <c r="BM26" s="5">
        <v>0</v>
      </c>
      <c r="BN26" s="5">
        <v>-1</v>
      </c>
      <c r="BO26" s="98" t="s">
        <v>336</v>
      </c>
      <c r="BP26" s="5">
        <v>1.7389340560072266E-2</v>
      </c>
      <c r="BQ26" s="5">
        <v>-1</v>
      </c>
      <c r="BR26" s="98" t="s">
        <v>439</v>
      </c>
      <c r="BS26" s="5">
        <v>4.0816326530612249E-3</v>
      </c>
      <c r="BT26" s="5">
        <v>-1</v>
      </c>
      <c r="BU26" s="98" t="s">
        <v>456</v>
      </c>
      <c r="BV26" s="5">
        <v>1.8072289156626505E-2</v>
      </c>
      <c r="BW26" s="5">
        <v>-1</v>
      </c>
      <c r="BX26" s="98" t="s">
        <v>495</v>
      </c>
      <c r="CA26" s="98" t="s">
        <v>344</v>
      </c>
      <c r="CB26" s="5">
        <v>6.4065230052417002E-3</v>
      </c>
      <c r="CC26" s="5">
        <v>-1</v>
      </c>
      <c r="CD26" s="98" t="s">
        <v>422</v>
      </c>
      <c r="CE26" s="5">
        <v>0.78048780487804881</v>
      </c>
      <c r="CF26" s="5">
        <v>-1</v>
      </c>
      <c r="CG26" s="98" t="s">
        <v>476</v>
      </c>
      <c r="CH26" s="5">
        <v>3.3857315598548971E-4</v>
      </c>
      <c r="CI26" s="5">
        <v>-1</v>
      </c>
      <c r="CJ26" s="98" t="s">
        <v>336</v>
      </c>
      <c r="CK26" s="5">
        <v>3.9795338260375217E-3</v>
      </c>
      <c r="CL26" s="5">
        <v>-1</v>
      </c>
      <c r="CM26" s="98" t="s">
        <v>354</v>
      </c>
      <c r="CN26" s="5">
        <v>5.3183520599250939E-2</v>
      </c>
      <c r="CO26" s="5">
        <v>-1</v>
      </c>
    </row>
    <row r="27" spans="1:93" x14ac:dyDescent="0.3">
      <c r="A27" s="9"/>
      <c r="S27" s="8"/>
      <c r="V27" s="98" t="s">
        <v>397</v>
      </c>
      <c r="W27" s="5">
        <v>0</v>
      </c>
      <c r="X27" s="5">
        <v>-1</v>
      </c>
      <c r="Y27" s="98" t="s">
        <v>472</v>
      </c>
      <c r="Z27" s="5">
        <v>0.125</v>
      </c>
      <c r="AA27" s="5">
        <v>-1</v>
      </c>
      <c r="AB27" s="98" t="s">
        <v>307</v>
      </c>
      <c r="AC27" s="5">
        <v>0.33737024221453288</v>
      </c>
      <c r="AD27" s="5">
        <v>-1</v>
      </c>
      <c r="AE27" s="98" t="s">
        <v>485</v>
      </c>
      <c r="AF27" s="17">
        <v>0.68630451415455196</v>
      </c>
      <c r="AG27" s="17">
        <v>-1</v>
      </c>
      <c r="AH27" s="98" t="s">
        <v>492</v>
      </c>
      <c r="AI27" s="5">
        <v>2</v>
      </c>
      <c r="AJ27" s="5">
        <v>-1</v>
      </c>
      <c r="AK27" s="98" t="s">
        <v>303</v>
      </c>
      <c r="AL27" s="5">
        <v>1.3793103448275862E-2</v>
      </c>
      <c r="AM27" s="5">
        <v>-1</v>
      </c>
      <c r="AN27" s="98" t="s">
        <v>487</v>
      </c>
      <c r="AO27" s="5">
        <v>0.2857142857142857</v>
      </c>
      <c r="AP27" s="5">
        <v>-1</v>
      </c>
      <c r="AQ27" s="98" t="s">
        <v>483</v>
      </c>
      <c r="AR27" s="17">
        <v>0.13813184253435826</v>
      </c>
      <c r="AS27" s="17">
        <v>-1</v>
      </c>
      <c r="AT27" s="98" t="s">
        <v>449</v>
      </c>
      <c r="AU27" s="5">
        <v>7.4426912771658228E-3</v>
      </c>
      <c r="AV27" s="5">
        <v>-1</v>
      </c>
      <c r="AW27" s="98" t="s">
        <v>454</v>
      </c>
      <c r="AX27" s="5">
        <v>9.7087378640776691E-3</v>
      </c>
      <c r="AY27" s="5">
        <v>-1</v>
      </c>
      <c r="AZ27" s="98" t="s">
        <v>302</v>
      </c>
      <c r="BA27" s="5">
        <v>3.5219008963301199E-2</v>
      </c>
      <c r="BB27" s="5">
        <v>-1</v>
      </c>
      <c r="BC27" s="98" t="s">
        <v>369</v>
      </c>
      <c r="BD27" s="5">
        <v>6.369426751592357E-3</v>
      </c>
      <c r="BE27" s="5">
        <v>-1</v>
      </c>
      <c r="BF27" s="98" t="s">
        <v>419</v>
      </c>
      <c r="BG27" s="5">
        <v>0</v>
      </c>
      <c r="BH27" s="5">
        <v>-1</v>
      </c>
      <c r="BI27" s="98" t="s">
        <v>418</v>
      </c>
      <c r="BJ27" s="5">
        <v>1.4752370916754477E-3</v>
      </c>
      <c r="BK27" s="5">
        <v>-1</v>
      </c>
      <c r="BL27" s="98" t="s">
        <v>361</v>
      </c>
      <c r="BM27" s="5">
        <v>0</v>
      </c>
      <c r="BN27" s="5">
        <v>-1</v>
      </c>
      <c r="BO27" s="98" t="s">
        <v>291</v>
      </c>
      <c r="BP27" s="5">
        <v>1.8333333333333333E-2</v>
      </c>
      <c r="BQ27" s="5">
        <v>-1</v>
      </c>
      <c r="BR27" s="98" t="s">
        <v>387</v>
      </c>
      <c r="BS27" s="5">
        <v>4.3352601156069369E-3</v>
      </c>
      <c r="BT27" s="5">
        <v>-1</v>
      </c>
      <c r="BU27" s="98" t="s">
        <v>435</v>
      </c>
      <c r="BV27" s="5">
        <v>2.2222222222222223E-2</v>
      </c>
      <c r="BW27" s="5">
        <v>-1</v>
      </c>
      <c r="BX27" s="98" t="s">
        <v>495</v>
      </c>
      <c r="CA27" s="98" t="s">
        <v>319</v>
      </c>
      <c r="CB27" s="5">
        <v>6.6869300911854106E-3</v>
      </c>
      <c r="CC27" s="5">
        <v>-1</v>
      </c>
      <c r="CD27" s="98" t="s">
        <v>396</v>
      </c>
      <c r="CE27" s="5">
        <v>0.78260869565217395</v>
      </c>
      <c r="CF27" s="5">
        <v>-1</v>
      </c>
      <c r="CG27" s="98" t="s">
        <v>471</v>
      </c>
      <c r="CH27" s="5">
        <v>3.532687751963759E-4</v>
      </c>
      <c r="CI27" s="5">
        <v>-1</v>
      </c>
      <c r="CJ27" s="98" t="s">
        <v>489</v>
      </c>
      <c r="CK27" s="5">
        <v>4.038893044128646E-3</v>
      </c>
      <c r="CL27" s="5">
        <v>-1</v>
      </c>
      <c r="CM27" s="98" t="s">
        <v>358</v>
      </c>
      <c r="CN27" s="5">
        <v>5.5327868852459015E-2</v>
      </c>
      <c r="CO27" s="5">
        <v>-1</v>
      </c>
    </row>
    <row r="28" spans="1:93" ht="18.75" customHeight="1" x14ac:dyDescent="0.35">
      <c r="A28" s="9"/>
      <c r="B28" s="15"/>
      <c r="S28" s="8"/>
      <c r="V28" s="98" t="s">
        <v>406</v>
      </c>
      <c r="W28" s="5">
        <v>0</v>
      </c>
      <c r="X28" s="5">
        <v>-1</v>
      </c>
      <c r="Y28" s="98" t="s">
        <v>355</v>
      </c>
      <c r="Z28" s="5">
        <v>0.12905109489051095</v>
      </c>
      <c r="AA28" s="5">
        <v>-1</v>
      </c>
      <c r="AB28" s="98" t="s">
        <v>401</v>
      </c>
      <c r="AC28" s="5">
        <v>0.3784119106699752</v>
      </c>
      <c r="AD28" s="5">
        <v>-1</v>
      </c>
      <c r="AE28" s="98" t="s">
        <v>365</v>
      </c>
      <c r="AF28" s="17">
        <v>0.68704156479217604</v>
      </c>
      <c r="AG28" s="17">
        <v>-1</v>
      </c>
      <c r="AH28" s="98" t="s">
        <v>458</v>
      </c>
      <c r="AI28" s="5">
        <v>2.0434782608695699</v>
      </c>
      <c r="AJ28" s="5">
        <v>-1</v>
      </c>
      <c r="AK28" s="98" t="s">
        <v>290</v>
      </c>
      <c r="AL28" s="5">
        <v>1.6666666666666666E-2</v>
      </c>
      <c r="AM28" s="5">
        <v>-1</v>
      </c>
      <c r="AN28" s="98" t="s">
        <v>390</v>
      </c>
      <c r="AO28" s="5">
        <v>0.3</v>
      </c>
      <c r="AP28" s="5">
        <v>-1</v>
      </c>
      <c r="AQ28" s="98" t="s">
        <v>322</v>
      </c>
      <c r="AR28" s="17">
        <v>0.13953488372093023</v>
      </c>
      <c r="AS28" s="17">
        <v>-1</v>
      </c>
      <c r="AT28" s="98" t="s">
        <v>325</v>
      </c>
      <c r="AU28" s="5">
        <v>8.5106382978723406E-3</v>
      </c>
      <c r="AV28" s="5">
        <v>-1</v>
      </c>
      <c r="AW28" s="98" t="s">
        <v>355</v>
      </c>
      <c r="AX28" s="5">
        <v>1.0101010101010102E-2</v>
      </c>
      <c r="AY28" s="5">
        <v>-1</v>
      </c>
      <c r="AZ28" s="98" t="s">
        <v>442</v>
      </c>
      <c r="BA28" s="5">
        <v>3.8869257950530034E-2</v>
      </c>
      <c r="BB28" s="5">
        <v>-1</v>
      </c>
      <c r="BC28" s="98" t="s">
        <v>336</v>
      </c>
      <c r="BD28" s="5">
        <v>7.0640176600441501E-3</v>
      </c>
      <c r="BE28" s="5">
        <v>-1</v>
      </c>
      <c r="BF28" s="98" t="s">
        <v>422</v>
      </c>
      <c r="BG28" s="5">
        <v>0</v>
      </c>
      <c r="BH28" s="5">
        <v>-1</v>
      </c>
      <c r="BI28" s="98" t="s">
        <v>477</v>
      </c>
      <c r="BJ28" s="5">
        <v>1.8458698661744347E-3</v>
      </c>
      <c r="BK28" s="5">
        <v>-1</v>
      </c>
      <c r="BL28" s="98" t="s">
        <v>373</v>
      </c>
      <c r="BM28" s="5">
        <v>0</v>
      </c>
      <c r="BN28" s="5">
        <v>-1</v>
      </c>
      <c r="BO28" s="98" t="s">
        <v>474</v>
      </c>
      <c r="BP28" s="5">
        <v>1.8691588785046728E-2</v>
      </c>
      <c r="BQ28" s="5">
        <v>-1</v>
      </c>
      <c r="BR28" s="98" t="s">
        <v>474</v>
      </c>
      <c r="BS28" s="5">
        <v>4.6728971962616819E-3</v>
      </c>
      <c r="BT28" s="5">
        <v>-1</v>
      </c>
      <c r="BU28" s="98" t="s">
        <v>495</v>
      </c>
      <c r="BX28" s="98" t="s">
        <v>495</v>
      </c>
      <c r="CA28" s="98" t="s">
        <v>346</v>
      </c>
      <c r="CB28" s="5">
        <v>7.1839080459770114E-3</v>
      </c>
      <c r="CC28" s="5">
        <v>-1</v>
      </c>
      <c r="CD28" s="98" t="s">
        <v>343</v>
      </c>
      <c r="CE28" s="5">
        <v>0.8</v>
      </c>
      <c r="CF28" s="5">
        <v>-1</v>
      </c>
      <c r="CG28" s="98" t="s">
        <v>291</v>
      </c>
      <c r="CH28" s="5">
        <v>3.586800573888092E-4</v>
      </c>
      <c r="CI28" s="5">
        <v>-1</v>
      </c>
      <c r="CJ28" s="98" t="s">
        <v>359</v>
      </c>
      <c r="CK28" s="5">
        <v>4.4964028776978415E-3</v>
      </c>
      <c r="CL28" s="5">
        <v>-1</v>
      </c>
      <c r="CM28" s="98" t="s">
        <v>349</v>
      </c>
      <c r="CN28" s="5">
        <v>5.784551437478351E-2</v>
      </c>
      <c r="CO28" s="5">
        <v>-1</v>
      </c>
    </row>
    <row r="29" spans="1:93" x14ac:dyDescent="0.3">
      <c r="A29" s="9"/>
      <c r="S29" s="8"/>
      <c r="V29" s="98" t="s">
        <v>407</v>
      </c>
      <c r="W29" s="5">
        <v>0</v>
      </c>
      <c r="X29" s="5">
        <v>-1</v>
      </c>
      <c r="Y29" s="98" t="s">
        <v>361</v>
      </c>
      <c r="Z29" s="5">
        <v>0.13296296296296295</v>
      </c>
      <c r="AA29" s="5">
        <v>-1</v>
      </c>
      <c r="AB29" s="98" t="s">
        <v>385</v>
      </c>
      <c r="AC29" s="5">
        <v>0.38419319429198684</v>
      </c>
      <c r="AD29" s="5">
        <v>-1</v>
      </c>
      <c r="AE29" s="98" t="s">
        <v>375</v>
      </c>
      <c r="AF29" s="17">
        <v>0.69230769230769196</v>
      </c>
      <c r="AG29" s="17">
        <v>-1</v>
      </c>
      <c r="AH29" s="98" t="s">
        <v>325</v>
      </c>
      <c r="AI29" s="5">
        <v>2.0588235294117601</v>
      </c>
      <c r="AJ29" s="5">
        <v>-1</v>
      </c>
      <c r="AK29" s="98" t="s">
        <v>366</v>
      </c>
      <c r="AL29" s="5">
        <v>2.664298401420959E-2</v>
      </c>
      <c r="AM29" s="5">
        <v>-1</v>
      </c>
      <c r="AN29" s="98" t="s">
        <v>326</v>
      </c>
      <c r="AO29" s="5">
        <v>0.31666666666666665</v>
      </c>
      <c r="AP29" s="5">
        <v>-1</v>
      </c>
      <c r="AQ29" s="98" t="s">
        <v>316</v>
      </c>
      <c r="AR29" s="17">
        <v>0.14097744360902256</v>
      </c>
      <c r="AS29" s="17">
        <v>-1</v>
      </c>
      <c r="AT29" s="98" t="s">
        <v>333</v>
      </c>
      <c r="AU29" s="5">
        <v>8.7287376902417183E-3</v>
      </c>
      <c r="AV29" s="5">
        <v>-1</v>
      </c>
      <c r="AW29" s="98" t="s">
        <v>293</v>
      </c>
      <c r="AX29" s="5">
        <v>1.0380622837370242E-2</v>
      </c>
      <c r="AY29" s="5">
        <v>-1</v>
      </c>
      <c r="AZ29" s="98" t="s">
        <v>415</v>
      </c>
      <c r="BA29" s="5">
        <v>4.5454545454545456E-2</v>
      </c>
      <c r="BB29" s="5">
        <v>-1</v>
      </c>
      <c r="BC29" s="98" t="s">
        <v>371</v>
      </c>
      <c r="BD29" s="5">
        <v>7.326007326007326E-3</v>
      </c>
      <c r="BE29" s="5">
        <v>-1</v>
      </c>
      <c r="BF29" s="98" t="s">
        <v>423</v>
      </c>
      <c r="BG29" s="5">
        <v>0</v>
      </c>
      <c r="BH29" s="5">
        <v>-1</v>
      </c>
      <c r="BI29" s="98" t="s">
        <v>311</v>
      </c>
      <c r="BJ29" s="5">
        <v>1.9249278152069298E-3</v>
      </c>
      <c r="BK29" s="5">
        <v>-1</v>
      </c>
      <c r="BL29" s="98" t="s">
        <v>376</v>
      </c>
      <c r="BM29" s="5">
        <v>0</v>
      </c>
      <c r="BN29" s="5">
        <v>-1</v>
      </c>
      <c r="BO29" s="98" t="s">
        <v>433</v>
      </c>
      <c r="BP29" s="5">
        <v>1.8813314037626629E-2</v>
      </c>
      <c r="BQ29" s="5">
        <v>-1</v>
      </c>
      <c r="BR29" s="98" t="s">
        <v>386</v>
      </c>
      <c r="BS29" s="5">
        <v>4.7449584816132862E-3</v>
      </c>
      <c r="BT29" s="5">
        <v>-1</v>
      </c>
      <c r="BU29" s="98" t="s">
        <v>495</v>
      </c>
      <c r="BX29" s="98" t="s">
        <v>495</v>
      </c>
      <c r="CA29" s="98" t="s">
        <v>421</v>
      </c>
      <c r="CB29" s="5">
        <v>7.2859744990892532E-3</v>
      </c>
      <c r="CC29" s="5">
        <v>-1</v>
      </c>
      <c r="CD29" s="98" t="s">
        <v>365</v>
      </c>
      <c r="CE29" s="5">
        <v>0.8</v>
      </c>
      <c r="CF29" s="5">
        <v>-1</v>
      </c>
      <c r="CG29" s="98" t="s">
        <v>345</v>
      </c>
      <c r="CH29" s="5">
        <v>3.6291054255126111E-4</v>
      </c>
      <c r="CI29" s="5">
        <v>-1</v>
      </c>
      <c r="CJ29" s="98" t="s">
        <v>396</v>
      </c>
      <c r="CK29" s="5">
        <v>5.1020408163265302E-3</v>
      </c>
      <c r="CL29" s="5">
        <v>-1</v>
      </c>
      <c r="CM29" s="98" t="s">
        <v>318</v>
      </c>
      <c r="CN29" s="5">
        <v>7.1713147410358571E-2</v>
      </c>
      <c r="CO29" s="5">
        <v>-1</v>
      </c>
    </row>
    <row r="30" spans="1:93" x14ac:dyDescent="0.3">
      <c r="A30" s="9"/>
      <c r="S30" s="8"/>
      <c r="V30" s="98" t="s">
        <v>410</v>
      </c>
      <c r="W30" s="5">
        <v>0</v>
      </c>
      <c r="X30" s="5">
        <v>-1</v>
      </c>
      <c r="Y30" s="98" t="s">
        <v>463</v>
      </c>
      <c r="Z30" s="5">
        <v>0.13688888888888889</v>
      </c>
      <c r="AA30" s="5">
        <v>-1</v>
      </c>
      <c r="AB30" s="98" t="s">
        <v>373</v>
      </c>
      <c r="AC30" s="5">
        <v>0.41042345276872966</v>
      </c>
      <c r="AD30" s="5">
        <v>-1</v>
      </c>
      <c r="AE30" s="98" t="s">
        <v>296</v>
      </c>
      <c r="AF30" s="17">
        <v>0.69406392694063901</v>
      </c>
      <c r="AG30" s="17">
        <v>-1</v>
      </c>
      <c r="AH30" s="98" t="s">
        <v>465</v>
      </c>
      <c r="AI30" s="5">
        <v>2.1162790697674398</v>
      </c>
      <c r="AJ30" s="5">
        <v>-1</v>
      </c>
      <c r="AK30" s="98" t="s">
        <v>411</v>
      </c>
      <c r="AL30" s="5">
        <v>2.7027027027027029E-2</v>
      </c>
      <c r="AM30" s="5">
        <v>-1</v>
      </c>
      <c r="AN30" s="98" t="s">
        <v>459</v>
      </c>
      <c r="AO30" s="5">
        <v>0.33333333333333331</v>
      </c>
      <c r="AP30" s="5">
        <v>-1</v>
      </c>
      <c r="AQ30" s="98" t="s">
        <v>458</v>
      </c>
      <c r="AR30" s="17">
        <v>0.14285714285714285</v>
      </c>
      <c r="AS30" s="17">
        <v>-1</v>
      </c>
      <c r="AT30" s="98" t="s">
        <v>327</v>
      </c>
      <c r="AU30" s="5">
        <v>9.0516076736017297E-3</v>
      </c>
      <c r="AV30" s="5">
        <v>-1</v>
      </c>
      <c r="AW30" s="98" t="s">
        <v>290</v>
      </c>
      <c r="AX30" s="5">
        <v>1.0869565217391304E-2</v>
      </c>
      <c r="AY30" s="5">
        <v>-1</v>
      </c>
      <c r="AZ30" s="98" t="s">
        <v>316</v>
      </c>
      <c r="BA30" s="5">
        <v>4.5621045621045624E-2</v>
      </c>
      <c r="BB30" s="5">
        <v>-1</v>
      </c>
      <c r="BC30" s="98" t="s">
        <v>316</v>
      </c>
      <c r="BD30" s="5">
        <v>7.8935498421290034E-3</v>
      </c>
      <c r="BE30" s="5">
        <v>-1</v>
      </c>
      <c r="BF30" s="98" t="s">
        <v>424</v>
      </c>
      <c r="BG30" s="5">
        <v>0</v>
      </c>
      <c r="BH30" s="5">
        <v>-1</v>
      </c>
      <c r="BI30" s="98" t="s">
        <v>382</v>
      </c>
      <c r="BJ30" s="5">
        <v>2.2918258212375861E-3</v>
      </c>
      <c r="BK30" s="5">
        <v>-1</v>
      </c>
      <c r="BL30" s="98" t="s">
        <v>396</v>
      </c>
      <c r="BM30" s="5">
        <v>0</v>
      </c>
      <c r="BN30" s="5">
        <v>-1</v>
      </c>
      <c r="BO30" s="98" t="s">
        <v>416</v>
      </c>
      <c r="BP30" s="5">
        <v>1.883408071748879E-2</v>
      </c>
      <c r="BQ30" s="5">
        <v>-1</v>
      </c>
      <c r="BR30" s="98" t="s">
        <v>488</v>
      </c>
      <c r="BS30" s="5">
        <v>4.8506510084248148E-3</v>
      </c>
      <c r="BT30" s="5">
        <v>-1</v>
      </c>
      <c r="BU30" s="98" t="s">
        <v>495</v>
      </c>
      <c r="BX30" s="98" t="s">
        <v>495</v>
      </c>
      <c r="CA30" s="98" t="s">
        <v>415</v>
      </c>
      <c r="CB30" s="5">
        <v>8.2508250825082501E-3</v>
      </c>
      <c r="CC30" s="5">
        <v>-1</v>
      </c>
      <c r="CD30" s="98" t="s">
        <v>439</v>
      </c>
      <c r="CE30" s="5">
        <v>0.8045977011494253</v>
      </c>
      <c r="CF30" s="5">
        <v>-1</v>
      </c>
      <c r="CG30" s="98" t="s">
        <v>360</v>
      </c>
      <c r="CH30" s="5">
        <v>3.850596842510589E-4</v>
      </c>
      <c r="CI30" s="5">
        <v>-1</v>
      </c>
      <c r="CJ30" s="98" t="s">
        <v>298</v>
      </c>
      <c r="CK30" s="5">
        <v>6.216006216006216E-3</v>
      </c>
      <c r="CL30" s="5">
        <v>-1</v>
      </c>
      <c r="CM30" s="98" t="s">
        <v>314</v>
      </c>
      <c r="CN30" s="5">
        <v>7.3434125269978404E-2</v>
      </c>
      <c r="CO30" s="5">
        <v>-1</v>
      </c>
    </row>
    <row r="31" spans="1:93" x14ac:dyDescent="0.3">
      <c r="A31" s="9"/>
      <c r="S31" s="8"/>
      <c r="V31" s="98" t="s">
        <v>415</v>
      </c>
      <c r="W31" s="5">
        <v>0</v>
      </c>
      <c r="X31" s="5">
        <v>-1</v>
      </c>
      <c r="Y31" s="98" t="s">
        <v>299</v>
      </c>
      <c r="Z31" s="5">
        <v>0.14537037037037037</v>
      </c>
      <c r="AA31" s="5">
        <v>-1</v>
      </c>
      <c r="AB31" s="98" t="s">
        <v>369</v>
      </c>
      <c r="AC31" s="5">
        <v>0.41891891891891891</v>
      </c>
      <c r="AD31" s="5">
        <v>-1</v>
      </c>
      <c r="AE31" s="98" t="s">
        <v>345</v>
      </c>
      <c r="AF31" s="17">
        <v>0.69634489222118101</v>
      </c>
      <c r="AG31" s="17">
        <v>-1</v>
      </c>
      <c r="AH31" s="98" t="s">
        <v>443</v>
      </c>
      <c r="AI31" s="5">
        <v>2.1428571428571401</v>
      </c>
      <c r="AJ31" s="5">
        <v>-1</v>
      </c>
      <c r="AK31" s="98" t="s">
        <v>346</v>
      </c>
      <c r="AL31" s="5">
        <v>3.4482758620689655E-2</v>
      </c>
      <c r="AM31" s="5">
        <v>-1</v>
      </c>
      <c r="AN31" s="98" t="s">
        <v>451</v>
      </c>
      <c r="AO31" s="5">
        <v>0.35714285714285715</v>
      </c>
      <c r="AP31" s="5">
        <v>-1</v>
      </c>
      <c r="AQ31" s="98" t="s">
        <v>355</v>
      </c>
      <c r="AR31" s="17">
        <v>0.14965986394557823</v>
      </c>
      <c r="AS31" s="17">
        <v>-1</v>
      </c>
      <c r="AT31" s="98" t="s">
        <v>391</v>
      </c>
      <c r="AU31" s="5">
        <v>9.3574547723019336E-3</v>
      </c>
      <c r="AV31" s="5">
        <v>-1</v>
      </c>
      <c r="AW31" s="98" t="s">
        <v>350</v>
      </c>
      <c r="AX31" s="5">
        <v>1.1037527593818985E-2</v>
      </c>
      <c r="AY31" s="5">
        <v>-1</v>
      </c>
      <c r="AZ31" s="98" t="s">
        <v>465</v>
      </c>
      <c r="BA31" s="5">
        <v>4.7619047619047616E-2</v>
      </c>
      <c r="BB31" s="5">
        <v>-1</v>
      </c>
      <c r="BC31" s="98" t="s">
        <v>378</v>
      </c>
      <c r="BD31" s="5">
        <v>8.2644628099173556E-3</v>
      </c>
      <c r="BE31" s="5">
        <v>-1</v>
      </c>
      <c r="BF31" s="98" t="s">
        <v>430</v>
      </c>
      <c r="BG31" s="5">
        <v>0</v>
      </c>
      <c r="BH31" s="5">
        <v>-1</v>
      </c>
      <c r="BI31" s="98" t="s">
        <v>433</v>
      </c>
      <c r="BJ31" s="5">
        <v>2.3140495867768596E-3</v>
      </c>
      <c r="BK31" s="5">
        <v>-1</v>
      </c>
      <c r="BL31" s="98" t="s">
        <v>402</v>
      </c>
      <c r="BM31" s="5">
        <v>0</v>
      </c>
      <c r="BN31" s="5">
        <v>-1</v>
      </c>
      <c r="BO31" s="98" t="s">
        <v>338</v>
      </c>
      <c r="BP31" s="5">
        <v>1.9205002233139794E-2</v>
      </c>
      <c r="BQ31" s="5">
        <v>-1</v>
      </c>
      <c r="BR31" s="98" t="s">
        <v>418</v>
      </c>
      <c r="BS31" s="5">
        <v>5.4619936276741011E-3</v>
      </c>
      <c r="BT31" s="5">
        <v>-1</v>
      </c>
      <c r="BU31" s="98" t="s">
        <v>495</v>
      </c>
      <c r="BX31" s="98" t="s">
        <v>495</v>
      </c>
      <c r="CA31" s="98" t="s">
        <v>311</v>
      </c>
      <c r="CB31" s="5">
        <v>8.335185596799289E-3</v>
      </c>
      <c r="CC31" s="5">
        <v>-1</v>
      </c>
      <c r="CD31" s="98" t="s">
        <v>379</v>
      </c>
      <c r="CE31" s="5">
        <v>0.8110236220472441</v>
      </c>
      <c r="CF31" s="5">
        <v>-1</v>
      </c>
      <c r="CG31" s="98" t="s">
        <v>441</v>
      </c>
      <c r="CH31" s="5">
        <v>4.1721716153257773E-4</v>
      </c>
      <c r="CI31" s="5">
        <v>-1</v>
      </c>
      <c r="CJ31" s="98" t="s">
        <v>338</v>
      </c>
      <c r="CK31" s="5">
        <v>6.587615283267457E-3</v>
      </c>
      <c r="CL31" s="5">
        <v>-1</v>
      </c>
      <c r="CM31" s="98" t="s">
        <v>428</v>
      </c>
      <c r="CN31" s="5">
        <v>7.5471698113207544E-2</v>
      </c>
      <c r="CO31" s="5">
        <v>-1</v>
      </c>
    </row>
    <row r="32" spans="1:93" x14ac:dyDescent="0.3">
      <c r="A32" s="9"/>
      <c r="S32" s="8"/>
      <c r="V32" s="98" t="s">
        <v>420</v>
      </c>
      <c r="W32" s="5">
        <v>0</v>
      </c>
      <c r="X32" s="5">
        <v>-1</v>
      </c>
      <c r="Y32" s="98" t="s">
        <v>347</v>
      </c>
      <c r="Z32" s="5">
        <v>0.16388059701492538</v>
      </c>
      <c r="AA32" s="5">
        <v>-1</v>
      </c>
      <c r="AB32" s="98" t="s">
        <v>389</v>
      </c>
      <c r="AC32" s="5">
        <v>0.4197860962566845</v>
      </c>
      <c r="AD32" s="5">
        <v>-1</v>
      </c>
      <c r="AE32" s="98" t="s">
        <v>482</v>
      </c>
      <c r="AF32" s="17">
        <v>0.69655172413793098</v>
      </c>
      <c r="AG32" s="17">
        <v>-1</v>
      </c>
      <c r="AH32" s="98" t="s">
        <v>334</v>
      </c>
      <c r="AI32" s="5">
        <v>2.2307692307692299</v>
      </c>
      <c r="AJ32" s="5">
        <v>-1</v>
      </c>
      <c r="AK32" s="98" t="s">
        <v>419</v>
      </c>
      <c r="AL32" s="5">
        <v>3.7037037037037035E-2</v>
      </c>
      <c r="AM32" s="5">
        <v>-1</v>
      </c>
      <c r="AN32" s="98" t="s">
        <v>463</v>
      </c>
      <c r="AO32" s="5">
        <v>0.36</v>
      </c>
      <c r="AP32" s="5">
        <v>-1</v>
      </c>
      <c r="AQ32" s="98" t="s">
        <v>415</v>
      </c>
      <c r="AR32" s="17">
        <v>0.1650485436893204</v>
      </c>
      <c r="AS32" s="17">
        <v>-1</v>
      </c>
      <c r="AT32" s="98" t="s">
        <v>451</v>
      </c>
      <c r="AU32" s="5">
        <v>9.9750623441396506E-3</v>
      </c>
      <c r="AV32" s="5">
        <v>-1</v>
      </c>
      <c r="AW32" s="98" t="s">
        <v>366</v>
      </c>
      <c r="AX32" s="5">
        <v>1.1363636363636364E-2</v>
      </c>
      <c r="AY32" s="5">
        <v>-1</v>
      </c>
      <c r="AZ32" s="98" t="s">
        <v>293</v>
      </c>
      <c r="BA32" s="5">
        <v>4.7948260481712759E-2</v>
      </c>
      <c r="BB32" s="5">
        <v>-1</v>
      </c>
      <c r="BC32" s="98" t="s">
        <v>475</v>
      </c>
      <c r="BD32" s="5">
        <v>8.5106382978723406E-3</v>
      </c>
      <c r="BE32" s="5">
        <v>-1</v>
      </c>
      <c r="BF32" s="98" t="s">
        <v>431</v>
      </c>
      <c r="BG32" s="5">
        <v>0</v>
      </c>
      <c r="BH32" s="5">
        <v>-1</v>
      </c>
      <c r="BI32" s="98" t="s">
        <v>408</v>
      </c>
      <c r="BJ32" s="5">
        <v>2.4570024570024569E-3</v>
      </c>
      <c r="BK32" s="5">
        <v>-1</v>
      </c>
      <c r="BL32" s="98" t="s">
        <v>408</v>
      </c>
      <c r="BM32" s="5">
        <v>0</v>
      </c>
      <c r="BN32" s="5">
        <v>-1</v>
      </c>
      <c r="BO32" s="98" t="s">
        <v>429</v>
      </c>
      <c r="BP32" s="5">
        <v>0.02</v>
      </c>
      <c r="BQ32" s="5">
        <v>-1</v>
      </c>
      <c r="BR32" s="98" t="s">
        <v>462</v>
      </c>
      <c r="BS32" s="5">
        <v>5.4644808743169399E-3</v>
      </c>
      <c r="BT32" s="5">
        <v>-1</v>
      </c>
      <c r="BU32" s="98" t="s">
        <v>495</v>
      </c>
      <c r="BX32" s="98" t="s">
        <v>495</v>
      </c>
      <c r="CA32" s="98" t="s">
        <v>448</v>
      </c>
      <c r="CB32" s="5">
        <v>9.2378752886836026E-3</v>
      </c>
      <c r="CC32" s="5">
        <v>-1</v>
      </c>
      <c r="CD32" s="98" t="s">
        <v>424</v>
      </c>
      <c r="CE32" s="5">
        <v>0.81176470588235294</v>
      </c>
      <c r="CF32" s="5">
        <v>-1</v>
      </c>
      <c r="CG32" s="98" t="s">
        <v>447</v>
      </c>
      <c r="CH32" s="5">
        <v>4.2918454935622321E-4</v>
      </c>
      <c r="CI32" s="5">
        <v>-1</v>
      </c>
      <c r="CJ32" s="98" t="s">
        <v>333</v>
      </c>
      <c r="CK32" s="5">
        <v>6.6269052352551355E-3</v>
      </c>
      <c r="CL32" s="5">
        <v>-1</v>
      </c>
      <c r="CM32" s="98" t="s">
        <v>357</v>
      </c>
      <c r="CN32" s="5">
        <v>9.1228070175438603E-2</v>
      </c>
      <c r="CO32" s="5">
        <v>-1</v>
      </c>
    </row>
    <row r="33" spans="1:93" x14ac:dyDescent="0.3">
      <c r="A33" s="9"/>
      <c r="S33" s="8"/>
      <c r="V33" s="98" t="s">
        <v>422</v>
      </c>
      <c r="W33" s="5">
        <v>0</v>
      </c>
      <c r="X33" s="5">
        <v>-1</v>
      </c>
      <c r="Y33" s="98" t="s">
        <v>459</v>
      </c>
      <c r="Z33" s="5">
        <v>0.17777777777777778</v>
      </c>
      <c r="AA33" s="5">
        <v>-1</v>
      </c>
      <c r="AB33" s="98" t="s">
        <v>437</v>
      </c>
      <c r="AC33" s="5">
        <v>0.42902711323763953</v>
      </c>
      <c r="AD33" s="5">
        <v>-1</v>
      </c>
      <c r="AE33" s="98" t="s">
        <v>484</v>
      </c>
      <c r="AF33" s="17">
        <v>0.70270270270270296</v>
      </c>
      <c r="AG33" s="17">
        <v>-1</v>
      </c>
      <c r="AH33" s="98" t="s">
        <v>432</v>
      </c>
      <c r="AI33" s="5">
        <v>2.2916666666666701</v>
      </c>
      <c r="AJ33" s="5">
        <v>-1</v>
      </c>
      <c r="AK33" s="98" t="s">
        <v>407</v>
      </c>
      <c r="AL33" s="5">
        <v>5.2631578947368418E-2</v>
      </c>
      <c r="AM33" s="5">
        <v>-1</v>
      </c>
      <c r="AN33" s="98" t="s">
        <v>366</v>
      </c>
      <c r="AO33" s="5">
        <v>0.36744759556103573</v>
      </c>
      <c r="AP33" s="5">
        <v>-1</v>
      </c>
      <c r="AQ33" s="98" t="s">
        <v>343</v>
      </c>
      <c r="AR33" s="17">
        <v>0.17241379310344829</v>
      </c>
      <c r="AS33" s="17">
        <v>-1</v>
      </c>
      <c r="AT33" s="98" t="s">
        <v>355</v>
      </c>
      <c r="AU33" s="5">
        <v>1.0357815442561206E-2</v>
      </c>
      <c r="AV33" s="5">
        <v>-1</v>
      </c>
      <c r="AW33" s="98" t="s">
        <v>298</v>
      </c>
      <c r="AX33" s="5">
        <v>1.2631578947368421E-2</v>
      </c>
      <c r="AY33" s="5">
        <v>-1</v>
      </c>
      <c r="AZ33" s="98" t="s">
        <v>451</v>
      </c>
      <c r="BA33" s="5">
        <v>4.9230769230769231E-2</v>
      </c>
      <c r="BB33" s="5">
        <v>-1</v>
      </c>
      <c r="BC33" s="98" t="s">
        <v>382</v>
      </c>
      <c r="BD33" s="5">
        <v>8.8781275221953195E-3</v>
      </c>
      <c r="BE33" s="5">
        <v>-1</v>
      </c>
      <c r="BF33" s="98" t="s">
        <v>440</v>
      </c>
      <c r="BG33" s="5">
        <v>0</v>
      </c>
      <c r="BH33" s="5">
        <v>-1</v>
      </c>
      <c r="BI33" s="98" t="s">
        <v>489</v>
      </c>
      <c r="BJ33" s="5">
        <v>2.6988969725416567E-3</v>
      </c>
      <c r="BK33" s="5">
        <v>-1</v>
      </c>
      <c r="BL33" s="98" t="s">
        <v>409</v>
      </c>
      <c r="BM33" s="5">
        <v>0</v>
      </c>
      <c r="BN33" s="5">
        <v>-1</v>
      </c>
      <c r="BO33" s="98" t="s">
        <v>290</v>
      </c>
      <c r="BP33" s="5">
        <v>2.0833333333333332E-2</v>
      </c>
      <c r="BQ33" s="5">
        <v>-1</v>
      </c>
      <c r="BR33" s="98" t="s">
        <v>336</v>
      </c>
      <c r="BS33" s="5">
        <v>5.6458897922312557E-3</v>
      </c>
      <c r="BT33" s="5">
        <v>-1</v>
      </c>
      <c r="BU33" s="98" t="s">
        <v>495</v>
      </c>
      <c r="BX33" s="98" t="s">
        <v>495</v>
      </c>
      <c r="CA33" s="98" t="s">
        <v>413</v>
      </c>
      <c r="CB33" s="5">
        <v>1.0718789407313998E-2</v>
      </c>
      <c r="CC33" s="5">
        <v>-1</v>
      </c>
      <c r="CD33" s="98" t="s">
        <v>319</v>
      </c>
      <c r="CE33" s="5">
        <v>0.81818181818181823</v>
      </c>
      <c r="CF33" s="5">
        <v>-1</v>
      </c>
      <c r="CG33" s="98" t="s">
        <v>431</v>
      </c>
      <c r="CH33" s="5">
        <v>4.6061722708429296E-4</v>
      </c>
      <c r="CI33" s="5">
        <v>-1</v>
      </c>
      <c r="CJ33" s="98" t="s">
        <v>456</v>
      </c>
      <c r="CK33" s="5">
        <v>7.0052539404553416E-3</v>
      </c>
      <c r="CL33" s="5">
        <v>-1</v>
      </c>
      <c r="CM33" s="98" t="s">
        <v>303</v>
      </c>
      <c r="CN33" s="5">
        <v>9.6989966555183951E-2</v>
      </c>
      <c r="CO33" s="5">
        <v>-1</v>
      </c>
    </row>
    <row r="34" spans="1:93" x14ac:dyDescent="0.3">
      <c r="A34" s="9"/>
      <c r="S34" s="8"/>
      <c r="V34" s="98" t="s">
        <v>430</v>
      </c>
      <c r="W34" s="5">
        <v>0</v>
      </c>
      <c r="X34" s="5">
        <v>-1</v>
      </c>
      <c r="Y34" s="98" t="s">
        <v>320</v>
      </c>
      <c r="Z34" s="5">
        <v>0.18166666666666667</v>
      </c>
      <c r="AA34" s="5">
        <v>-1</v>
      </c>
      <c r="AB34" s="98" t="s">
        <v>400</v>
      </c>
      <c r="AC34" s="5">
        <v>0.42905145929339478</v>
      </c>
      <c r="AD34" s="5">
        <v>-1</v>
      </c>
      <c r="AE34" s="98" t="s">
        <v>407</v>
      </c>
      <c r="AF34" s="17">
        <v>0.70370370370370405</v>
      </c>
      <c r="AG34" s="17">
        <v>-1</v>
      </c>
      <c r="AH34" s="98" t="s">
        <v>355</v>
      </c>
      <c r="AI34" s="5">
        <v>2.3684210526315801</v>
      </c>
      <c r="AJ34" s="5">
        <v>-1</v>
      </c>
      <c r="AK34" s="98" t="s">
        <v>296</v>
      </c>
      <c r="AL34" s="5">
        <v>5.4054054054054057E-2</v>
      </c>
      <c r="AM34" s="5">
        <v>-1</v>
      </c>
      <c r="AN34" s="98" t="s">
        <v>295</v>
      </c>
      <c r="AO34" s="5">
        <v>0.37735849056603776</v>
      </c>
      <c r="AP34" s="5">
        <v>-1</v>
      </c>
      <c r="AQ34" s="98" t="s">
        <v>359</v>
      </c>
      <c r="AR34" s="17">
        <v>0.1875</v>
      </c>
      <c r="AS34" s="17">
        <v>-1</v>
      </c>
      <c r="AT34" s="98" t="s">
        <v>401</v>
      </c>
      <c r="AU34" s="5">
        <v>1.2455916560366175E-2</v>
      </c>
      <c r="AV34" s="5">
        <v>-1</v>
      </c>
      <c r="AW34" s="98" t="s">
        <v>401</v>
      </c>
      <c r="AX34" s="5">
        <v>1.2770137524557957E-2</v>
      </c>
      <c r="AY34" s="5">
        <v>-1</v>
      </c>
      <c r="AZ34" s="98" t="s">
        <v>289</v>
      </c>
      <c r="BA34" s="5">
        <v>5.3261520047875523E-2</v>
      </c>
      <c r="BB34" s="5">
        <v>-1</v>
      </c>
      <c r="BC34" s="98" t="s">
        <v>318</v>
      </c>
      <c r="BD34" s="5">
        <v>9.2436974789915968E-3</v>
      </c>
      <c r="BE34" s="5">
        <v>-1</v>
      </c>
      <c r="BF34" s="98" t="s">
        <v>445</v>
      </c>
      <c r="BG34" s="5">
        <v>0</v>
      </c>
      <c r="BH34" s="5">
        <v>-1</v>
      </c>
      <c r="BI34" s="98" t="s">
        <v>446</v>
      </c>
      <c r="BJ34" s="5">
        <v>2.7027027027027029E-3</v>
      </c>
      <c r="BK34" s="5">
        <v>-1</v>
      </c>
      <c r="BL34" s="98" t="s">
        <v>421</v>
      </c>
      <c r="BM34" s="5">
        <v>0</v>
      </c>
      <c r="BN34" s="5">
        <v>-1</v>
      </c>
      <c r="BO34" s="98" t="s">
        <v>489</v>
      </c>
      <c r="BP34" s="5">
        <v>2.1047356552242547E-2</v>
      </c>
      <c r="BQ34" s="5">
        <v>-1</v>
      </c>
      <c r="BR34" s="98" t="s">
        <v>352</v>
      </c>
      <c r="BS34" s="5">
        <v>5.6939501779359435E-3</v>
      </c>
      <c r="BT34" s="5">
        <v>-1</v>
      </c>
      <c r="BU34" s="98" t="s">
        <v>495</v>
      </c>
      <c r="BX34" s="98" t="s">
        <v>495</v>
      </c>
      <c r="CA34" s="98" t="s">
        <v>461</v>
      </c>
      <c r="CB34" s="5">
        <v>1.1494252873563218E-2</v>
      </c>
      <c r="CC34" s="5">
        <v>-1</v>
      </c>
      <c r="CD34" s="98" t="s">
        <v>310</v>
      </c>
      <c r="CE34" s="5">
        <v>0.83419689119170981</v>
      </c>
      <c r="CF34" s="5">
        <v>-1</v>
      </c>
      <c r="CG34" s="98" t="s">
        <v>488</v>
      </c>
      <c r="CH34" s="5">
        <v>5.6799497772861795E-4</v>
      </c>
      <c r="CI34" s="5">
        <v>-1</v>
      </c>
      <c r="CJ34" s="98" t="s">
        <v>397</v>
      </c>
      <c r="CK34" s="5">
        <v>7.8125E-3</v>
      </c>
      <c r="CL34" s="5">
        <v>-1</v>
      </c>
      <c r="CM34" s="98" t="s">
        <v>395</v>
      </c>
      <c r="CN34" s="5">
        <v>9.9843993759750393E-2</v>
      </c>
      <c r="CO34" s="5">
        <v>-1</v>
      </c>
    </row>
    <row r="35" spans="1:93" x14ac:dyDescent="0.3">
      <c r="A35" s="9"/>
      <c r="S35" s="8"/>
      <c r="V35" s="98" t="s">
        <v>431</v>
      </c>
      <c r="W35" s="5">
        <v>0</v>
      </c>
      <c r="X35" s="5">
        <v>-1</v>
      </c>
      <c r="Y35" s="98" t="s">
        <v>292</v>
      </c>
      <c r="Z35" s="5">
        <v>0.18428571428571427</v>
      </c>
      <c r="AA35" s="5">
        <v>-1</v>
      </c>
      <c r="AB35" s="98" t="s">
        <v>424</v>
      </c>
      <c r="AC35" s="5">
        <v>0.43922924901185773</v>
      </c>
      <c r="AD35" s="5">
        <v>-1</v>
      </c>
      <c r="AE35" s="98" t="s">
        <v>361</v>
      </c>
      <c r="AF35" s="17">
        <v>0.70769230769230795</v>
      </c>
      <c r="AG35" s="17">
        <v>-1</v>
      </c>
      <c r="AH35" s="98" t="s">
        <v>457</v>
      </c>
      <c r="AI35" s="5">
        <v>2.4</v>
      </c>
      <c r="AJ35" s="5">
        <v>-1</v>
      </c>
      <c r="AK35" s="98" t="s">
        <v>457</v>
      </c>
      <c r="AL35" s="5">
        <v>5.8823529411764705E-2</v>
      </c>
      <c r="AM35" s="5">
        <v>-1</v>
      </c>
      <c r="AN35" s="98" t="s">
        <v>345</v>
      </c>
      <c r="AO35" s="5">
        <v>0.41013824884792627</v>
      </c>
      <c r="AP35" s="5">
        <v>-1</v>
      </c>
      <c r="AQ35" s="98" t="s">
        <v>481</v>
      </c>
      <c r="AR35" s="17">
        <v>0.19238476953907815</v>
      </c>
      <c r="AS35" s="17">
        <v>-1</v>
      </c>
      <c r="AT35" s="98" t="s">
        <v>478</v>
      </c>
      <c r="AU35" s="5">
        <v>1.3155555555555556E-2</v>
      </c>
      <c r="AV35" s="5">
        <v>-1</v>
      </c>
      <c r="AW35" s="98" t="s">
        <v>294</v>
      </c>
      <c r="AX35" s="5">
        <v>1.3333333333333334E-2</v>
      </c>
      <c r="AY35" s="5">
        <v>-1</v>
      </c>
      <c r="AZ35" s="98" t="s">
        <v>290</v>
      </c>
      <c r="BA35" s="5">
        <v>5.5378061767838126E-2</v>
      </c>
      <c r="BB35" s="5">
        <v>-1</v>
      </c>
      <c r="BC35" s="98" t="s">
        <v>449</v>
      </c>
      <c r="BD35" s="5">
        <v>1.0294117647058823E-2</v>
      </c>
      <c r="BE35" s="5">
        <v>-1</v>
      </c>
      <c r="BF35" s="98" t="s">
        <v>452</v>
      </c>
      <c r="BG35" s="5">
        <v>0</v>
      </c>
      <c r="BH35" s="5">
        <v>-1</v>
      </c>
      <c r="BI35" s="98" t="s">
        <v>424</v>
      </c>
      <c r="BJ35" s="5">
        <v>2.7624309392265192E-3</v>
      </c>
      <c r="BK35" s="5">
        <v>-1</v>
      </c>
      <c r="BL35" s="98" t="s">
        <v>422</v>
      </c>
      <c r="BM35" s="5">
        <v>0</v>
      </c>
      <c r="BN35" s="5">
        <v>-1</v>
      </c>
      <c r="BO35" s="98" t="s">
        <v>317</v>
      </c>
      <c r="BP35" s="5">
        <v>2.1739130434782608E-2</v>
      </c>
      <c r="BQ35" s="5">
        <v>-1</v>
      </c>
      <c r="BR35" s="98" t="s">
        <v>401</v>
      </c>
      <c r="BS35" s="5">
        <v>5.7361376673040155E-3</v>
      </c>
      <c r="BT35" s="5">
        <v>-1</v>
      </c>
      <c r="BU35" s="98" t="s">
        <v>495</v>
      </c>
      <c r="BX35" s="98" t="s">
        <v>495</v>
      </c>
      <c r="CA35" s="98" t="s">
        <v>343</v>
      </c>
      <c r="CB35" s="5">
        <v>1.179245283018868E-2</v>
      </c>
      <c r="CC35" s="5">
        <v>-1</v>
      </c>
      <c r="CD35" s="98" t="s">
        <v>419</v>
      </c>
      <c r="CE35" s="5">
        <v>0.8359375</v>
      </c>
      <c r="CF35" s="5">
        <v>-1</v>
      </c>
      <c r="CG35" s="98" t="s">
        <v>367</v>
      </c>
      <c r="CH35" s="5">
        <v>5.7692307692307687E-4</v>
      </c>
      <c r="CI35" s="5">
        <v>-1</v>
      </c>
      <c r="CJ35" s="98" t="s">
        <v>314</v>
      </c>
      <c r="CK35" s="5">
        <v>1.0651629072681704E-2</v>
      </c>
      <c r="CL35" s="5">
        <v>-1</v>
      </c>
      <c r="CM35" s="98" t="s">
        <v>363</v>
      </c>
      <c r="CN35" s="5">
        <v>0.1036404160475483</v>
      </c>
      <c r="CO35" s="5">
        <v>-1</v>
      </c>
    </row>
    <row r="36" spans="1:93" x14ac:dyDescent="0.3">
      <c r="A36" s="9"/>
      <c r="S36" s="8"/>
      <c r="V36" s="98" t="s">
        <v>432</v>
      </c>
      <c r="W36" s="5">
        <v>0</v>
      </c>
      <c r="X36" s="5">
        <v>-1</v>
      </c>
      <c r="Y36" s="98" t="s">
        <v>435</v>
      </c>
      <c r="Z36" s="5">
        <v>0.18948275862068967</v>
      </c>
      <c r="AA36" s="5">
        <v>-1</v>
      </c>
      <c r="AB36" s="98" t="s">
        <v>365</v>
      </c>
      <c r="AC36" s="5">
        <v>0.44527952228971479</v>
      </c>
      <c r="AD36" s="5">
        <v>-1</v>
      </c>
      <c r="AE36" s="98" t="s">
        <v>307</v>
      </c>
      <c r="AF36" s="17">
        <v>0.71198156682027602</v>
      </c>
      <c r="AG36" s="17">
        <v>-1</v>
      </c>
      <c r="AH36" s="98" t="s">
        <v>343</v>
      </c>
      <c r="AI36" s="5">
        <v>2.5925925925925899</v>
      </c>
      <c r="AJ36" s="5">
        <v>-1</v>
      </c>
      <c r="AK36" s="98" t="s">
        <v>375</v>
      </c>
      <c r="AL36" s="5">
        <v>6.0283687943262408E-2</v>
      </c>
      <c r="AM36" s="5">
        <v>-1</v>
      </c>
      <c r="AN36" s="98" t="s">
        <v>362</v>
      </c>
      <c r="AO36" s="5">
        <v>0.42105263157894735</v>
      </c>
      <c r="AP36" s="5">
        <v>-1</v>
      </c>
      <c r="AQ36" s="98" t="s">
        <v>463</v>
      </c>
      <c r="AR36" s="17">
        <v>0.20289855072463769</v>
      </c>
      <c r="AS36" s="17">
        <v>-1</v>
      </c>
      <c r="AT36" s="98" t="s">
        <v>381</v>
      </c>
      <c r="AU36" s="5">
        <v>1.3621621621621621E-2</v>
      </c>
      <c r="AV36" s="5">
        <v>-1</v>
      </c>
      <c r="AW36" s="98" t="s">
        <v>444</v>
      </c>
      <c r="AX36" s="5">
        <v>1.3916500994035786E-2</v>
      </c>
      <c r="AY36" s="5">
        <v>-1</v>
      </c>
      <c r="AZ36" s="98" t="s">
        <v>345</v>
      </c>
      <c r="BA36" s="5">
        <v>5.6787932564330082E-2</v>
      </c>
      <c r="BB36" s="5">
        <v>-1</v>
      </c>
      <c r="BC36" s="98" t="s">
        <v>386</v>
      </c>
      <c r="BD36" s="5">
        <v>1.142263759086189E-2</v>
      </c>
      <c r="BE36" s="5">
        <v>-1</v>
      </c>
      <c r="BF36" s="98" t="s">
        <v>453</v>
      </c>
      <c r="BG36" s="5">
        <v>0</v>
      </c>
      <c r="BH36" s="5">
        <v>-1</v>
      </c>
      <c r="BI36" s="98" t="s">
        <v>370</v>
      </c>
      <c r="BJ36" s="5">
        <v>3.1731640979147779E-3</v>
      </c>
      <c r="BK36" s="5">
        <v>-1</v>
      </c>
      <c r="BL36" s="98" t="s">
        <v>423</v>
      </c>
      <c r="BM36" s="5">
        <v>0</v>
      </c>
      <c r="BN36" s="5">
        <v>-1</v>
      </c>
      <c r="BO36" s="98" t="s">
        <v>488</v>
      </c>
      <c r="BP36" s="5">
        <v>2.195557824865969E-2</v>
      </c>
      <c r="BQ36" s="5">
        <v>-1</v>
      </c>
      <c r="BR36" s="98" t="s">
        <v>425</v>
      </c>
      <c r="BS36" s="5">
        <v>5.7915057915057912E-3</v>
      </c>
      <c r="BT36" s="5">
        <v>-1</v>
      </c>
      <c r="BU36" s="98" t="s">
        <v>495</v>
      </c>
      <c r="BX36" s="98" t="s">
        <v>495</v>
      </c>
      <c r="CA36" s="98" t="s">
        <v>322</v>
      </c>
      <c r="CB36" s="5">
        <v>1.1834319526627219E-2</v>
      </c>
      <c r="CC36" s="5">
        <v>-1</v>
      </c>
      <c r="CD36" s="98" t="s">
        <v>290</v>
      </c>
      <c r="CE36" s="5">
        <v>0.83898305084745761</v>
      </c>
      <c r="CF36" s="5">
        <v>-1</v>
      </c>
      <c r="CG36" s="98" t="s">
        <v>423</v>
      </c>
      <c r="CH36" s="5">
        <v>5.9136605558840927E-4</v>
      </c>
      <c r="CI36" s="5">
        <v>-1</v>
      </c>
      <c r="CJ36" s="98" t="s">
        <v>488</v>
      </c>
      <c r="CK36" s="5">
        <v>1.1081629467769628E-2</v>
      </c>
      <c r="CL36" s="5">
        <v>-1</v>
      </c>
      <c r="CM36" s="98" t="s">
        <v>419</v>
      </c>
      <c r="CN36" s="5">
        <v>0.11895910780669144</v>
      </c>
      <c r="CO36" s="5">
        <v>-1</v>
      </c>
    </row>
    <row r="37" spans="1:93" x14ac:dyDescent="0.3">
      <c r="A37" s="9"/>
      <c r="S37" s="8"/>
      <c r="V37" s="98" t="s">
        <v>435</v>
      </c>
      <c r="W37" s="5">
        <v>0</v>
      </c>
      <c r="X37" s="5">
        <v>-1</v>
      </c>
      <c r="Y37" s="98" t="s">
        <v>422</v>
      </c>
      <c r="Z37" s="5">
        <v>0.1895</v>
      </c>
      <c r="AA37" s="5">
        <v>-1</v>
      </c>
      <c r="AB37" s="98" t="s">
        <v>342</v>
      </c>
      <c r="AC37" s="5">
        <v>0.45256410256410257</v>
      </c>
      <c r="AD37" s="5">
        <v>-1</v>
      </c>
      <c r="AE37" s="98" t="s">
        <v>322</v>
      </c>
      <c r="AF37" s="17">
        <v>0.71428571428571397</v>
      </c>
      <c r="AG37" s="17">
        <v>-1</v>
      </c>
      <c r="AH37" s="98" t="s">
        <v>292</v>
      </c>
      <c r="AI37" s="5">
        <v>2.6444444444444399</v>
      </c>
      <c r="AJ37" s="5">
        <v>-1</v>
      </c>
      <c r="AK37" s="98" t="s">
        <v>473</v>
      </c>
      <c r="AL37" s="5">
        <v>6.9767441860465115E-2</v>
      </c>
      <c r="AM37" s="5">
        <v>-1</v>
      </c>
      <c r="AN37" s="98" t="s">
        <v>430</v>
      </c>
      <c r="AO37" s="5">
        <v>0.42857142857142855</v>
      </c>
      <c r="AP37" s="5">
        <v>-1</v>
      </c>
      <c r="AQ37" s="98" t="s">
        <v>366</v>
      </c>
      <c r="AR37" s="17">
        <v>0.20597096685839497</v>
      </c>
      <c r="AS37" s="17">
        <v>-1</v>
      </c>
      <c r="AT37" s="98" t="s">
        <v>425</v>
      </c>
      <c r="AU37" s="5">
        <v>1.3865779256794232E-2</v>
      </c>
      <c r="AV37" s="5">
        <v>-1</v>
      </c>
      <c r="AW37" s="98" t="s">
        <v>478</v>
      </c>
      <c r="AX37" s="5">
        <v>1.4446227929373997E-2</v>
      </c>
      <c r="AY37" s="5">
        <v>-1</v>
      </c>
      <c r="AZ37" s="98" t="s">
        <v>424</v>
      </c>
      <c r="BA37" s="5">
        <v>5.7007125890736345E-2</v>
      </c>
      <c r="BB37" s="5">
        <v>-1</v>
      </c>
      <c r="BC37" s="98" t="s">
        <v>412</v>
      </c>
      <c r="BD37" s="5">
        <v>1.156515034695451E-2</v>
      </c>
      <c r="BE37" s="5">
        <v>-1</v>
      </c>
      <c r="BF37" s="98" t="s">
        <v>458</v>
      </c>
      <c r="BG37" s="5">
        <v>0</v>
      </c>
      <c r="BH37" s="5">
        <v>-1</v>
      </c>
      <c r="BI37" s="98" t="s">
        <v>350</v>
      </c>
      <c r="BJ37" s="5">
        <v>3.2012805122048822E-3</v>
      </c>
      <c r="BK37" s="5">
        <v>-1</v>
      </c>
      <c r="BL37" s="98" t="s">
        <v>424</v>
      </c>
      <c r="BM37" s="5">
        <v>0</v>
      </c>
      <c r="BN37" s="5">
        <v>-1</v>
      </c>
      <c r="BO37" s="98" t="s">
        <v>438</v>
      </c>
      <c r="BP37" s="5">
        <v>2.3328149300155521E-2</v>
      </c>
      <c r="BQ37" s="5">
        <v>-1</v>
      </c>
      <c r="BR37" s="98" t="s">
        <v>424</v>
      </c>
      <c r="BS37" s="5">
        <v>6.0975609756097563E-3</v>
      </c>
      <c r="BT37" s="5">
        <v>-1</v>
      </c>
      <c r="BU37" s="98" t="s">
        <v>495</v>
      </c>
      <c r="BX37" s="98" t="s">
        <v>495</v>
      </c>
      <c r="CA37" s="98" t="s">
        <v>315</v>
      </c>
      <c r="CB37" s="5">
        <v>1.1953679491968622E-2</v>
      </c>
      <c r="CC37" s="5">
        <v>-1</v>
      </c>
      <c r="CD37" s="98" t="s">
        <v>301</v>
      </c>
      <c r="CE37" s="5">
        <v>0.83950617283950613</v>
      </c>
      <c r="CF37" s="5">
        <v>-1</v>
      </c>
      <c r="CG37" s="98" t="s">
        <v>427</v>
      </c>
      <c r="CH37" s="5">
        <v>6.2814070351758795E-4</v>
      </c>
      <c r="CI37" s="5">
        <v>-1</v>
      </c>
      <c r="CJ37" s="98" t="s">
        <v>445</v>
      </c>
      <c r="CK37" s="5">
        <v>1.1363636363636364E-2</v>
      </c>
      <c r="CL37" s="5">
        <v>-1</v>
      </c>
      <c r="CM37" s="98" t="s">
        <v>300</v>
      </c>
      <c r="CN37" s="5">
        <v>0.13178294573643412</v>
      </c>
      <c r="CO37" s="5">
        <v>-1</v>
      </c>
    </row>
    <row r="38" spans="1:93" x14ac:dyDescent="0.3">
      <c r="A38" s="9"/>
      <c r="S38" s="8"/>
      <c r="V38" s="98" t="s">
        <v>440</v>
      </c>
      <c r="W38" s="5">
        <v>0</v>
      </c>
      <c r="X38" s="5">
        <v>-1</v>
      </c>
      <c r="Y38" s="98" t="s">
        <v>328</v>
      </c>
      <c r="Z38" s="5">
        <v>0.19074074074074074</v>
      </c>
      <c r="AA38" s="5">
        <v>-1</v>
      </c>
      <c r="AB38" s="98" t="s">
        <v>296</v>
      </c>
      <c r="AC38" s="5">
        <v>0.45569620253164556</v>
      </c>
      <c r="AD38" s="5">
        <v>-1</v>
      </c>
      <c r="AE38" s="98" t="s">
        <v>458</v>
      </c>
      <c r="AF38" s="17">
        <v>0.71739130434782605</v>
      </c>
      <c r="AG38" s="17">
        <v>-1</v>
      </c>
      <c r="AH38" s="98" t="s">
        <v>459</v>
      </c>
      <c r="AI38" s="5">
        <v>2.6666666666666701</v>
      </c>
      <c r="AJ38" s="5">
        <v>-1</v>
      </c>
      <c r="AK38" s="98" t="s">
        <v>352</v>
      </c>
      <c r="AL38" s="5">
        <v>7.1428571428571425E-2</v>
      </c>
      <c r="AM38" s="5">
        <v>-1</v>
      </c>
      <c r="AN38" s="98" t="s">
        <v>354</v>
      </c>
      <c r="AO38" s="5">
        <v>0.43902439024390244</v>
      </c>
      <c r="AP38" s="5">
        <v>-1</v>
      </c>
      <c r="AQ38" s="98" t="s">
        <v>326</v>
      </c>
      <c r="AR38" s="17">
        <v>0.2109375</v>
      </c>
      <c r="AS38" s="17">
        <v>-1</v>
      </c>
      <c r="AT38" s="98" t="s">
        <v>295</v>
      </c>
      <c r="AU38" s="5">
        <v>1.4150943396226415E-2</v>
      </c>
      <c r="AV38" s="5">
        <v>-1</v>
      </c>
      <c r="AW38" s="98" t="s">
        <v>377</v>
      </c>
      <c r="AX38" s="5">
        <v>1.5113350125944584E-2</v>
      </c>
      <c r="AY38" s="5">
        <v>-1</v>
      </c>
      <c r="AZ38" s="98" t="s">
        <v>295</v>
      </c>
      <c r="BA38" s="5">
        <v>0.06</v>
      </c>
      <c r="BB38" s="5">
        <v>-1</v>
      </c>
      <c r="BC38" s="98" t="s">
        <v>385</v>
      </c>
      <c r="BD38" s="5">
        <v>1.2195121951219513E-2</v>
      </c>
      <c r="BE38" s="5">
        <v>-1</v>
      </c>
      <c r="BF38" s="98" t="s">
        <v>464</v>
      </c>
      <c r="BG38" s="5">
        <v>0</v>
      </c>
      <c r="BH38" s="5">
        <v>-1</v>
      </c>
      <c r="BI38" s="98" t="s">
        <v>452</v>
      </c>
      <c r="BJ38" s="5">
        <v>3.5906642728904849E-3</v>
      </c>
      <c r="BK38" s="5">
        <v>-1</v>
      </c>
      <c r="BL38" s="98" t="s">
        <v>425</v>
      </c>
      <c r="BM38" s="5">
        <v>0</v>
      </c>
      <c r="BN38" s="5">
        <v>-1</v>
      </c>
      <c r="BO38" s="98" t="s">
        <v>449</v>
      </c>
      <c r="BP38" s="5">
        <v>2.4804177545691905E-2</v>
      </c>
      <c r="BQ38" s="5">
        <v>-1</v>
      </c>
      <c r="BR38" s="98" t="s">
        <v>451</v>
      </c>
      <c r="BS38" s="5">
        <v>6.2111801242236021E-3</v>
      </c>
      <c r="BT38" s="5">
        <v>-1</v>
      </c>
      <c r="BU38" s="98" t="s">
        <v>495</v>
      </c>
      <c r="BX38" s="98" t="s">
        <v>495</v>
      </c>
      <c r="CA38" s="98" t="s">
        <v>466</v>
      </c>
      <c r="CB38" s="5">
        <v>1.2929848693259973E-2</v>
      </c>
      <c r="CC38" s="5">
        <v>-1</v>
      </c>
      <c r="CD38" s="98" t="s">
        <v>411</v>
      </c>
      <c r="CE38" s="5">
        <v>0.84146341463414631</v>
      </c>
      <c r="CF38" s="5">
        <v>-1</v>
      </c>
      <c r="CG38" s="98" t="s">
        <v>402</v>
      </c>
      <c r="CH38" s="5">
        <v>6.6838537190871765E-4</v>
      </c>
      <c r="CI38" s="5">
        <v>-1</v>
      </c>
      <c r="CJ38" s="98" t="s">
        <v>376</v>
      </c>
      <c r="CK38" s="5">
        <v>1.1827321111768185E-2</v>
      </c>
      <c r="CL38" s="5">
        <v>-1</v>
      </c>
      <c r="CM38" s="98" t="s">
        <v>361</v>
      </c>
      <c r="CN38" s="5">
        <v>0.13461538461538461</v>
      </c>
      <c r="CO38" s="5">
        <v>-1</v>
      </c>
    </row>
    <row r="39" spans="1:93" x14ac:dyDescent="0.3">
      <c r="A39" s="9"/>
      <c r="S39" s="8"/>
      <c r="V39" s="98" t="s">
        <v>442</v>
      </c>
      <c r="W39" s="5">
        <v>0</v>
      </c>
      <c r="X39" s="5">
        <v>-1</v>
      </c>
      <c r="Y39" s="98" t="s">
        <v>492</v>
      </c>
      <c r="Z39" s="5">
        <v>0.19333333333333333</v>
      </c>
      <c r="AA39" s="5">
        <v>-1</v>
      </c>
      <c r="AB39" s="98" t="s">
        <v>383</v>
      </c>
      <c r="AC39" s="5">
        <v>0.46413043478260868</v>
      </c>
      <c r="AD39" s="5">
        <v>-1</v>
      </c>
      <c r="AE39" s="98" t="s">
        <v>323</v>
      </c>
      <c r="AF39" s="17">
        <v>0.71920529801324495</v>
      </c>
      <c r="AG39" s="17">
        <v>-1</v>
      </c>
      <c r="AH39" s="98" t="s">
        <v>389</v>
      </c>
      <c r="AI39" s="5">
        <v>2.7</v>
      </c>
      <c r="AJ39" s="5">
        <v>-1</v>
      </c>
      <c r="AK39" s="98" t="s">
        <v>295</v>
      </c>
      <c r="AL39" s="5">
        <v>8.3333333333333329E-2</v>
      </c>
      <c r="AM39" s="5">
        <v>-1</v>
      </c>
      <c r="AN39" s="98" t="s">
        <v>329</v>
      </c>
      <c r="AO39" s="5">
        <v>0.43949044585987262</v>
      </c>
      <c r="AP39" s="5">
        <v>-1</v>
      </c>
      <c r="AQ39" s="98" t="s">
        <v>354</v>
      </c>
      <c r="AR39" s="17">
        <v>0.23937360178970918</v>
      </c>
      <c r="AS39" s="17">
        <v>-1</v>
      </c>
      <c r="AT39" s="98" t="s">
        <v>335</v>
      </c>
      <c r="AU39" s="5">
        <v>1.5533980582524271E-2</v>
      </c>
      <c r="AV39" s="5">
        <v>-1</v>
      </c>
      <c r="AW39" s="98" t="s">
        <v>408</v>
      </c>
      <c r="AX39" s="5">
        <v>1.5503875968992248E-2</v>
      </c>
      <c r="AY39" s="5">
        <v>-1</v>
      </c>
      <c r="AZ39" s="98" t="s">
        <v>323</v>
      </c>
      <c r="BA39" s="5">
        <v>6.4903846153846159E-2</v>
      </c>
      <c r="BB39" s="5">
        <v>-1</v>
      </c>
      <c r="BC39" s="98" t="s">
        <v>405</v>
      </c>
      <c r="BD39" s="5">
        <v>1.2288786482334869E-2</v>
      </c>
      <c r="BE39" s="5">
        <v>-1</v>
      </c>
      <c r="BF39" s="98" t="s">
        <v>478</v>
      </c>
      <c r="BG39" s="5">
        <v>0</v>
      </c>
      <c r="BH39" s="5">
        <v>-1</v>
      </c>
      <c r="BI39" s="98" t="s">
        <v>337</v>
      </c>
      <c r="BJ39" s="5">
        <v>3.8876547127895907E-3</v>
      </c>
      <c r="BK39" s="5">
        <v>-1</v>
      </c>
      <c r="BL39" s="98" t="s">
        <v>431</v>
      </c>
      <c r="BM39" s="5">
        <v>0</v>
      </c>
      <c r="BN39" s="5">
        <v>-1</v>
      </c>
      <c r="BO39" s="98" t="s">
        <v>451</v>
      </c>
      <c r="BP39" s="5">
        <v>2.4844720496894408E-2</v>
      </c>
      <c r="BQ39" s="5">
        <v>-1</v>
      </c>
      <c r="BR39" s="98" t="s">
        <v>291</v>
      </c>
      <c r="BS39" s="5">
        <v>6.6666666666666671E-3</v>
      </c>
      <c r="BT39" s="5">
        <v>-1</v>
      </c>
      <c r="BU39" s="98" t="s">
        <v>495</v>
      </c>
      <c r="BX39" s="98" t="s">
        <v>495</v>
      </c>
      <c r="CA39" s="98" t="s">
        <v>451</v>
      </c>
      <c r="CB39" s="5">
        <v>1.3495276653171391E-2</v>
      </c>
      <c r="CC39" s="5">
        <v>-1</v>
      </c>
      <c r="CD39" s="98" t="s">
        <v>330</v>
      </c>
      <c r="CE39" s="5">
        <v>0.84615384615384615</v>
      </c>
      <c r="CF39" s="5">
        <v>-1</v>
      </c>
      <c r="CG39" s="98" t="s">
        <v>337</v>
      </c>
      <c r="CH39" s="5">
        <v>6.9296067448172314E-4</v>
      </c>
      <c r="CI39" s="5">
        <v>-1</v>
      </c>
      <c r="CJ39" s="98" t="s">
        <v>417</v>
      </c>
      <c r="CK39" s="5">
        <v>1.2121212121212121E-2</v>
      </c>
      <c r="CL39" s="5">
        <v>-1</v>
      </c>
      <c r="CM39" s="98" t="s">
        <v>368</v>
      </c>
      <c r="CN39" s="5">
        <v>0.13829787234042554</v>
      </c>
      <c r="CO39" s="5">
        <v>-1</v>
      </c>
    </row>
    <row r="40" spans="1:93" x14ac:dyDescent="0.3">
      <c r="A40" s="9"/>
      <c r="S40" s="8"/>
      <c r="V40" s="98" t="s">
        <v>457</v>
      </c>
      <c r="W40" s="5">
        <v>0</v>
      </c>
      <c r="X40" s="5">
        <v>-1</v>
      </c>
      <c r="Y40" s="98" t="s">
        <v>357</v>
      </c>
      <c r="Z40" s="5">
        <v>0.19542713567839196</v>
      </c>
      <c r="AA40" s="5">
        <v>-1</v>
      </c>
      <c r="AB40" s="98" t="s">
        <v>322</v>
      </c>
      <c r="AC40" s="5">
        <v>0.46525679758308158</v>
      </c>
      <c r="AD40" s="5">
        <v>-1</v>
      </c>
      <c r="AE40" s="98" t="s">
        <v>353</v>
      </c>
      <c r="AF40" s="17">
        <v>0.71984179301252504</v>
      </c>
      <c r="AG40" s="17">
        <v>-1</v>
      </c>
      <c r="AH40" s="98" t="s">
        <v>366</v>
      </c>
      <c r="AI40" s="5">
        <v>2.7725321888412</v>
      </c>
      <c r="AJ40" s="5">
        <v>-1</v>
      </c>
      <c r="AK40" s="98" t="s">
        <v>345</v>
      </c>
      <c r="AL40" s="5">
        <v>8.6419753086419748E-2</v>
      </c>
      <c r="AM40" s="5">
        <v>-1</v>
      </c>
      <c r="AN40" s="98" t="s">
        <v>301</v>
      </c>
      <c r="AO40" s="5">
        <v>0.44444444444444442</v>
      </c>
      <c r="AP40" s="5">
        <v>-1</v>
      </c>
      <c r="AQ40" s="98" t="s">
        <v>329</v>
      </c>
      <c r="AR40" s="17">
        <v>0.23941068139963168</v>
      </c>
      <c r="AS40" s="17">
        <v>-1</v>
      </c>
      <c r="AT40" s="98" t="s">
        <v>311</v>
      </c>
      <c r="AU40" s="5">
        <v>1.7540440459949326E-2</v>
      </c>
      <c r="AV40" s="5">
        <v>-1</v>
      </c>
      <c r="AW40" s="98" t="s">
        <v>288</v>
      </c>
      <c r="AX40" s="5">
        <v>1.6260162601626018E-2</v>
      </c>
      <c r="AY40" s="5">
        <v>-1</v>
      </c>
      <c r="AZ40" s="98" t="s">
        <v>418</v>
      </c>
      <c r="BA40" s="5">
        <v>6.5406976744186052E-2</v>
      </c>
      <c r="BB40" s="5">
        <v>-1</v>
      </c>
      <c r="BC40" s="98" t="s">
        <v>310</v>
      </c>
      <c r="BD40" s="5">
        <v>1.2406947890818859E-2</v>
      </c>
      <c r="BE40" s="5">
        <v>-1</v>
      </c>
      <c r="BF40" s="98" t="s">
        <v>484</v>
      </c>
      <c r="BG40" s="5">
        <v>0</v>
      </c>
      <c r="BH40" s="5">
        <v>-1</v>
      </c>
      <c r="BI40" s="98" t="s">
        <v>336</v>
      </c>
      <c r="BJ40" s="5">
        <v>3.8939170700905074E-3</v>
      </c>
      <c r="BK40" s="5">
        <v>-1</v>
      </c>
      <c r="BL40" s="98" t="s">
        <v>444</v>
      </c>
      <c r="BM40" s="5">
        <v>0</v>
      </c>
      <c r="BN40" s="5">
        <v>-1</v>
      </c>
      <c r="BO40" s="98" t="s">
        <v>308</v>
      </c>
      <c r="BP40" s="5">
        <v>2.564102564102564E-2</v>
      </c>
      <c r="BQ40" s="5">
        <v>-1</v>
      </c>
      <c r="BR40" s="98" t="s">
        <v>380</v>
      </c>
      <c r="BS40" s="5">
        <v>6.8493150684931503E-3</v>
      </c>
      <c r="BT40" s="5">
        <v>-1</v>
      </c>
      <c r="BU40" s="98" t="s">
        <v>495</v>
      </c>
      <c r="BX40" s="98" t="s">
        <v>495</v>
      </c>
      <c r="CA40" s="98" t="s">
        <v>341</v>
      </c>
      <c r="CB40" s="5">
        <v>1.4835164835164835E-2</v>
      </c>
      <c r="CC40" s="5">
        <v>-1</v>
      </c>
      <c r="CD40" s="98" t="s">
        <v>412</v>
      </c>
      <c r="CE40" s="5">
        <v>0.84649122807017541</v>
      </c>
      <c r="CF40" s="5">
        <v>-1</v>
      </c>
      <c r="CG40" s="98" t="s">
        <v>350</v>
      </c>
      <c r="CH40" s="5">
        <v>7.1890726096333576E-4</v>
      </c>
      <c r="CI40" s="5">
        <v>-1</v>
      </c>
      <c r="CJ40" s="98" t="s">
        <v>475</v>
      </c>
      <c r="CK40" s="5">
        <v>1.3333333333333334E-2</v>
      </c>
      <c r="CL40" s="5">
        <v>-1</v>
      </c>
      <c r="CM40" s="98" t="s">
        <v>356</v>
      </c>
      <c r="CN40" s="5">
        <v>0.16144018583042974</v>
      </c>
      <c r="CO40" s="5">
        <v>-1</v>
      </c>
    </row>
    <row r="41" spans="1:93" x14ac:dyDescent="0.3">
      <c r="A41" s="9"/>
      <c r="S41" s="8"/>
      <c r="V41" s="98" t="s">
        <v>458</v>
      </c>
      <c r="W41" s="5">
        <v>0</v>
      </c>
      <c r="X41" s="5">
        <v>-1</v>
      </c>
      <c r="Y41" s="98" t="s">
        <v>317</v>
      </c>
      <c r="Z41" s="5">
        <v>0.21210526315789474</v>
      </c>
      <c r="AA41" s="5">
        <v>-1</v>
      </c>
      <c r="AB41" s="98" t="s">
        <v>464</v>
      </c>
      <c r="AC41" s="5">
        <v>0.46705054382597566</v>
      </c>
      <c r="AD41" s="5">
        <v>-1</v>
      </c>
      <c r="AE41" s="98" t="s">
        <v>451</v>
      </c>
      <c r="AF41" s="17">
        <v>0.72727272727272696</v>
      </c>
      <c r="AG41" s="17">
        <v>-1</v>
      </c>
      <c r="AH41" s="98" t="s">
        <v>422</v>
      </c>
      <c r="AI41" s="5">
        <v>2.7727272727272698</v>
      </c>
      <c r="AJ41" s="5">
        <v>-1</v>
      </c>
      <c r="AK41" s="98" t="s">
        <v>344</v>
      </c>
      <c r="AL41" s="5">
        <v>8.8803088803088806E-2</v>
      </c>
      <c r="AM41" s="5">
        <v>-1</v>
      </c>
      <c r="AN41" s="98" t="s">
        <v>352</v>
      </c>
      <c r="AO41" s="5">
        <v>0.44761904761904764</v>
      </c>
      <c r="AP41" s="5">
        <v>-1</v>
      </c>
      <c r="AQ41" s="98" t="s">
        <v>295</v>
      </c>
      <c r="AR41" s="17">
        <v>0.23958333333333334</v>
      </c>
      <c r="AS41" s="17">
        <v>-1</v>
      </c>
      <c r="AT41" s="98" t="s">
        <v>422</v>
      </c>
      <c r="AU41" s="5">
        <v>1.7857142857142856E-2</v>
      </c>
      <c r="AV41" s="5">
        <v>-1</v>
      </c>
      <c r="AW41" s="98" t="s">
        <v>423</v>
      </c>
      <c r="AX41" s="5">
        <v>1.6260162601626018E-2</v>
      </c>
      <c r="AY41" s="5">
        <v>-1</v>
      </c>
      <c r="AZ41" s="98" t="s">
        <v>489</v>
      </c>
      <c r="BA41" s="5">
        <v>6.923547400611621E-2</v>
      </c>
      <c r="BB41" s="5">
        <v>-1</v>
      </c>
      <c r="BC41" s="98" t="s">
        <v>428</v>
      </c>
      <c r="BD41" s="5">
        <v>1.2908777969018933E-2</v>
      </c>
      <c r="BE41" s="5">
        <v>-1</v>
      </c>
      <c r="BF41" s="98" t="s">
        <v>489</v>
      </c>
      <c r="BG41" s="5">
        <v>2.4612355402412009E-4</v>
      </c>
      <c r="BH41" s="5">
        <v>-1</v>
      </c>
      <c r="BI41" s="98" t="s">
        <v>469</v>
      </c>
      <c r="BJ41" s="5">
        <v>4.7467180894459693E-3</v>
      </c>
      <c r="BK41" s="5">
        <v>-1</v>
      </c>
      <c r="BL41" s="98" t="s">
        <v>453</v>
      </c>
      <c r="BM41" s="5">
        <v>0</v>
      </c>
      <c r="BN41" s="5">
        <v>-1</v>
      </c>
      <c r="BO41" s="98" t="s">
        <v>370</v>
      </c>
      <c r="BP41" s="5">
        <v>2.564102564102564E-2</v>
      </c>
      <c r="BQ41" s="5">
        <v>-1</v>
      </c>
      <c r="BR41" s="98" t="s">
        <v>338</v>
      </c>
      <c r="BS41" s="5">
        <v>7.1460473425636441E-3</v>
      </c>
      <c r="BT41" s="5">
        <v>-1</v>
      </c>
      <c r="BU41" s="98" t="s">
        <v>495</v>
      </c>
      <c r="BX41" s="98" t="s">
        <v>495</v>
      </c>
      <c r="CA41" s="98" t="s">
        <v>429</v>
      </c>
      <c r="CB41" s="5">
        <v>1.4956521739130434E-2</v>
      </c>
      <c r="CC41" s="5">
        <v>-1</v>
      </c>
      <c r="CD41" s="98" t="s">
        <v>468</v>
      </c>
      <c r="CE41" s="5">
        <v>0.84736842105263155</v>
      </c>
      <c r="CF41" s="5">
        <v>-1</v>
      </c>
      <c r="CG41" s="98" t="s">
        <v>356</v>
      </c>
      <c r="CH41" s="5">
        <v>7.394957983193277E-4</v>
      </c>
      <c r="CI41" s="5">
        <v>-1</v>
      </c>
      <c r="CJ41" s="98" t="s">
        <v>455</v>
      </c>
      <c r="CK41" s="5">
        <v>1.3940139401394014E-2</v>
      </c>
      <c r="CL41" s="5">
        <v>-1</v>
      </c>
      <c r="CM41" s="98" t="s">
        <v>399</v>
      </c>
      <c r="CN41" s="5">
        <v>0.16867469879518071</v>
      </c>
      <c r="CO41" s="5">
        <v>-1</v>
      </c>
    </row>
    <row r="42" spans="1:93" x14ac:dyDescent="0.3">
      <c r="A42" s="9"/>
      <c r="S42" s="8"/>
      <c r="V42" s="98" t="s">
        <v>459</v>
      </c>
      <c r="W42" s="5">
        <v>0</v>
      </c>
      <c r="X42" s="5">
        <v>-1</v>
      </c>
      <c r="Y42" s="98" t="s">
        <v>344</v>
      </c>
      <c r="Z42" s="5">
        <v>0.2196774193548387</v>
      </c>
      <c r="AA42" s="5">
        <v>-1</v>
      </c>
      <c r="AB42" s="98" t="s">
        <v>431</v>
      </c>
      <c r="AC42" s="5">
        <v>0.47910863509749302</v>
      </c>
      <c r="AD42" s="5">
        <v>-1</v>
      </c>
      <c r="AE42" s="98" t="s">
        <v>406</v>
      </c>
      <c r="AF42" s="17">
        <v>0.72972972972973005</v>
      </c>
      <c r="AG42" s="17">
        <v>-1</v>
      </c>
      <c r="AH42" s="98" t="s">
        <v>491</v>
      </c>
      <c r="AI42" s="5">
        <v>2.7727272727272698</v>
      </c>
      <c r="AJ42" s="5">
        <v>-1</v>
      </c>
      <c r="AK42" s="98" t="s">
        <v>483</v>
      </c>
      <c r="AL42" s="5">
        <v>8.9171974522292988E-2</v>
      </c>
      <c r="AM42" s="5">
        <v>-1</v>
      </c>
      <c r="AN42" s="98" t="s">
        <v>473</v>
      </c>
      <c r="AO42" s="5">
        <v>0.45255474452554745</v>
      </c>
      <c r="AP42" s="5">
        <v>-1</v>
      </c>
      <c r="AQ42" s="98" t="s">
        <v>390</v>
      </c>
      <c r="AR42" s="17">
        <v>0.24242424242424243</v>
      </c>
      <c r="AS42" s="17">
        <v>-1</v>
      </c>
      <c r="AT42" s="98" t="s">
        <v>454</v>
      </c>
      <c r="AU42" s="5">
        <v>1.9543973941368076E-2</v>
      </c>
      <c r="AV42" s="5">
        <v>-1</v>
      </c>
      <c r="AW42" s="98" t="s">
        <v>466</v>
      </c>
      <c r="AX42" s="5">
        <v>1.6260162601626018E-2</v>
      </c>
      <c r="AY42" s="5">
        <v>-1</v>
      </c>
      <c r="AZ42" s="98" t="s">
        <v>337</v>
      </c>
      <c r="BA42" s="5">
        <v>7.3203834082619393E-2</v>
      </c>
      <c r="BB42" s="5">
        <v>-1</v>
      </c>
      <c r="BC42" s="98" t="s">
        <v>331</v>
      </c>
      <c r="BD42" s="5">
        <v>1.5214384508990318E-2</v>
      </c>
      <c r="BE42" s="5">
        <v>-1</v>
      </c>
      <c r="BF42" s="98" t="s">
        <v>488</v>
      </c>
      <c r="BG42" s="5">
        <v>2.6831231553528306E-4</v>
      </c>
      <c r="BH42" s="5">
        <v>-1</v>
      </c>
      <c r="BI42" s="98" t="s">
        <v>421</v>
      </c>
      <c r="BJ42" s="5">
        <v>6.4935064935064939E-3</v>
      </c>
      <c r="BK42" s="5">
        <v>-1</v>
      </c>
      <c r="BL42" s="98" t="s">
        <v>474</v>
      </c>
      <c r="BM42" s="5">
        <v>0</v>
      </c>
      <c r="BN42" s="5">
        <v>-1</v>
      </c>
      <c r="BO42" s="98" t="s">
        <v>393</v>
      </c>
      <c r="BP42" s="5">
        <v>2.5806451612903226E-2</v>
      </c>
      <c r="BQ42" s="5">
        <v>-1</v>
      </c>
      <c r="BR42" s="98" t="s">
        <v>456</v>
      </c>
      <c r="BS42" s="5">
        <v>7.1684587813620072E-3</v>
      </c>
      <c r="BT42" s="5">
        <v>-1</v>
      </c>
      <c r="BU42" s="98" t="s">
        <v>495</v>
      </c>
      <c r="BX42" s="98" t="s">
        <v>495</v>
      </c>
      <c r="CA42" s="98" t="s">
        <v>465</v>
      </c>
      <c r="CB42" s="5">
        <v>1.5018773466833541E-2</v>
      </c>
      <c r="CC42" s="5">
        <v>-1</v>
      </c>
      <c r="CD42" s="98" t="s">
        <v>408</v>
      </c>
      <c r="CE42" s="5">
        <v>0.84810126582278478</v>
      </c>
      <c r="CF42" s="5">
        <v>-1</v>
      </c>
      <c r="CG42" s="98" t="s">
        <v>368</v>
      </c>
      <c r="CH42" s="5">
        <v>7.6271082188241954E-4</v>
      </c>
      <c r="CI42" s="5">
        <v>-1</v>
      </c>
      <c r="CJ42" s="98" t="s">
        <v>474</v>
      </c>
      <c r="CK42" s="5">
        <v>1.5151515151515152E-2</v>
      </c>
      <c r="CL42" s="5">
        <v>-1</v>
      </c>
      <c r="CM42" s="98" t="s">
        <v>462</v>
      </c>
      <c r="CN42" s="5">
        <v>0.16909620991253643</v>
      </c>
      <c r="CO42" s="5">
        <v>-1</v>
      </c>
    </row>
    <row r="43" spans="1:93" x14ac:dyDescent="0.3">
      <c r="A43" s="9"/>
      <c r="S43" s="8"/>
      <c r="V43" s="98" t="s">
        <v>460</v>
      </c>
      <c r="W43" s="5">
        <v>0</v>
      </c>
      <c r="X43" s="5">
        <v>-1</v>
      </c>
      <c r="Y43" s="98" t="s">
        <v>392</v>
      </c>
      <c r="Z43" s="5">
        <v>0.22021276595744682</v>
      </c>
      <c r="AA43" s="5">
        <v>-1</v>
      </c>
      <c r="AB43" s="98" t="s">
        <v>487</v>
      </c>
      <c r="AC43" s="5">
        <v>0.48058252427184467</v>
      </c>
      <c r="AD43" s="5">
        <v>-1</v>
      </c>
      <c r="AE43" s="98" t="s">
        <v>364</v>
      </c>
      <c r="AF43" s="17">
        <v>0.72981946461921599</v>
      </c>
      <c r="AG43" s="17">
        <v>-1</v>
      </c>
      <c r="AH43" s="98" t="s">
        <v>357</v>
      </c>
      <c r="AI43" s="5">
        <v>2.8343949044586001</v>
      </c>
      <c r="AJ43" s="5">
        <v>-1</v>
      </c>
      <c r="AK43" s="98" t="s">
        <v>431</v>
      </c>
      <c r="AL43" s="5">
        <v>9.0909090909090912E-2</v>
      </c>
      <c r="AM43" s="5">
        <v>-1</v>
      </c>
      <c r="AN43" s="98" t="s">
        <v>361</v>
      </c>
      <c r="AO43" s="5">
        <v>0.46875</v>
      </c>
      <c r="AP43" s="5">
        <v>-1</v>
      </c>
      <c r="AQ43" s="98" t="s">
        <v>421</v>
      </c>
      <c r="AR43" s="17">
        <v>0.24242424242424243</v>
      </c>
      <c r="AS43" s="17">
        <v>-1</v>
      </c>
      <c r="AT43" s="98" t="s">
        <v>345</v>
      </c>
      <c r="AU43" s="5">
        <v>2.0021762785636561E-2</v>
      </c>
      <c r="AV43" s="5">
        <v>-1</v>
      </c>
      <c r="AW43" s="98" t="s">
        <v>345</v>
      </c>
      <c r="AX43" s="5">
        <v>1.6393442622950821E-2</v>
      </c>
      <c r="AY43" s="5">
        <v>-1</v>
      </c>
      <c r="AZ43" s="98" t="s">
        <v>464</v>
      </c>
      <c r="BA43" s="5">
        <v>7.3791348600508899E-2</v>
      </c>
      <c r="BB43" s="5">
        <v>-1</v>
      </c>
      <c r="BC43" s="98" t="s">
        <v>392</v>
      </c>
      <c r="BD43" s="5">
        <v>1.6260162601626018E-2</v>
      </c>
      <c r="BE43" s="5">
        <v>-1</v>
      </c>
      <c r="BF43" s="98" t="s">
        <v>338</v>
      </c>
      <c r="BG43" s="5">
        <v>4.2426813746287653E-4</v>
      </c>
      <c r="BH43" s="5">
        <v>-1</v>
      </c>
      <c r="BI43" s="98" t="s">
        <v>455</v>
      </c>
      <c r="BJ43" s="5">
        <v>7.0747462319286376E-3</v>
      </c>
      <c r="BK43" s="5">
        <v>-1</v>
      </c>
      <c r="BL43" s="98" t="s">
        <v>475</v>
      </c>
      <c r="BM43" s="5">
        <v>0</v>
      </c>
      <c r="BN43" s="5">
        <v>-1</v>
      </c>
      <c r="BO43" s="98" t="s">
        <v>468</v>
      </c>
      <c r="BP43" s="5">
        <v>2.6252983293556086E-2</v>
      </c>
      <c r="BQ43" s="5">
        <v>-1</v>
      </c>
      <c r="BR43" s="98" t="s">
        <v>471</v>
      </c>
      <c r="BS43" s="5">
        <v>7.4906367041198503E-3</v>
      </c>
      <c r="BT43" s="5">
        <v>-1</v>
      </c>
      <c r="BU43" s="98" t="s">
        <v>495</v>
      </c>
      <c r="BX43" s="98" t="s">
        <v>495</v>
      </c>
      <c r="CA43" s="98" t="s">
        <v>295</v>
      </c>
      <c r="CB43" s="5">
        <v>1.5544041450777202E-2</v>
      </c>
      <c r="CC43" s="5">
        <v>-1</v>
      </c>
      <c r="CD43" s="98" t="s">
        <v>467</v>
      </c>
      <c r="CE43" s="5">
        <v>0.84962406015037595</v>
      </c>
      <c r="CF43" s="5">
        <v>-1</v>
      </c>
      <c r="CG43" s="98" t="s">
        <v>296</v>
      </c>
      <c r="CH43" s="5">
        <v>7.6511094108645751E-4</v>
      </c>
      <c r="CI43" s="5">
        <v>-1</v>
      </c>
      <c r="CJ43" s="98" t="s">
        <v>476</v>
      </c>
      <c r="CK43" s="5">
        <v>1.5603397195338733E-2</v>
      </c>
      <c r="CL43" s="5">
        <v>-1</v>
      </c>
      <c r="CM43" s="98" t="s">
        <v>321</v>
      </c>
      <c r="CN43" s="5">
        <v>0.17755886592984141</v>
      </c>
      <c r="CO43" s="5">
        <v>-1</v>
      </c>
    </row>
    <row r="44" spans="1:93" x14ac:dyDescent="0.3">
      <c r="A44" s="9"/>
      <c r="S44" s="8"/>
      <c r="V44" s="98" t="s">
        <v>461</v>
      </c>
      <c r="W44" s="5">
        <v>0</v>
      </c>
      <c r="X44" s="5">
        <v>-1</v>
      </c>
      <c r="Y44" s="98" t="s">
        <v>351</v>
      </c>
      <c r="Z44" s="5">
        <v>0.22472222222222221</v>
      </c>
      <c r="AA44" s="5">
        <v>-1</v>
      </c>
      <c r="AB44" s="98" t="s">
        <v>393</v>
      </c>
      <c r="AC44" s="5">
        <v>0.49733028222730741</v>
      </c>
      <c r="AD44" s="5">
        <v>-1</v>
      </c>
      <c r="AE44" s="98" t="s">
        <v>378</v>
      </c>
      <c r="AF44" s="17">
        <v>0.73333333333333295</v>
      </c>
      <c r="AG44" s="17">
        <v>-1</v>
      </c>
      <c r="AH44" s="98" t="s">
        <v>373</v>
      </c>
      <c r="AI44" s="5">
        <v>2.8372093023255802</v>
      </c>
      <c r="AJ44" s="5">
        <v>-1</v>
      </c>
      <c r="AK44" s="98" t="s">
        <v>414</v>
      </c>
      <c r="AL44" s="5">
        <v>9.3457943925233641E-2</v>
      </c>
      <c r="AM44" s="5">
        <v>-1</v>
      </c>
      <c r="AN44" s="98" t="s">
        <v>291</v>
      </c>
      <c r="AO44" s="5">
        <v>0.47368421052631576</v>
      </c>
      <c r="AP44" s="5">
        <v>-1</v>
      </c>
      <c r="AQ44" s="98" t="s">
        <v>352</v>
      </c>
      <c r="AR44" s="17">
        <v>0.24890446976336547</v>
      </c>
      <c r="AS44" s="17">
        <v>-1</v>
      </c>
      <c r="AT44" s="98" t="s">
        <v>293</v>
      </c>
      <c r="AU44" s="5">
        <v>2.2377060163473135E-2</v>
      </c>
      <c r="AV44" s="5">
        <v>-1</v>
      </c>
      <c r="AW44" s="98" t="s">
        <v>362</v>
      </c>
      <c r="AX44" s="5">
        <v>1.7094017094017096E-2</v>
      </c>
      <c r="AY44" s="5">
        <v>-1</v>
      </c>
      <c r="AZ44" s="98" t="s">
        <v>490</v>
      </c>
      <c r="BA44" s="5">
        <v>7.407407407407407E-2</v>
      </c>
      <c r="BB44" s="5">
        <v>-1</v>
      </c>
      <c r="BC44" s="98" t="s">
        <v>307</v>
      </c>
      <c r="BD44" s="5">
        <v>1.6877637130801686E-2</v>
      </c>
      <c r="BE44" s="5">
        <v>-1</v>
      </c>
      <c r="BF44" s="98" t="s">
        <v>350</v>
      </c>
      <c r="BG44" s="5">
        <v>4.3365134431916737E-4</v>
      </c>
      <c r="BH44" s="5">
        <v>-1</v>
      </c>
      <c r="BI44" s="98" t="s">
        <v>450</v>
      </c>
      <c r="BJ44" s="5">
        <v>7.2188154932857256E-3</v>
      </c>
      <c r="BK44" s="5">
        <v>7.2188154932857256E-3</v>
      </c>
      <c r="BL44" s="98" t="s">
        <v>484</v>
      </c>
      <c r="BM44" s="5">
        <v>0</v>
      </c>
      <c r="BN44" s="5">
        <v>-1</v>
      </c>
      <c r="BO44" s="98" t="s">
        <v>331</v>
      </c>
      <c r="BP44" s="5">
        <v>2.6459143968871595E-2</v>
      </c>
      <c r="BQ44" s="5">
        <v>-1</v>
      </c>
      <c r="BR44" s="98" t="s">
        <v>412</v>
      </c>
      <c r="BS44" s="5">
        <v>7.5131480090157776E-3</v>
      </c>
      <c r="BT44" s="5">
        <v>-1</v>
      </c>
      <c r="BU44" s="98" t="s">
        <v>495</v>
      </c>
      <c r="BX44" s="98" t="s">
        <v>495</v>
      </c>
      <c r="CA44" s="98" t="s">
        <v>397</v>
      </c>
      <c r="CB44" s="5">
        <v>1.557285873192436E-2</v>
      </c>
      <c r="CC44" s="5">
        <v>-1</v>
      </c>
      <c r="CD44" s="98" t="s">
        <v>362</v>
      </c>
      <c r="CE44" s="5">
        <v>0.85365853658536583</v>
      </c>
      <c r="CF44" s="5">
        <v>-1</v>
      </c>
      <c r="CG44" s="98" t="s">
        <v>479</v>
      </c>
      <c r="CH44" s="5">
        <v>7.993605115907274E-4</v>
      </c>
      <c r="CI44" s="5">
        <v>-1</v>
      </c>
      <c r="CJ44" s="98" t="s">
        <v>297</v>
      </c>
      <c r="CK44" s="5">
        <v>1.9369575148469622E-2</v>
      </c>
      <c r="CL44" s="5">
        <v>-1</v>
      </c>
      <c r="CM44" s="98" t="s">
        <v>332</v>
      </c>
      <c r="CN44" s="5">
        <v>0.194339796012129</v>
      </c>
      <c r="CO44" s="5">
        <v>-1</v>
      </c>
    </row>
    <row r="45" spans="1:93" x14ac:dyDescent="0.3">
      <c r="A45" s="9"/>
      <c r="S45" s="8"/>
      <c r="V45" s="98" t="s">
        <v>465</v>
      </c>
      <c r="W45" s="5">
        <v>0</v>
      </c>
      <c r="X45" s="5">
        <v>-1</v>
      </c>
      <c r="Y45" s="98" t="s">
        <v>326</v>
      </c>
      <c r="Z45" s="5">
        <v>0.22555555555555556</v>
      </c>
      <c r="AA45" s="5">
        <v>-1</v>
      </c>
      <c r="AB45" s="98" t="s">
        <v>323</v>
      </c>
      <c r="AC45" s="5">
        <v>0.50443717888836992</v>
      </c>
      <c r="AD45" s="5">
        <v>-1</v>
      </c>
      <c r="AE45" s="98" t="s">
        <v>350</v>
      </c>
      <c r="AF45" s="17">
        <v>0.73490042442050296</v>
      </c>
      <c r="AG45" s="17">
        <v>-1</v>
      </c>
      <c r="AH45" s="98" t="s">
        <v>378</v>
      </c>
      <c r="AI45" s="5">
        <v>2.8571428571428599</v>
      </c>
      <c r="AJ45" s="5">
        <v>-1</v>
      </c>
      <c r="AK45" s="98" t="s">
        <v>427</v>
      </c>
      <c r="AL45" s="5">
        <v>9.5744680851063829E-2</v>
      </c>
      <c r="AM45" s="5">
        <v>-1</v>
      </c>
      <c r="AN45" s="98" t="s">
        <v>293</v>
      </c>
      <c r="AO45" s="5">
        <v>0.47407407407407409</v>
      </c>
      <c r="AP45" s="5">
        <v>-1</v>
      </c>
      <c r="AQ45" s="98" t="s">
        <v>446</v>
      </c>
      <c r="AR45" s="17">
        <v>0.25</v>
      </c>
      <c r="AS45" s="17">
        <v>-1</v>
      </c>
      <c r="AT45" s="98" t="s">
        <v>361</v>
      </c>
      <c r="AU45" s="5">
        <v>2.3605150214592276E-2</v>
      </c>
      <c r="AV45" s="5">
        <v>-1</v>
      </c>
      <c r="AW45" s="98" t="s">
        <v>485</v>
      </c>
      <c r="AX45" s="5">
        <v>1.7187500000000001E-2</v>
      </c>
      <c r="AY45" s="5">
        <v>-1</v>
      </c>
      <c r="AZ45" s="98" t="s">
        <v>401</v>
      </c>
      <c r="BA45" s="5">
        <v>7.5924590501699807E-2</v>
      </c>
      <c r="BB45" s="5">
        <v>-1</v>
      </c>
      <c r="BC45" s="98" t="s">
        <v>350</v>
      </c>
      <c r="BD45" s="5">
        <v>1.6912402428447527E-2</v>
      </c>
      <c r="BE45" s="5">
        <v>-1</v>
      </c>
      <c r="BF45" s="98" t="s">
        <v>493</v>
      </c>
      <c r="BG45" s="5">
        <v>4.7596382674916705E-4</v>
      </c>
      <c r="BH45" s="5">
        <v>-1</v>
      </c>
      <c r="BI45" s="98" t="s">
        <v>327</v>
      </c>
      <c r="BJ45" s="5">
        <v>7.2429906542056076E-3</v>
      </c>
      <c r="BK45" s="5">
        <v>-1</v>
      </c>
      <c r="BL45" s="98" t="s">
        <v>491</v>
      </c>
      <c r="BM45" s="5">
        <v>0</v>
      </c>
      <c r="BN45" s="5">
        <v>-1</v>
      </c>
      <c r="BO45" s="98" t="s">
        <v>358</v>
      </c>
      <c r="BP45" s="5">
        <v>2.665876777251185E-2</v>
      </c>
      <c r="BQ45" s="5">
        <v>-1</v>
      </c>
      <c r="BR45" s="98" t="s">
        <v>342</v>
      </c>
      <c r="BS45" s="5">
        <v>7.6335877862595417E-3</v>
      </c>
      <c r="BT45" s="5">
        <v>-1</v>
      </c>
      <c r="BU45" s="98" t="s">
        <v>495</v>
      </c>
      <c r="BX45" s="98" t="s">
        <v>495</v>
      </c>
      <c r="CA45" s="98" t="s">
        <v>405</v>
      </c>
      <c r="CB45" s="5">
        <v>1.765375854214123E-2</v>
      </c>
      <c r="CC45" s="5">
        <v>-1</v>
      </c>
      <c r="CD45" s="98" t="s">
        <v>356</v>
      </c>
      <c r="CE45" s="5">
        <v>0.85866666666666669</v>
      </c>
      <c r="CF45" s="5">
        <v>-1</v>
      </c>
      <c r="CG45" s="98" t="s">
        <v>331</v>
      </c>
      <c r="CH45" s="5">
        <v>8.5233326230556143E-4</v>
      </c>
      <c r="CI45" s="5">
        <v>-1</v>
      </c>
      <c r="CJ45" s="98" t="s">
        <v>318</v>
      </c>
      <c r="CK45" s="5">
        <v>2.1730217302173022E-2</v>
      </c>
      <c r="CL45" s="5">
        <v>-1</v>
      </c>
      <c r="CM45" s="98" t="s">
        <v>379</v>
      </c>
      <c r="CN45" s="5">
        <v>0.2046783625730994</v>
      </c>
      <c r="CO45" s="5">
        <v>-1</v>
      </c>
    </row>
    <row r="46" spans="1:93" x14ac:dyDescent="0.3">
      <c r="A46" s="9"/>
      <c r="S46" s="8"/>
      <c r="V46" s="98" t="s">
        <v>472</v>
      </c>
      <c r="W46" s="5">
        <v>0</v>
      </c>
      <c r="X46" s="5">
        <v>-1</v>
      </c>
      <c r="Y46" s="98" t="s">
        <v>385</v>
      </c>
      <c r="Z46" s="5">
        <v>0.22775000000000001</v>
      </c>
      <c r="AA46" s="5">
        <v>-1</v>
      </c>
      <c r="AB46" s="98" t="s">
        <v>362</v>
      </c>
      <c r="AC46" s="5">
        <v>0.50888888888888884</v>
      </c>
      <c r="AD46" s="5">
        <v>-1</v>
      </c>
      <c r="AE46" s="98" t="s">
        <v>390</v>
      </c>
      <c r="AF46" s="17">
        <v>0.73913043478260898</v>
      </c>
      <c r="AG46" s="17">
        <v>-1</v>
      </c>
      <c r="AH46" s="98" t="s">
        <v>299</v>
      </c>
      <c r="AI46" s="5">
        <v>2.9090909090909101</v>
      </c>
      <c r="AJ46" s="5">
        <v>-1</v>
      </c>
      <c r="AK46" s="98" t="s">
        <v>292</v>
      </c>
      <c r="AL46" s="5">
        <v>0.1</v>
      </c>
      <c r="AM46" s="5">
        <v>-1</v>
      </c>
      <c r="AN46" s="98" t="s">
        <v>441</v>
      </c>
      <c r="AO46" s="5">
        <v>0.48177496038034867</v>
      </c>
      <c r="AP46" s="5">
        <v>-1</v>
      </c>
      <c r="AQ46" s="98" t="s">
        <v>411</v>
      </c>
      <c r="AR46" s="17">
        <v>0.27010309278350514</v>
      </c>
      <c r="AS46" s="17">
        <v>-1</v>
      </c>
      <c r="AT46" s="98" t="s">
        <v>301</v>
      </c>
      <c r="AU46" s="5">
        <v>2.4161073825503355E-2</v>
      </c>
      <c r="AV46" s="5">
        <v>-1</v>
      </c>
      <c r="AW46" s="98" t="s">
        <v>428</v>
      </c>
      <c r="AX46" s="5">
        <v>1.9097222222222224E-2</v>
      </c>
      <c r="AY46" s="5">
        <v>-1</v>
      </c>
      <c r="AZ46" s="98" t="s">
        <v>456</v>
      </c>
      <c r="BA46" s="5">
        <v>7.8610603290676415E-2</v>
      </c>
      <c r="BB46" s="5">
        <v>-1</v>
      </c>
      <c r="BC46" s="98" t="s">
        <v>338</v>
      </c>
      <c r="BD46" s="5">
        <v>1.6970725498515062E-2</v>
      </c>
      <c r="BE46" s="5">
        <v>-1</v>
      </c>
      <c r="BF46" s="98" t="s">
        <v>469</v>
      </c>
      <c r="BG46" s="5">
        <v>4.7953964194373403E-4</v>
      </c>
      <c r="BH46" s="5">
        <v>-1</v>
      </c>
      <c r="BI46" s="98" t="s">
        <v>355</v>
      </c>
      <c r="BJ46" s="5">
        <v>7.874015748031496E-3</v>
      </c>
      <c r="BK46" s="5">
        <v>-1</v>
      </c>
      <c r="BL46" s="98" t="s">
        <v>493</v>
      </c>
      <c r="BM46" s="5">
        <v>0</v>
      </c>
      <c r="BN46" s="5">
        <v>-1</v>
      </c>
      <c r="BO46" s="98" t="s">
        <v>386</v>
      </c>
      <c r="BP46" s="5">
        <v>2.7283511269276393E-2</v>
      </c>
      <c r="BQ46" s="5">
        <v>-1</v>
      </c>
      <c r="BR46" s="98" t="s">
        <v>452</v>
      </c>
      <c r="BS46" s="5">
        <v>7.9051383399209481E-3</v>
      </c>
      <c r="BT46" s="5">
        <v>-1</v>
      </c>
      <c r="BU46" s="98" t="s">
        <v>495</v>
      </c>
      <c r="BX46" s="98" t="s">
        <v>495</v>
      </c>
      <c r="CA46" s="98" t="s">
        <v>320</v>
      </c>
      <c r="CB46" s="5">
        <v>1.7751479289940829E-2</v>
      </c>
      <c r="CC46" s="5">
        <v>-1</v>
      </c>
      <c r="CD46" s="98" t="s">
        <v>456</v>
      </c>
      <c r="CE46" s="5">
        <v>0.85897435897435892</v>
      </c>
      <c r="CF46" s="5">
        <v>-1</v>
      </c>
      <c r="CG46" s="98" t="s">
        <v>438</v>
      </c>
      <c r="CH46" s="5">
        <v>8.7212471383407827E-4</v>
      </c>
      <c r="CI46" s="5">
        <v>-1</v>
      </c>
      <c r="CJ46" s="98" t="s">
        <v>471</v>
      </c>
      <c r="CK46" s="5">
        <v>2.1924626688788813E-2</v>
      </c>
      <c r="CL46" s="5">
        <v>-1</v>
      </c>
      <c r="CM46" s="98" t="s">
        <v>436</v>
      </c>
      <c r="CN46" s="5">
        <v>0.20791327913279134</v>
      </c>
      <c r="CO46" s="5">
        <v>-1</v>
      </c>
    </row>
    <row r="47" spans="1:93" x14ac:dyDescent="0.3">
      <c r="A47" s="9"/>
      <c r="S47" s="8"/>
      <c r="V47" s="98" t="s">
        <v>482</v>
      </c>
      <c r="W47" s="5">
        <v>0</v>
      </c>
      <c r="X47" s="5">
        <v>-1</v>
      </c>
      <c r="Y47" s="98" t="s">
        <v>456</v>
      </c>
      <c r="Z47" s="5">
        <v>0.27305785123966941</v>
      </c>
      <c r="AA47" s="5">
        <v>-1</v>
      </c>
      <c r="AB47" s="98" t="s">
        <v>304</v>
      </c>
      <c r="AC47" s="5">
        <v>0.51491053677932408</v>
      </c>
      <c r="AD47" s="5">
        <v>-1</v>
      </c>
      <c r="AE47" s="98" t="s">
        <v>327</v>
      </c>
      <c r="AF47" s="17">
        <v>0.73986636971046804</v>
      </c>
      <c r="AG47" s="17">
        <v>-1</v>
      </c>
      <c r="AH47" s="98" t="s">
        <v>430</v>
      </c>
      <c r="AI47" s="5">
        <v>2.9375</v>
      </c>
      <c r="AJ47" s="5">
        <v>-1</v>
      </c>
      <c r="AK47" s="98" t="s">
        <v>470</v>
      </c>
      <c r="AL47" s="5">
        <v>0.1</v>
      </c>
      <c r="AM47" s="5">
        <v>-1</v>
      </c>
      <c r="AN47" s="98" t="s">
        <v>466</v>
      </c>
      <c r="AO47" s="5">
        <v>0.48257372654155495</v>
      </c>
      <c r="AP47" s="5">
        <v>-1</v>
      </c>
      <c r="AQ47" s="98" t="s">
        <v>466</v>
      </c>
      <c r="AR47" s="17">
        <v>0.27807971014492755</v>
      </c>
      <c r="AS47" s="17">
        <v>-1</v>
      </c>
      <c r="AT47" s="98" t="s">
        <v>376</v>
      </c>
      <c r="AU47" s="5">
        <v>2.4229733772061023E-2</v>
      </c>
      <c r="AV47" s="5">
        <v>-1</v>
      </c>
      <c r="AW47" s="98" t="s">
        <v>402</v>
      </c>
      <c r="AX47" s="5">
        <v>1.9305019305019305E-2</v>
      </c>
      <c r="AY47" s="5">
        <v>-1</v>
      </c>
      <c r="AZ47" s="98" t="s">
        <v>441</v>
      </c>
      <c r="BA47" s="5">
        <v>8.0899880810488684E-2</v>
      </c>
      <c r="BB47" s="5">
        <v>-1</v>
      </c>
      <c r="BC47" s="98" t="s">
        <v>417</v>
      </c>
      <c r="BD47" s="5">
        <v>1.7543859649122806E-2</v>
      </c>
      <c r="BE47" s="5">
        <v>-1</v>
      </c>
      <c r="BF47" s="98" t="s">
        <v>364</v>
      </c>
      <c r="BG47" s="5">
        <v>4.8756704046806434E-4</v>
      </c>
      <c r="BH47" s="5">
        <v>-1</v>
      </c>
      <c r="BI47" s="98" t="s">
        <v>460</v>
      </c>
      <c r="BJ47" s="5">
        <v>8.0321285140562242E-3</v>
      </c>
      <c r="BK47" s="5">
        <v>-1</v>
      </c>
      <c r="BL47" s="98" t="s">
        <v>316</v>
      </c>
      <c r="BM47" s="5">
        <v>2.0907380305247751E-4</v>
      </c>
      <c r="BN47" s="5">
        <v>-1</v>
      </c>
      <c r="BO47" s="98" t="s">
        <v>347</v>
      </c>
      <c r="BP47" s="5">
        <v>2.7777777777777776E-2</v>
      </c>
      <c r="BQ47" s="5">
        <v>-1</v>
      </c>
      <c r="BR47" s="98" t="s">
        <v>304</v>
      </c>
      <c r="BS47" s="5">
        <v>8.0000000000000002E-3</v>
      </c>
      <c r="BT47" s="5">
        <v>-1</v>
      </c>
      <c r="BU47" s="98" t="s">
        <v>495</v>
      </c>
      <c r="BX47" s="98" t="s">
        <v>495</v>
      </c>
      <c r="CA47" s="98" t="s">
        <v>414</v>
      </c>
      <c r="CB47" s="5">
        <v>1.7891373801916934E-2</v>
      </c>
      <c r="CC47" s="5">
        <v>-1</v>
      </c>
      <c r="CD47" s="98" t="s">
        <v>291</v>
      </c>
      <c r="CE47" s="5">
        <v>0.86224489795918369</v>
      </c>
      <c r="CF47" s="5">
        <v>-1</v>
      </c>
      <c r="CG47" s="98" t="s">
        <v>392</v>
      </c>
      <c r="CH47" s="5">
        <v>9.3196644920782849E-4</v>
      </c>
      <c r="CI47" s="5">
        <v>-1</v>
      </c>
      <c r="CJ47" s="98" t="s">
        <v>328</v>
      </c>
      <c r="CK47" s="5">
        <v>2.4271844660194174E-2</v>
      </c>
      <c r="CL47" s="5">
        <v>-1</v>
      </c>
      <c r="CM47" s="98" t="s">
        <v>469</v>
      </c>
      <c r="CN47" s="5">
        <v>0.20972409801273395</v>
      </c>
      <c r="CO47" s="5">
        <v>-1</v>
      </c>
    </row>
    <row r="48" spans="1:93" x14ac:dyDescent="0.3">
      <c r="A48" s="9"/>
      <c r="S48" s="8"/>
      <c r="V48" s="98" t="s">
        <v>484</v>
      </c>
      <c r="W48" s="5">
        <v>0</v>
      </c>
      <c r="X48" s="5">
        <v>-1</v>
      </c>
      <c r="Y48" s="98" t="s">
        <v>330</v>
      </c>
      <c r="Z48" s="5">
        <v>0.27535714285714286</v>
      </c>
      <c r="AA48" s="5">
        <v>-1</v>
      </c>
      <c r="AB48" s="98" t="s">
        <v>353</v>
      </c>
      <c r="AC48" s="5">
        <v>0.5162445083256495</v>
      </c>
      <c r="AD48" s="5">
        <v>-1</v>
      </c>
      <c r="AE48" s="98" t="s">
        <v>355</v>
      </c>
      <c r="AF48" s="17">
        <v>0.74131274131274105</v>
      </c>
      <c r="AG48" s="17">
        <v>-1</v>
      </c>
      <c r="AH48" s="98" t="s">
        <v>479</v>
      </c>
      <c r="AI48" s="5">
        <v>2.9545454545454501</v>
      </c>
      <c r="AJ48" s="5">
        <v>-1</v>
      </c>
      <c r="AK48" s="98" t="s">
        <v>386</v>
      </c>
      <c r="AL48" s="5">
        <v>0.10526315789473684</v>
      </c>
      <c r="AM48" s="5">
        <v>-1</v>
      </c>
      <c r="AN48" s="98" t="s">
        <v>419</v>
      </c>
      <c r="AO48" s="5">
        <v>0.4838709677419355</v>
      </c>
      <c r="AP48" s="5">
        <v>-1</v>
      </c>
      <c r="AQ48" s="98" t="s">
        <v>291</v>
      </c>
      <c r="AR48" s="17">
        <v>0.2809224318658281</v>
      </c>
      <c r="AS48" s="17">
        <v>-1</v>
      </c>
      <c r="AT48" s="98" t="s">
        <v>416</v>
      </c>
      <c r="AU48" s="5">
        <v>2.4560612888688597E-2</v>
      </c>
      <c r="AV48" s="5">
        <v>-1</v>
      </c>
      <c r="AW48" s="98" t="s">
        <v>477</v>
      </c>
      <c r="AX48" s="5">
        <v>1.9571295433364399E-2</v>
      </c>
      <c r="AY48" s="5">
        <v>-1</v>
      </c>
      <c r="AZ48" s="98" t="s">
        <v>430</v>
      </c>
      <c r="BA48" s="5">
        <v>8.3333333333333329E-2</v>
      </c>
      <c r="BB48" s="5">
        <v>-1</v>
      </c>
      <c r="BC48" s="98" t="s">
        <v>414</v>
      </c>
      <c r="BD48" s="5">
        <v>1.7857142857142856E-2</v>
      </c>
      <c r="BE48" s="5">
        <v>-1</v>
      </c>
      <c r="BF48" s="98" t="s">
        <v>289</v>
      </c>
      <c r="BG48" s="5">
        <v>5.2882072977260709E-4</v>
      </c>
      <c r="BH48" s="5">
        <v>-1</v>
      </c>
      <c r="BI48" s="98" t="s">
        <v>317</v>
      </c>
      <c r="BJ48" s="5">
        <v>9.7087378640776691E-3</v>
      </c>
      <c r="BK48" s="5">
        <v>-1</v>
      </c>
      <c r="BL48" s="98" t="s">
        <v>418</v>
      </c>
      <c r="BM48" s="5">
        <v>2.1074815595363542E-4</v>
      </c>
      <c r="BN48" s="5">
        <v>-1</v>
      </c>
      <c r="BO48" s="98" t="s">
        <v>483</v>
      </c>
      <c r="BP48" s="5">
        <v>2.8799999999999999E-2</v>
      </c>
      <c r="BQ48" s="5">
        <v>-1</v>
      </c>
      <c r="BR48" s="98" t="s">
        <v>358</v>
      </c>
      <c r="BS48" s="5">
        <v>8.2938388625592423E-3</v>
      </c>
      <c r="BT48" s="5">
        <v>-1</v>
      </c>
      <c r="BU48" s="98" t="s">
        <v>495</v>
      </c>
      <c r="BX48" s="98" t="s">
        <v>495</v>
      </c>
      <c r="CA48" s="98" t="s">
        <v>391</v>
      </c>
      <c r="CB48" s="5">
        <v>1.8108651911468814E-2</v>
      </c>
      <c r="CC48" s="5">
        <v>-1</v>
      </c>
      <c r="CD48" s="98" t="s">
        <v>303</v>
      </c>
      <c r="CE48" s="5">
        <v>0.86270022883295194</v>
      </c>
      <c r="CF48" s="5">
        <v>-1</v>
      </c>
      <c r="CG48" s="98" t="s">
        <v>446</v>
      </c>
      <c r="CH48" s="5">
        <v>9.42507068803016E-4</v>
      </c>
      <c r="CI48" s="5">
        <v>-1</v>
      </c>
      <c r="CJ48" s="98" t="s">
        <v>330</v>
      </c>
      <c r="CK48" s="5">
        <v>2.4344569288389514E-2</v>
      </c>
      <c r="CL48" s="5">
        <v>-1</v>
      </c>
      <c r="CM48" s="98" t="s">
        <v>312</v>
      </c>
      <c r="CN48" s="5">
        <v>0.24320362473347548</v>
      </c>
      <c r="CO48" s="5">
        <v>-1</v>
      </c>
    </row>
    <row r="49" spans="1:93" x14ac:dyDescent="0.3">
      <c r="A49" s="9"/>
      <c r="S49" s="8"/>
      <c r="V49" s="98" t="s">
        <v>491</v>
      </c>
      <c r="W49" s="5">
        <v>0</v>
      </c>
      <c r="X49" s="5">
        <v>-1</v>
      </c>
      <c r="Y49" s="98" t="s">
        <v>446</v>
      </c>
      <c r="Z49" s="5">
        <v>0.27710526315789474</v>
      </c>
      <c r="AA49" s="5">
        <v>-1</v>
      </c>
      <c r="AB49" s="98" t="s">
        <v>475</v>
      </c>
      <c r="AC49" s="5">
        <v>0.52088821979676325</v>
      </c>
      <c r="AD49" s="5">
        <v>-1</v>
      </c>
      <c r="AE49" s="98" t="s">
        <v>315</v>
      </c>
      <c r="AF49" s="17">
        <v>0.74750830564784099</v>
      </c>
      <c r="AG49" s="17">
        <v>-1</v>
      </c>
      <c r="AH49" s="98" t="s">
        <v>342</v>
      </c>
      <c r="AI49" s="5">
        <v>3.1153846153846199</v>
      </c>
      <c r="AJ49" s="5">
        <v>-1</v>
      </c>
      <c r="AK49" s="98" t="s">
        <v>361</v>
      </c>
      <c r="AL49" s="5">
        <v>0.1111111111111111</v>
      </c>
      <c r="AM49" s="5">
        <v>-1</v>
      </c>
      <c r="AN49" s="98" t="s">
        <v>344</v>
      </c>
      <c r="AO49" s="5">
        <v>0.48575712143928035</v>
      </c>
      <c r="AP49" s="5">
        <v>-1</v>
      </c>
      <c r="AQ49" s="98" t="s">
        <v>387</v>
      </c>
      <c r="AR49" s="17">
        <v>0.28326996197718629</v>
      </c>
      <c r="AS49" s="17">
        <v>-1</v>
      </c>
      <c r="AT49" s="98" t="s">
        <v>316</v>
      </c>
      <c r="AU49" s="5">
        <v>2.5268385306360913E-2</v>
      </c>
      <c r="AV49" s="5">
        <v>-1</v>
      </c>
      <c r="AW49" s="98" t="s">
        <v>349</v>
      </c>
      <c r="AX49" s="5">
        <v>2.1713383339913146E-2</v>
      </c>
      <c r="AY49" s="5">
        <v>-1</v>
      </c>
      <c r="AZ49" s="98" t="s">
        <v>432</v>
      </c>
      <c r="BA49" s="5">
        <v>8.461538461538462E-2</v>
      </c>
      <c r="BB49" s="5">
        <v>-1</v>
      </c>
      <c r="BC49" s="98" t="s">
        <v>342</v>
      </c>
      <c r="BD49" s="5">
        <v>1.9417475728155338E-2</v>
      </c>
      <c r="BE49" s="5">
        <v>-1</v>
      </c>
      <c r="BF49" s="98" t="s">
        <v>398</v>
      </c>
      <c r="BG49" s="5">
        <v>5.9276822762299936E-4</v>
      </c>
      <c r="BH49" s="5">
        <v>-1</v>
      </c>
      <c r="BI49" s="98" t="s">
        <v>474</v>
      </c>
      <c r="BJ49" s="5">
        <v>9.852216748768473E-3</v>
      </c>
      <c r="BK49" s="5">
        <v>-1</v>
      </c>
      <c r="BL49" s="98" t="s">
        <v>387</v>
      </c>
      <c r="BM49" s="5">
        <v>2.3025558369790466E-4</v>
      </c>
      <c r="BN49" s="5">
        <v>-1</v>
      </c>
      <c r="BO49" s="98" t="s">
        <v>341</v>
      </c>
      <c r="BP49" s="5">
        <v>2.8813559322033899E-2</v>
      </c>
      <c r="BQ49" s="5">
        <v>-1</v>
      </c>
      <c r="BR49" s="98" t="s">
        <v>404</v>
      </c>
      <c r="BS49" s="5">
        <v>9.3823299452697427E-3</v>
      </c>
      <c r="BT49" s="5">
        <v>-1</v>
      </c>
      <c r="BU49" s="98" t="s">
        <v>495</v>
      </c>
      <c r="BX49" s="98" t="s">
        <v>495</v>
      </c>
      <c r="CA49" s="98" t="s">
        <v>355</v>
      </c>
      <c r="CB49" s="5">
        <v>1.8404907975460124E-2</v>
      </c>
      <c r="CC49" s="5">
        <v>-1</v>
      </c>
      <c r="CD49" s="98" t="s">
        <v>434</v>
      </c>
      <c r="CE49" s="5">
        <v>0.86394557823129248</v>
      </c>
      <c r="CF49" s="5">
        <v>-1</v>
      </c>
      <c r="CG49" s="98" t="s">
        <v>289</v>
      </c>
      <c r="CH49" s="5">
        <v>1.0056026432983766E-3</v>
      </c>
      <c r="CI49" s="5">
        <v>-1</v>
      </c>
      <c r="CJ49" s="98" t="s">
        <v>398</v>
      </c>
      <c r="CK49" s="5">
        <v>2.5210084033613446E-2</v>
      </c>
      <c r="CL49" s="5">
        <v>-1</v>
      </c>
      <c r="CM49" s="98" t="s">
        <v>412</v>
      </c>
      <c r="CN49" s="5">
        <v>0.25425425425425424</v>
      </c>
      <c r="CO49" s="5">
        <v>-1</v>
      </c>
    </row>
    <row r="50" spans="1:93" x14ac:dyDescent="0.3">
      <c r="A50" s="9"/>
      <c r="S50" s="8"/>
      <c r="V50" s="98" t="s">
        <v>366</v>
      </c>
      <c r="W50" s="5">
        <v>5.4054054054054057E-2</v>
      </c>
      <c r="X50" s="5">
        <v>-1</v>
      </c>
      <c r="Y50" s="98" t="s">
        <v>406</v>
      </c>
      <c r="Z50" s="5">
        <v>0.28026315789473683</v>
      </c>
      <c r="AA50" s="5">
        <v>-1</v>
      </c>
      <c r="AB50" s="98" t="s">
        <v>411</v>
      </c>
      <c r="AC50" s="5">
        <v>0.53500600961538458</v>
      </c>
      <c r="AD50" s="5">
        <v>-1</v>
      </c>
      <c r="AE50" s="98" t="s">
        <v>435</v>
      </c>
      <c r="AF50" s="17">
        <v>0.75</v>
      </c>
      <c r="AG50" s="17">
        <v>-1</v>
      </c>
      <c r="AH50" s="98" t="s">
        <v>415</v>
      </c>
      <c r="AI50" s="5">
        <v>3.19354838709677</v>
      </c>
      <c r="AJ50" s="5">
        <v>-1</v>
      </c>
      <c r="AK50" s="98" t="s">
        <v>493</v>
      </c>
      <c r="AL50" s="5">
        <v>0.11607142857142858</v>
      </c>
      <c r="AM50" s="5">
        <v>-1</v>
      </c>
      <c r="AN50" s="98" t="s">
        <v>481</v>
      </c>
      <c r="AO50" s="5">
        <v>0.48895899053627762</v>
      </c>
      <c r="AP50" s="5">
        <v>-1</v>
      </c>
      <c r="AQ50" s="98" t="s">
        <v>451</v>
      </c>
      <c r="AR50" s="17">
        <v>0.28409090909090912</v>
      </c>
      <c r="AS50" s="17">
        <v>-1</v>
      </c>
      <c r="AT50" s="98" t="s">
        <v>452</v>
      </c>
      <c r="AU50" s="5">
        <v>2.5316455696202531E-2</v>
      </c>
      <c r="AV50" s="5">
        <v>-1</v>
      </c>
      <c r="AW50" s="98" t="s">
        <v>373</v>
      </c>
      <c r="AX50" s="5">
        <v>2.1739130434782608E-2</v>
      </c>
      <c r="AY50" s="5">
        <v>-1</v>
      </c>
      <c r="AZ50" s="98" t="s">
        <v>333</v>
      </c>
      <c r="BA50" s="5">
        <v>8.9458689458689455E-2</v>
      </c>
      <c r="BB50" s="5">
        <v>-1</v>
      </c>
      <c r="BC50" s="98" t="s">
        <v>339</v>
      </c>
      <c r="BD50" s="5">
        <v>2.0134228187919462E-2</v>
      </c>
      <c r="BE50" s="5">
        <v>-1</v>
      </c>
      <c r="BF50" s="98" t="s">
        <v>336</v>
      </c>
      <c r="BG50" s="5">
        <v>6.6225165562913907E-4</v>
      </c>
      <c r="BH50" s="5">
        <v>-1</v>
      </c>
      <c r="BI50" s="98" t="s">
        <v>476</v>
      </c>
      <c r="BJ50" s="5">
        <v>1.0749979003947257E-2</v>
      </c>
      <c r="BK50" s="5">
        <v>-1</v>
      </c>
      <c r="BL50" s="98" t="s">
        <v>477</v>
      </c>
      <c r="BM50" s="5">
        <v>2.3073373327180433E-4</v>
      </c>
      <c r="BN50" s="5">
        <v>-1</v>
      </c>
      <c r="BO50" s="98" t="s">
        <v>323</v>
      </c>
      <c r="BP50" s="5">
        <v>3.0129124820659971E-2</v>
      </c>
      <c r="BQ50" s="5">
        <v>-1</v>
      </c>
      <c r="BR50" s="98" t="s">
        <v>413</v>
      </c>
      <c r="BS50" s="5">
        <v>9.5238095238095247E-3</v>
      </c>
      <c r="BT50" s="5">
        <v>-1</v>
      </c>
      <c r="BU50" s="98" t="s">
        <v>495</v>
      </c>
      <c r="BX50" s="98" t="s">
        <v>495</v>
      </c>
      <c r="CA50" s="98" t="s">
        <v>454</v>
      </c>
      <c r="CB50" s="5">
        <v>1.8979833926453145E-2</v>
      </c>
      <c r="CC50" s="5">
        <v>-1</v>
      </c>
      <c r="CD50" s="98" t="s">
        <v>400</v>
      </c>
      <c r="CE50" s="5">
        <v>0.86529318541996836</v>
      </c>
      <c r="CF50" s="5">
        <v>-1</v>
      </c>
      <c r="CG50" s="98" t="s">
        <v>297</v>
      </c>
      <c r="CH50" s="5">
        <v>1.0554842390529168E-3</v>
      </c>
      <c r="CI50" s="5">
        <v>-1</v>
      </c>
      <c r="CJ50" s="98" t="s">
        <v>428</v>
      </c>
      <c r="CK50" s="5">
        <v>2.6472177201512695E-2</v>
      </c>
      <c r="CL50" s="5">
        <v>-1</v>
      </c>
      <c r="CM50" s="98" t="s">
        <v>304</v>
      </c>
      <c r="CN50" s="5">
        <v>0.27272727272727271</v>
      </c>
      <c r="CO50" s="5">
        <v>-1</v>
      </c>
    </row>
    <row r="51" spans="1:93" ht="18.75" customHeight="1" x14ac:dyDescent="0.35">
      <c r="A51" s="9"/>
      <c r="B51" s="15"/>
      <c r="S51" s="8"/>
      <c r="V51" s="98" t="s">
        <v>357</v>
      </c>
      <c r="W51" s="5">
        <v>8.3333333333333329E-2</v>
      </c>
      <c r="X51" s="5">
        <v>-1</v>
      </c>
      <c r="Y51" s="98" t="s">
        <v>311</v>
      </c>
      <c r="Z51" s="5">
        <v>0.28420000000000001</v>
      </c>
      <c r="AA51" s="5">
        <v>-1</v>
      </c>
      <c r="AB51" s="98" t="s">
        <v>427</v>
      </c>
      <c r="AC51" s="5">
        <v>0.53640992998090387</v>
      </c>
      <c r="AD51" s="5">
        <v>-1</v>
      </c>
      <c r="AE51" s="98" t="s">
        <v>490</v>
      </c>
      <c r="AF51" s="17">
        <v>0.75</v>
      </c>
      <c r="AG51" s="17">
        <v>-1</v>
      </c>
      <c r="AH51" s="98" t="s">
        <v>326</v>
      </c>
      <c r="AI51" s="5">
        <v>3.2</v>
      </c>
      <c r="AJ51" s="5">
        <v>-1</v>
      </c>
      <c r="AK51" s="98" t="s">
        <v>328</v>
      </c>
      <c r="AL51" s="5">
        <v>0.125</v>
      </c>
      <c r="AM51" s="5">
        <v>-1</v>
      </c>
      <c r="AN51" s="98" t="s">
        <v>456</v>
      </c>
      <c r="AO51" s="5">
        <v>0.49166666666666664</v>
      </c>
      <c r="AP51" s="5">
        <v>-1</v>
      </c>
      <c r="AQ51" s="98" t="s">
        <v>456</v>
      </c>
      <c r="AR51" s="17">
        <v>0.28676470588235292</v>
      </c>
      <c r="AS51" s="17">
        <v>-1</v>
      </c>
      <c r="AT51" s="98" t="s">
        <v>289</v>
      </c>
      <c r="AU51" s="5">
        <v>2.546769375884295E-2</v>
      </c>
      <c r="AV51" s="5">
        <v>-1</v>
      </c>
      <c r="AW51" s="98" t="s">
        <v>411</v>
      </c>
      <c r="AX51" s="5">
        <v>2.2321428571428572E-2</v>
      </c>
      <c r="AY51" s="5">
        <v>-1</v>
      </c>
      <c r="AZ51" s="98" t="s">
        <v>477</v>
      </c>
      <c r="BA51" s="5">
        <v>9.0068736667456739E-2</v>
      </c>
      <c r="BB51" s="5">
        <v>-1</v>
      </c>
      <c r="BC51" s="98" t="s">
        <v>393</v>
      </c>
      <c r="BD51" s="5">
        <v>2.0408163265306121E-2</v>
      </c>
      <c r="BE51" s="5">
        <v>-1</v>
      </c>
      <c r="BF51" s="98" t="s">
        <v>298</v>
      </c>
      <c r="BG51" s="5">
        <v>6.770480704129993E-4</v>
      </c>
      <c r="BH51" s="5">
        <v>-1</v>
      </c>
      <c r="BI51" s="98" t="s">
        <v>293</v>
      </c>
      <c r="BJ51" s="5">
        <v>1.3188193426836928E-2</v>
      </c>
      <c r="BK51" s="5">
        <v>-1</v>
      </c>
      <c r="BL51" s="98" t="s">
        <v>364</v>
      </c>
      <c r="BM51" s="5">
        <v>2.3089355806972986E-4</v>
      </c>
      <c r="BN51" s="5">
        <v>-1</v>
      </c>
      <c r="BO51" s="98" t="s">
        <v>426</v>
      </c>
      <c r="BP51" s="5">
        <v>3.0303030303030304E-2</v>
      </c>
      <c r="BQ51" s="5">
        <v>-1</v>
      </c>
      <c r="BR51" s="98" t="s">
        <v>416</v>
      </c>
      <c r="BS51" s="5">
        <v>9.8654708520179366E-3</v>
      </c>
      <c r="BT51" s="5">
        <v>-1</v>
      </c>
      <c r="BU51" s="98" t="s">
        <v>495</v>
      </c>
      <c r="BX51" s="98" t="s">
        <v>495</v>
      </c>
      <c r="CA51" s="98" t="s">
        <v>458</v>
      </c>
      <c r="CB51" s="5">
        <v>1.9464720194647202E-2</v>
      </c>
      <c r="CC51" s="5">
        <v>-1</v>
      </c>
      <c r="CD51" s="98" t="s">
        <v>304</v>
      </c>
      <c r="CE51" s="5">
        <v>0.8666666666666667</v>
      </c>
      <c r="CF51" s="5">
        <v>-1</v>
      </c>
      <c r="CG51" s="98" t="s">
        <v>288</v>
      </c>
      <c r="CH51" s="5">
        <v>1.0582010582010583E-3</v>
      </c>
      <c r="CI51" s="5">
        <v>-1</v>
      </c>
      <c r="CJ51" s="98" t="s">
        <v>380</v>
      </c>
      <c r="CK51" s="5">
        <v>2.7018535972353125E-2</v>
      </c>
      <c r="CL51" s="5">
        <v>-1</v>
      </c>
      <c r="CM51" s="98" t="s">
        <v>400</v>
      </c>
      <c r="CN51" s="5">
        <v>0.28802281368821292</v>
      </c>
      <c r="CO51" s="5">
        <v>-1</v>
      </c>
    </row>
    <row r="52" spans="1:93" x14ac:dyDescent="0.3">
      <c r="A52" s="9"/>
      <c r="S52" s="8"/>
      <c r="V52" s="98" t="s">
        <v>311</v>
      </c>
      <c r="W52" s="5">
        <v>9.375E-2</v>
      </c>
      <c r="X52" s="5">
        <v>-1</v>
      </c>
      <c r="Y52" s="98" t="s">
        <v>378</v>
      </c>
      <c r="Z52" s="5">
        <v>0.28722222222222221</v>
      </c>
      <c r="AA52" s="5">
        <v>-1</v>
      </c>
      <c r="AB52" s="98" t="s">
        <v>386</v>
      </c>
      <c r="AC52" s="5">
        <v>0.54824179017727404</v>
      </c>
      <c r="AD52" s="5">
        <v>-1</v>
      </c>
      <c r="AE52" s="98" t="s">
        <v>338</v>
      </c>
      <c r="AF52" s="17">
        <v>0.75298664792691505</v>
      </c>
      <c r="AG52" s="17">
        <v>-1</v>
      </c>
      <c r="AH52" s="98" t="s">
        <v>388</v>
      </c>
      <c r="AI52" s="5">
        <v>3.3</v>
      </c>
      <c r="AJ52" s="5">
        <v>-1</v>
      </c>
      <c r="AK52" s="98" t="s">
        <v>315</v>
      </c>
      <c r="AL52" s="5">
        <v>0.13846153846153847</v>
      </c>
      <c r="AM52" s="5">
        <v>-1</v>
      </c>
      <c r="AN52" s="98" t="s">
        <v>421</v>
      </c>
      <c r="AO52" s="5">
        <v>0.5</v>
      </c>
      <c r="AP52" s="5">
        <v>-1</v>
      </c>
      <c r="AQ52" s="98" t="s">
        <v>369</v>
      </c>
      <c r="AR52" s="17">
        <v>0.29032258064516131</v>
      </c>
      <c r="AS52" s="17">
        <v>-1</v>
      </c>
      <c r="AT52" s="98" t="s">
        <v>337</v>
      </c>
      <c r="AU52" s="5">
        <v>2.6451612903225806E-2</v>
      </c>
      <c r="AV52" s="5">
        <v>-1</v>
      </c>
      <c r="AW52" s="98" t="s">
        <v>398</v>
      </c>
      <c r="AX52" s="5">
        <v>2.3498694516971279E-2</v>
      </c>
      <c r="AY52" s="5">
        <v>-1</v>
      </c>
      <c r="AZ52" s="98" t="s">
        <v>461</v>
      </c>
      <c r="BA52" s="5">
        <v>9.0909090909090912E-2</v>
      </c>
      <c r="BB52" s="5">
        <v>-1</v>
      </c>
      <c r="BC52" s="98" t="s">
        <v>398</v>
      </c>
      <c r="BD52" s="5">
        <v>2.1932424422050976E-2</v>
      </c>
      <c r="BE52" s="5">
        <v>-1</v>
      </c>
      <c r="BF52" s="98" t="s">
        <v>337</v>
      </c>
      <c r="BG52" s="5">
        <v>6.7865626060400412E-4</v>
      </c>
      <c r="BH52" s="5">
        <v>-1</v>
      </c>
      <c r="BI52" s="98" t="s">
        <v>366</v>
      </c>
      <c r="BJ52" s="5">
        <v>1.3422818791946308E-2</v>
      </c>
      <c r="BK52" s="5">
        <v>-1</v>
      </c>
      <c r="BL52" s="98" t="s">
        <v>349</v>
      </c>
      <c r="BM52" s="5">
        <v>2.3682652457075192E-4</v>
      </c>
      <c r="BN52" s="5">
        <v>-1</v>
      </c>
      <c r="BO52" s="98" t="s">
        <v>310</v>
      </c>
      <c r="BP52" s="5">
        <v>3.1185031185031187E-2</v>
      </c>
      <c r="BQ52" s="5">
        <v>-1</v>
      </c>
      <c r="BR52" s="98" t="s">
        <v>448</v>
      </c>
      <c r="BS52" s="5">
        <v>1.020408163265306E-2</v>
      </c>
      <c r="BT52" s="5">
        <v>-1</v>
      </c>
      <c r="BU52" s="98" t="s">
        <v>495</v>
      </c>
      <c r="BX52" s="98" t="s">
        <v>495</v>
      </c>
      <c r="CA52" s="98" t="s">
        <v>333</v>
      </c>
      <c r="CB52" s="5">
        <v>2.0162567296526972E-2</v>
      </c>
      <c r="CC52" s="5">
        <v>-1</v>
      </c>
      <c r="CD52" s="98" t="s">
        <v>451</v>
      </c>
      <c r="CE52" s="5">
        <v>0.8666666666666667</v>
      </c>
      <c r="CF52" s="5">
        <v>-1</v>
      </c>
      <c r="CG52" s="98" t="s">
        <v>312</v>
      </c>
      <c r="CH52" s="5">
        <v>1.0742913808776135E-3</v>
      </c>
      <c r="CI52" s="5">
        <v>-1</v>
      </c>
      <c r="CJ52" s="98" t="s">
        <v>484</v>
      </c>
      <c r="CK52" s="5">
        <v>2.7027027027027029E-2</v>
      </c>
      <c r="CL52" s="5">
        <v>-1</v>
      </c>
      <c r="CM52" s="98" t="s">
        <v>305</v>
      </c>
      <c r="CN52" s="5">
        <v>0.29856390862165894</v>
      </c>
      <c r="CO52" s="5">
        <v>-1</v>
      </c>
    </row>
    <row r="53" spans="1:93" x14ac:dyDescent="0.3">
      <c r="A53" s="9"/>
      <c r="S53" s="8"/>
      <c r="V53" s="98" t="s">
        <v>443</v>
      </c>
      <c r="W53" s="5">
        <v>0.1111111111111111</v>
      </c>
      <c r="X53" s="5">
        <v>-1</v>
      </c>
      <c r="Y53" s="98" t="s">
        <v>475</v>
      </c>
      <c r="Z53" s="5">
        <v>0.28891304347826086</v>
      </c>
      <c r="AA53" s="5">
        <v>-1</v>
      </c>
      <c r="AB53" s="98" t="s">
        <v>462</v>
      </c>
      <c r="AC53" s="5">
        <v>0.55293727182210417</v>
      </c>
      <c r="AD53" s="5">
        <v>-1</v>
      </c>
      <c r="AE53" s="98" t="s">
        <v>471</v>
      </c>
      <c r="AF53" s="17">
        <v>0.75348605577689198</v>
      </c>
      <c r="AG53" s="17">
        <v>-1</v>
      </c>
      <c r="AH53" s="98" t="s">
        <v>456</v>
      </c>
      <c r="AI53" s="5">
        <v>3.3088235294117601</v>
      </c>
      <c r="AJ53" s="5">
        <v>-1</v>
      </c>
      <c r="AK53" s="98" t="s">
        <v>322</v>
      </c>
      <c r="AL53" s="5">
        <v>0.14285714285714285</v>
      </c>
      <c r="AM53" s="5">
        <v>-1</v>
      </c>
      <c r="AN53" s="98" t="s">
        <v>475</v>
      </c>
      <c r="AO53" s="5">
        <v>0.5</v>
      </c>
      <c r="AP53" s="5">
        <v>-1</v>
      </c>
      <c r="AQ53" s="98" t="s">
        <v>442</v>
      </c>
      <c r="AR53" s="17">
        <v>0.29090909090909089</v>
      </c>
      <c r="AS53" s="17">
        <v>-1</v>
      </c>
      <c r="AT53" s="98" t="s">
        <v>470</v>
      </c>
      <c r="AU53" s="5">
        <v>2.7027027027027029E-2</v>
      </c>
      <c r="AV53" s="5">
        <v>-1</v>
      </c>
      <c r="AW53" s="98" t="s">
        <v>419</v>
      </c>
      <c r="AX53" s="5">
        <v>2.3809523809523808E-2</v>
      </c>
      <c r="AY53" s="5">
        <v>-1</v>
      </c>
      <c r="AZ53" s="98" t="s">
        <v>480</v>
      </c>
      <c r="BA53" s="5">
        <v>9.1643059490084985E-2</v>
      </c>
      <c r="BB53" s="5">
        <v>-1</v>
      </c>
      <c r="BC53" s="98" t="s">
        <v>440</v>
      </c>
      <c r="BD53" s="5">
        <v>2.4793388429752067E-2</v>
      </c>
      <c r="BE53" s="5">
        <v>-1</v>
      </c>
      <c r="BF53" s="98" t="s">
        <v>331</v>
      </c>
      <c r="BG53" s="5">
        <v>6.9156293222683268E-4</v>
      </c>
      <c r="BH53" s="5">
        <v>-1</v>
      </c>
      <c r="BI53" s="98" t="s">
        <v>339</v>
      </c>
      <c r="BJ53" s="5">
        <v>1.3745704467353952E-2</v>
      </c>
      <c r="BK53" s="5">
        <v>-1</v>
      </c>
      <c r="BL53" s="98" t="s">
        <v>488</v>
      </c>
      <c r="BM53" s="5">
        <v>2.4560972614515533E-4</v>
      </c>
      <c r="BN53" s="5">
        <v>-1</v>
      </c>
      <c r="BO53" s="98" t="s">
        <v>431</v>
      </c>
      <c r="BP53" s="5">
        <v>3.125E-2</v>
      </c>
      <c r="BQ53" s="5">
        <v>-1</v>
      </c>
      <c r="BR53" s="98" t="s">
        <v>394</v>
      </c>
      <c r="BS53" s="5">
        <v>1.0246856078248719E-2</v>
      </c>
      <c r="BT53" s="5">
        <v>-1</v>
      </c>
      <c r="BU53" s="98" t="s">
        <v>495</v>
      </c>
      <c r="BX53" s="98" t="s">
        <v>495</v>
      </c>
      <c r="CA53" s="98" t="s">
        <v>478</v>
      </c>
      <c r="CB53" s="5">
        <v>2.0312864814382443E-2</v>
      </c>
      <c r="CC53" s="5">
        <v>-1</v>
      </c>
      <c r="CD53" s="98" t="s">
        <v>352</v>
      </c>
      <c r="CE53" s="5">
        <v>0.86842105263157898</v>
      </c>
      <c r="CF53" s="5">
        <v>-1</v>
      </c>
      <c r="CG53" s="98" t="s">
        <v>408</v>
      </c>
      <c r="CH53" s="5">
        <v>1.1025358324145535E-3</v>
      </c>
      <c r="CI53" s="5">
        <v>-1</v>
      </c>
      <c r="CJ53" s="98" t="s">
        <v>303</v>
      </c>
      <c r="CK53" s="5">
        <v>2.7571580063626724E-2</v>
      </c>
      <c r="CL53" s="5">
        <v>-1</v>
      </c>
      <c r="CM53" s="98" t="s">
        <v>340</v>
      </c>
      <c r="CN53" s="5">
        <v>0.30729166666666669</v>
      </c>
      <c r="CO53" s="5">
        <v>-1</v>
      </c>
    </row>
    <row r="54" spans="1:93" x14ac:dyDescent="0.3">
      <c r="A54" s="9"/>
      <c r="S54" s="8"/>
      <c r="V54" s="98" t="s">
        <v>348</v>
      </c>
      <c r="W54" s="5">
        <v>0.125</v>
      </c>
      <c r="X54" s="5">
        <v>-1</v>
      </c>
      <c r="Y54" s="98" t="s">
        <v>375</v>
      </c>
      <c r="Z54" s="5">
        <v>0.30486111111111114</v>
      </c>
      <c r="AA54" s="5">
        <v>-1</v>
      </c>
      <c r="AB54" s="98" t="s">
        <v>409</v>
      </c>
      <c r="AC54" s="5">
        <v>0.55546905410665626</v>
      </c>
      <c r="AD54" s="5">
        <v>-1</v>
      </c>
      <c r="AE54" s="98" t="s">
        <v>328</v>
      </c>
      <c r="AF54" s="17">
        <v>0.75418994413407803</v>
      </c>
      <c r="AG54" s="17">
        <v>-1</v>
      </c>
      <c r="AH54" s="98" t="s">
        <v>328</v>
      </c>
      <c r="AI54" s="5">
        <v>3.4909090909090899</v>
      </c>
      <c r="AJ54" s="5">
        <v>-1</v>
      </c>
      <c r="AK54" s="98" t="s">
        <v>464</v>
      </c>
      <c r="AL54" s="5">
        <v>0.14285714285714285</v>
      </c>
      <c r="AM54" s="5">
        <v>-1</v>
      </c>
      <c r="AN54" s="98" t="s">
        <v>305</v>
      </c>
      <c r="AO54" s="5">
        <v>0.5126953125</v>
      </c>
      <c r="AP54" s="5">
        <v>-1</v>
      </c>
      <c r="AQ54" s="98" t="s">
        <v>398</v>
      </c>
      <c r="AR54" s="17">
        <v>0.29508196721311475</v>
      </c>
      <c r="AS54" s="17">
        <v>-1</v>
      </c>
      <c r="AT54" s="98" t="s">
        <v>482</v>
      </c>
      <c r="AU54" s="5">
        <v>2.8947368421052631E-2</v>
      </c>
      <c r="AV54" s="5">
        <v>-1</v>
      </c>
      <c r="AW54" s="98" t="s">
        <v>331</v>
      </c>
      <c r="AX54" s="5">
        <v>2.557544757033248E-2</v>
      </c>
      <c r="AY54" s="5">
        <v>-1</v>
      </c>
      <c r="AZ54" s="98" t="s">
        <v>411</v>
      </c>
      <c r="BA54" s="5">
        <v>9.2866756393001348E-2</v>
      </c>
      <c r="BB54" s="5">
        <v>-1</v>
      </c>
      <c r="BC54" s="98" t="s">
        <v>441</v>
      </c>
      <c r="BD54" s="5">
        <v>2.5984462898473077E-2</v>
      </c>
      <c r="BE54" s="5">
        <v>-1</v>
      </c>
      <c r="BF54" s="98" t="s">
        <v>380</v>
      </c>
      <c r="BG54" s="5">
        <v>7.376444553725104E-4</v>
      </c>
      <c r="BH54" s="5">
        <v>-1</v>
      </c>
      <c r="BI54" s="98" t="s">
        <v>480</v>
      </c>
      <c r="BJ54" s="5">
        <v>1.4269880853422E-2</v>
      </c>
      <c r="BK54" s="5">
        <v>-1</v>
      </c>
      <c r="BL54" s="98" t="s">
        <v>434</v>
      </c>
      <c r="BM54" s="5">
        <v>3.0721966205837174E-4</v>
      </c>
      <c r="BN54" s="5">
        <v>-1</v>
      </c>
      <c r="BO54" s="98" t="s">
        <v>391</v>
      </c>
      <c r="BP54" s="5">
        <v>3.1746031746031744E-2</v>
      </c>
      <c r="BQ54" s="5">
        <v>-1</v>
      </c>
      <c r="BR54" s="98" t="s">
        <v>330</v>
      </c>
      <c r="BS54" s="5">
        <v>1.1320754716981131E-2</v>
      </c>
      <c r="BT54" s="5">
        <v>-1</v>
      </c>
      <c r="BU54" s="98" t="s">
        <v>495</v>
      </c>
      <c r="BX54" s="98" t="s">
        <v>495</v>
      </c>
      <c r="CA54" s="98" t="s">
        <v>432</v>
      </c>
      <c r="CB54" s="5">
        <v>2.0454545454545454E-2</v>
      </c>
      <c r="CC54" s="5">
        <v>-1</v>
      </c>
      <c r="CD54" s="98" t="s">
        <v>325</v>
      </c>
      <c r="CE54" s="5">
        <v>0.86956521739130432</v>
      </c>
      <c r="CF54" s="5">
        <v>-1</v>
      </c>
      <c r="CG54" s="98" t="s">
        <v>493</v>
      </c>
      <c r="CH54" s="5">
        <v>1.1360829834527043E-3</v>
      </c>
      <c r="CI54" s="5">
        <v>-1</v>
      </c>
      <c r="CJ54" s="98" t="s">
        <v>382</v>
      </c>
      <c r="CK54" s="5">
        <v>2.8819068255687974E-2</v>
      </c>
      <c r="CL54" s="5">
        <v>-1</v>
      </c>
      <c r="CM54" s="98" t="s">
        <v>431</v>
      </c>
      <c r="CN54" s="5">
        <v>0.32500000000000001</v>
      </c>
      <c r="CO54" s="5">
        <v>-1</v>
      </c>
    </row>
    <row r="55" spans="1:93" x14ac:dyDescent="0.3">
      <c r="A55" s="9"/>
      <c r="S55" s="8"/>
      <c r="V55" s="98" t="s">
        <v>295</v>
      </c>
      <c r="W55" s="5">
        <v>0.14285714285714285</v>
      </c>
      <c r="X55" s="5">
        <v>-1</v>
      </c>
      <c r="Y55" s="98" t="s">
        <v>373</v>
      </c>
      <c r="Z55" s="5">
        <v>0.307</v>
      </c>
      <c r="AA55" s="5">
        <v>-1</v>
      </c>
      <c r="AB55" s="98" t="s">
        <v>317</v>
      </c>
      <c r="AC55" s="5">
        <v>0.56451612903225812</v>
      </c>
      <c r="AD55" s="5">
        <v>-1</v>
      </c>
      <c r="AE55" s="98" t="s">
        <v>488</v>
      </c>
      <c r="AF55" s="17">
        <v>0.75455746367239096</v>
      </c>
      <c r="AG55" s="17">
        <v>-1</v>
      </c>
      <c r="AH55" s="98" t="s">
        <v>351</v>
      </c>
      <c r="AI55" s="5">
        <v>3.5238095238095202</v>
      </c>
      <c r="AJ55" s="5">
        <v>-1</v>
      </c>
      <c r="AK55" s="98" t="s">
        <v>357</v>
      </c>
      <c r="AL55" s="5">
        <v>0.14473684210526316</v>
      </c>
      <c r="AM55" s="5">
        <v>-1</v>
      </c>
      <c r="AN55" s="98" t="s">
        <v>336</v>
      </c>
      <c r="AO55" s="5">
        <v>0.5157384987893463</v>
      </c>
      <c r="AP55" s="5">
        <v>-1</v>
      </c>
      <c r="AQ55" s="98" t="s">
        <v>454</v>
      </c>
      <c r="AR55" s="17">
        <v>0.29945553539019965</v>
      </c>
      <c r="AS55" s="17">
        <v>-1</v>
      </c>
      <c r="AT55" s="98" t="s">
        <v>428</v>
      </c>
      <c r="AU55" s="5">
        <v>3.0225080385852091E-2</v>
      </c>
      <c r="AV55" s="5">
        <v>-1</v>
      </c>
      <c r="AW55" s="98" t="s">
        <v>367</v>
      </c>
      <c r="AX55" s="5">
        <v>2.564102564102564E-2</v>
      </c>
      <c r="AY55" s="5">
        <v>-1</v>
      </c>
      <c r="AZ55" s="98" t="s">
        <v>311</v>
      </c>
      <c r="BA55" s="5">
        <v>9.380097879282219E-2</v>
      </c>
      <c r="BB55" s="5">
        <v>-1</v>
      </c>
      <c r="BC55" s="98" t="s">
        <v>468</v>
      </c>
      <c r="BD55" s="5">
        <v>2.6041666666666668E-2</v>
      </c>
      <c r="BE55" s="5">
        <v>-1</v>
      </c>
      <c r="BF55" s="98" t="s">
        <v>485</v>
      </c>
      <c r="BG55" s="5">
        <v>7.6452599388379206E-4</v>
      </c>
      <c r="BH55" s="5">
        <v>-1</v>
      </c>
      <c r="BI55" s="98" t="s">
        <v>466</v>
      </c>
      <c r="BJ55" s="5">
        <v>1.7482517482517484E-2</v>
      </c>
      <c r="BK55" s="5">
        <v>-1</v>
      </c>
      <c r="BL55" s="98" t="s">
        <v>483</v>
      </c>
      <c r="BM55" s="5">
        <v>4.0144520272982739E-4</v>
      </c>
      <c r="BN55" s="5">
        <v>-1</v>
      </c>
      <c r="BO55" s="98" t="s">
        <v>303</v>
      </c>
      <c r="BP55" s="5">
        <v>3.2075471698113207E-2</v>
      </c>
      <c r="BQ55" s="5">
        <v>-1</v>
      </c>
      <c r="BR55" s="98" t="s">
        <v>353</v>
      </c>
      <c r="BS55" s="5">
        <v>1.1347517730496455E-2</v>
      </c>
      <c r="BT55" s="5">
        <v>-1</v>
      </c>
      <c r="BU55" s="98" t="s">
        <v>495</v>
      </c>
      <c r="BX55" s="98" t="s">
        <v>495</v>
      </c>
      <c r="CA55" s="98" t="s">
        <v>398</v>
      </c>
      <c r="CB55" s="5">
        <v>2.0683229813664595E-2</v>
      </c>
      <c r="CC55" s="5">
        <v>-1</v>
      </c>
      <c r="CD55" s="98" t="s">
        <v>478</v>
      </c>
      <c r="CE55" s="5">
        <v>0.86973180076628354</v>
      </c>
      <c r="CF55" s="5">
        <v>-1</v>
      </c>
      <c r="CG55" s="98" t="s">
        <v>449</v>
      </c>
      <c r="CH55" s="5">
        <v>1.1526639344262295E-3</v>
      </c>
      <c r="CI55" s="5">
        <v>-1</v>
      </c>
      <c r="CJ55" s="98" t="s">
        <v>467</v>
      </c>
      <c r="CK55" s="5">
        <v>2.972560975609756E-2</v>
      </c>
      <c r="CL55" s="5">
        <v>-1</v>
      </c>
      <c r="CM55" s="98" t="s">
        <v>495</v>
      </c>
    </row>
    <row r="56" spans="1:93" x14ac:dyDescent="0.3">
      <c r="A56" s="9"/>
      <c r="S56" s="8"/>
      <c r="V56" s="98" t="s">
        <v>456</v>
      </c>
      <c r="W56" s="5">
        <v>0.14285714285714285</v>
      </c>
      <c r="X56" s="5">
        <v>-1</v>
      </c>
      <c r="Y56" s="98" t="s">
        <v>466</v>
      </c>
      <c r="Z56" s="5">
        <v>0.30845814977973568</v>
      </c>
      <c r="AA56" s="5">
        <v>-1</v>
      </c>
      <c r="AB56" s="98" t="s">
        <v>419</v>
      </c>
      <c r="AC56" s="5">
        <v>0.5650953984287318</v>
      </c>
      <c r="AD56" s="5">
        <v>-1</v>
      </c>
      <c r="AE56" s="98" t="s">
        <v>411</v>
      </c>
      <c r="AF56" s="17">
        <v>0.75963020030816597</v>
      </c>
      <c r="AG56" s="17">
        <v>-1</v>
      </c>
      <c r="AH56" s="98" t="s">
        <v>304</v>
      </c>
      <c r="AI56" s="5">
        <v>3.60869565217391</v>
      </c>
      <c r="AJ56" s="5">
        <v>-1</v>
      </c>
      <c r="AK56" s="98" t="s">
        <v>310</v>
      </c>
      <c r="AL56" s="5">
        <v>0.15384615384615385</v>
      </c>
      <c r="AM56" s="5">
        <v>-1</v>
      </c>
      <c r="AN56" s="98" t="s">
        <v>398</v>
      </c>
      <c r="AO56" s="5">
        <v>0.52161383285302598</v>
      </c>
      <c r="AP56" s="5">
        <v>-1</v>
      </c>
      <c r="AQ56" s="98" t="s">
        <v>475</v>
      </c>
      <c r="AR56" s="17">
        <v>0.30357142857142855</v>
      </c>
      <c r="AS56" s="17">
        <v>-1</v>
      </c>
      <c r="AT56" s="98" t="s">
        <v>377</v>
      </c>
      <c r="AU56" s="5">
        <v>3.1980319803198029E-2</v>
      </c>
      <c r="AV56" s="5">
        <v>-1</v>
      </c>
      <c r="AW56" s="98" t="s">
        <v>462</v>
      </c>
      <c r="AX56" s="5">
        <v>2.6548672566371681E-2</v>
      </c>
      <c r="AY56" s="5">
        <v>-1</v>
      </c>
      <c r="AZ56" s="98" t="s">
        <v>433</v>
      </c>
      <c r="BA56" s="5">
        <v>9.4276094276094277E-2</v>
      </c>
      <c r="BB56" s="5">
        <v>-1</v>
      </c>
      <c r="BC56" s="98" t="s">
        <v>360</v>
      </c>
      <c r="BD56" s="5">
        <v>2.7160493827160494E-2</v>
      </c>
      <c r="BE56" s="5">
        <v>-1</v>
      </c>
      <c r="BF56" s="98" t="s">
        <v>401</v>
      </c>
      <c r="BG56" s="5">
        <v>8.3682008368200832E-4</v>
      </c>
      <c r="BH56" s="5">
        <v>-1</v>
      </c>
      <c r="BI56" s="98" t="s">
        <v>453</v>
      </c>
      <c r="BJ56" s="5">
        <v>1.7897091722595078E-2</v>
      </c>
      <c r="BK56" s="5">
        <v>-1</v>
      </c>
      <c r="BL56" s="98" t="s">
        <v>367</v>
      </c>
      <c r="BM56" s="5">
        <v>5.2273915316257186E-4</v>
      </c>
      <c r="BN56" s="5">
        <v>-1</v>
      </c>
      <c r="BO56" s="98" t="s">
        <v>454</v>
      </c>
      <c r="BP56" s="5">
        <v>3.4782608695652174E-2</v>
      </c>
      <c r="BQ56" s="5">
        <v>-1</v>
      </c>
      <c r="BR56" s="98" t="s">
        <v>290</v>
      </c>
      <c r="BS56" s="5">
        <v>1.1363636363636364E-2</v>
      </c>
      <c r="BT56" s="5">
        <v>-1</v>
      </c>
      <c r="BU56" s="98" t="s">
        <v>495</v>
      </c>
      <c r="BX56" s="98" t="s">
        <v>495</v>
      </c>
      <c r="CA56" s="98" t="s">
        <v>424</v>
      </c>
      <c r="CB56" s="5">
        <v>2.0920502092050208E-2</v>
      </c>
      <c r="CC56" s="5">
        <v>-1</v>
      </c>
      <c r="CD56" s="98" t="s">
        <v>353</v>
      </c>
      <c r="CE56" s="5">
        <v>0.87020648967551617</v>
      </c>
      <c r="CF56" s="5">
        <v>-1</v>
      </c>
      <c r="CG56" s="98" t="s">
        <v>321</v>
      </c>
      <c r="CH56" s="5">
        <v>1.2679628064243449E-3</v>
      </c>
      <c r="CI56" s="5">
        <v>-1</v>
      </c>
      <c r="CJ56" s="98" t="s">
        <v>349</v>
      </c>
      <c r="CK56" s="5">
        <v>3.0272452068617558E-2</v>
      </c>
      <c r="CL56" s="5">
        <v>-1</v>
      </c>
      <c r="CM56" s="98" t="s">
        <v>495</v>
      </c>
    </row>
    <row r="57" spans="1:93" x14ac:dyDescent="0.3">
      <c r="A57" s="9"/>
      <c r="S57" s="8"/>
      <c r="V57" s="98" t="s">
        <v>344</v>
      </c>
      <c r="W57" s="5">
        <v>0.15384615384615385</v>
      </c>
      <c r="X57" s="5">
        <v>-1</v>
      </c>
      <c r="Y57" s="98" t="s">
        <v>366</v>
      </c>
      <c r="Z57" s="5">
        <v>0.3240277777777778</v>
      </c>
      <c r="AA57" s="5">
        <v>-1</v>
      </c>
      <c r="AB57" s="98" t="s">
        <v>460</v>
      </c>
      <c r="AC57" s="5">
        <v>0.56748466257668717</v>
      </c>
      <c r="AD57" s="5">
        <v>-1</v>
      </c>
      <c r="AE57" s="98" t="s">
        <v>367</v>
      </c>
      <c r="AF57" s="17">
        <v>0.76175548589341702</v>
      </c>
      <c r="AG57" s="17">
        <v>-1</v>
      </c>
      <c r="AH57" s="98" t="s">
        <v>361</v>
      </c>
      <c r="AI57" s="5">
        <v>3.6388888888888902</v>
      </c>
      <c r="AJ57" s="5">
        <v>-1</v>
      </c>
      <c r="AK57" s="98" t="s">
        <v>362</v>
      </c>
      <c r="AL57" s="5">
        <v>0.15384615384615385</v>
      </c>
      <c r="AM57" s="5">
        <v>-1</v>
      </c>
      <c r="AN57" s="98" t="s">
        <v>372</v>
      </c>
      <c r="AO57" s="5">
        <v>0.52941176470588236</v>
      </c>
      <c r="AP57" s="5">
        <v>-1</v>
      </c>
      <c r="AQ57" s="98" t="s">
        <v>441</v>
      </c>
      <c r="AR57" s="17">
        <v>0.30646515533165408</v>
      </c>
      <c r="AS57" s="17">
        <v>-1</v>
      </c>
      <c r="AT57" s="98" t="s">
        <v>432</v>
      </c>
      <c r="AU57" s="5">
        <v>3.2019704433497539E-2</v>
      </c>
      <c r="AV57" s="5">
        <v>-1</v>
      </c>
      <c r="AW57" s="98" t="s">
        <v>476</v>
      </c>
      <c r="AX57" s="5">
        <v>3.3013435700575813E-2</v>
      </c>
      <c r="AY57" s="5">
        <v>-1</v>
      </c>
      <c r="AZ57" s="98" t="s">
        <v>350</v>
      </c>
      <c r="BA57" s="5">
        <v>9.7275436355896125E-2</v>
      </c>
      <c r="BB57" s="5">
        <v>-1</v>
      </c>
      <c r="BC57" s="98" t="s">
        <v>476</v>
      </c>
      <c r="BD57" s="5">
        <v>2.8372591006423982E-2</v>
      </c>
      <c r="BE57" s="5">
        <v>-1</v>
      </c>
      <c r="BF57" s="98" t="s">
        <v>318</v>
      </c>
      <c r="BG57" s="5">
        <v>8.4033613445378156E-4</v>
      </c>
      <c r="BH57" s="5">
        <v>-1</v>
      </c>
      <c r="BI57" s="98" t="s">
        <v>349</v>
      </c>
      <c r="BJ57" s="5">
        <v>2.0485494375370041E-2</v>
      </c>
      <c r="BK57" s="5">
        <v>-1</v>
      </c>
      <c r="BL57" s="98" t="s">
        <v>441</v>
      </c>
      <c r="BM57" s="5">
        <v>5.5648302726766835E-4</v>
      </c>
      <c r="BN57" s="5">
        <v>-1</v>
      </c>
      <c r="BO57" s="98" t="s">
        <v>364</v>
      </c>
      <c r="BP57" s="5">
        <v>3.6053130929791274E-2</v>
      </c>
      <c r="BQ57" s="5">
        <v>-1</v>
      </c>
      <c r="BR57" s="98" t="s">
        <v>314</v>
      </c>
      <c r="BS57" s="5">
        <v>1.1520737327188941E-2</v>
      </c>
      <c r="BT57" s="5">
        <v>-1</v>
      </c>
      <c r="BU57" s="98" t="s">
        <v>495</v>
      </c>
      <c r="BX57" s="98" t="s">
        <v>495</v>
      </c>
      <c r="CA57" s="98" t="s">
        <v>308</v>
      </c>
      <c r="CB57" s="5">
        <v>2.1311475409836064E-2</v>
      </c>
      <c r="CC57" s="5">
        <v>-1</v>
      </c>
      <c r="CD57" s="98" t="s">
        <v>370</v>
      </c>
      <c r="CE57" s="5">
        <v>0.87037037037037035</v>
      </c>
      <c r="CF57" s="5">
        <v>-1</v>
      </c>
      <c r="CG57" s="98" t="s">
        <v>404</v>
      </c>
      <c r="CH57" s="5">
        <v>1.4402304368698992E-3</v>
      </c>
      <c r="CI57" s="5">
        <v>-1</v>
      </c>
      <c r="CJ57" s="98" t="s">
        <v>354</v>
      </c>
      <c r="CK57" s="5">
        <v>3.2096706961233845E-2</v>
      </c>
      <c r="CL57" s="5">
        <v>-1</v>
      </c>
      <c r="CM57" s="98" t="s">
        <v>495</v>
      </c>
    </row>
    <row r="58" spans="1:93" x14ac:dyDescent="0.3">
      <c r="A58" s="9"/>
      <c r="S58" s="8"/>
      <c r="V58" s="98" t="s">
        <v>449</v>
      </c>
      <c r="W58" s="5">
        <v>0.23076923076923078</v>
      </c>
      <c r="X58" s="5">
        <v>-1</v>
      </c>
      <c r="Y58" s="98" t="s">
        <v>407</v>
      </c>
      <c r="Z58" s="5">
        <v>0.32444444444444442</v>
      </c>
      <c r="AA58" s="5">
        <v>-1</v>
      </c>
      <c r="AB58" s="98" t="s">
        <v>432</v>
      </c>
      <c r="AC58" s="5">
        <v>0.56849315068493156</v>
      </c>
      <c r="AD58" s="5">
        <v>-1</v>
      </c>
      <c r="AE58" s="98" t="s">
        <v>309</v>
      </c>
      <c r="AF58" s="17">
        <v>0.76190476190476197</v>
      </c>
      <c r="AG58" s="17">
        <v>-1</v>
      </c>
      <c r="AH58" s="98" t="s">
        <v>344</v>
      </c>
      <c r="AI58" s="5">
        <v>3.70165745856354</v>
      </c>
      <c r="AJ58" s="5">
        <v>-1</v>
      </c>
      <c r="AK58" s="98" t="s">
        <v>485</v>
      </c>
      <c r="AL58" s="5">
        <v>0.15841584158415842</v>
      </c>
      <c r="AM58" s="5">
        <v>-1</v>
      </c>
      <c r="AN58" s="98" t="s">
        <v>443</v>
      </c>
      <c r="AO58" s="5">
        <v>0.53012048192771088</v>
      </c>
      <c r="AP58" s="5">
        <v>-1</v>
      </c>
      <c r="AQ58" s="98" t="s">
        <v>336</v>
      </c>
      <c r="AR58" s="17">
        <v>0.30943396226415093</v>
      </c>
      <c r="AS58" s="17">
        <v>-1</v>
      </c>
      <c r="AT58" s="98" t="s">
        <v>336</v>
      </c>
      <c r="AU58" s="5">
        <v>3.3395176252319109E-2</v>
      </c>
      <c r="AV58" s="5">
        <v>-1</v>
      </c>
      <c r="AW58" s="98" t="s">
        <v>365</v>
      </c>
      <c r="AX58" s="5">
        <v>3.3333333333333333E-2</v>
      </c>
      <c r="AY58" s="5">
        <v>-1</v>
      </c>
      <c r="AZ58" s="98" t="s">
        <v>393</v>
      </c>
      <c r="BA58" s="5">
        <v>9.8445595854922283E-2</v>
      </c>
      <c r="BB58" s="5">
        <v>-1</v>
      </c>
      <c r="BC58" s="98" t="s">
        <v>484</v>
      </c>
      <c r="BD58" s="5">
        <v>2.9126213592233011E-2</v>
      </c>
      <c r="BE58" s="5">
        <v>-1</v>
      </c>
      <c r="BF58" s="98" t="s">
        <v>293</v>
      </c>
      <c r="BG58" s="5">
        <v>8.4889643463497452E-4</v>
      </c>
      <c r="BH58" s="5">
        <v>-1</v>
      </c>
      <c r="BI58" s="98" t="s">
        <v>401</v>
      </c>
      <c r="BJ58" s="5">
        <v>2.1249028245659496E-2</v>
      </c>
      <c r="BK58" s="5">
        <v>-1</v>
      </c>
      <c r="BL58" s="98" t="s">
        <v>289</v>
      </c>
      <c r="BM58" s="5">
        <v>6.1942517343904855E-4</v>
      </c>
      <c r="BN58" s="5">
        <v>-1</v>
      </c>
      <c r="BO58" s="98" t="s">
        <v>409</v>
      </c>
      <c r="BP58" s="5">
        <v>3.6312849162011177E-2</v>
      </c>
      <c r="BQ58" s="5">
        <v>-1</v>
      </c>
      <c r="BR58" s="98" t="s">
        <v>354</v>
      </c>
      <c r="BS58" s="5">
        <v>1.1843079200592153E-2</v>
      </c>
      <c r="BT58" s="5">
        <v>-1</v>
      </c>
      <c r="BU58" s="98" t="s">
        <v>495</v>
      </c>
      <c r="BX58" s="98" t="s">
        <v>495</v>
      </c>
      <c r="CA58" s="98" t="s">
        <v>364</v>
      </c>
      <c r="CB58" s="5">
        <v>2.1376137303556659E-2</v>
      </c>
      <c r="CC58" s="5">
        <v>-1</v>
      </c>
      <c r="CD58" s="98" t="s">
        <v>335</v>
      </c>
      <c r="CE58" s="5">
        <v>0.87044534412955465</v>
      </c>
      <c r="CF58" s="5">
        <v>-1</v>
      </c>
      <c r="CG58" s="98" t="s">
        <v>305</v>
      </c>
      <c r="CH58" s="5">
        <v>1.4940888793491664E-3</v>
      </c>
      <c r="CI58" s="5">
        <v>-1</v>
      </c>
      <c r="CJ58" s="98" t="s">
        <v>472</v>
      </c>
      <c r="CK58" s="5">
        <v>3.4090909090909088E-2</v>
      </c>
      <c r="CL58" s="5">
        <v>-1</v>
      </c>
      <c r="CM58" s="98" t="s">
        <v>495</v>
      </c>
    </row>
    <row r="59" spans="1:93" x14ac:dyDescent="0.3">
      <c r="A59" s="9"/>
      <c r="S59" s="8"/>
      <c r="V59" s="98" t="s">
        <v>299</v>
      </c>
      <c r="W59" s="5">
        <v>0.25</v>
      </c>
      <c r="X59" s="5">
        <v>-1</v>
      </c>
      <c r="Y59" s="98" t="s">
        <v>414</v>
      </c>
      <c r="Z59" s="5">
        <v>0.32787234042553193</v>
      </c>
      <c r="AA59" s="5">
        <v>-1</v>
      </c>
      <c r="AB59" s="98" t="s">
        <v>326</v>
      </c>
      <c r="AC59" s="5">
        <v>0.5714285714285714</v>
      </c>
      <c r="AD59" s="5">
        <v>-1</v>
      </c>
      <c r="AE59" s="98" t="s">
        <v>473</v>
      </c>
      <c r="AF59" s="17">
        <v>0.76342857142857101</v>
      </c>
      <c r="AG59" s="17">
        <v>-1</v>
      </c>
      <c r="AH59" s="98" t="s">
        <v>414</v>
      </c>
      <c r="AI59" s="5">
        <v>3.7446808510638299</v>
      </c>
      <c r="AJ59" s="5">
        <v>-1</v>
      </c>
      <c r="AK59" s="98" t="s">
        <v>333</v>
      </c>
      <c r="AL59" s="5">
        <v>0.16666666666666666</v>
      </c>
      <c r="AM59" s="5">
        <v>-1</v>
      </c>
      <c r="AN59" s="98" t="s">
        <v>411</v>
      </c>
      <c r="AO59" s="5">
        <v>0.53982300884955747</v>
      </c>
      <c r="AP59" s="5">
        <v>-1</v>
      </c>
      <c r="AQ59" s="98" t="s">
        <v>345</v>
      </c>
      <c r="AR59" s="17">
        <v>0.31170336037079954</v>
      </c>
      <c r="AS59" s="17">
        <v>-1</v>
      </c>
      <c r="AT59" s="98" t="s">
        <v>365</v>
      </c>
      <c r="AU59" s="5">
        <v>3.6634230108757868E-2</v>
      </c>
      <c r="AV59" s="5">
        <v>-1</v>
      </c>
      <c r="AW59" s="98" t="s">
        <v>297</v>
      </c>
      <c r="AX59" s="5">
        <v>3.3483922402338558E-2</v>
      </c>
      <c r="AY59" s="5">
        <v>-1</v>
      </c>
      <c r="AZ59" s="98" t="s">
        <v>383</v>
      </c>
      <c r="BA59" s="5">
        <v>0.10818713450292397</v>
      </c>
      <c r="BB59" s="5">
        <v>-1</v>
      </c>
      <c r="BC59" s="98" t="s">
        <v>311</v>
      </c>
      <c r="BD59" s="5">
        <v>3.125E-2</v>
      </c>
      <c r="BE59" s="5">
        <v>-1</v>
      </c>
      <c r="BF59" s="98" t="s">
        <v>428</v>
      </c>
      <c r="BG59" s="5">
        <v>8.6058519793459555E-4</v>
      </c>
      <c r="BH59" s="5">
        <v>-1</v>
      </c>
      <c r="BI59" s="98" t="s">
        <v>315</v>
      </c>
      <c r="BJ59" s="5">
        <v>2.4258760107816711E-2</v>
      </c>
      <c r="BK59" s="5">
        <v>-1</v>
      </c>
      <c r="BL59" s="98" t="s">
        <v>438</v>
      </c>
      <c r="BM59" s="5">
        <v>8.3883820908042361E-4</v>
      </c>
      <c r="BN59" s="5">
        <v>-1</v>
      </c>
      <c r="BO59" s="98" t="s">
        <v>414</v>
      </c>
      <c r="BP59" s="5">
        <v>3.7037037037037035E-2</v>
      </c>
      <c r="BQ59" s="5">
        <v>-1</v>
      </c>
      <c r="BR59" s="98" t="s">
        <v>468</v>
      </c>
      <c r="BS59" s="5">
        <v>1.1933174224343675E-2</v>
      </c>
      <c r="BT59" s="5">
        <v>-1</v>
      </c>
      <c r="BU59" s="98" t="s">
        <v>495</v>
      </c>
      <c r="BX59" s="98" t="s">
        <v>495</v>
      </c>
      <c r="CA59" s="98" t="s">
        <v>303</v>
      </c>
      <c r="CB59" s="5">
        <v>2.1455223880597014E-2</v>
      </c>
      <c r="CC59" s="5">
        <v>-1</v>
      </c>
      <c r="CD59" s="98" t="s">
        <v>464</v>
      </c>
      <c r="CE59" s="5">
        <v>0.87096774193548387</v>
      </c>
      <c r="CF59" s="5">
        <v>-1</v>
      </c>
      <c r="CG59" s="98" t="s">
        <v>302</v>
      </c>
      <c r="CH59" s="5">
        <v>1.5123745562206016E-3</v>
      </c>
      <c r="CI59" s="5">
        <v>-1</v>
      </c>
      <c r="CJ59" s="98" t="s">
        <v>403</v>
      </c>
      <c r="CK59" s="5">
        <v>4.0669856459330141E-2</v>
      </c>
      <c r="CL59" s="5">
        <v>-1</v>
      </c>
      <c r="CM59" s="98" t="s">
        <v>495</v>
      </c>
    </row>
    <row r="60" spans="1:93" x14ac:dyDescent="0.3">
      <c r="A60" s="9"/>
      <c r="S60" s="8"/>
      <c r="V60" s="98" t="s">
        <v>347</v>
      </c>
      <c r="W60" s="5">
        <v>0.25</v>
      </c>
      <c r="X60" s="5">
        <v>-1</v>
      </c>
      <c r="Y60" s="98" t="s">
        <v>440</v>
      </c>
      <c r="Z60" s="5">
        <v>0.33333333333333331</v>
      </c>
      <c r="AA60" s="5">
        <v>-1</v>
      </c>
      <c r="AB60" s="98" t="s">
        <v>293</v>
      </c>
      <c r="AC60" s="5">
        <v>0.57261453847351218</v>
      </c>
      <c r="AD60" s="5">
        <v>-1</v>
      </c>
      <c r="AE60" s="98" t="s">
        <v>290</v>
      </c>
      <c r="AF60" s="17">
        <v>0.76409185803757795</v>
      </c>
      <c r="AG60" s="17">
        <v>-1</v>
      </c>
      <c r="AH60" s="98" t="s">
        <v>390</v>
      </c>
      <c r="AI60" s="5">
        <v>3.8333333333333299</v>
      </c>
      <c r="AJ60" s="5">
        <v>-1</v>
      </c>
      <c r="AK60" s="98" t="s">
        <v>467</v>
      </c>
      <c r="AL60" s="5">
        <v>0.16666666666666666</v>
      </c>
      <c r="AM60" s="5">
        <v>-1</v>
      </c>
      <c r="AN60" s="98" t="s">
        <v>292</v>
      </c>
      <c r="AO60" s="5">
        <v>0.54166666666666663</v>
      </c>
      <c r="AP60" s="5">
        <v>-1</v>
      </c>
      <c r="AQ60" s="98" t="s">
        <v>434</v>
      </c>
      <c r="AR60" s="17">
        <v>0.31278538812785389</v>
      </c>
      <c r="AS60" s="17">
        <v>-1</v>
      </c>
      <c r="AT60" s="98" t="s">
        <v>477</v>
      </c>
      <c r="AU60" s="5">
        <v>4.0690310322989233E-2</v>
      </c>
      <c r="AV60" s="5">
        <v>-1</v>
      </c>
      <c r="AW60" s="98" t="s">
        <v>384</v>
      </c>
      <c r="AX60" s="5">
        <v>3.5714285714285712E-2</v>
      </c>
      <c r="AY60" s="5">
        <v>-1</v>
      </c>
      <c r="AZ60" s="98" t="s">
        <v>454</v>
      </c>
      <c r="BA60" s="5">
        <v>0.10877192982456141</v>
      </c>
      <c r="BB60" s="5">
        <v>-1</v>
      </c>
      <c r="BC60" s="98" t="s">
        <v>292</v>
      </c>
      <c r="BD60" s="5">
        <v>3.1578947368421054E-2</v>
      </c>
      <c r="BE60" s="5">
        <v>-1</v>
      </c>
      <c r="BF60" s="98" t="s">
        <v>416</v>
      </c>
      <c r="BG60" s="5">
        <v>9.2421441774491681E-4</v>
      </c>
      <c r="BH60" s="5">
        <v>-1</v>
      </c>
      <c r="BI60" s="98" t="s">
        <v>347</v>
      </c>
      <c r="BJ60" s="5">
        <v>3.2258064516129031E-2</v>
      </c>
      <c r="BK60" s="5">
        <v>-1</v>
      </c>
      <c r="BL60" s="98" t="s">
        <v>352</v>
      </c>
      <c r="BM60" s="5">
        <v>1.0030090270812437E-3</v>
      </c>
      <c r="BN60" s="5">
        <v>-1</v>
      </c>
      <c r="BO60" s="98" t="s">
        <v>477</v>
      </c>
      <c r="BP60" s="5">
        <v>3.7735849056603772E-2</v>
      </c>
      <c r="BQ60" s="5">
        <v>-1</v>
      </c>
      <c r="BR60" s="98" t="s">
        <v>485</v>
      </c>
      <c r="BS60" s="5">
        <v>1.2048192771084338E-2</v>
      </c>
      <c r="BT60" s="5">
        <v>-1</v>
      </c>
      <c r="BU60" s="98" t="s">
        <v>495</v>
      </c>
      <c r="BX60" s="98" t="s">
        <v>495</v>
      </c>
      <c r="CA60" s="98" t="s">
        <v>317</v>
      </c>
      <c r="CB60" s="5">
        <v>2.181818181818182E-2</v>
      </c>
      <c r="CC60" s="5">
        <v>-1</v>
      </c>
      <c r="CD60" s="98" t="s">
        <v>363</v>
      </c>
      <c r="CE60" s="5">
        <v>0.8723004694835681</v>
      </c>
      <c r="CF60" s="5">
        <v>-1</v>
      </c>
      <c r="CG60" s="98" t="s">
        <v>489</v>
      </c>
      <c r="CH60" s="5">
        <v>1.5212827456110992E-3</v>
      </c>
      <c r="CI60" s="5">
        <v>-1</v>
      </c>
      <c r="CJ60" s="98" t="s">
        <v>440</v>
      </c>
      <c r="CK60" s="5">
        <v>4.0740740740740744E-2</v>
      </c>
      <c r="CL60" s="5">
        <v>-1</v>
      </c>
      <c r="CM60" s="98" t="s">
        <v>495</v>
      </c>
    </row>
    <row r="61" spans="1:93" x14ac:dyDescent="0.3">
      <c r="A61" s="9"/>
      <c r="S61" s="8"/>
      <c r="V61" s="98" t="s">
        <v>355</v>
      </c>
      <c r="W61" s="5">
        <v>0.25</v>
      </c>
      <c r="X61" s="5">
        <v>-1</v>
      </c>
      <c r="Y61" s="98" t="s">
        <v>448</v>
      </c>
      <c r="Z61" s="5">
        <v>0.3339473684210526</v>
      </c>
      <c r="AA61" s="5">
        <v>-1</v>
      </c>
      <c r="AB61" s="98" t="s">
        <v>346</v>
      </c>
      <c r="AC61" s="5">
        <v>0.57309941520467833</v>
      </c>
      <c r="AD61" s="5">
        <v>-1</v>
      </c>
      <c r="AE61" s="98" t="s">
        <v>428</v>
      </c>
      <c r="AF61" s="17">
        <v>0.76435304198800302</v>
      </c>
      <c r="AG61" s="17">
        <v>-1</v>
      </c>
      <c r="AH61" s="98" t="s">
        <v>470</v>
      </c>
      <c r="AI61" s="5">
        <v>4.0625</v>
      </c>
      <c r="AJ61" s="5">
        <v>-1</v>
      </c>
      <c r="AK61" s="98" t="s">
        <v>479</v>
      </c>
      <c r="AL61" s="5">
        <v>0.16981132075471697</v>
      </c>
      <c r="AM61" s="5">
        <v>-1</v>
      </c>
      <c r="AN61" s="98" t="s">
        <v>387</v>
      </c>
      <c r="AO61" s="5">
        <v>0.54545454545454541</v>
      </c>
      <c r="AP61" s="5">
        <v>-1</v>
      </c>
      <c r="AQ61" s="98" t="s">
        <v>344</v>
      </c>
      <c r="AR61" s="17">
        <v>0.31617647058823528</v>
      </c>
      <c r="AS61" s="17">
        <v>-1</v>
      </c>
      <c r="AT61" s="98" t="s">
        <v>424</v>
      </c>
      <c r="AU61" s="5">
        <v>4.0892193308550186E-2</v>
      </c>
      <c r="AV61" s="5">
        <v>-1</v>
      </c>
      <c r="AW61" s="98" t="s">
        <v>353</v>
      </c>
      <c r="AX61" s="5">
        <v>3.6383682469680267E-2</v>
      </c>
      <c r="AY61" s="5">
        <v>-1</v>
      </c>
      <c r="AZ61" s="98" t="s">
        <v>452</v>
      </c>
      <c r="BA61" s="5">
        <v>0.11070780399274047</v>
      </c>
      <c r="BB61" s="5">
        <v>-1</v>
      </c>
      <c r="BC61" s="98" t="s">
        <v>402</v>
      </c>
      <c r="BD61" s="5">
        <v>3.3093525179856115E-2</v>
      </c>
      <c r="BE61" s="5">
        <v>-1</v>
      </c>
      <c r="BF61" s="98" t="s">
        <v>333</v>
      </c>
      <c r="BG61" s="5">
        <v>9.8619329388560163E-4</v>
      </c>
      <c r="BH61" s="5">
        <v>-1</v>
      </c>
      <c r="BI61" s="98" t="s">
        <v>378</v>
      </c>
      <c r="BJ61" s="5">
        <v>3.4883720930232558E-2</v>
      </c>
      <c r="BK61" s="5">
        <v>-1</v>
      </c>
      <c r="BL61" s="98" t="s">
        <v>338</v>
      </c>
      <c r="BM61" s="5">
        <v>1.0273268954181221E-3</v>
      </c>
      <c r="BN61" s="5">
        <v>-1</v>
      </c>
      <c r="BO61" s="98" t="s">
        <v>344</v>
      </c>
      <c r="BP61" s="5">
        <v>3.7974683544303799E-2</v>
      </c>
      <c r="BQ61" s="5">
        <v>-1</v>
      </c>
      <c r="BR61" s="98" t="s">
        <v>438</v>
      </c>
      <c r="BS61" s="5">
        <v>1.2219506776271939E-2</v>
      </c>
      <c r="BT61" s="5">
        <v>-1</v>
      </c>
      <c r="BU61" s="98" t="s">
        <v>495</v>
      </c>
      <c r="BX61" s="98" t="s">
        <v>495</v>
      </c>
      <c r="CA61" s="98" t="s">
        <v>456</v>
      </c>
      <c r="CB61" s="5">
        <v>2.1873247335950644E-2</v>
      </c>
      <c r="CC61" s="5">
        <v>-1</v>
      </c>
      <c r="CD61" s="98" t="s">
        <v>331</v>
      </c>
      <c r="CE61" s="5">
        <v>0.87331536388140163</v>
      </c>
      <c r="CF61" s="5">
        <v>-1</v>
      </c>
      <c r="CG61" s="98" t="s">
        <v>412</v>
      </c>
      <c r="CH61" s="5">
        <v>1.5225666122892876E-3</v>
      </c>
      <c r="CI61" s="5">
        <v>-1</v>
      </c>
      <c r="CJ61" s="98" t="s">
        <v>361</v>
      </c>
      <c r="CK61" s="5">
        <v>4.3478260869565216E-2</v>
      </c>
      <c r="CL61" s="5">
        <v>-1</v>
      </c>
      <c r="CM61" s="98" t="s">
        <v>495</v>
      </c>
    </row>
    <row r="62" spans="1:93" x14ac:dyDescent="0.3">
      <c r="A62" s="9"/>
      <c r="S62" s="8"/>
      <c r="V62" s="98" t="s">
        <v>454</v>
      </c>
      <c r="W62" s="5">
        <v>0.25</v>
      </c>
      <c r="X62" s="5">
        <v>-1</v>
      </c>
      <c r="Y62" s="98" t="s">
        <v>388</v>
      </c>
      <c r="Z62" s="5">
        <v>0.34555555555555556</v>
      </c>
      <c r="AA62" s="5">
        <v>-1</v>
      </c>
      <c r="AB62" s="98" t="s">
        <v>292</v>
      </c>
      <c r="AC62" s="5">
        <v>0.57461240310077522</v>
      </c>
      <c r="AD62" s="5">
        <v>-1</v>
      </c>
      <c r="AE62" s="98" t="s">
        <v>391</v>
      </c>
      <c r="AF62" s="17">
        <v>0.76738609112709799</v>
      </c>
      <c r="AG62" s="17">
        <v>-1</v>
      </c>
      <c r="AH62" s="98" t="s">
        <v>348</v>
      </c>
      <c r="AI62" s="5">
        <v>4.0869565217391299</v>
      </c>
      <c r="AJ62" s="5">
        <v>-1</v>
      </c>
      <c r="AK62" s="98" t="s">
        <v>335</v>
      </c>
      <c r="AL62" s="5">
        <v>0.17647058823529413</v>
      </c>
      <c r="AM62" s="5">
        <v>-1</v>
      </c>
      <c r="AN62" s="98" t="s">
        <v>434</v>
      </c>
      <c r="AO62" s="5">
        <v>0.5476772616136919</v>
      </c>
      <c r="AP62" s="5">
        <v>-1</v>
      </c>
      <c r="AQ62" s="98" t="s">
        <v>293</v>
      </c>
      <c r="AR62" s="17">
        <v>0.32</v>
      </c>
      <c r="AS62" s="17">
        <v>-1</v>
      </c>
      <c r="AT62" s="98" t="s">
        <v>414</v>
      </c>
      <c r="AU62" s="5">
        <v>4.2461005199306762E-2</v>
      </c>
      <c r="AV62" s="5">
        <v>-1</v>
      </c>
      <c r="AW62" s="98" t="s">
        <v>323</v>
      </c>
      <c r="AX62" s="5">
        <v>3.8306451612903226E-2</v>
      </c>
      <c r="AY62" s="5">
        <v>-1</v>
      </c>
      <c r="AZ62" s="98" t="s">
        <v>409</v>
      </c>
      <c r="BA62" s="5">
        <v>0.11646398503274089</v>
      </c>
      <c r="BB62" s="5">
        <v>-1</v>
      </c>
      <c r="BC62" s="98" t="s">
        <v>480</v>
      </c>
      <c r="BD62" s="5">
        <v>3.3635565954957591E-2</v>
      </c>
      <c r="BE62" s="5">
        <v>-1</v>
      </c>
      <c r="BF62" s="98" t="s">
        <v>403</v>
      </c>
      <c r="BG62" s="5">
        <v>1.1123470522803114E-3</v>
      </c>
      <c r="BH62" s="5">
        <v>-1</v>
      </c>
      <c r="BI62" s="98" t="s">
        <v>445</v>
      </c>
      <c r="BJ62" s="5">
        <v>3.5087719298245612E-2</v>
      </c>
      <c r="BK62" s="5">
        <v>-1</v>
      </c>
      <c r="BL62" s="98" t="s">
        <v>419</v>
      </c>
      <c r="BM62" s="5">
        <v>1.0683760683760685E-3</v>
      </c>
      <c r="BN62" s="5">
        <v>-1</v>
      </c>
      <c r="BO62" s="98" t="s">
        <v>405</v>
      </c>
      <c r="BP62" s="5">
        <v>3.818953323903819E-2</v>
      </c>
      <c r="BQ62" s="5">
        <v>-1</v>
      </c>
      <c r="BR62" s="98" t="s">
        <v>444</v>
      </c>
      <c r="BS62" s="5">
        <v>1.2239902080783354E-2</v>
      </c>
      <c r="BT62" s="5">
        <v>-1</v>
      </c>
      <c r="BU62" s="98" t="s">
        <v>495</v>
      </c>
      <c r="BX62" s="98" t="s">
        <v>495</v>
      </c>
      <c r="CA62" s="98" t="s">
        <v>423</v>
      </c>
      <c r="CB62" s="5">
        <v>2.1880544056771142E-2</v>
      </c>
      <c r="CC62" s="5">
        <v>-1</v>
      </c>
      <c r="CD62" s="98" t="s">
        <v>361</v>
      </c>
      <c r="CE62" s="5">
        <v>0.875</v>
      </c>
      <c r="CF62" s="5">
        <v>-1</v>
      </c>
      <c r="CG62" s="98" t="s">
        <v>428</v>
      </c>
      <c r="CH62" s="5">
        <v>1.6069571793175159E-3</v>
      </c>
      <c r="CI62" s="5">
        <v>-1</v>
      </c>
      <c r="CJ62" s="98" t="s">
        <v>358</v>
      </c>
      <c r="CK62" s="5">
        <v>4.7097480832420595E-2</v>
      </c>
      <c r="CL62" s="5">
        <v>-1</v>
      </c>
      <c r="CM62" s="98" t="s">
        <v>495</v>
      </c>
    </row>
    <row r="63" spans="1:93" x14ac:dyDescent="0.3">
      <c r="A63" s="9"/>
      <c r="S63" s="8"/>
      <c r="V63" s="98" t="s">
        <v>466</v>
      </c>
      <c r="W63" s="5">
        <v>0.25</v>
      </c>
      <c r="X63" s="5">
        <v>-1</v>
      </c>
      <c r="Y63" s="98" t="s">
        <v>417</v>
      </c>
      <c r="Z63" s="5">
        <v>0.3477777777777778</v>
      </c>
      <c r="AA63" s="5">
        <v>-1</v>
      </c>
      <c r="AB63" s="98" t="s">
        <v>345</v>
      </c>
      <c r="AC63" s="5">
        <v>0.57880635624538068</v>
      </c>
      <c r="AD63" s="5">
        <v>-1</v>
      </c>
      <c r="AE63" s="98" t="s">
        <v>360</v>
      </c>
      <c r="AF63" s="17">
        <v>0.76772616136919303</v>
      </c>
      <c r="AG63" s="17">
        <v>-1</v>
      </c>
      <c r="AH63" s="98" t="s">
        <v>466</v>
      </c>
      <c r="AI63" s="5">
        <v>4.1531100478468899</v>
      </c>
      <c r="AJ63" s="5">
        <v>-1</v>
      </c>
      <c r="AK63" s="98" t="s">
        <v>341</v>
      </c>
      <c r="AL63" s="5">
        <v>0.17647058823529413</v>
      </c>
      <c r="AM63" s="5">
        <v>-1</v>
      </c>
      <c r="AN63" s="98" t="s">
        <v>346</v>
      </c>
      <c r="AO63" s="5">
        <v>0.54807692307692313</v>
      </c>
      <c r="AP63" s="5">
        <v>-1</v>
      </c>
      <c r="AQ63" s="98" t="s">
        <v>430</v>
      </c>
      <c r="AR63" s="17">
        <v>0.32608695652173914</v>
      </c>
      <c r="AS63" s="17">
        <v>-1</v>
      </c>
      <c r="AT63" s="98" t="s">
        <v>350</v>
      </c>
      <c r="AU63" s="5">
        <v>4.294885986274076E-2</v>
      </c>
      <c r="AV63" s="5">
        <v>-1</v>
      </c>
      <c r="AW63" s="98" t="s">
        <v>455</v>
      </c>
      <c r="AX63" s="5">
        <v>3.8994800693240898E-2</v>
      </c>
      <c r="AY63" s="5">
        <v>-1</v>
      </c>
      <c r="AZ63" s="98" t="s">
        <v>298</v>
      </c>
      <c r="BA63" s="5">
        <v>0.12095808383233533</v>
      </c>
      <c r="BB63" s="5">
        <v>-1</v>
      </c>
      <c r="BC63" s="98" t="s">
        <v>366</v>
      </c>
      <c r="BD63" s="5">
        <v>3.4482758620689655E-2</v>
      </c>
      <c r="BE63" s="5">
        <v>-1</v>
      </c>
      <c r="BF63" s="98" t="s">
        <v>367</v>
      </c>
      <c r="BG63" s="5">
        <v>1.2048192771084336E-3</v>
      </c>
      <c r="BH63" s="5">
        <v>-1</v>
      </c>
      <c r="BI63" s="98" t="s">
        <v>484</v>
      </c>
      <c r="BJ63" s="5">
        <v>3.6529680365296802E-2</v>
      </c>
      <c r="BK63" s="5">
        <v>-1</v>
      </c>
      <c r="BL63" s="98" t="s">
        <v>370</v>
      </c>
      <c r="BM63" s="5">
        <v>1.3599274705349048E-3</v>
      </c>
      <c r="BN63" s="5">
        <v>-1</v>
      </c>
      <c r="BO63" s="98" t="s">
        <v>343</v>
      </c>
      <c r="BP63" s="5">
        <v>3.8461538461538464E-2</v>
      </c>
      <c r="BQ63" s="5">
        <v>-1</v>
      </c>
      <c r="BR63" s="98" t="s">
        <v>414</v>
      </c>
      <c r="BS63" s="5">
        <v>1.2345679012345678E-2</v>
      </c>
      <c r="BT63" s="5">
        <v>-1</v>
      </c>
      <c r="BU63" s="98" t="s">
        <v>495</v>
      </c>
      <c r="BX63" s="98" t="s">
        <v>495</v>
      </c>
      <c r="CA63" s="98" t="s">
        <v>463</v>
      </c>
      <c r="CB63" s="5">
        <v>2.2292993630573247E-2</v>
      </c>
      <c r="CC63" s="5">
        <v>-1</v>
      </c>
      <c r="CD63" s="98" t="s">
        <v>473</v>
      </c>
      <c r="CE63" s="5">
        <v>0.875</v>
      </c>
      <c r="CF63" s="5">
        <v>-1</v>
      </c>
      <c r="CG63" s="98" t="s">
        <v>382</v>
      </c>
      <c r="CH63" s="5">
        <v>1.6703786191536749E-3</v>
      </c>
      <c r="CI63" s="5">
        <v>-1</v>
      </c>
      <c r="CJ63" s="98" t="s">
        <v>357</v>
      </c>
      <c r="CK63" s="5">
        <v>4.9433573635427393E-2</v>
      </c>
      <c r="CL63" s="5">
        <v>-1</v>
      </c>
      <c r="CM63" s="98" t="s">
        <v>495</v>
      </c>
    </row>
    <row r="64" spans="1:93" x14ac:dyDescent="0.3">
      <c r="A64" s="9"/>
      <c r="S64" s="8"/>
      <c r="V64" s="98" t="s">
        <v>315</v>
      </c>
      <c r="W64" s="5">
        <v>0.33333333333333331</v>
      </c>
      <c r="X64" s="5">
        <v>-1</v>
      </c>
      <c r="Y64" s="98" t="s">
        <v>288</v>
      </c>
      <c r="Z64" s="5">
        <v>0.35794871794871796</v>
      </c>
      <c r="AA64" s="5">
        <v>-1</v>
      </c>
      <c r="AB64" s="98" t="s">
        <v>341</v>
      </c>
      <c r="AC64" s="5">
        <v>0.57932960893854746</v>
      </c>
      <c r="AD64" s="5">
        <v>-1</v>
      </c>
      <c r="AE64" s="98" t="s">
        <v>474</v>
      </c>
      <c r="AF64" s="17">
        <v>0.76785714285714302</v>
      </c>
      <c r="AG64" s="17">
        <v>-1</v>
      </c>
      <c r="AH64" s="98" t="s">
        <v>381</v>
      </c>
      <c r="AI64" s="5">
        <v>4.1764705882352899</v>
      </c>
      <c r="AJ64" s="5">
        <v>-1</v>
      </c>
      <c r="AK64" s="98" t="s">
        <v>397</v>
      </c>
      <c r="AL64" s="5">
        <v>0.17857142857142858</v>
      </c>
      <c r="AM64" s="5">
        <v>-1</v>
      </c>
      <c r="AN64" s="98" t="s">
        <v>347</v>
      </c>
      <c r="AO64" s="5">
        <v>0.54929577464788737</v>
      </c>
      <c r="AP64" s="5">
        <v>-1</v>
      </c>
      <c r="AQ64" s="98" t="s">
        <v>471</v>
      </c>
      <c r="AR64" s="17">
        <v>0.32630736392742798</v>
      </c>
      <c r="AS64" s="17">
        <v>-1</v>
      </c>
      <c r="AT64" s="98" t="s">
        <v>423</v>
      </c>
      <c r="AU64" s="5">
        <v>4.3795620437956206E-2</v>
      </c>
      <c r="AV64" s="5">
        <v>-1</v>
      </c>
      <c r="AW64" s="98" t="s">
        <v>376</v>
      </c>
      <c r="AX64" s="5">
        <v>3.9506172839506172E-2</v>
      </c>
      <c r="AY64" s="5">
        <v>-1</v>
      </c>
      <c r="AZ64" s="98" t="s">
        <v>428</v>
      </c>
      <c r="BA64" s="5">
        <v>0.12190812720848057</v>
      </c>
      <c r="BB64" s="5">
        <v>-1</v>
      </c>
      <c r="BC64" s="98" t="s">
        <v>327</v>
      </c>
      <c r="BD64" s="5">
        <v>3.4532374100719423E-2</v>
      </c>
      <c r="BE64" s="5">
        <v>-1</v>
      </c>
      <c r="BF64" s="98" t="s">
        <v>377</v>
      </c>
      <c r="BG64" s="5">
        <v>1.3333333333333333E-3</v>
      </c>
      <c r="BH64" s="5">
        <v>-1</v>
      </c>
      <c r="BI64" s="98" t="s">
        <v>376</v>
      </c>
      <c r="BJ64" s="5">
        <v>3.9916839916839919E-2</v>
      </c>
      <c r="BK64" s="5">
        <v>-1</v>
      </c>
      <c r="BL64" s="98" t="s">
        <v>350</v>
      </c>
      <c r="BM64" s="5">
        <v>1.6006402561024411E-3</v>
      </c>
      <c r="BN64" s="5">
        <v>-1</v>
      </c>
      <c r="BO64" s="98" t="s">
        <v>473</v>
      </c>
      <c r="BP64" s="5">
        <v>3.9827771797631861E-2</v>
      </c>
      <c r="BQ64" s="5">
        <v>-1</v>
      </c>
      <c r="BR64" s="98" t="s">
        <v>432</v>
      </c>
      <c r="BS64" s="5">
        <v>1.2345679012345678E-2</v>
      </c>
      <c r="BT64" s="5">
        <v>-1</v>
      </c>
      <c r="BU64" s="98" t="s">
        <v>495</v>
      </c>
      <c r="BX64" s="98" t="s">
        <v>495</v>
      </c>
      <c r="CA64" s="98" t="s">
        <v>390</v>
      </c>
      <c r="CB64" s="5">
        <v>2.2885572139303482E-2</v>
      </c>
      <c r="CC64" s="5">
        <v>-1</v>
      </c>
      <c r="CD64" s="98" t="s">
        <v>339</v>
      </c>
      <c r="CE64" s="5">
        <v>0.87692307692307692</v>
      </c>
      <c r="CF64" s="5">
        <v>-1</v>
      </c>
      <c r="CG64" s="98" t="s">
        <v>395</v>
      </c>
      <c r="CH64" s="5">
        <v>1.6742794908889936E-3</v>
      </c>
      <c r="CI64" s="5">
        <v>-1</v>
      </c>
      <c r="CJ64" s="98" t="s">
        <v>469</v>
      </c>
      <c r="CK64" s="5">
        <v>5.1847766133480418E-2</v>
      </c>
      <c r="CL64" s="5">
        <v>-1</v>
      </c>
      <c r="CM64" s="98" t="s">
        <v>495</v>
      </c>
    </row>
    <row r="65" spans="1:91" x14ac:dyDescent="0.3">
      <c r="A65" s="9"/>
      <c r="S65" s="8"/>
      <c r="V65" s="98" t="s">
        <v>329</v>
      </c>
      <c r="W65" s="5">
        <v>0.33333333333333331</v>
      </c>
      <c r="X65" s="5">
        <v>-1</v>
      </c>
      <c r="Y65" s="98" t="s">
        <v>348</v>
      </c>
      <c r="Z65" s="5">
        <v>0.37349206349206349</v>
      </c>
      <c r="AA65" s="5">
        <v>-1</v>
      </c>
      <c r="AB65" s="98" t="s">
        <v>449</v>
      </c>
      <c r="AC65" s="5">
        <v>0.58053559764859564</v>
      </c>
      <c r="AD65" s="5">
        <v>-1</v>
      </c>
      <c r="AE65" s="98" t="s">
        <v>475</v>
      </c>
      <c r="AF65" s="17">
        <v>0.76845637583892601</v>
      </c>
      <c r="AG65" s="17">
        <v>-1</v>
      </c>
      <c r="AH65" s="98" t="s">
        <v>464</v>
      </c>
      <c r="AI65" s="5">
        <v>4.2068965517241397</v>
      </c>
      <c r="AJ65" s="5">
        <v>-1</v>
      </c>
      <c r="AK65" s="98" t="s">
        <v>444</v>
      </c>
      <c r="AL65" s="5">
        <v>0.18181818181818182</v>
      </c>
      <c r="AM65" s="5">
        <v>-1</v>
      </c>
      <c r="AN65" s="98" t="s">
        <v>493</v>
      </c>
      <c r="AO65" s="5">
        <v>0.55029585798816572</v>
      </c>
      <c r="AP65" s="5">
        <v>-1</v>
      </c>
      <c r="AQ65" s="98" t="s">
        <v>305</v>
      </c>
      <c r="AR65" s="17">
        <v>0.33128118722053013</v>
      </c>
      <c r="AS65" s="17">
        <v>-1</v>
      </c>
      <c r="AT65" s="98" t="s">
        <v>402</v>
      </c>
      <c r="AU65" s="5">
        <v>4.4059622972380537E-2</v>
      </c>
      <c r="AV65" s="5">
        <v>-1</v>
      </c>
      <c r="AW65" s="98" t="s">
        <v>328</v>
      </c>
      <c r="AX65" s="5">
        <v>0.04</v>
      </c>
      <c r="AY65" s="5">
        <v>-1</v>
      </c>
      <c r="AZ65" s="98" t="s">
        <v>294</v>
      </c>
      <c r="BA65" s="5">
        <v>0.13036565977742448</v>
      </c>
      <c r="BB65" s="5">
        <v>-1</v>
      </c>
      <c r="BC65" s="98" t="s">
        <v>424</v>
      </c>
      <c r="BD65" s="5">
        <v>3.4682080924855488E-2</v>
      </c>
      <c r="BE65" s="5">
        <v>-1</v>
      </c>
      <c r="BF65" s="98" t="s">
        <v>402</v>
      </c>
      <c r="BG65" s="5">
        <v>1.4388489208633094E-3</v>
      </c>
      <c r="BH65" s="5">
        <v>-1</v>
      </c>
      <c r="BI65" s="98" t="s">
        <v>491</v>
      </c>
      <c r="BJ65" s="5">
        <v>4.1095890410958902E-2</v>
      </c>
      <c r="BK65" s="5">
        <v>-1</v>
      </c>
      <c r="BL65" s="98" t="s">
        <v>450</v>
      </c>
      <c r="BM65" s="5">
        <v>1.7076767833579135E-3</v>
      </c>
      <c r="BN65" s="5">
        <v>1.7076767833579135E-3</v>
      </c>
      <c r="BO65" s="98" t="s">
        <v>366</v>
      </c>
      <c r="BP65" s="5">
        <v>4.0816326530612242E-2</v>
      </c>
      <c r="BQ65" s="5">
        <v>-1</v>
      </c>
      <c r="BR65" s="98" t="s">
        <v>376</v>
      </c>
      <c r="BS65" s="5">
        <v>1.237842617152962E-2</v>
      </c>
      <c r="BT65" s="5">
        <v>-1</v>
      </c>
      <c r="BU65" s="98" t="s">
        <v>495</v>
      </c>
      <c r="BX65" s="98" t="s">
        <v>495</v>
      </c>
      <c r="CA65" s="98" t="s">
        <v>431</v>
      </c>
      <c r="CB65" s="5">
        <v>2.3030861354214647E-2</v>
      </c>
      <c r="CC65" s="5">
        <v>-1</v>
      </c>
      <c r="CD65" s="98" t="s">
        <v>357</v>
      </c>
      <c r="CE65" s="5">
        <v>0.87786259541984735</v>
      </c>
      <c r="CF65" s="5">
        <v>-1</v>
      </c>
      <c r="CG65" s="98" t="s">
        <v>338</v>
      </c>
      <c r="CH65" s="5">
        <v>1.8311664530305805E-3</v>
      </c>
      <c r="CI65" s="5">
        <v>-1</v>
      </c>
      <c r="CJ65" s="98" t="s">
        <v>473</v>
      </c>
      <c r="CK65" s="5">
        <v>5.4703135423615747E-2</v>
      </c>
      <c r="CL65" s="5">
        <v>-1</v>
      </c>
      <c r="CM65" s="98" t="s">
        <v>495</v>
      </c>
    </row>
    <row r="66" spans="1:91" x14ac:dyDescent="0.3">
      <c r="A66" s="9"/>
      <c r="S66" s="8"/>
      <c r="V66" s="98" t="s">
        <v>330</v>
      </c>
      <c r="W66" s="5">
        <v>0.33333333333333331</v>
      </c>
      <c r="X66" s="5">
        <v>-1</v>
      </c>
      <c r="Y66" s="98" t="s">
        <v>290</v>
      </c>
      <c r="Z66" s="5">
        <v>0.37385542168674701</v>
      </c>
      <c r="AA66" s="5">
        <v>-1</v>
      </c>
      <c r="AB66" s="98" t="s">
        <v>337</v>
      </c>
      <c r="AC66" s="5">
        <v>0.58705432348336206</v>
      </c>
      <c r="AD66" s="5">
        <v>-1</v>
      </c>
      <c r="AE66" s="98" t="s">
        <v>478</v>
      </c>
      <c r="AF66" s="17">
        <v>0.770943175161101</v>
      </c>
      <c r="AG66" s="17">
        <v>-1</v>
      </c>
      <c r="AH66" s="98" t="s">
        <v>374</v>
      </c>
      <c r="AI66" s="5">
        <v>4.2696629213483099</v>
      </c>
      <c r="AJ66" s="5">
        <v>-1</v>
      </c>
      <c r="AK66" s="98" t="s">
        <v>405</v>
      </c>
      <c r="AL66" s="5">
        <v>0.18518518518518517</v>
      </c>
      <c r="AM66" s="5">
        <v>-1</v>
      </c>
      <c r="AN66" s="98" t="s">
        <v>353</v>
      </c>
      <c r="AO66" s="5">
        <v>0.55043227665706052</v>
      </c>
      <c r="AP66" s="5">
        <v>-1</v>
      </c>
      <c r="AQ66" s="98" t="s">
        <v>374</v>
      </c>
      <c r="AR66" s="17">
        <v>0.33219470538001705</v>
      </c>
      <c r="AS66" s="17">
        <v>-1</v>
      </c>
      <c r="AT66" s="98" t="s">
        <v>349</v>
      </c>
      <c r="AU66" s="5">
        <v>4.6093251011283795E-2</v>
      </c>
      <c r="AV66" s="5">
        <v>-1</v>
      </c>
      <c r="AW66" s="98" t="s">
        <v>416</v>
      </c>
      <c r="AX66" s="5">
        <v>4.2723631508678236E-2</v>
      </c>
      <c r="AY66" s="5">
        <v>-1</v>
      </c>
      <c r="AZ66" s="98" t="s">
        <v>353</v>
      </c>
      <c r="BA66" s="5">
        <v>0.13872522763792181</v>
      </c>
      <c r="BB66" s="5">
        <v>-1</v>
      </c>
      <c r="BC66" s="98" t="s">
        <v>483</v>
      </c>
      <c r="BD66" s="5">
        <v>3.5389765662362509E-2</v>
      </c>
      <c r="BE66" s="5">
        <v>-1</v>
      </c>
      <c r="BF66" s="98" t="s">
        <v>302</v>
      </c>
      <c r="BG66" s="5">
        <v>1.4733326785188097E-3</v>
      </c>
      <c r="BH66" s="5">
        <v>-1</v>
      </c>
      <c r="BI66" s="98" t="s">
        <v>361</v>
      </c>
      <c r="BJ66" s="5">
        <v>4.1666666666666664E-2</v>
      </c>
      <c r="BK66" s="5">
        <v>-1</v>
      </c>
      <c r="BL66" s="98" t="s">
        <v>372</v>
      </c>
      <c r="BM66" s="5">
        <v>1.718213058419244E-3</v>
      </c>
      <c r="BN66" s="5">
        <v>-1</v>
      </c>
      <c r="BO66" s="98" t="s">
        <v>288</v>
      </c>
      <c r="BP66" s="5">
        <v>4.2979942693409739E-2</v>
      </c>
      <c r="BQ66" s="5">
        <v>-1</v>
      </c>
      <c r="BR66" s="98" t="s">
        <v>289</v>
      </c>
      <c r="BS66" s="5">
        <v>1.2396694214876033E-2</v>
      </c>
      <c r="BT66" s="5">
        <v>-1</v>
      </c>
      <c r="BU66" s="98" t="s">
        <v>495</v>
      </c>
      <c r="BX66" s="98" t="s">
        <v>495</v>
      </c>
      <c r="CA66" s="98" t="s">
        <v>492</v>
      </c>
      <c r="CB66" s="5">
        <v>2.3936170212765957E-2</v>
      </c>
      <c r="CC66" s="5">
        <v>-1</v>
      </c>
      <c r="CD66" s="98" t="s">
        <v>337</v>
      </c>
      <c r="CE66" s="5">
        <v>0.87817258883248728</v>
      </c>
      <c r="CF66" s="5">
        <v>-1</v>
      </c>
      <c r="CG66" s="98" t="s">
        <v>352</v>
      </c>
      <c r="CH66" s="5">
        <v>1.9640272896423402E-3</v>
      </c>
      <c r="CI66" s="5">
        <v>-1</v>
      </c>
      <c r="CJ66" s="98" t="s">
        <v>395</v>
      </c>
      <c r="CK66" s="5">
        <v>5.7411350121136483E-2</v>
      </c>
      <c r="CL66" s="5">
        <v>-1</v>
      </c>
      <c r="CM66" s="98" t="s">
        <v>495</v>
      </c>
    </row>
    <row r="67" spans="1:91" x14ac:dyDescent="0.3">
      <c r="A67" s="9"/>
      <c r="S67" s="8"/>
      <c r="V67" s="98" t="s">
        <v>392</v>
      </c>
      <c r="W67" s="5">
        <v>0.33333333333333331</v>
      </c>
      <c r="X67" s="5">
        <v>-1</v>
      </c>
      <c r="Y67" s="98" t="s">
        <v>396</v>
      </c>
      <c r="Z67" s="5">
        <v>0.3775</v>
      </c>
      <c r="AA67" s="5">
        <v>-1</v>
      </c>
      <c r="AB67" s="98" t="s">
        <v>361</v>
      </c>
      <c r="AC67" s="5">
        <v>0.59107806691449816</v>
      </c>
      <c r="AD67" s="5">
        <v>-1</v>
      </c>
      <c r="AE67" s="98" t="s">
        <v>408</v>
      </c>
      <c r="AF67" s="17">
        <v>0.77114427860696499</v>
      </c>
      <c r="AG67" s="17">
        <v>-1</v>
      </c>
      <c r="AH67" s="98" t="s">
        <v>339</v>
      </c>
      <c r="AI67" s="5">
        <v>4.3333333333333304</v>
      </c>
      <c r="AJ67" s="5">
        <v>-1</v>
      </c>
      <c r="AK67" s="98" t="s">
        <v>316</v>
      </c>
      <c r="AL67" s="5">
        <v>0.19047619047619047</v>
      </c>
      <c r="AM67" s="5">
        <v>-1</v>
      </c>
      <c r="AN67" s="98" t="s">
        <v>452</v>
      </c>
      <c r="AO67" s="5">
        <v>0.55555555555555558</v>
      </c>
      <c r="AP67" s="5">
        <v>-1</v>
      </c>
      <c r="AQ67" s="98" t="s">
        <v>480</v>
      </c>
      <c r="AR67" s="17">
        <v>0.34120982986767484</v>
      </c>
      <c r="AS67" s="17">
        <v>-1</v>
      </c>
      <c r="AT67" s="98" t="s">
        <v>343</v>
      </c>
      <c r="AU67" s="5">
        <v>4.9808429118773943E-2</v>
      </c>
      <c r="AV67" s="5">
        <v>-1</v>
      </c>
      <c r="AW67" s="98" t="s">
        <v>300</v>
      </c>
      <c r="AX67" s="5">
        <v>4.4642857142857144E-2</v>
      </c>
      <c r="AY67" s="5">
        <v>-1</v>
      </c>
      <c r="AZ67" s="98" t="s">
        <v>484</v>
      </c>
      <c r="BA67" s="5">
        <v>0.1388888888888889</v>
      </c>
      <c r="BB67" s="5">
        <v>-1</v>
      </c>
      <c r="BC67" s="98" t="s">
        <v>431</v>
      </c>
      <c r="BD67" s="5">
        <v>3.6036036036036036E-2</v>
      </c>
      <c r="BE67" s="5">
        <v>-1</v>
      </c>
      <c r="BF67" s="98" t="s">
        <v>412</v>
      </c>
      <c r="BG67" s="5">
        <v>1.5420200462606013E-3</v>
      </c>
      <c r="BH67" s="5">
        <v>-1</v>
      </c>
      <c r="BI67" s="98" t="s">
        <v>442</v>
      </c>
      <c r="BJ67" s="5">
        <v>4.1666666666666664E-2</v>
      </c>
      <c r="BK67" s="5">
        <v>-1</v>
      </c>
      <c r="BL67" s="98" t="s">
        <v>466</v>
      </c>
      <c r="BM67" s="5">
        <v>1.7482517482517483E-3</v>
      </c>
      <c r="BN67" s="5">
        <v>-1</v>
      </c>
      <c r="BO67" s="98" t="s">
        <v>367</v>
      </c>
      <c r="BP67" s="5">
        <v>4.3478260869565216E-2</v>
      </c>
      <c r="BQ67" s="5">
        <v>-1</v>
      </c>
      <c r="BR67" s="98" t="s">
        <v>489</v>
      </c>
      <c r="BS67" s="5">
        <v>1.2528188423953895E-2</v>
      </c>
      <c r="BT67" s="5">
        <v>-1</v>
      </c>
      <c r="BU67" s="98" t="s">
        <v>495</v>
      </c>
      <c r="BX67" s="98" t="s">
        <v>495</v>
      </c>
      <c r="CA67" s="98" t="s">
        <v>411</v>
      </c>
      <c r="CB67" s="5">
        <v>2.4372120671719424E-2</v>
      </c>
      <c r="CC67" s="5">
        <v>-1</v>
      </c>
      <c r="CD67" s="98" t="s">
        <v>386</v>
      </c>
      <c r="CE67" s="5">
        <v>0.8788819875776398</v>
      </c>
      <c r="CF67" s="5">
        <v>-1</v>
      </c>
      <c r="CG67" s="98" t="s">
        <v>383</v>
      </c>
      <c r="CH67" s="5">
        <v>2.0865936358894104E-3</v>
      </c>
      <c r="CI67" s="5">
        <v>-1</v>
      </c>
      <c r="CJ67" s="98" t="s">
        <v>438</v>
      </c>
      <c r="CK67" s="5">
        <v>8.0361123495318765E-2</v>
      </c>
      <c r="CL67" s="5">
        <v>-1</v>
      </c>
      <c r="CM67" s="98" t="s">
        <v>495</v>
      </c>
    </row>
    <row r="68" spans="1:91" x14ac:dyDescent="0.3">
      <c r="A68" s="9"/>
      <c r="S68" s="8"/>
      <c r="V68" s="98" t="s">
        <v>414</v>
      </c>
      <c r="W68" s="5">
        <v>0.33333333333333331</v>
      </c>
      <c r="X68" s="5">
        <v>-1</v>
      </c>
      <c r="Y68" s="98" t="s">
        <v>329</v>
      </c>
      <c r="Z68" s="5">
        <v>0.37888888888888889</v>
      </c>
      <c r="AA68" s="5">
        <v>-1</v>
      </c>
      <c r="AB68" s="98" t="s">
        <v>429</v>
      </c>
      <c r="AC68" s="5">
        <v>0.5934959349593496</v>
      </c>
      <c r="AD68" s="5">
        <v>-1</v>
      </c>
      <c r="AE68" s="98" t="s">
        <v>289</v>
      </c>
      <c r="AF68" s="17">
        <v>0.77132998745294901</v>
      </c>
      <c r="AG68" s="17">
        <v>-1</v>
      </c>
      <c r="AH68" s="98" t="s">
        <v>311</v>
      </c>
      <c r="AI68" s="5">
        <v>4.4495614035087696</v>
      </c>
      <c r="AJ68" s="5">
        <v>-1</v>
      </c>
      <c r="AK68" s="98" t="s">
        <v>370</v>
      </c>
      <c r="AL68" s="5">
        <v>0.19696969696969696</v>
      </c>
      <c r="AM68" s="5">
        <v>-1</v>
      </c>
      <c r="AN68" s="98" t="s">
        <v>302</v>
      </c>
      <c r="AO68" s="5">
        <v>0.55880522713130054</v>
      </c>
      <c r="AP68" s="5">
        <v>-1</v>
      </c>
      <c r="AQ68" s="98" t="s">
        <v>321</v>
      </c>
      <c r="AR68" s="17">
        <v>0.34250764525993882</v>
      </c>
      <c r="AS68" s="17">
        <v>-1</v>
      </c>
      <c r="AT68" s="98" t="s">
        <v>476</v>
      </c>
      <c r="AU68" s="5">
        <v>5.0916576044741341E-2</v>
      </c>
      <c r="AV68" s="5">
        <v>-1</v>
      </c>
      <c r="AW68" s="98" t="s">
        <v>417</v>
      </c>
      <c r="AX68" s="5">
        <v>4.4776119402985072E-2</v>
      </c>
      <c r="AY68" s="5">
        <v>-1</v>
      </c>
      <c r="AZ68" s="98" t="s">
        <v>435</v>
      </c>
      <c r="BA68" s="5">
        <v>0.13924050632911392</v>
      </c>
      <c r="BB68" s="5">
        <v>-1</v>
      </c>
      <c r="BC68" s="98" t="s">
        <v>439</v>
      </c>
      <c r="BD68" s="5">
        <v>3.7735849056603772E-2</v>
      </c>
      <c r="BE68" s="5">
        <v>-1</v>
      </c>
      <c r="BF68" s="98" t="s">
        <v>409</v>
      </c>
      <c r="BG68" s="5">
        <v>1.7574692442882251E-3</v>
      </c>
      <c r="BH68" s="5">
        <v>-1</v>
      </c>
      <c r="BI68" s="98" t="s">
        <v>328</v>
      </c>
      <c r="BJ68" s="5">
        <v>4.1916167664670656E-2</v>
      </c>
      <c r="BK68" s="5">
        <v>-1</v>
      </c>
      <c r="BL68" s="98" t="s">
        <v>467</v>
      </c>
      <c r="BM68" s="5">
        <v>1.7595307917888563E-3</v>
      </c>
      <c r="BN68" s="5">
        <v>-1</v>
      </c>
      <c r="BO68" s="98" t="s">
        <v>289</v>
      </c>
      <c r="BP68" s="5">
        <v>4.4421487603305783E-2</v>
      </c>
      <c r="BQ68" s="5">
        <v>-1</v>
      </c>
      <c r="BR68" s="98" t="s">
        <v>393</v>
      </c>
      <c r="BS68" s="5">
        <v>1.2903225806451613E-2</v>
      </c>
      <c r="BT68" s="5">
        <v>-1</v>
      </c>
      <c r="BU68" s="98" t="s">
        <v>495</v>
      </c>
      <c r="BX68" s="98" t="s">
        <v>495</v>
      </c>
      <c r="CA68" s="98" t="s">
        <v>425</v>
      </c>
      <c r="CB68" s="5">
        <v>2.4438902743142144E-2</v>
      </c>
      <c r="CC68" s="5">
        <v>-1</v>
      </c>
      <c r="CD68" s="98" t="s">
        <v>350</v>
      </c>
      <c r="CE68" s="5">
        <v>0.87989203778677461</v>
      </c>
      <c r="CF68" s="5">
        <v>-1</v>
      </c>
      <c r="CG68" s="98" t="s">
        <v>434</v>
      </c>
      <c r="CH68" s="5">
        <v>2.0900627018810565E-3</v>
      </c>
      <c r="CI68" s="5">
        <v>-1</v>
      </c>
      <c r="CJ68" s="98" t="s">
        <v>414</v>
      </c>
      <c r="CK68" s="5">
        <v>8.3916083916083919E-2</v>
      </c>
      <c r="CL68" s="5">
        <v>-1</v>
      </c>
      <c r="CM68" s="98" t="s">
        <v>495</v>
      </c>
    </row>
    <row r="69" spans="1:91" x14ac:dyDescent="0.3">
      <c r="A69" s="9"/>
      <c r="S69" s="8"/>
      <c r="V69" s="98" t="s">
        <v>448</v>
      </c>
      <c r="W69" s="5">
        <v>0.33333333333333331</v>
      </c>
      <c r="X69" s="5">
        <v>-1</v>
      </c>
      <c r="Y69" s="98" t="s">
        <v>346</v>
      </c>
      <c r="Z69" s="5">
        <v>0.38</v>
      </c>
      <c r="AA69" s="5">
        <v>-1</v>
      </c>
      <c r="AB69" s="98" t="s">
        <v>291</v>
      </c>
      <c r="AC69" s="5">
        <v>0.59380863039399623</v>
      </c>
      <c r="AD69" s="5">
        <v>-1</v>
      </c>
      <c r="AE69" s="98" t="s">
        <v>489</v>
      </c>
      <c r="AF69" s="17">
        <v>0.772592446114297</v>
      </c>
      <c r="AG69" s="17">
        <v>-1</v>
      </c>
      <c r="AH69" s="98" t="s">
        <v>365</v>
      </c>
      <c r="AI69" s="5">
        <v>4.5531914893616996</v>
      </c>
      <c r="AJ69" s="5">
        <v>-1</v>
      </c>
      <c r="AK69" s="98" t="s">
        <v>471</v>
      </c>
      <c r="AL69" s="5">
        <v>0.20512820512820512</v>
      </c>
      <c r="AM69" s="5">
        <v>-1</v>
      </c>
      <c r="AN69" s="98" t="s">
        <v>429</v>
      </c>
      <c r="AO69" s="5">
        <v>0.57058823529411762</v>
      </c>
      <c r="AP69" s="5">
        <v>-1</v>
      </c>
      <c r="AQ69" s="98" t="s">
        <v>341</v>
      </c>
      <c r="AR69" s="17">
        <v>0.34639498432601878</v>
      </c>
      <c r="AS69" s="17">
        <v>-1</v>
      </c>
      <c r="AT69" s="98" t="s">
        <v>378</v>
      </c>
      <c r="AU69" s="5">
        <v>5.1724137931034482E-2</v>
      </c>
      <c r="AV69" s="5">
        <v>-1</v>
      </c>
      <c r="AW69" s="98" t="s">
        <v>484</v>
      </c>
      <c r="AX69" s="5">
        <v>4.5454545454545456E-2</v>
      </c>
      <c r="AY69" s="5">
        <v>-1</v>
      </c>
      <c r="AZ69" s="98" t="s">
        <v>360</v>
      </c>
      <c r="BA69" s="5">
        <v>0.14006514657980457</v>
      </c>
      <c r="BB69" s="5">
        <v>-1</v>
      </c>
      <c r="BC69" s="98" t="s">
        <v>345</v>
      </c>
      <c r="BD69" s="5">
        <v>4.003407155025554E-2</v>
      </c>
      <c r="BE69" s="5">
        <v>-1</v>
      </c>
      <c r="BF69" s="98" t="s">
        <v>353</v>
      </c>
      <c r="BG69" s="5">
        <v>1.8009905447996398E-3</v>
      </c>
      <c r="BH69" s="5">
        <v>-1</v>
      </c>
      <c r="BI69" s="98" t="s">
        <v>431</v>
      </c>
      <c r="BJ69" s="5">
        <v>4.405286343612335E-2</v>
      </c>
      <c r="BK69" s="5">
        <v>-1</v>
      </c>
      <c r="BL69" s="98" t="s">
        <v>452</v>
      </c>
      <c r="BM69" s="5">
        <v>1.7953321364452424E-3</v>
      </c>
      <c r="BN69" s="5">
        <v>-1</v>
      </c>
      <c r="BO69" s="98" t="s">
        <v>441</v>
      </c>
      <c r="BP69" s="5">
        <v>4.4500156690692572E-2</v>
      </c>
      <c r="BQ69" s="5">
        <v>-1</v>
      </c>
      <c r="BR69" s="98" t="s">
        <v>340</v>
      </c>
      <c r="BS69" s="5">
        <v>1.2931034482758621E-2</v>
      </c>
      <c r="BT69" s="5">
        <v>-1</v>
      </c>
      <c r="BU69" s="98" t="s">
        <v>495</v>
      </c>
      <c r="BX69" s="98" t="s">
        <v>495</v>
      </c>
      <c r="CA69" s="98" t="s">
        <v>412</v>
      </c>
      <c r="CB69" s="5">
        <v>2.4796084828711255E-2</v>
      </c>
      <c r="CC69" s="5">
        <v>-1</v>
      </c>
      <c r="CD69" s="98" t="s">
        <v>311</v>
      </c>
      <c r="CE69" s="5">
        <v>0.88</v>
      </c>
      <c r="CF69" s="5">
        <v>-1</v>
      </c>
      <c r="CG69" s="98" t="s">
        <v>336</v>
      </c>
      <c r="CH69" s="5">
        <v>2.1758181983016528E-3</v>
      </c>
      <c r="CI69" s="5">
        <v>-1</v>
      </c>
      <c r="CJ69" s="98" t="s">
        <v>363</v>
      </c>
      <c r="CK69" s="5">
        <v>9.6770247125030587E-2</v>
      </c>
      <c r="CL69" s="5">
        <v>-1</v>
      </c>
      <c r="CM69" s="98" t="s">
        <v>495</v>
      </c>
    </row>
    <row r="70" spans="1:91" x14ac:dyDescent="0.3">
      <c r="A70" s="9"/>
      <c r="S70" s="8"/>
      <c r="V70" s="98" t="s">
        <v>463</v>
      </c>
      <c r="W70" s="5">
        <v>0.33333333333333331</v>
      </c>
      <c r="X70" s="5">
        <v>-1</v>
      </c>
      <c r="Y70" s="98" t="s">
        <v>342</v>
      </c>
      <c r="Z70" s="5">
        <v>0.39</v>
      </c>
      <c r="AA70" s="5">
        <v>-1</v>
      </c>
      <c r="AB70" s="98" t="s">
        <v>339</v>
      </c>
      <c r="AC70" s="5">
        <v>0.59484536082474226</v>
      </c>
      <c r="AD70" s="5">
        <v>-1</v>
      </c>
      <c r="AE70" s="98" t="s">
        <v>374</v>
      </c>
      <c r="AF70" s="17">
        <v>0.77333333333333298</v>
      </c>
      <c r="AG70" s="17">
        <v>-1</v>
      </c>
      <c r="AH70" s="98" t="s">
        <v>437</v>
      </c>
      <c r="AI70" s="5">
        <v>4.625</v>
      </c>
      <c r="AJ70" s="5">
        <v>-1</v>
      </c>
      <c r="AK70" s="98" t="s">
        <v>381</v>
      </c>
      <c r="AL70" s="5">
        <v>0.20833333333333334</v>
      </c>
      <c r="AM70" s="5">
        <v>-1</v>
      </c>
      <c r="AN70" s="98" t="s">
        <v>442</v>
      </c>
      <c r="AO70" s="5">
        <v>0.5714285714285714</v>
      </c>
      <c r="AP70" s="5">
        <v>-1</v>
      </c>
      <c r="AQ70" s="98" t="s">
        <v>489</v>
      </c>
      <c r="AR70" s="17">
        <v>0.34692277538220306</v>
      </c>
      <c r="AS70" s="17">
        <v>-1</v>
      </c>
      <c r="AT70" s="98" t="s">
        <v>398</v>
      </c>
      <c r="AU70" s="5">
        <v>5.3388746803069057E-2</v>
      </c>
      <c r="AV70" s="5">
        <v>-1</v>
      </c>
      <c r="AW70" s="98" t="s">
        <v>403</v>
      </c>
      <c r="AX70" s="5">
        <v>4.6092184368737472E-2</v>
      </c>
      <c r="AY70" s="5">
        <v>-1</v>
      </c>
      <c r="AZ70" s="98" t="s">
        <v>378</v>
      </c>
      <c r="BA70" s="5">
        <v>0.14285714285714285</v>
      </c>
      <c r="BB70" s="5">
        <v>-1</v>
      </c>
      <c r="BC70" s="98" t="s">
        <v>353</v>
      </c>
      <c r="BD70" s="5">
        <v>4.3223773075191353E-2</v>
      </c>
      <c r="BE70" s="5">
        <v>-1</v>
      </c>
      <c r="BF70" s="98" t="s">
        <v>433</v>
      </c>
      <c r="BG70" s="5">
        <v>1.9480519480519481E-3</v>
      </c>
      <c r="BH70" s="5">
        <v>-1</v>
      </c>
      <c r="BI70" s="98" t="s">
        <v>488</v>
      </c>
      <c r="BJ70" s="5">
        <v>4.494657988456343E-2</v>
      </c>
      <c r="BK70" s="5">
        <v>-1</v>
      </c>
      <c r="BL70" s="98" t="s">
        <v>480</v>
      </c>
      <c r="BM70" s="5">
        <v>1.8010529232474369E-3</v>
      </c>
      <c r="BN70" s="5">
        <v>-1</v>
      </c>
      <c r="BO70" s="98" t="s">
        <v>458</v>
      </c>
      <c r="BP70" s="5">
        <v>4.4776119402985072E-2</v>
      </c>
      <c r="BQ70" s="5">
        <v>-1</v>
      </c>
      <c r="BR70" s="98" t="s">
        <v>383</v>
      </c>
      <c r="BS70" s="5">
        <v>1.3245033112582781E-2</v>
      </c>
      <c r="BT70" s="5">
        <v>-1</v>
      </c>
      <c r="BU70" s="98" t="s">
        <v>495</v>
      </c>
      <c r="BX70" s="98" t="s">
        <v>495</v>
      </c>
      <c r="CA70" s="98" t="s">
        <v>449</v>
      </c>
      <c r="CB70" s="5">
        <v>2.4974385245901641E-2</v>
      </c>
      <c r="CC70" s="5">
        <v>-1</v>
      </c>
      <c r="CD70" s="98" t="s">
        <v>382</v>
      </c>
      <c r="CE70" s="5">
        <v>0.88005390835579511</v>
      </c>
      <c r="CF70" s="5">
        <v>-1</v>
      </c>
      <c r="CG70" s="98" t="s">
        <v>355</v>
      </c>
      <c r="CH70" s="5">
        <v>2.1910604732690623E-3</v>
      </c>
      <c r="CI70" s="5">
        <v>-1</v>
      </c>
      <c r="CJ70" s="98" t="s">
        <v>356</v>
      </c>
      <c r="CK70" s="5">
        <v>0.10029140359397766</v>
      </c>
      <c r="CL70" s="5">
        <v>-1</v>
      </c>
      <c r="CM70" s="98" t="s">
        <v>495</v>
      </c>
    </row>
    <row r="71" spans="1:91" x14ac:dyDescent="0.3">
      <c r="A71" s="9"/>
      <c r="S71" s="8"/>
      <c r="V71" s="98" t="s">
        <v>470</v>
      </c>
      <c r="W71" s="5">
        <v>0.33333333333333331</v>
      </c>
      <c r="X71" s="5">
        <v>-1</v>
      </c>
      <c r="Y71" s="98" t="s">
        <v>431</v>
      </c>
      <c r="Z71" s="5">
        <v>0.3988888888888889</v>
      </c>
      <c r="AA71" s="5">
        <v>-1</v>
      </c>
      <c r="AB71" s="98" t="s">
        <v>463</v>
      </c>
      <c r="AC71" s="5">
        <v>0.59577922077922074</v>
      </c>
      <c r="AD71" s="5">
        <v>-1</v>
      </c>
      <c r="AE71" s="98" t="s">
        <v>340</v>
      </c>
      <c r="AF71" s="17">
        <v>0.77419354838709697</v>
      </c>
      <c r="AG71" s="17">
        <v>-1</v>
      </c>
      <c r="AH71" s="98" t="s">
        <v>353</v>
      </c>
      <c r="AI71" s="5">
        <v>4.87025316455696</v>
      </c>
      <c r="AJ71" s="5">
        <v>-1</v>
      </c>
      <c r="AK71" s="98" t="s">
        <v>403</v>
      </c>
      <c r="AL71" s="5">
        <v>0.21621621621621623</v>
      </c>
      <c r="AM71" s="5">
        <v>-1</v>
      </c>
      <c r="AN71" s="98" t="s">
        <v>454</v>
      </c>
      <c r="AO71" s="5">
        <v>0.57608695652173914</v>
      </c>
      <c r="AP71" s="5">
        <v>-1</v>
      </c>
      <c r="AQ71" s="98" t="s">
        <v>397</v>
      </c>
      <c r="AR71" s="17">
        <v>0.34715025906735753</v>
      </c>
      <c r="AS71" s="17">
        <v>-1</v>
      </c>
      <c r="AT71" s="98" t="s">
        <v>290</v>
      </c>
      <c r="AU71" s="5">
        <v>5.4441260744985676E-2</v>
      </c>
      <c r="AV71" s="5">
        <v>-1</v>
      </c>
      <c r="AW71" s="98" t="s">
        <v>356</v>
      </c>
      <c r="AX71" s="5">
        <v>5.2549019607843139E-2</v>
      </c>
      <c r="AY71" s="5">
        <v>-1</v>
      </c>
      <c r="AZ71" s="98" t="s">
        <v>476</v>
      </c>
      <c r="BA71" s="5">
        <v>0.14310660236154998</v>
      </c>
      <c r="BB71" s="5">
        <v>-1</v>
      </c>
      <c r="BC71" s="98" t="s">
        <v>381</v>
      </c>
      <c r="BD71" s="5">
        <v>4.3307086614173228E-2</v>
      </c>
      <c r="BE71" s="5">
        <v>-1</v>
      </c>
      <c r="BF71" s="98" t="s">
        <v>382</v>
      </c>
      <c r="BG71" s="5">
        <v>2.0177562550443904E-3</v>
      </c>
      <c r="BH71" s="5">
        <v>-1</v>
      </c>
      <c r="BI71" s="98" t="s">
        <v>467</v>
      </c>
      <c r="BJ71" s="5">
        <v>4.6334310850439882E-2</v>
      </c>
      <c r="BK71" s="5">
        <v>-1</v>
      </c>
      <c r="BL71" s="98" t="s">
        <v>469</v>
      </c>
      <c r="BM71" s="5">
        <v>1.8541867536898315E-3</v>
      </c>
      <c r="BN71" s="5">
        <v>-1</v>
      </c>
      <c r="BO71" s="98" t="s">
        <v>345</v>
      </c>
      <c r="BP71" s="5">
        <v>4.519774011299435E-2</v>
      </c>
      <c r="BQ71" s="5">
        <v>-1</v>
      </c>
      <c r="BR71" s="98" t="s">
        <v>441</v>
      </c>
      <c r="BS71" s="5">
        <v>1.347539956126606E-2</v>
      </c>
      <c r="BT71" s="5">
        <v>-1</v>
      </c>
      <c r="BU71" s="98" t="s">
        <v>495</v>
      </c>
      <c r="BX71" s="98" t="s">
        <v>495</v>
      </c>
      <c r="CA71" s="98" t="s">
        <v>330</v>
      </c>
      <c r="CB71" s="5">
        <v>2.5080385852090031E-2</v>
      </c>
      <c r="CC71" s="5">
        <v>-1</v>
      </c>
      <c r="CD71" s="98" t="s">
        <v>433</v>
      </c>
      <c r="CE71" s="5">
        <v>0.8811659192825112</v>
      </c>
      <c r="CF71" s="5">
        <v>-1</v>
      </c>
      <c r="CG71" s="98" t="s">
        <v>365</v>
      </c>
      <c r="CH71" s="5">
        <v>2.3174971031286211E-3</v>
      </c>
      <c r="CI71" s="5">
        <v>-1</v>
      </c>
      <c r="CJ71" s="98" t="s">
        <v>304</v>
      </c>
      <c r="CK71" s="5">
        <v>0.10050251256281408</v>
      </c>
      <c r="CL71" s="5">
        <v>-1</v>
      </c>
      <c r="CM71" s="98" t="s">
        <v>495</v>
      </c>
    </row>
    <row r="72" spans="1:91" x14ac:dyDescent="0.3">
      <c r="A72" s="9"/>
      <c r="S72" s="8"/>
      <c r="V72" s="98" t="s">
        <v>486</v>
      </c>
      <c r="W72" s="5">
        <v>0.33333333333333331</v>
      </c>
      <c r="X72" s="5">
        <v>-1</v>
      </c>
      <c r="Y72" s="98" t="s">
        <v>454</v>
      </c>
      <c r="Z72" s="5">
        <v>0.3988888888888889</v>
      </c>
      <c r="AA72" s="5">
        <v>-1</v>
      </c>
      <c r="AB72" s="98" t="s">
        <v>334</v>
      </c>
      <c r="AC72" s="5">
        <v>0.60093896713615025</v>
      </c>
      <c r="AD72" s="5">
        <v>-1</v>
      </c>
      <c r="AE72" s="98" t="s">
        <v>316</v>
      </c>
      <c r="AF72" s="17">
        <v>0.77435332966428205</v>
      </c>
      <c r="AG72" s="17">
        <v>-1</v>
      </c>
      <c r="AH72" s="98" t="s">
        <v>288</v>
      </c>
      <c r="AI72" s="5">
        <v>4.8734177215189902</v>
      </c>
      <c r="AJ72" s="5">
        <v>-1</v>
      </c>
      <c r="AK72" s="98" t="s">
        <v>412</v>
      </c>
      <c r="AL72" s="5">
        <v>0.22077922077922077</v>
      </c>
      <c r="AM72" s="5">
        <v>-1</v>
      </c>
      <c r="AN72" s="98" t="s">
        <v>397</v>
      </c>
      <c r="AO72" s="5">
        <v>0.57647058823529407</v>
      </c>
      <c r="AP72" s="5">
        <v>-1</v>
      </c>
      <c r="AQ72" s="98" t="s">
        <v>381</v>
      </c>
      <c r="AR72" s="17">
        <v>0.35249307479224379</v>
      </c>
      <c r="AS72" s="17">
        <v>-1</v>
      </c>
      <c r="AT72" s="98" t="s">
        <v>339</v>
      </c>
      <c r="AU72" s="5">
        <v>5.6818181818181816E-2</v>
      </c>
      <c r="AV72" s="5">
        <v>-1</v>
      </c>
      <c r="AW72" s="98" t="s">
        <v>303</v>
      </c>
      <c r="AX72" s="5">
        <v>5.3455019556714473E-2</v>
      </c>
      <c r="AY72" s="5">
        <v>-1</v>
      </c>
      <c r="AZ72" s="98" t="s">
        <v>444</v>
      </c>
      <c r="BA72" s="5">
        <v>0.1453373015873016</v>
      </c>
      <c r="BB72" s="5">
        <v>-1</v>
      </c>
      <c r="BC72" s="98" t="s">
        <v>458</v>
      </c>
      <c r="BD72" s="5">
        <v>4.5454545454545456E-2</v>
      </c>
      <c r="BE72" s="5">
        <v>-1</v>
      </c>
      <c r="BF72" s="98" t="s">
        <v>404</v>
      </c>
      <c r="BG72" s="5">
        <v>2.1413276231263384E-3</v>
      </c>
      <c r="BH72" s="5">
        <v>-1</v>
      </c>
      <c r="BI72" s="98" t="s">
        <v>300</v>
      </c>
      <c r="BJ72" s="5">
        <v>4.8701298701298704E-2</v>
      </c>
      <c r="BK72" s="5">
        <v>-1</v>
      </c>
      <c r="BL72" s="98" t="s">
        <v>489</v>
      </c>
      <c r="BM72" s="5">
        <v>1.8774935461159353E-3</v>
      </c>
      <c r="BN72" s="5">
        <v>-1</v>
      </c>
      <c r="BO72" s="98" t="s">
        <v>318</v>
      </c>
      <c r="BP72" s="5">
        <v>4.6431642304385214E-2</v>
      </c>
      <c r="BQ72" s="5">
        <v>-1</v>
      </c>
      <c r="BR72" s="98" t="s">
        <v>450</v>
      </c>
      <c r="BS72" s="5">
        <v>1.414108950666881E-2</v>
      </c>
      <c r="BT72" s="5">
        <v>1.414108950666881E-2</v>
      </c>
      <c r="BU72" s="98" t="s">
        <v>495</v>
      </c>
      <c r="BX72" s="98" t="s">
        <v>495</v>
      </c>
      <c r="CA72" s="98" t="s">
        <v>485</v>
      </c>
      <c r="CB72" s="5">
        <v>2.5145557336933591E-2</v>
      </c>
      <c r="CC72" s="5">
        <v>-1</v>
      </c>
      <c r="CD72" s="98" t="s">
        <v>332</v>
      </c>
      <c r="CE72" s="5">
        <v>0.88121472722386451</v>
      </c>
      <c r="CF72" s="5">
        <v>-1</v>
      </c>
      <c r="CG72" s="98" t="s">
        <v>332</v>
      </c>
      <c r="CH72" s="5">
        <v>2.3219814241486067E-3</v>
      </c>
      <c r="CI72" s="5">
        <v>-1</v>
      </c>
      <c r="CJ72" s="98" t="s">
        <v>462</v>
      </c>
      <c r="CK72" s="5">
        <v>0.10247349823321555</v>
      </c>
      <c r="CL72" s="5">
        <v>-1</v>
      </c>
      <c r="CM72" s="98" t="s">
        <v>495</v>
      </c>
    </row>
    <row r="73" spans="1:91" x14ac:dyDescent="0.3">
      <c r="A73" s="9"/>
      <c r="S73" s="8"/>
      <c r="V73" s="98" t="s">
        <v>381</v>
      </c>
      <c r="W73" s="5">
        <v>0.375</v>
      </c>
      <c r="X73" s="5">
        <v>-1</v>
      </c>
      <c r="Y73" s="98" t="s">
        <v>449</v>
      </c>
      <c r="Z73" s="5">
        <v>0.40300000000000002</v>
      </c>
      <c r="AA73" s="5">
        <v>-1</v>
      </c>
      <c r="AB73" s="98" t="s">
        <v>428</v>
      </c>
      <c r="AC73" s="5">
        <v>0.60099179858859431</v>
      </c>
      <c r="AD73" s="5">
        <v>-1</v>
      </c>
      <c r="AE73" s="98" t="s">
        <v>349</v>
      </c>
      <c r="AF73" s="17">
        <v>0.77464136973623299</v>
      </c>
      <c r="AG73" s="17">
        <v>-1</v>
      </c>
      <c r="AH73" s="98" t="s">
        <v>396</v>
      </c>
      <c r="AI73" s="5">
        <v>4.9615384615384599</v>
      </c>
      <c r="AJ73" s="5">
        <v>-1</v>
      </c>
      <c r="AK73" s="98" t="s">
        <v>289</v>
      </c>
      <c r="AL73" s="5">
        <v>0.22429906542056074</v>
      </c>
      <c r="AM73" s="5">
        <v>-1</v>
      </c>
      <c r="AN73" s="98" t="s">
        <v>471</v>
      </c>
      <c r="AO73" s="5">
        <v>0.57663551401869162</v>
      </c>
      <c r="AP73" s="5">
        <v>-1</v>
      </c>
      <c r="AQ73" s="98" t="s">
        <v>357</v>
      </c>
      <c r="AR73" s="17">
        <v>0.35318275154004108</v>
      </c>
      <c r="AS73" s="17">
        <v>-1</v>
      </c>
      <c r="AT73" s="98" t="s">
        <v>443</v>
      </c>
      <c r="AU73" s="5">
        <v>6.3063063063063057E-2</v>
      </c>
      <c r="AV73" s="5">
        <v>-1</v>
      </c>
      <c r="AW73" s="98" t="s">
        <v>357</v>
      </c>
      <c r="AX73" s="5">
        <v>5.3639846743295021E-2</v>
      </c>
      <c r="AY73" s="5">
        <v>-1</v>
      </c>
      <c r="AZ73" s="98" t="s">
        <v>322</v>
      </c>
      <c r="BA73" s="5">
        <v>0.14705882352941177</v>
      </c>
      <c r="BB73" s="5">
        <v>-1</v>
      </c>
      <c r="BC73" s="98" t="s">
        <v>352</v>
      </c>
      <c r="BD73" s="5">
        <v>4.7410649161196208E-2</v>
      </c>
      <c r="BE73" s="5">
        <v>-1</v>
      </c>
      <c r="BF73" s="98" t="s">
        <v>441</v>
      </c>
      <c r="BG73" s="5">
        <v>2.1430484864720066E-3</v>
      </c>
      <c r="BH73" s="5">
        <v>-1</v>
      </c>
      <c r="BI73" s="98" t="s">
        <v>423</v>
      </c>
      <c r="BJ73" s="5">
        <v>5.232558139534884E-2</v>
      </c>
      <c r="BK73" s="5">
        <v>-1</v>
      </c>
      <c r="BL73" s="98" t="s">
        <v>382</v>
      </c>
      <c r="BM73" s="5">
        <v>1.9098548510313217E-3</v>
      </c>
      <c r="BN73" s="5">
        <v>-1</v>
      </c>
      <c r="BO73" s="98" t="s">
        <v>380</v>
      </c>
      <c r="BP73" s="5">
        <v>4.7472838923004253E-2</v>
      </c>
      <c r="BQ73" s="5">
        <v>-1</v>
      </c>
      <c r="BR73" s="98" t="s">
        <v>403</v>
      </c>
      <c r="BS73" s="5">
        <v>1.4723926380368098E-2</v>
      </c>
      <c r="BT73" s="5">
        <v>-1</v>
      </c>
      <c r="BU73" s="98" t="s">
        <v>495</v>
      </c>
      <c r="BX73" s="98" t="s">
        <v>495</v>
      </c>
      <c r="CA73" s="98" t="s">
        <v>392</v>
      </c>
      <c r="CB73" s="5">
        <v>2.5163094128611369E-2</v>
      </c>
      <c r="CC73" s="5">
        <v>-1</v>
      </c>
      <c r="CD73" s="98" t="s">
        <v>488</v>
      </c>
      <c r="CE73" s="5">
        <v>0.88174273858921159</v>
      </c>
      <c r="CF73" s="5">
        <v>-1</v>
      </c>
      <c r="CG73" s="98" t="s">
        <v>465</v>
      </c>
      <c r="CH73" s="5">
        <v>2.5031289111389237E-3</v>
      </c>
      <c r="CI73" s="5">
        <v>-1</v>
      </c>
      <c r="CJ73" s="98" t="s">
        <v>368</v>
      </c>
      <c r="CK73" s="5">
        <v>0.10797245243375744</v>
      </c>
      <c r="CL73" s="5">
        <v>-1</v>
      </c>
      <c r="CM73" s="98" t="s">
        <v>495</v>
      </c>
    </row>
    <row r="74" spans="1:91" x14ac:dyDescent="0.3">
      <c r="A74" s="9"/>
      <c r="S74" s="8"/>
      <c r="V74" s="98" t="s">
        <v>361</v>
      </c>
      <c r="W74" s="5">
        <v>0.4</v>
      </c>
      <c r="X74" s="5">
        <v>-1</v>
      </c>
      <c r="Y74" s="98" t="s">
        <v>424</v>
      </c>
      <c r="Z74" s="5">
        <v>0.41336734693877553</v>
      </c>
      <c r="AA74" s="5">
        <v>-1</v>
      </c>
      <c r="AB74" s="98" t="s">
        <v>331</v>
      </c>
      <c r="AC74" s="5">
        <v>0.60522636842671251</v>
      </c>
      <c r="AD74" s="5">
        <v>-1</v>
      </c>
      <c r="AE74" s="98" t="s">
        <v>398</v>
      </c>
      <c r="AF74" s="17">
        <v>0.77481137550783497</v>
      </c>
      <c r="AG74" s="17">
        <v>-1</v>
      </c>
      <c r="AH74" s="98" t="s">
        <v>467</v>
      </c>
      <c r="AI74" s="5">
        <v>4.98780487804878</v>
      </c>
      <c r="AJ74" s="5">
        <v>-1</v>
      </c>
      <c r="AK74" s="98" t="s">
        <v>331</v>
      </c>
      <c r="AL74" s="5">
        <v>0.23529411764705882</v>
      </c>
      <c r="AM74" s="5">
        <v>-1</v>
      </c>
      <c r="AN74" s="98" t="s">
        <v>357</v>
      </c>
      <c r="AO74" s="5">
        <v>0.57923497267759561</v>
      </c>
      <c r="AP74" s="5">
        <v>-1</v>
      </c>
      <c r="AQ74" s="98" t="s">
        <v>391</v>
      </c>
      <c r="AR74" s="17">
        <v>0.35333333333333333</v>
      </c>
      <c r="AS74" s="17">
        <v>-1</v>
      </c>
      <c r="AT74" s="98" t="s">
        <v>373</v>
      </c>
      <c r="AU74" s="5">
        <v>6.5476190476190479E-2</v>
      </c>
      <c r="AV74" s="5">
        <v>-1</v>
      </c>
      <c r="AW74" s="98" t="s">
        <v>314</v>
      </c>
      <c r="AX74" s="5">
        <v>5.737704918032787E-2</v>
      </c>
      <c r="AY74" s="5">
        <v>-1</v>
      </c>
      <c r="AZ74" s="98" t="s">
        <v>299</v>
      </c>
      <c r="BA74" s="5">
        <v>0.15555555555555556</v>
      </c>
      <c r="BB74" s="5">
        <v>-1</v>
      </c>
      <c r="BC74" s="98" t="s">
        <v>347</v>
      </c>
      <c r="BD74" s="5">
        <v>0.05</v>
      </c>
      <c r="BE74" s="5">
        <v>-1</v>
      </c>
      <c r="BF74" s="98" t="s">
        <v>425</v>
      </c>
      <c r="BG74" s="5">
        <v>2.1598272138228943E-3</v>
      </c>
      <c r="BH74" s="5">
        <v>-1</v>
      </c>
      <c r="BI74" s="98" t="s">
        <v>359</v>
      </c>
      <c r="BJ74" s="5">
        <v>5.8225508317929761E-2</v>
      </c>
      <c r="BK74" s="5">
        <v>-1</v>
      </c>
      <c r="BL74" s="98" t="s">
        <v>355</v>
      </c>
      <c r="BM74" s="5">
        <v>1.968503937007874E-3</v>
      </c>
      <c r="BN74" s="5">
        <v>-1</v>
      </c>
      <c r="BO74" s="98" t="s">
        <v>424</v>
      </c>
      <c r="BP74" s="5">
        <v>4.878048780487805E-2</v>
      </c>
      <c r="BQ74" s="5">
        <v>-1</v>
      </c>
      <c r="BR74" s="98" t="s">
        <v>458</v>
      </c>
      <c r="BS74" s="5">
        <v>1.4925373134328358E-2</v>
      </c>
      <c r="BT74" s="5">
        <v>-1</v>
      </c>
      <c r="BU74" s="98" t="s">
        <v>495</v>
      </c>
      <c r="BX74" s="98" t="s">
        <v>495</v>
      </c>
      <c r="CA74" s="98" t="s">
        <v>345</v>
      </c>
      <c r="CB74" s="5">
        <v>2.5313010342950464E-2</v>
      </c>
      <c r="CC74" s="5">
        <v>-1</v>
      </c>
      <c r="CD74" s="98" t="s">
        <v>305</v>
      </c>
      <c r="CE74" s="5">
        <v>0.88184693232131561</v>
      </c>
      <c r="CF74" s="5">
        <v>-1</v>
      </c>
      <c r="CG74" s="98" t="s">
        <v>492</v>
      </c>
      <c r="CH74" s="5">
        <v>2.6595744680851063E-3</v>
      </c>
      <c r="CI74" s="5">
        <v>-1</v>
      </c>
      <c r="CJ74" s="98" t="s">
        <v>419</v>
      </c>
      <c r="CK74" s="5">
        <v>0.11323529411764706</v>
      </c>
      <c r="CL74" s="5">
        <v>-1</v>
      </c>
      <c r="CM74" s="98" t="s">
        <v>495</v>
      </c>
    </row>
    <row r="75" spans="1:91" x14ac:dyDescent="0.3">
      <c r="A75" s="9"/>
      <c r="S75" s="8"/>
      <c r="V75" s="98" t="s">
        <v>475</v>
      </c>
      <c r="W75" s="5">
        <v>0.4</v>
      </c>
      <c r="X75" s="5">
        <v>-1</v>
      </c>
      <c r="Y75" s="98" t="s">
        <v>389</v>
      </c>
      <c r="Z75" s="5">
        <v>0.41555555555555557</v>
      </c>
      <c r="AA75" s="5">
        <v>-1</v>
      </c>
      <c r="AB75" s="98" t="s">
        <v>333</v>
      </c>
      <c r="AC75" s="5">
        <v>0.60553633217993075</v>
      </c>
      <c r="AD75" s="5">
        <v>-1</v>
      </c>
      <c r="AE75" s="98" t="s">
        <v>429</v>
      </c>
      <c r="AF75" s="17">
        <v>0.77631578947368396</v>
      </c>
      <c r="AG75" s="17">
        <v>-1</v>
      </c>
      <c r="AH75" s="98" t="s">
        <v>493</v>
      </c>
      <c r="AI75" s="5">
        <v>5.13584905660377</v>
      </c>
      <c r="AJ75" s="5">
        <v>-1</v>
      </c>
      <c r="AK75" s="98" t="s">
        <v>415</v>
      </c>
      <c r="AL75" s="5">
        <v>0.23529411764705882</v>
      </c>
      <c r="AM75" s="5">
        <v>-1</v>
      </c>
      <c r="AN75" s="98" t="s">
        <v>358</v>
      </c>
      <c r="AO75" s="5">
        <v>0.57948717948717954</v>
      </c>
      <c r="AP75" s="5">
        <v>-1</v>
      </c>
      <c r="AQ75" s="98" t="s">
        <v>482</v>
      </c>
      <c r="AR75" s="17">
        <v>0.35674157303370785</v>
      </c>
      <c r="AS75" s="17">
        <v>-1</v>
      </c>
      <c r="AT75" s="98" t="s">
        <v>435</v>
      </c>
      <c r="AU75" s="5">
        <v>6.7073170731707321E-2</v>
      </c>
      <c r="AV75" s="5">
        <v>-1</v>
      </c>
      <c r="AW75" s="98" t="s">
        <v>347</v>
      </c>
      <c r="AX75" s="5">
        <v>5.8823529411764705E-2</v>
      </c>
      <c r="AY75" s="5">
        <v>-1</v>
      </c>
      <c r="AZ75" s="98" t="s">
        <v>391</v>
      </c>
      <c r="BA75" s="5">
        <v>0.15618661257606492</v>
      </c>
      <c r="BB75" s="5">
        <v>-1</v>
      </c>
      <c r="BC75" s="98" t="s">
        <v>423</v>
      </c>
      <c r="BD75" s="5">
        <v>5.0314465408805034E-2</v>
      </c>
      <c r="BE75" s="5">
        <v>-1</v>
      </c>
      <c r="BF75" s="98" t="s">
        <v>467</v>
      </c>
      <c r="BG75" s="5">
        <v>2.3584905660377358E-3</v>
      </c>
      <c r="BH75" s="5">
        <v>-1</v>
      </c>
      <c r="BI75" s="98" t="s">
        <v>373</v>
      </c>
      <c r="BJ75" s="5">
        <v>5.9907834101382486E-2</v>
      </c>
      <c r="BK75" s="5">
        <v>-1</v>
      </c>
      <c r="BL75" s="98" t="s">
        <v>433</v>
      </c>
      <c r="BM75" s="5">
        <v>1.9834710743801653E-3</v>
      </c>
      <c r="BN75" s="5">
        <v>-1</v>
      </c>
      <c r="BO75" s="98" t="s">
        <v>382</v>
      </c>
      <c r="BP75" s="5">
        <v>4.9599999999999998E-2</v>
      </c>
      <c r="BQ75" s="5">
        <v>-1</v>
      </c>
      <c r="BR75" s="98" t="s">
        <v>469</v>
      </c>
      <c r="BS75" s="5">
        <v>1.4941634241245135E-2</v>
      </c>
      <c r="BT75" s="5">
        <v>-1</v>
      </c>
      <c r="BU75" s="98" t="s">
        <v>495</v>
      </c>
      <c r="BX75" s="98" t="s">
        <v>495</v>
      </c>
      <c r="CA75" s="98" t="s">
        <v>342</v>
      </c>
      <c r="CB75" s="5">
        <v>2.5348542458808618E-2</v>
      </c>
      <c r="CC75" s="5">
        <v>-1</v>
      </c>
      <c r="CD75" s="98" t="s">
        <v>395</v>
      </c>
      <c r="CE75" s="5">
        <v>0.88209982788296037</v>
      </c>
      <c r="CF75" s="5">
        <v>-1</v>
      </c>
      <c r="CG75" s="98" t="s">
        <v>363</v>
      </c>
      <c r="CH75" s="5">
        <v>2.7982701602645636E-3</v>
      </c>
      <c r="CI75" s="5">
        <v>-1</v>
      </c>
      <c r="CJ75" s="98" t="s">
        <v>308</v>
      </c>
      <c r="CK75" s="5">
        <v>0.12886597938144329</v>
      </c>
      <c r="CL75" s="5">
        <v>-1</v>
      </c>
      <c r="CM75" s="98" t="s">
        <v>495</v>
      </c>
    </row>
    <row r="76" spans="1:91" ht="18.75" customHeight="1" x14ac:dyDescent="0.35">
      <c r="A76" s="9"/>
      <c r="B76" s="15"/>
      <c r="S76" s="8"/>
      <c r="V76" s="98" t="s">
        <v>481</v>
      </c>
      <c r="W76" s="5">
        <v>0.4</v>
      </c>
      <c r="X76" s="5">
        <v>-1</v>
      </c>
      <c r="Y76" s="98" t="s">
        <v>482</v>
      </c>
      <c r="Z76" s="5">
        <v>0.42499999999999999</v>
      </c>
      <c r="AA76" s="5">
        <v>-1</v>
      </c>
      <c r="AB76" s="98" t="s">
        <v>488</v>
      </c>
      <c r="AC76" s="5">
        <v>0.605655883505683</v>
      </c>
      <c r="AD76" s="5">
        <v>-1</v>
      </c>
      <c r="AE76" s="98" t="s">
        <v>385</v>
      </c>
      <c r="AF76" s="17">
        <v>0.78070175438596501</v>
      </c>
      <c r="AG76" s="17">
        <v>-1</v>
      </c>
      <c r="AH76" s="98" t="s">
        <v>482</v>
      </c>
      <c r="AI76" s="5">
        <v>5.21428571428571</v>
      </c>
      <c r="AJ76" s="5">
        <v>-1</v>
      </c>
      <c r="AK76" s="98" t="s">
        <v>377</v>
      </c>
      <c r="AL76" s="5">
        <v>0.2413793103448276</v>
      </c>
      <c r="AM76" s="5">
        <v>-1</v>
      </c>
      <c r="AN76" s="98" t="s">
        <v>374</v>
      </c>
      <c r="AO76" s="5">
        <v>0.58294930875576034</v>
      </c>
      <c r="AP76" s="5">
        <v>-1</v>
      </c>
      <c r="AQ76" s="98" t="s">
        <v>453</v>
      </c>
      <c r="AR76" s="17">
        <v>0.35969868173258002</v>
      </c>
      <c r="AS76" s="17">
        <v>-1</v>
      </c>
      <c r="AT76" s="98" t="s">
        <v>480</v>
      </c>
      <c r="AU76" s="5">
        <v>6.7778852353320443E-2</v>
      </c>
      <c r="AV76" s="5">
        <v>-1</v>
      </c>
      <c r="AW76" s="98" t="s">
        <v>354</v>
      </c>
      <c r="AX76" s="5">
        <v>6.1361457334611694E-2</v>
      </c>
      <c r="AY76" s="5">
        <v>-1</v>
      </c>
      <c r="AZ76" s="98" t="s">
        <v>376</v>
      </c>
      <c r="BA76" s="5">
        <v>0.15945229681978798</v>
      </c>
      <c r="BB76" s="5">
        <v>-1</v>
      </c>
      <c r="BC76" s="98" t="s">
        <v>377</v>
      </c>
      <c r="BD76" s="5">
        <v>5.0666666666666665E-2</v>
      </c>
      <c r="BE76" s="5">
        <v>-1</v>
      </c>
      <c r="BF76" s="98" t="s">
        <v>387</v>
      </c>
      <c r="BG76" s="5">
        <v>2.3866348448687352E-3</v>
      </c>
      <c r="BH76" s="5">
        <v>-1</v>
      </c>
      <c r="BI76" s="98" t="s">
        <v>456</v>
      </c>
      <c r="BJ76" s="5">
        <v>6.8661971830985921E-2</v>
      </c>
      <c r="BK76" s="5">
        <v>-1</v>
      </c>
      <c r="BL76" s="98" t="s">
        <v>297</v>
      </c>
      <c r="BM76" s="5">
        <v>2.0516327577363653E-3</v>
      </c>
      <c r="BN76" s="5">
        <v>-1</v>
      </c>
      <c r="BO76" s="98" t="s">
        <v>294</v>
      </c>
      <c r="BP76" s="5">
        <v>5.0583657587548639E-2</v>
      </c>
      <c r="BQ76" s="5">
        <v>-1</v>
      </c>
      <c r="BR76" s="98" t="s">
        <v>473</v>
      </c>
      <c r="BS76" s="5">
        <v>1.5069967707212056E-2</v>
      </c>
      <c r="BT76" s="5">
        <v>-1</v>
      </c>
      <c r="BU76" s="98" t="s">
        <v>495</v>
      </c>
      <c r="BX76" s="98" t="s">
        <v>495</v>
      </c>
      <c r="CA76" s="98" t="s">
        <v>369</v>
      </c>
      <c r="CB76" s="5">
        <v>2.5700934579439252E-2</v>
      </c>
      <c r="CC76" s="5">
        <v>-1</v>
      </c>
      <c r="CD76" s="98" t="s">
        <v>358</v>
      </c>
      <c r="CE76" s="5">
        <v>0.88380952380952382</v>
      </c>
      <c r="CF76" s="5">
        <v>-1</v>
      </c>
      <c r="CG76" s="98" t="s">
        <v>320</v>
      </c>
      <c r="CH76" s="5">
        <v>2.9585798816568047E-3</v>
      </c>
      <c r="CI76" s="5">
        <v>-1</v>
      </c>
      <c r="CJ76" s="98" t="s">
        <v>321</v>
      </c>
      <c r="CK76" s="5">
        <v>0.12966282543747332</v>
      </c>
      <c r="CL76" s="5">
        <v>-1</v>
      </c>
      <c r="CM76" s="98" t="s">
        <v>495</v>
      </c>
    </row>
    <row r="77" spans="1:91" x14ac:dyDescent="0.3">
      <c r="A77" s="9"/>
      <c r="S77" s="8"/>
      <c r="V77" s="98" t="s">
        <v>288</v>
      </c>
      <c r="W77" s="5">
        <v>0.5</v>
      </c>
      <c r="X77" s="5">
        <v>-1</v>
      </c>
      <c r="Y77" s="98" t="s">
        <v>462</v>
      </c>
      <c r="Z77" s="5">
        <v>0.44970149253731345</v>
      </c>
      <c r="AA77" s="5">
        <v>-1</v>
      </c>
      <c r="AB77" s="98" t="s">
        <v>452</v>
      </c>
      <c r="AC77" s="5">
        <v>0.6064659977703456</v>
      </c>
      <c r="AD77" s="5">
        <v>-1</v>
      </c>
      <c r="AE77" s="98" t="s">
        <v>432</v>
      </c>
      <c r="AF77" s="17">
        <v>0.78181818181818197</v>
      </c>
      <c r="AG77" s="17">
        <v>-1</v>
      </c>
      <c r="AH77" s="98" t="s">
        <v>375</v>
      </c>
      <c r="AI77" s="5">
        <v>5.2173913043478297</v>
      </c>
      <c r="AJ77" s="5">
        <v>-1</v>
      </c>
      <c r="AK77" s="98" t="s">
        <v>305</v>
      </c>
      <c r="AL77" s="5">
        <v>0.24591194968553459</v>
      </c>
      <c r="AM77" s="5">
        <v>-1</v>
      </c>
      <c r="AN77" s="98" t="s">
        <v>417</v>
      </c>
      <c r="AO77" s="5">
        <v>0.58333333333333337</v>
      </c>
      <c r="AP77" s="5">
        <v>-1</v>
      </c>
      <c r="AQ77" s="98" t="s">
        <v>302</v>
      </c>
      <c r="AR77" s="17">
        <v>0.36081759916854322</v>
      </c>
      <c r="AS77" s="17">
        <v>-1</v>
      </c>
      <c r="AT77" s="98" t="s">
        <v>302</v>
      </c>
      <c r="AU77" s="5">
        <v>7.0318365077158343E-2</v>
      </c>
      <c r="AV77" s="5">
        <v>-1</v>
      </c>
      <c r="AW77" s="98" t="s">
        <v>352</v>
      </c>
      <c r="AX77" s="5">
        <v>6.149279050042409E-2</v>
      </c>
      <c r="AY77" s="5">
        <v>-1</v>
      </c>
      <c r="AZ77" s="98" t="s">
        <v>466</v>
      </c>
      <c r="BA77" s="5">
        <v>0.16155088852988692</v>
      </c>
      <c r="BB77" s="5">
        <v>-1</v>
      </c>
      <c r="BC77" s="98" t="s">
        <v>488</v>
      </c>
      <c r="BD77" s="5">
        <v>5.0979339951703784E-2</v>
      </c>
      <c r="BE77" s="5">
        <v>-1</v>
      </c>
      <c r="BF77" s="98" t="s">
        <v>297</v>
      </c>
      <c r="BG77" s="5">
        <v>2.6609898882384245E-3</v>
      </c>
      <c r="BH77" s="5">
        <v>-1</v>
      </c>
      <c r="BI77" s="98" t="s">
        <v>398</v>
      </c>
      <c r="BJ77" s="5">
        <v>6.8956192536506214E-2</v>
      </c>
      <c r="BK77" s="5">
        <v>-1</v>
      </c>
      <c r="BL77" s="98" t="s">
        <v>398</v>
      </c>
      <c r="BM77" s="5">
        <v>2.163331530557058E-3</v>
      </c>
      <c r="BN77" s="5">
        <v>-1</v>
      </c>
      <c r="BO77" s="98" t="s">
        <v>403</v>
      </c>
      <c r="BP77" s="5">
        <v>5.2760736196319019E-2</v>
      </c>
      <c r="BQ77" s="5">
        <v>-1</v>
      </c>
      <c r="BR77" s="98" t="s">
        <v>318</v>
      </c>
      <c r="BS77" s="5">
        <v>1.5477214101461736E-2</v>
      </c>
      <c r="BT77" s="5">
        <v>-1</v>
      </c>
      <c r="BU77" s="98" t="s">
        <v>495</v>
      </c>
      <c r="BX77" s="98" t="s">
        <v>495</v>
      </c>
      <c r="CA77" s="98" t="s">
        <v>314</v>
      </c>
      <c r="CB77" s="5">
        <v>2.5921925628760993E-2</v>
      </c>
      <c r="CC77" s="5">
        <v>-1</v>
      </c>
      <c r="CD77" s="98" t="s">
        <v>377</v>
      </c>
      <c r="CE77" s="5">
        <v>0.88439306358381498</v>
      </c>
      <c r="CF77" s="5">
        <v>-1</v>
      </c>
      <c r="CG77" s="98" t="s">
        <v>307</v>
      </c>
      <c r="CH77" s="5">
        <v>3.0081650193382035E-3</v>
      </c>
      <c r="CI77" s="5">
        <v>-1</v>
      </c>
      <c r="CJ77" s="98" t="s">
        <v>400</v>
      </c>
      <c r="CK77" s="5">
        <v>0.1329867879575482</v>
      </c>
      <c r="CL77" s="5">
        <v>-1</v>
      </c>
      <c r="CM77" s="98" t="s">
        <v>495</v>
      </c>
    </row>
    <row r="78" spans="1:91" x14ac:dyDescent="0.3">
      <c r="A78" s="9"/>
      <c r="S78" s="8"/>
      <c r="V78" s="98" t="s">
        <v>296</v>
      </c>
      <c r="W78" s="5">
        <v>0.5</v>
      </c>
      <c r="X78" s="5">
        <v>-1</v>
      </c>
      <c r="Y78" s="98" t="s">
        <v>319</v>
      </c>
      <c r="Z78" s="5">
        <v>0.44972222222222225</v>
      </c>
      <c r="AA78" s="5">
        <v>-1</v>
      </c>
      <c r="AB78" s="98" t="s">
        <v>387</v>
      </c>
      <c r="AC78" s="5">
        <v>0.60745020899926239</v>
      </c>
      <c r="AD78" s="5">
        <v>-1</v>
      </c>
      <c r="AE78" s="98" t="s">
        <v>493</v>
      </c>
      <c r="AF78" s="17">
        <v>0.78185907046476799</v>
      </c>
      <c r="AG78" s="17">
        <v>-1</v>
      </c>
      <c r="AH78" s="98" t="s">
        <v>462</v>
      </c>
      <c r="AI78" s="5">
        <v>5.2727272727272698</v>
      </c>
      <c r="AJ78" s="5">
        <v>-1</v>
      </c>
      <c r="AK78" s="98" t="s">
        <v>466</v>
      </c>
      <c r="AL78" s="5">
        <v>0.24817518248175183</v>
      </c>
      <c r="AM78" s="5">
        <v>-1</v>
      </c>
      <c r="AN78" s="98" t="s">
        <v>485</v>
      </c>
      <c r="AO78" s="5">
        <v>0.5855513307984791</v>
      </c>
      <c r="AP78" s="5">
        <v>-1</v>
      </c>
      <c r="AQ78" s="98" t="s">
        <v>427</v>
      </c>
      <c r="AR78" s="17">
        <v>0.36329588014981273</v>
      </c>
      <c r="AS78" s="17">
        <v>-1</v>
      </c>
      <c r="AT78" s="98" t="s">
        <v>323</v>
      </c>
      <c r="AU78" s="5">
        <v>7.0542635658914735E-2</v>
      </c>
      <c r="AV78" s="5">
        <v>-1</v>
      </c>
      <c r="AW78" s="98" t="s">
        <v>488</v>
      </c>
      <c r="AX78" s="5">
        <v>6.2646828504306973E-2</v>
      </c>
      <c r="AY78" s="5">
        <v>-1</v>
      </c>
      <c r="AZ78" s="98" t="s">
        <v>402</v>
      </c>
      <c r="BA78" s="5">
        <v>0.16333333333333333</v>
      </c>
      <c r="BB78" s="5">
        <v>-1</v>
      </c>
      <c r="BC78" s="98" t="s">
        <v>465</v>
      </c>
      <c r="BD78" s="5">
        <v>5.2631578947368418E-2</v>
      </c>
      <c r="BE78" s="5">
        <v>-1</v>
      </c>
      <c r="BF78" s="98" t="s">
        <v>288</v>
      </c>
      <c r="BG78" s="5">
        <v>2.8490028490028491E-3</v>
      </c>
      <c r="BH78" s="5">
        <v>-1</v>
      </c>
      <c r="BI78" s="98" t="s">
        <v>485</v>
      </c>
      <c r="BJ78" s="5">
        <v>7.7490774907749083E-2</v>
      </c>
      <c r="BK78" s="5">
        <v>-1</v>
      </c>
      <c r="BL78" s="98" t="s">
        <v>366</v>
      </c>
      <c r="BM78" s="5">
        <v>2.2371364653243847E-3</v>
      </c>
      <c r="BN78" s="5">
        <v>-1</v>
      </c>
      <c r="BO78" s="98" t="s">
        <v>376</v>
      </c>
      <c r="BP78" s="5">
        <v>5.4818744473916887E-2</v>
      </c>
      <c r="BQ78" s="5">
        <v>-1</v>
      </c>
      <c r="BR78" s="98" t="s">
        <v>372</v>
      </c>
      <c r="BS78" s="5">
        <v>1.556420233463035E-2</v>
      </c>
      <c r="BT78" s="5">
        <v>-1</v>
      </c>
      <c r="BU78" s="98" t="s">
        <v>495</v>
      </c>
      <c r="BX78" s="98" t="s">
        <v>495</v>
      </c>
      <c r="CA78" s="98" t="s">
        <v>476</v>
      </c>
      <c r="CB78" s="5">
        <v>2.6505441354292624E-2</v>
      </c>
      <c r="CC78" s="5">
        <v>-1</v>
      </c>
      <c r="CD78" s="98" t="s">
        <v>298</v>
      </c>
      <c r="CE78" s="5">
        <v>0.88469184890656061</v>
      </c>
      <c r="CF78" s="5">
        <v>-1</v>
      </c>
      <c r="CG78" s="98" t="s">
        <v>357</v>
      </c>
      <c r="CH78" s="5">
        <v>3.1559015358720807E-3</v>
      </c>
      <c r="CI78" s="5">
        <v>-1</v>
      </c>
      <c r="CJ78" s="98" t="s">
        <v>300</v>
      </c>
      <c r="CK78" s="5">
        <v>0.13432835820895522</v>
      </c>
      <c r="CL78" s="5">
        <v>-1</v>
      </c>
      <c r="CM78" s="98" t="s">
        <v>495</v>
      </c>
    </row>
    <row r="79" spans="1:91" x14ac:dyDescent="0.3">
      <c r="A79" s="9"/>
      <c r="S79" s="8"/>
      <c r="V79" s="98" t="s">
        <v>301</v>
      </c>
      <c r="W79" s="5">
        <v>0.5</v>
      </c>
      <c r="X79" s="5">
        <v>-1</v>
      </c>
      <c r="Y79" s="98" t="s">
        <v>421</v>
      </c>
      <c r="Z79" s="5">
        <v>0.45055555555555554</v>
      </c>
      <c r="AA79" s="5">
        <v>-1</v>
      </c>
      <c r="AB79" s="98" t="s">
        <v>367</v>
      </c>
      <c r="AC79" s="5">
        <v>0.61576846307385225</v>
      </c>
      <c r="AD79" s="5">
        <v>-1</v>
      </c>
      <c r="AE79" s="98" t="s">
        <v>453</v>
      </c>
      <c r="AF79" s="17">
        <v>0.78193832599118895</v>
      </c>
      <c r="AG79" s="17">
        <v>-1</v>
      </c>
      <c r="AH79" s="98" t="s">
        <v>296</v>
      </c>
      <c r="AI79" s="5">
        <v>5.3414634146341502</v>
      </c>
      <c r="AJ79" s="5">
        <v>-1</v>
      </c>
      <c r="AK79" s="98" t="s">
        <v>374</v>
      </c>
      <c r="AL79" s="5">
        <v>0.24822695035460993</v>
      </c>
      <c r="AM79" s="5">
        <v>-1</v>
      </c>
      <c r="AN79" s="98" t="s">
        <v>391</v>
      </c>
      <c r="AO79" s="5">
        <v>0.58750000000000002</v>
      </c>
      <c r="AP79" s="5">
        <v>-1</v>
      </c>
      <c r="AQ79" s="98" t="s">
        <v>438</v>
      </c>
      <c r="AR79" s="17">
        <v>0.36428571428571427</v>
      </c>
      <c r="AS79" s="17">
        <v>-1</v>
      </c>
      <c r="AT79" s="98" t="s">
        <v>433</v>
      </c>
      <c r="AU79" s="5">
        <v>7.459807073954984E-2</v>
      </c>
      <c r="AV79" s="5">
        <v>-1</v>
      </c>
      <c r="AW79" s="98" t="s">
        <v>358</v>
      </c>
      <c r="AX79" s="5">
        <v>6.3492063492063489E-2</v>
      </c>
      <c r="AY79" s="5">
        <v>-1</v>
      </c>
      <c r="AZ79" s="98" t="s">
        <v>331</v>
      </c>
      <c r="BA79" s="5">
        <v>0.1702873160476524</v>
      </c>
      <c r="BB79" s="5">
        <v>-1</v>
      </c>
      <c r="BC79" s="98" t="s">
        <v>323</v>
      </c>
      <c r="BD79" s="5">
        <v>5.3459119496855348E-2</v>
      </c>
      <c r="BE79" s="5">
        <v>-1</v>
      </c>
      <c r="BF79" s="98" t="s">
        <v>475</v>
      </c>
      <c r="BG79" s="5">
        <v>4.2553191489361703E-3</v>
      </c>
      <c r="BH79" s="5">
        <v>-1</v>
      </c>
      <c r="BI79" s="98" t="s">
        <v>301</v>
      </c>
      <c r="BJ79" s="5">
        <v>9.5631641086186547E-2</v>
      </c>
      <c r="BK79" s="5">
        <v>-1</v>
      </c>
      <c r="BL79" s="98" t="s">
        <v>354</v>
      </c>
      <c r="BM79" s="5">
        <v>2.3263542705217678E-3</v>
      </c>
      <c r="BN79" s="5">
        <v>-1</v>
      </c>
      <c r="BO79" s="98" t="s">
        <v>455</v>
      </c>
      <c r="BP79" s="5">
        <v>5.4952076677316296E-2</v>
      </c>
      <c r="BQ79" s="5">
        <v>-1</v>
      </c>
      <c r="BR79" s="98" t="s">
        <v>391</v>
      </c>
      <c r="BS79" s="5">
        <v>1.5873015873015872E-2</v>
      </c>
      <c r="BT79" s="5">
        <v>-1</v>
      </c>
      <c r="BU79" s="98" t="s">
        <v>495</v>
      </c>
      <c r="BX79" s="98" t="s">
        <v>495</v>
      </c>
      <c r="CA79" s="98" t="s">
        <v>435</v>
      </c>
      <c r="CB79" s="5">
        <v>2.6572187776793623E-2</v>
      </c>
      <c r="CC79" s="5">
        <v>-1</v>
      </c>
      <c r="CD79" s="98" t="s">
        <v>288</v>
      </c>
      <c r="CE79" s="5">
        <v>0.8848920863309353</v>
      </c>
      <c r="CF79" s="5">
        <v>-1</v>
      </c>
      <c r="CG79" s="98" t="s">
        <v>478</v>
      </c>
      <c r="CH79" s="5">
        <v>3.268736866682232E-3</v>
      </c>
      <c r="CI79" s="5">
        <v>-1</v>
      </c>
      <c r="CJ79" s="98" t="s">
        <v>332</v>
      </c>
      <c r="CK79" s="5">
        <v>0.14828487422410977</v>
      </c>
      <c r="CL79" s="5">
        <v>-1</v>
      </c>
      <c r="CM79" s="98" t="s">
        <v>495</v>
      </c>
    </row>
    <row r="80" spans="1:91" x14ac:dyDescent="0.3">
      <c r="A80" s="9"/>
      <c r="S80" s="8"/>
      <c r="V80" s="98" t="s">
        <v>319</v>
      </c>
      <c r="W80" s="5">
        <v>0.5</v>
      </c>
      <c r="X80" s="5">
        <v>-1</v>
      </c>
      <c r="Y80" s="98" t="s">
        <v>381</v>
      </c>
      <c r="Z80" s="5">
        <v>0.45282608695652171</v>
      </c>
      <c r="AA80" s="5">
        <v>-1</v>
      </c>
      <c r="AB80" s="98" t="s">
        <v>405</v>
      </c>
      <c r="AC80" s="5">
        <v>0.62162937464142287</v>
      </c>
      <c r="AD80" s="5">
        <v>-1</v>
      </c>
      <c r="AE80" s="98" t="s">
        <v>449</v>
      </c>
      <c r="AF80" s="17">
        <v>0.78286852589641398</v>
      </c>
      <c r="AG80" s="17">
        <v>-1</v>
      </c>
      <c r="AH80" s="98" t="s">
        <v>460</v>
      </c>
      <c r="AI80" s="5">
        <v>5.4347826086956497</v>
      </c>
      <c r="AJ80" s="5">
        <v>-1</v>
      </c>
      <c r="AK80" s="98" t="s">
        <v>423</v>
      </c>
      <c r="AL80" s="5">
        <v>0.25</v>
      </c>
      <c r="AM80" s="5">
        <v>-1</v>
      </c>
      <c r="AN80" s="98" t="s">
        <v>405</v>
      </c>
      <c r="AO80" s="5">
        <v>0.5879396984924623</v>
      </c>
      <c r="AP80" s="5">
        <v>-1</v>
      </c>
      <c r="AQ80" s="98" t="s">
        <v>376</v>
      </c>
      <c r="AR80" s="17">
        <v>0.36546184738955823</v>
      </c>
      <c r="AS80" s="17">
        <v>-1</v>
      </c>
      <c r="AT80" s="98" t="s">
        <v>294</v>
      </c>
      <c r="AU80" s="5">
        <v>7.6388888888888895E-2</v>
      </c>
      <c r="AV80" s="5">
        <v>-1</v>
      </c>
      <c r="AW80" s="98" t="s">
        <v>330</v>
      </c>
      <c r="AX80" s="5">
        <v>6.3694267515923567E-2</v>
      </c>
      <c r="AY80" s="5">
        <v>-1</v>
      </c>
      <c r="AZ80" s="98" t="s">
        <v>336</v>
      </c>
      <c r="BA80" s="5">
        <v>0.17603938730853391</v>
      </c>
      <c r="BB80" s="5">
        <v>-1</v>
      </c>
      <c r="BC80" s="98" t="s">
        <v>349</v>
      </c>
      <c r="BD80" s="5">
        <v>5.4216867469879519E-2</v>
      </c>
      <c r="BE80" s="5">
        <v>-1</v>
      </c>
      <c r="BF80" s="98" t="s">
        <v>400</v>
      </c>
      <c r="BG80" s="5">
        <v>4.4202652159129547E-3</v>
      </c>
      <c r="BH80" s="5">
        <v>-1</v>
      </c>
      <c r="BI80" s="98" t="s">
        <v>303</v>
      </c>
      <c r="BJ80" s="5">
        <v>0.10665451230628988</v>
      </c>
      <c r="BK80" s="5">
        <v>-1</v>
      </c>
      <c r="BL80" s="98" t="s">
        <v>337</v>
      </c>
      <c r="BM80" s="5">
        <v>2.6975563313233896E-3</v>
      </c>
      <c r="BN80" s="5">
        <v>-1</v>
      </c>
      <c r="BO80" s="98" t="s">
        <v>417</v>
      </c>
      <c r="BP80" s="5">
        <v>5.5172413793103448E-2</v>
      </c>
      <c r="BQ80" s="5">
        <v>-1</v>
      </c>
      <c r="BR80" s="98" t="s">
        <v>398</v>
      </c>
      <c r="BS80" s="5">
        <v>1.6120365394948953E-2</v>
      </c>
      <c r="BT80" s="5">
        <v>-1</v>
      </c>
      <c r="BU80" s="98" t="s">
        <v>495</v>
      </c>
      <c r="BX80" s="98" t="s">
        <v>495</v>
      </c>
      <c r="CA80" s="98" t="s">
        <v>441</v>
      </c>
      <c r="CB80" s="5">
        <v>2.6945275015645642E-2</v>
      </c>
      <c r="CC80" s="5">
        <v>-1</v>
      </c>
      <c r="CD80" s="98" t="s">
        <v>485</v>
      </c>
      <c r="CE80" s="5">
        <v>0.88590604026845643</v>
      </c>
      <c r="CF80" s="5">
        <v>-1</v>
      </c>
      <c r="CG80" s="98" t="s">
        <v>380</v>
      </c>
      <c r="CH80" s="5">
        <v>3.281031738297112E-3</v>
      </c>
      <c r="CI80" s="5">
        <v>-1</v>
      </c>
      <c r="CJ80" s="98" t="s">
        <v>436</v>
      </c>
      <c r="CK80" s="5">
        <v>0.16444687198016891</v>
      </c>
      <c r="CL80" s="5">
        <v>-1</v>
      </c>
      <c r="CM80" s="98" t="s">
        <v>495</v>
      </c>
    </row>
    <row r="81" spans="1:91" x14ac:dyDescent="0.3">
      <c r="A81" s="9"/>
      <c r="S81" s="8"/>
      <c r="V81" s="98" t="s">
        <v>349</v>
      </c>
      <c r="W81" s="5">
        <v>0.5</v>
      </c>
      <c r="X81" s="5">
        <v>-1</v>
      </c>
      <c r="Y81" s="98" t="s">
        <v>403</v>
      </c>
      <c r="Z81" s="5">
        <v>0.45790909090909093</v>
      </c>
      <c r="AA81" s="5">
        <v>-1</v>
      </c>
      <c r="AB81" s="98" t="s">
        <v>336</v>
      </c>
      <c r="AC81" s="5">
        <v>0.6232464307883302</v>
      </c>
      <c r="AD81" s="5">
        <v>-1</v>
      </c>
      <c r="AE81" s="98" t="s">
        <v>344</v>
      </c>
      <c r="AF81" s="17">
        <v>0.78463855421686701</v>
      </c>
      <c r="AG81" s="17">
        <v>-1</v>
      </c>
      <c r="AH81" s="98" t="s">
        <v>473</v>
      </c>
      <c r="AI81" s="5">
        <v>5.46060606060606</v>
      </c>
      <c r="AJ81" s="5">
        <v>-1</v>
      </c>
      <c r="AK81" s="98" t="s">
        <v>430</v>
      </c>
      <c r="AL81" s="5">
        <v>0.25</v>
      </c>
      <c r="AM81" s="5">
        <v>-1</v>
      </c>
      <c r="AN81" s="98" t="s">
        <v>369</v>
      </c>
      <c r="AO81" s="5">
        <v>0.58823529411764708</v>
      </c>
      <c r="AP81" s="5">
        <v>-1</v>
      </c>
      <c r="AQ81" s="98" t="s">
        <v>363</v>
      </c>
      <c r="AR81" s="17">
        <v>0.36547198384654217</v>
      </c>
      <c r="AS81" s="17">
        <v>-1</v>
      </c>
      <c r="AT81" s="98" t="s">
        <v>467</v>
      </c>
      <c r="AU81" s="5">
        <v>7.8363725973385909E-2</v>
      </c>
      <c r="AV81" s="5">
        <v>-1</v>
      </c>
      <c r="AW81" s="98" t="s">
        <v>380</v>
      </c>
      <c r="AX81" s="5">
        <v>7.5627581823959331E-2</v>
      </c>
      <c r="AY81" s="5">
        <v>-1</v>
      </c>
      <c r="AZ81" s="98" t="s">
        <v>373</v>
      </c>
      <c r="BA81" s="5">
        <v>0.18099547511312217</v>
      </c>
      <c r="BB81" s="5">
        <v>-1</v>
      </c>
      <c r="BC81" s="98" t="s">
        <v>355</v>
      </c>
      <c r="BD81" s="5">
        <v>5.5214723926380369E-2</v>
      </c>
      <c r="BE81" s="5">
        <v>-1</v>
      </c>
      <c r="BF81" s="98" t="s">
        <v>405</v>
      </c>
      <c r="BG81" s="5">
        <v>4.608294930875576E-3</v>
      </c>
      <c r="BH81" s="5">
        <v>-1</v>
      </c>
      <c r="BI81" s="98" t="s">
        <v>335</v>
      </c>
      <c r="BJ81" s="5">
        <v>0.10967379077615298</v>
      </c>
      <c r="BK81" s="5">
        <v>-1</v>
      </c>
      <c r="BL81" s="98" t="s">
        <v>446</v>
      </c>
      <c r="BM81" s="5">
        <v>2.7027027027027029E-3</v>
      </c>
      <c r="BN81" s="5">
        <v>-1</v>
      </c>
      <c r="BO81" s="98" t="s">
        <v>478</v>
      </c>
      <c r="BP81" s="5">
        <v>5.5342044581091467E-2</v>
      </c>
      <c r="BQ81" s="5">
        <v>-1</v>
      </c>
      <c r="BR81" s="98" t="s">
        <v>370</v>
      </c>
      <c r="BS81" s="5">
        <v>1.6144349477682812E-2</v>
      </c>
      <c r="BT81" s="5">
        <v>-1</v>
      </c>
      <c r="BU81" s="98" t="s">
        <v>495</v>
      </c>
      <c r="BX81" s="98" t="s">
        <v>495</v>
      </c>
      <c r="CA81" s="98" t="s">
        <v>363</v>
      </c>
      <c r="CB81" s="5">
        <v>2.7092342915288732E-2</v>
      </c>
      <c r="CC81" s="5">
        <v>-1</v>
      </c>
      <c r="CD81" s="98" t="s">
        <v>436</v>
      </c>
      <c r="CE81" s="5">
        <v>0.88603905566890118</v>
      </c>
      <c r="CF81" s="5">
        <v>-1</v>
      </c>
      <c r="CG81" s="98" t="s">
        <v>433</v>
      </c>
      <c r="CH81" s="5">
        <v>3.3052564239257915E-3</v>
      </c>
      <c r="CI81" s="5">
        <v>-1</v>
      </c>
      <c r="CJ81" s="98" t="s">
        <v>312</v>
      </c>
      <c r="CK81" s="5">
        <v>0.16506410256410256</v>
      </c>
      <c r="CL81" s="5">
        <v>-1</v>
      </c>
      <c r="CM81" s="98" t="s">
        <v>495</v>
      </c>
    </row>
    <row r="82" spans="1:91" x14ac:dyDescent="0.3">
      <c r="A82" s="9"/>
      <c r="S82" s="8"/>
      <c r="V82" s="98" t="s">
        <v>351</v>
      </c>
      <c r="W82" s="5">
        <v>0.5</v>
      </c>
      <c r="X82" s="5">
        <v>-1</v>
      </c>
      <c r="Y82" s="98" t="s">
        <v>309</v>
      </c>
      <c r="Z82" s="5">
        <v>0.46388888888888891</v>
      </c>
      <c r="AA82" s="5">
        <v>-1</v>
      </c>
      <c r="AB82" s="98" t="s">
        <v>396</v>
      </c>
      <c r="AC82" s="5">
        <v>0.62466843501326264</v>
      </c>
      <c r="AD82" s="5">
        <v>-1</v>
      </c>
      <c r="AE82" s="98" t="s">
        <v>467</v>
      </c>
      <c r="AF82" s="17">
        <v>0.78518518518518499</v>
      </c>
      <c r="AG82" s="17">
        <v>-1</v>
      </c>
      <c r="AH82" s="98" t="s">
        <v>369</v>
      </c>
      <c r="AI82" s="5">
        <v>5.64</v>
      </c>
      <c r="AJ82" s="5">
        <v>-1</v>
      </c>
      <c r="AK82" s="98" t="s">
        <v>349</v>
      </c>
      <c r="AL82" s="5">
        <v>0.26004728132387706</v>
      </c>
      <c r="AM82" s="5">
        <v>-1</v>
      </c>
      <c r="AN82" s="98" t="s">
        <v>341</v>
      </c>
      <c r="AO82" s="5">
        <v>0.58854166666666663</v>
      </c>
      <c r="AP82" s="5">
        <v>-1</v>
      </c>
      <c r="AQ82" s="98" t="s">
        <v>348</v>
      </c>
      <c r="AR82" s="17">
        <v>0.36679725759059745</v>
      </c>
      <c r="AS82" s="17">
        <v>-1</v>
      </c>
      <c r="AT82" s="98" t="s">
        <v>331</v>
      </c>
      <c r="AU82" s="5">
        <v>8.1395348837209308E-2</v>
      </c>
      <c r="AV82" s="5">
        <v>-1</v>
      </c>
      <c r="AW82" s="98" t="s">
        <v>340</v>
      </c>
      <c r="AX82" s="5">
        <v>7.6271186440677971E-2</v>
      </c>
      <c r="AY82" s="5">
        <v>-1</v>
      </c>
      <c r="AZ82" s="98" t="s">
        <v>488</v>
      </c>
      <c r="BA82" s="5">
        <v>0.1930387875674287</v>
      </c>
      <c r="BB82" s="5">
        <v>-1</v>
      </c>
      <c r="BC82" s="98" t="s">
        <v>295</v>
      </c>
      <c r="BD82" s="5">
        <v>5.5555555555555552E-2</v>
      </c>
      <c r="BE82" s="5">
        <v>-1</v>
      </c>
      <c r="BF82" s="98" t="s">
        <v>360</v>
      </c>
      <c r="BG82" s="5">
        <v>4.9382716049382715E-3</v>
      </c>
      <c r="BH82" s="5">
        <v>-1</v>
      </c>
      <c r="BI82" s="98" t="s">
        <v>322</v>
      </c>
      <c r="BJ82" s="5">
        <v>0.11538461538461539</v>
      </c>
      <c r="BK82" s="5">
        <v>-1</v>
      </c>
      <c r="BL82" s="98" t="s">
        <v>293</v>
      </c>
      <c r="BM82" s="5">
        <v>2.9307096504082061E-3</v>
      </c>
      <c r="BN82" s="5">
        <v>-1</v>
      </c>
      <c r="BO82" s="98" t="s">
        <v>450</v>
      </c>
      <c r="BP82" s="5">
        <v>5.6082275429856984E-2</v>
      </c>
      <c r="BQ82" s="5">
        <v>5.6082275429856984E-2</v>
      </c>
      <c r="BR82" s="98" t="s">
        <v>366</v>
      </c>
      <c r="BS82" s="5">
        <v>1.6326530612244899E-2</v>
      </c>
      <c r="BT82" s="5">
        <v>-1</v>
      </c>
      <c r="BU82" s="98" t="s">
        <v>495</v>
      </c>
      <c r="BX82" s="98" t="s">
        <v>495</v>
      </c>
      <c r="CA82" s="98" t="s">
        <v>444</v>
      </c>
      <c r="CB82" s="5">
        <v>2.7208348863212821E-2</v>
      </c>
      <c r="CC82" s="5">
        <v>-1</v>
      </c>
      <c r="CD82" s="98" t="s">
        <v>438</v>
      </c>
      <c r="CE82" s="5">
        <v>0.88727583262169085</v>
      </c>
      <c r="CF82" s="5">
        <v>-1</v>
      </c>
      <c r="CG82" s="98" t="s">
        <v>381</v>
      </c>
      <c r="CH82" s="5">
        <v>3.3327161636733937E-3</v>
      </c>
      <c r="CI82" s="5">
        <v>-1</v>
      </c>
      <c r="CJ82" s="98" t="s">
        <v>399</v>
      </c>
      <c r="CK82" s="5">
        <v>0.17</v>
      </c>
      <c r="CL82" s="5">
        <v>-1</v>
      </c>
      <c r="CM82" s="98" t="s">
        <v>495</v>
      </c>
    </row>
    <row r="83" spans="1:91" x14ac:dyDescent="0.3">
      <c r="A83" s="9"/>
      <c r="S83" s="8"/>
      <c r="V83" s="98" t="s">
        <v>359</v>
      </c>
      <c r="W83" s="5">
        <v>0.5</v>
      </c>
      <c r="X83" s="5">
        <v>-1</v>
      </c>
      <c r="Y83" s="98" t="s">
        <v>374</v>
      </c>
      <c r="Z83" s="5">
        <v>0.46933333333333332</v>
      </c>
      <c r="AA83" s="5">
        <v>-1</v>
      </c>
      <c r="AB83" s="98" t="s">
        <v>423</v>
      </c>
      <c r="AC83" s="5">
        <v>0.62567811934900541</v>
      </c>
      <c r="AD83" s="5">
        <v>-1</v>
      </c>
      <c r="AE83" s="98" t="s">
        <v>455</v>
      </c>
      <c r="AF83" s="17">
        <v>0.78602620087336195</v>
      </c>
      <c r="AG83" s="17">
        <v>-1</v>
      </c>
      <c r="AH83" s="98" t="s">
        <v>448</v>
      </c>
      <c r="AI83" s="5">
        <v>5.6603773584905701</v>
      </c>
      <c r="AJ83" s="5">
        <v>-1</v>
      </c>
      <c r="AK83" s="98" t="s">
        <v>348</v>
      </c>
      <c r="AL83" s="5">
        <v>0.26190476190476192</v>
      </c>
      <c r="AM83" s="5">
        <v>-1</v>
      </c>
      <c r="AN83" s="98" t="s">
        <v>455</v>
      </c>
      <c r="AO83" s="5">
        <v>0.58982035928143717</v>
      </c>
      <c r="AP83" s="5">
        <v>-1</v>
      </c>
      <c r="AQ83" s="98" t="s">
        <v>425</v>
      </c>
      <c r="AR83" s="17">
        <v>0.36812570145903478</v>
      </c>
      <c r="AS83" s="17">
        <v>-1</v>
      </c>
      <c r="AT83" s="98" t="s">
        <v>484</v>
      </c>
      <c r="AU83" s="5">
        <v>8.2706766917293228E-2</v>
      </c>
      <c r="AV83" s="5">
        <v>-1</v>
      </c>
      <c r="AW83" s="98" t="s">
        <v>311</v>
      </c>
      <c r="AX83" s="5">
        <v>7.8431372549019607E-2</v>
      </c>
      <c r="AY83" s="5">
        <v>-1</v>
      </c>
      <c r="AZ83" s="98" t="s">
        <v>386</v>
      </c>
      <c r="BA83" s="5">
        <v>0.20134228187919462</v>
      </c>
      <c r="BB83" s="5">
        <v>-1</v>
      </c>
      <c r="BC83" s="98" t="s">
        <v>438</v>
      </c>
      <c r="BD83" s="5">
        <v>6.0180101032286402E-2</v>
      </c>
      <c r="BE83" s="5">
        <v>-1</v>
      </c>
      <c r="BF83" s="98" t="s">
        <v>316</v>
      </c>
      <c r="BG83" s="5">
        <v>5.4127198917456026E-3</v>
      </c>
      <c r="BH83" s="5">
        <v>-1</v>
      </c>
      <c r="BI83" s="98" t="s">
        <v>434</v>
      </c>
      <c r="BJ83" s="5">
        <v>0.12780337941628264</v>
      </c>
      <c r="BK83" s="5">
        <v>-1</v>
      </c>
      <c r="BL83" s="98" t="s">
        <v>357</v>
      </c>
      <c r="BM83" s="5">
        <v>3.7974683544303796E-3</v>
      </c>
      <c r="BN83" s="5">
        <v>-1</v>
      </c>
      <c r="BO83" s="98" t="s">
        <v>469</v>
      </c>
      <c r="BP83" s="5">
        <v>5.6809338521400778E-2</v>
      </c>
      <c r="BQ83" s="5">
        <v>-1</v>
      </c>
      <c r="BR83" s="98" t="s">
        <v>433</v>
      </c>
      <c r="BS83" s="5">
        <v>1.6642547033285094E-2</v>
      </c>
      <c r="BT83" s="5">
        <v>-1</v>
      </c>
      <c r="BU83" s="98" t="s">
        <v>495</v>
      </c>
      <c r="BX83" s="98" t="s">
        <v>495</v>
      </c>
      <c r="CA83" s="98" t="s">
        <v>357</v>
      </c>
      <c r="CB83" s="5">
        <v>2.7561540079949504E-2</v>
      </c>
      <c r="CC83" s="5">
        <v>-1</v>
      </c>
      <c r="CD83" s="98" t="s">
        <v>418</v>
      </c>
      <c r="CE83" s="5">
        <v>0.88801261829653</v>
      </c>
      <c r="CF83" s="5">
        <v>-1</v>
      </c>
      <c r="CG83" s="98" t="s">
        <v>372</v>
      </c>
      <c r="CH83" s="5">
        <v>3.7950664136622392E-3</v>
      </c>
      <c r="CI83" s="5">
        <v>-1</v>
      </c>
      <c r="CJ83" s="98" t="s">
        <v>305</v>
      </c>
      <c r="CK83" s="5">
        <v>0.17831854964207905</v>
      </c>
      <c r="CL83" s="5">
        <v>-1</v>
      </c>
      <c r="CM83" s="98" t="s">
        <v>495</v>
      </c>
    </row>
    <row r="84" spans="1:91" x14ac:dyDescent="0.3">
      <c r="A84" s="9"/>
      <c r="S84" s="8"/>
      <c r="V84" s="98" t="s">
        <v>373</v>
      </c>
      <c r="W84" s="5">
        <v>0.5</v>
      </c>
      <c r="X84" s="5">
        <v>-1</v>
      </c>
      <c r="Y84" s="98" t="s">
        <v>339</v>
      </c>
      <c r="Z84" s="5">
        <v>0.48499999999999999</v>
      </c>
      <c r="AA84" s="5">
        <v>-1</v>
      </c>
      <c r="AB84" s="98" t="s">
        <v>327</v>
      </c>
      <c r="AC84" s="5">
        <v>0.62660137789671466</v>
      </c>
      <c r="AD84" s="5">
        <v>-1</v>
      </c>
      <c r="AE84" s="98" t="s">
        <v>368</v>
      </c>
      <c r="AF84" s="17">
        <v>0.788900067069081</v>
      </c>
      <c r="AG84" s="17">
        <v>-1</v>
      </c>
      <c r="AH84" s="98" t="s">
        <v>291</v>
      </c>
      <c r="AI84" s="5">
        <v>5.8017241379310303</v>
      </c>
      <c r="AJ84" s="5">
        <v>-1</v>
      </c>
      <c r="AK84" s="98" t="s">
        <v>438</v>
      </c>
      <c r="AL84" s="5">
        <v>0.26190476190476192</v>
      </c>
      <c r="AM84" s="5">
        <v>-1</v>
      </c>
      <c r="AN84" s="98" t="s">
        <v>314</v>
      </c>
      <c r="AO84" s="5">
        <v>0.59199999999999997</v>
      </c>
      <c r="AP84" s="5">
        <v>-1</v>
      </c>
      <c r="AQ84" s="98" t="s">
        <v>449</v>
      </c>
      <c r="AR84" s="17">
        <v>0.36917562724014336</v>
      </c>
      <c r="AS84" s="17">
        <v>-1</v>
      </c>
      <c r="AT84" s="98" t="s">
        <v>488</v>
      </c>
      <c r="AU84" s="5">
        <v>8.7001375515818435E-2</v>
      </c>
      <c r="AV84" s="5">
        <v>-1</v>
      </c>
      <c r="AW84" s="98" t="s">
        <v>453</v>
      </c>
      <c r="AX84" s="5">
        <v>7.8431372549019607E-2</v>
      </c>
      <c r="AY84" s="5">
        <v>-1</v>
      </c>
      <c r="AZ84" s="98" t="s">
        <v>455</v>
      </c>
      <c r="BA84" s="5">
        <v>0.21012658227848102</v>
      </c>
      <c r="BB84" s="5">
        <v>-1</v>
      </c>
      <c r="BC84" s="98" t="s">
        <v>408</v>
      </c>
      <c r="BD84" s="5">
        <v>6.2176165803108807E-2</v>
      </c>
      <c r="BE84" s="5">
        <v>-1</v>
      </c>
      <c r="BF84" s="98" t="s">
        <v>444</v>
      </c>
      <c r="BG84" s="5">
        <v>5.512679162072767E-3</v>
      </c>
      <c r="BH84" s="5">
        <v>-1</v>
      </c>
      <c r="BI84" s="98" t="s">
        <v>462</v>
      </c>
      <c r="BJ84" s="5">
        <v>0.13341346153846154</v>
      </c>
      <c r="BK84" s="5">
        <v>-1</v>
      </c>
      <c r="BL84" s="98" t="s">
        <v>460</v>
      </c>
      <c r="BM84" s="5">
        <v>4.0160642570281121E-3</v>
      </c>
      <c r="BN84" s="5">
        <v>-1</v>
      </c>
      <c r="BO84" s="98" t="s">
        <v>471</v>
      </c>
      <c r="BP84" s="5">
        <v>5.7721965190570608E-2</v>
      </c>
      <c r="BQ84" s="5">
        <v>-1</v>
      </c>
      <c r="BR84" s="98" t="s">
        <v>373</v>
      </c>
      <c r="BS84" s="5">
        <v>1.7699115044247787E-2</v>
      </c>
      <c r="BT84" s="5">
        <v>-1</v>
      </c>
      <c r="BU84" s="98" t="s">
        <v>495</v>
      </c>
      <c r="BX84" s="98" t="s">
        <v>495</v>
      </c>
      <c r="CA84" s="98" t="s">
        <v>442</v>
      </c>
      <c r="CB84" s="5">
        <v>2.7932960893854747E-2</v>
      </c>
      <c r="CC84" s="5">
        <v>-1</v>
      </c>
      <c r="CD84" s="98" t="s">
        <v>472</v>
      </c>
      <c r="CE84" s="5">
        <v>0.88888888888888884</v>
      </c>
      <c r="CF84" s="5">
        <v>-1</v>
      </c>
      <c r="CG84" s="98" t="s">
        <v>301</v>
      </c>
      <c r="CH84" s="5">
        <v>3.9439088518843117E-3</v>
      </c>
      <c r="CI84" s="5">
        <v>-1</v>
      </c>
      <c r="CJ84" s="98" t="s">
        <v>431</v>
      </c>
      <c r="CK84" s="5">
        <v>0.18936877076411959</v>
      </c>
      <c r="CL84" s="5">
        <v>-1</v>
      </c>
      <c r="CM84" s="98" t="s">
        <v>495</v>
      </c>
    </row>
    <row r="85" spans="1:91" x14ac:dyDescent="0.3">
      <c r="A85" s="9"/>
      <c r="S85" s="8"/>
      <c r="V85" s="98" t="s">
        <v>385</v>
      </c>
      <c r="W85" s="5">
        <v>0.5</v>
      </c>
      <c r="X85" s="5">
        <v>-1</v>
      </c>
      <c r="Y85" s="98" t="s">
        <v>432</v>
      </c>
      <c r="Z85" s="5">
        <v>0.48666666666666669</v>
      </c>
      <c r="AA85" s="5">
        <v>-1</v>
      </c>
      <c r="AB85" s="98" t="s">
        <v>398</v>
      </c>
      <c r="AC85" s="5">
        <v>0.62969948447126867</v>
      </c>
      <c r="AD85" s="5">
        <v>-1</v>
      </c>
      <c r="AE85" s="98" t="s">
        <v>343</v>
      </c>
      <c r="AF85" s="17">
        <v>0.79104477611940305</v>
      </c>
      <c r="AG85" s="17">
        <v>-1</v>
      </c>
      <c r="AH85" s="98" t="s">
        <v>392</v>
      </c>
      <c r="AI85" s="5">
        <v>5.8333333333333304</v>
      </c>
      <c r="AJ85" s="5">
        <v>-1</v>
      </c>
      <c r="AK85" s="98" t="s">
        <v>291</v>
      </c>
      <c r="AL85" s="5">
        <v>0.27272727272727271</v>
      </c>
      <c r="AM85" s="5">
        <v>-1</v>
      </c>
      <c r="AN85" s="98" t="s">
        <v>427</v>
      </c>
      <c r="AO85" s="5">
        <v>0.59285714285714286</v>
      </c>
      <c r="AP85" s="5">
        <v>-1</v>
      </c>
      <c r="AQ85" s="98" t="s">
        <v>372</v>
      </c>
      <c r="AR85" s="17">
        <v>0.36923076923076925</v>
      </c>
      <c r="AS85" s="17">
        <v>-1</v>
      </c>
      <c r="AT85" s="98" t="s">
        <v>318</v>
      </c>
      <c r="AU85" s="5">
        <v>8.7562189054726375E-2</v>
      </c>
      <c r="AV85" s="5">
        <v>-1</v>
      </c>
      <c r="AW85" s="98" t="s">
        <v>404</v>
      </c>
      <c r="AX85" s="5">
        <v>8.0223880597014921E-2</v>
      </c>
      <c r="AY85" s="5">
        <v>-1</v>
      </c>
      <c r="AZ85" s="98" t="s">
        <v>303</v>
      </c>
      <c r="BA85" s="5">
        <v>0.21714285714285714</v>
      </c>
      <c r="BB85" s="5">
        <v>-1</v>
      </c>
      <c r="BC85" s="98" t="s">
        <v>486</v>
      </c>
      <c r="BD85" s="5">
        <v>6.3694267515923567E-2</v>
      </c>
      <c r="BE85" s="5">
        <v>-1</v>
      </c>
      <c r="BF85" s="98" t="s">
        <v>476</v>
      </c>
      <c r="BG85" s="5">
        <v>5.7102069950035689E-3</v>
      </c>
      <c r="BH85" s="5">
        <v>-1</v>
      </c>
      <c r="BI85" s="98" t="s">
        <v>304</v>
      </c>
      <c r="BJ85" s="5">
        <v>0.13740458015267176</v>
      </c>
      <c r="BK85" s="5">
        <v>-1</v>
      </c>
      <c r="BL85" s="98" t="s">
        <v>401</v>
      </c>
      <c r="BM85" s="5">
        <v>4.0165846074112464E-3</v>
      </c>
      <c r="BN85" s="5">
        <v>-1</v>
      </c>
      <c r="BO85" s="98" t="s">
        <v>402</v>
      </c>
      <c r="BP85" s="5">
        <v>5.823957643944408E-2</v>
      </c>
      <c r="BQ85" s="5">
        <v>-1</v>
      </c>
      <c r="BR85" s="98" t="s">
        <v>293</v>
      </c>
      <c r="BS85" s="5">
        <v>1.7785682525566917E-2</v>
      </c>
      <c r="BT85" s="5">
        <v>-1</v>
      </c>
      <c r="BU85" s="98" t="s">
        <v>495</v>
      </c>
      <c r="BX85" s="98" t="s">
        <v>495</v>
      </c>
      <c r="CA85" s="98" t="s">
        <v>484</v>
      </c>
      <c r="CB85" s="5">
        <v>2.7989821882951654E-2</v>
      </c>
      <c r="CC85" s="5">
        <v>-1</v>
      </c>
      <c r="CD85" s="98" t="s">
        <v>477</v>
      </c>
      <c r="CE85" s="5">
        <v>0.88888888888888884</v>
      </c>
      <c r="CF85" s="5">
        <v>-1</v>
      </c>
      <c r="CG85" s="98" t="s">
        <v>426</v>
      </c>
      <c r="CH85" s="5">
        <v>4.0899795501022499E-3</v>
      </c>
      <c r="CI85" s="5">
        <v>-1</v>
      </c>
      <c r="CJ85" s="98" t="s">
        <v>412</v>
      </c>
      <c r="CK85" s="5">
        <v>0.22958827634333567</v>
      </c>
      <c r="CL85" s="5">
        <v>-1</v>
      </c>
      <c r="CM85" s="98" t="s">
        <v>495</v>
      </c>
    </row>
    <row r="86" spans="1:91" x14ac:dyDescent="0.3">
      <c r="A86" s="9"/>
      <c r="S86" s="8"/>
      <c r="V86" s="98" t="s">
        <v>391</v>
      </c>
      <c r="W86" s="5">
        <v>0.5</v>
      </c>
      <c r="X86" s="5">
        <v>-1</v>
      </c>
      <c r="Y86" s="98" t="s">
        <v>340</v>
      </c>
      <c r="Z86" s="5">
        <v>0.48699999999999999</v>
      </c>
      <c r="AA86" s="5">
        <v>-1</v>
      </c>
      <c r="AB86" s="98" t="s">
        <v>316</v>
      </c>
      <c r="AC86" s="5">
        <v>0.62974787408623001</v>
      </c>
      <c r="AD86" s="5">
        <v>-1</v>
      </c>
      <c r="AE86" s="98" t="s">
        <v>492</v>
      </c>
      <c r="AF86" s="17">
        <v>0.79166666666666696</v>
      </c>
      <c r="AG86" s="17">
        <v>-1</v>
      </c>
      <c r="AH86" s="98" t="s">
        <v>474</v>
      </c>
      <c r="AI86" s="5">
        <v>6</v>
      </c>
      <c r="AJ86" s="5">
        <v>-1</v>
      </c>
      <c r="AK86" s="98" t="s">
        <v>299</v>
      </c>
      <c r="AL86" s="5">
        <v>0.27777777777777779</v>
      </c>
      <c r="AM86" s="5">
        <v>-1</v>
      </c>
      <c r="AN86" s="98" t="s">
        <v>363</v>
      </c>
      <c r="AO86" s="5">
        <v>0.59322033898305082</v>
      </c>
      <c r="AP86" s="5">
        <v>-1</v>
      </c>
      <c r="AQ86" s="98" t="s">
        <v>493</v>
      </c>
      <c r="AR86" s="17">
        <v>0.36929824561403507</v>
      </c>
      <c r="AS86" s="17">
        <v>-1</v>
      </c>
      <c r="AT86" s="98" t="s">
        <v>415</v>
      </c>
      <c r="AU86" s="5">
        <v>8.8607594936708861E-2</v>
      </c>
      <c r="AV86" s="5">
        <v>-1</v>
      </c>
      <c r="AW86" s="98" t="s">
        <v>430</v>
      </c>
      <c r="AX86" s="5">
        <v>8.3333333333333329E-2</v>
      </c>
      <c r="AY86" s="5">
        <v>-1</v>
      </c>
      <c r="AZ86" s="98" t="s">
        <v>416</v>
      </c>
      <c r="BA86" s="5">
        <v>0.22186346863468634</v>
      </c>
      <c r="BB86" s="5">
        <v>-1</v>
      </c>
      <c r="BC86" s="98" t="s">
        <v>317</v>
      </c>
      <c r="BD86" s="5">
        <v>6.3829787234042548E-2</v>
      </c>
      <c r="BE86" s="5">
        <v>-1</v>
      </c>
      <c r="BF86" s="98" t="s">
        <v>327</v>
      </c>
      <c r="BG86" s="5">
        <v>5.7553956834532375E-3</v>
      </c>
      <c r="BH86" s="5">
        <v>-1</v>
      </c>
      <c r="BI86" s="98" t="s">
        <v>475</v>
      </c>
      <c r="BJ86" s="5">
        <v>0.1519434628975265</v>
      </c>
      <c r="BK86" s="5">
        <v>-1</v>
      </c>
      <c r="BL86" s="98" t="s">
        <v>303</v>
      </c>
      <c r="BM86" s="5">
        <v>4.5578851412944391E-3</v>
      </c>
      <c r="BN86" s="5">
        <v>-1</v>
      </c>
      <c r="BO86" s="98" t="s">
        <v>314</v>
      </c>
      <c r="BP86" s="5">
        <v>5.9907834101382486E-2</v>
      </c>
      <c r="BQ86" s="5">
        <v>-1</v>
      </c>
      <c r="BR86" s="98" t="s">
        <v>423</v>
      </c>
      <c r="BS86" s="5">
        <v>1.8404907975460124E-2</v>
      </c>
      <c r="BT86" s="5">
        <v>-1</v>
      </c>
      <c r="BU86" s="98" t="s">
        <v>495</v>
      </c>
      <c r="BX86" s="98" t="s">
        <v>495</v>
      </c>
      <c r="CA86" s="98" t="s">
        <v>473</v>
      </c>
      <c r="CB86" s="5">
        <v>2.861651762230405E-2</v>
      </c>
      <c r="CC86" s="5">
        <v>-1</v>
      </c>
      <c r="CD86" s="98" t="s">
        <v>492</v>
      </c>
      <c r="CE86" s="5">
        <v>0.88888888888888884</v>
      </c>
      <c r="CF86" s="5">
        <v>-1</v>
      </c>
      <c r="CG86" s="98" t="s">
        <v>436</v>
      </c>
      <c r="CH86" s="5">
        <v>4.1090536500860897E-3</v>
      </c>
      <c r="CI86" s="5">
        <v>-1</v>
      </c>
      <c r="CJ86" s="98" t="s">
        <v>426</v>
      </c>
      <c r="CK86" s="5">
        <v>0.23021582733812951</v>
      </c>
      <c r="CL86" s="5">
        <v>-1</v>
      </c>
      <c r="CM86" s="98" t="s">
        <v>495</v>
      </c>
    </row>
    <row r="87" spans="1:91" x14ac:dyDescent="0.3">
      <c r="A87" s="9"/>
      <c r="S87" s="8"/>
      <c r="V87" s="98" t="s">
        <v>417</v>
      </c>
      <c r="W87" s="5">
        <v>0.5</v>
      </c>
      <c r="X87" s="5">
        <v>-1</v>
      </c>
      <c r="Y87" s="98" t="s">
        <v>460</v>
      </c>
      <c r="Z87" s="5">
        <v>0.48949999999999999</v>
      </c>
      <c r="AA87" s="5">
        <v>-1</v>
      </c>
      <c r="AB87" s="98" t="s">
        <v>479</v>
      </c>
      <c r="AC87" s="5">
        <v>0.63115415657788543</v>
      </c>
      <c r="AD87" s="5">
        <v>-1</v>
      </c>
      <c r="AE87" s="98" t="s">
        <v>402</v>
      </c>
      <c r="AF87" s="17">
        <v>0.79366065879428205</v>
      </c>
      <c r="AG87" s="17">
        <v>-1</v>
      </c>
      <c r="AH87" s="98" t="s">
        <v>383</v>
      </c>
      <c r="AI87" s="5">
        <v>6.0384615384615401</v>
      </c>
      <c r="AJ87" s="5">
        <v>-1</v>
      </c>
      <c r="AK87" s="98" t="s">
        <v>418</v>
      </c>
      <c r="AL87" s="5">
        <v>0.28025477707006369</v>
      </c>
      <c r="AM87" s="5">
        <v>-1</v>
      </c>
      <c r="AN87" s="98" t="s">
        <v>449</v>
      </c>
      <c r="AO87" s="5">
        <v>0.59883720930232553</v>
      </c>
      <c r="AP87" s="5">
        <v>-1</v>
      </c>
      <c r="AQ87" s="98" t="s">
        <v>362</v>
      </c>
      <c r="AR87" s="17">
        <v>0.3707865168539326</v>
      </c>
      <c r="AS87" s="17">
        <v>-1</v>
      </c>
      <c r="AT87" s="98" t="s">
        <v>466</v>
      </c>
      <c r="AU87" s="5">
        <v>8.9060773480662977E-2</v>
      </c>
      <c r="AV87" s="5">
        <v>-1</v>
      </c>
      <c r="AW87" s="98" t="s">
        <v>464</v>
      </c>
      <c r="AX87" s="5">
        <v>8.461538461538462E-2</v>
      </c>
      <c r="AY87" s="5">
        <v>-1</v>
      </c>
      <c r="AZ87" s="98" t="s">
        <v>347</v>
      </c>
      <c r="BA87" s="5">
        <v>0.22222222222222221</v>
      </c>
      <c r="BB87" s="5">
        <v>-1</v>
      </c>
      <c r="BC87" s="98" t="s">
        <v>297</v>
      </c>
      <c r="BD87" s="5">
        <v>6.3863757317722189E-2</v>
      </c>
      <c r="BE87" s="5">
        <v>-1</v>
      </c>
      <c r="BF87" s="98" t="s">
        <v>449</v>
      </c>
      <c r="BG87" s="5">
        <v>5.8823529411764705E-3</v>
      </c>
      <c r="BH87" s="5">
        <v>-1</v>
      </c>
      <c r="BI87" s="98" t="s">
        <v>297</v>
      </c>
      <c r="BJ87" s="5">
        <v>0.16301931954180202</v>
      </c>
      <c r="BK87" s="5">
        <v>-1</v>
      </c>
      <c r="BL87" s="98" t="s">
        <v>476</v>
      </c>
      <c r="BM87" s="5">
        <v>4.6191316032585875E-3</v>
      </c>
      <c r="BN87" s="5">
        <v>-1</v>
      </c>
      <c r="BO87" s="98" t="s">
        <v>327</v>
      </c>
      <c r="BP87" s="5">
        <v>6.002034587995931E-2</v>
      </c>
      <c r="BQ87" s="5">
        <v>-1</v>
      </c>
      <c r="BR87" s="98" t="s">
        <v>341</v>
      </c>
      <c r="BS87" s="5">
        <v>1.864406779661017E-2</v>
      </c>
      <c r="BT87" s="5">
        <v>-1</v>
      </c>
      <c r="BU87" s="98" t="s">
        <v>495</v>
      </c>
      <c r="BX87" s="98" t="s">
        <v>495</v>
      </c>
      <c r="CA87" s="98" t="s">
        <v>394</v>
      </c>
      <c r="CB87" s="5">
        <v>2.8709872804360992E-2</v>
      </c>
      <c r="CC87" s="5">
        <v>-1</v>
      </c>
      <c r="CD87" s="98" t="s">
        <v>403</v>
      </c>
      <c r="CE87" s="5">
        <v>0.890625</v>
      </c>
      <c r="CF87" s="5">
        <v>-1</v>
      </c>
      <c r="CG87" s="98" t="s">
        <v>456</v>
      </c>
      <c r="CH87" s="5">
        <v>4.4868199663488503E-3</v>
      </c>
      <c r="CI87" s="5">
        <v>-1</v>
      </c>
      <c r="CJ87" s="98" t="s">
        <v>379</v>
      </c>
      <c r="CK87" s="5">
        <v>0.23593073593073594</v>
      </c>
      <c r="CL87" s="5">
        <v>-1</v>
      </c>
      <c r="CM87" s="98" t="s">
        <v>495</v>
      </c>
    </row>
    <row r="88" spans="1:91" x14ac:dyDescent="0.3">
      <c r="A88" s="9"/>
      <c r="S88" s="8"/>
      <c r="V88" s="98" t="s">
        <v>421</v>
      </c>
      <c r="W88" s="5">
        <v>0.5</v>
      </c>
      <c r="X88" s="5">
        <v>-1</v>
      </c>
      <c r="Y88" s="98" t="s">
        <v>315</v>
      </c>
      <c r="Z88" s="5">
        <v>0.49074074074074076</v>
      </c>
      <c r="AA88" s="5">
        <v>-1</v>
      </c>
      <c r="AB88" s="98" t="s">
        <v>408</v>
      </c>
      <c r="AC88" s="5">
        <v>0.63149078726968177</v>
      </c>
      <c r="AD88" s="5">
        <v>-1</v>
      </c>
      <c r="AE88" s="98" t="s">
        <v>366</v>
      </c>
      <c r="AF88" s="17">
        <v>0.79460745440126901</v>
      </c>
      <c r="AG88" s="17">
        <v>-1</v>
      </c>
      <c r="AH88" s="98" t="s">
        <v>319</v>
      </c>
      <c r="AI88" s="5">
        <v>6.125</v>
      </c>
      <c r="AJ88" s="5">
        <v>-1</v>
      </c>
      <c r="AK88" s="98" t="s">
        <v>404</v>
      </c>
      <c r="AL88" s="5">
        <v>0.28205128205128205</v>
      </c>
      <c r="AM88" s="5">
        <v>-1</v>
      </c>
      <c r="AN88" s="98" t="s">
        <v>379</v>
      </c>
      <c r="AO88" s="5">
        <v>0.6</v>
      </c>
      <c r="AP88" s="5">
        <v>-1</v>
      </c>
      <c r="AQ88" s="98" t="s">
        <v>379</v>
      </c>
      <c r="AR88" s="17">
        <v>0.37096774193548387</v>
      </c>
      <c r="AS88" s="17">
        <v>-1</v>
      </c>
      <c r="AT88" s="98" t="s">
        <v>408</v>
      </c>
      <c r="AU88" s="5">
        <v>9.0592334494773524E-2</v>
      </c>
      <c r="AV88" s="5">
        <v>-1</v>
      </c>
      <c r="AW88" s="98" t="s">
        <v>467</v>
      </c>
      <c r="AX88" s="5">
        <v>8.4805653710247356E-2</v>
      </c>
      <c r="AY88" s="5">
        <v>-1</v>
      </c>
      <c r="AZ88" s="98" t="s">
        <v>398</v>
      </c>
      <c r="BA88" s="5">
        <v>0.22514538908889503</v>
      </c>
      <c r="BB88" s="5">
        <v>-1</v>
      </c>
      <c r="BC88" s="98" t="s">
        <v>455</v>
      </c>
      <c r="BD88" s="5">
        <v>6.6755674232309742E-2</v>
      </c>
      <c r="BE88" s="5">
        <v>-1</v>
      </c>
      <c r="BF88" s="98" t="s">
        <v>379</v>
      </c>
      <c r="BG88" s="5">
        <v>6.3492063492063492E-3</v>
      </c>
      <c r="BH88" s="5">
        <v>-1</v>
      </c>
      <c r="BI88" s="98" t="s">
        <v>333</v>
      </c>
      <c r="BJ88" s="5">
        <v>0.17528311176760217</v>
      </c>
      <c r="BK88" s="5">
        <v>-1</v>
      </c>
      <c r="BL88" s="98" t="s">
        <v>455</v>
      </c>
      <c r="BM88" s="5">
        <v>4.9215625961242697E-3</v>
      </c>
      <c r="BN88" s="5">
        <v>-1</v>
      </c>
      <c r="BO88" s="98" t="s">
        <v>337</v>
      </c>
      <c r="BP88" s="5">
        <v>6.0037206155927614E-2</v>
      </c>
      <c r="BQ88" s="5">
        <v>-1</v>
      </c>
      <c r="BR88" s="98" t="s">
        <v>323</v>
      </c>
      <c r="BS88" s="5">
        <v>1.8651362984218076E-2</v>
      </c>
      <c r="BT88" s="5">
        <v>-1</v>
      </c>
      <c r="BU88" s="98" t="s">
        <v>495</v>
      </c>
      <c r="BX88" s="98" t="s">
        <v>495</v>
      </c>
      <c r="CA88" s="98" t="s">
        <v>420</v>
      </c>
      <c r="CB88" s="5">
        <v>2.8776978417266189E-2</v>
      </c>
      <c r="CC88" s="5">
        <v>-1</v>
      </c>
      <c r="CD88" s="98" t="s">
        <v>321</v>
      </c>
      <c r="CE88" s="5">
        <v>0.89069264069264065</v>
      </c>
      <c r="CF88" s="5">
        <v>-1</v>
      </c>
      <c r="CG88" s="98" t="s">
        <v>334</v>
      </c>
      <c r="CH88" s="5">
        <v>4.5662100456621002E-3</v>
      </c>
      <c r="CI88" s="5">
        <v>-1</v>
      </c>
      <c r="CJ88" s="98" t="s">
        <v>319</v>
      </c>
      <c r="CK88" s="5">
        <v>0.24778761061946902</v>
      </c>
      <c r="CL88" s="5">
        <v>-1</v>
      </c>
      <c r="CM88" s="98" t="s">
        <v>495</v>
      </c>
    </row>
    <row r="89" spans="1:91" x14ac:dyDescent="0.3">
      <c r="A89" s="9"/>
      <c r="S89" s="8"/>
      <c r="V89" s="98" t="s">
        <v>446</v>
      </c>
      <c r="W89" s="5">
        <v>0.5</v>
      </c>
      <c r="X89" s="5">
        <v>-1</v>
      </c>
      <c r="Y89" s="98" t="s">
        <v>442</v>
      </c>
      <c r="Z89" s="5">
        <v>0.49277777777777776</v>
      </c>
      <c r="AA89" s="5">
        <v>-1</v>
      </c>
      <c r="AB89" s="98" t="s">
        <v>399</v>
      </c>
      <c r="AC89" s="5">
        <v>0.63181411974977664</v>
      </c>
      <c r="AD89" s="5">
        <v>-1</v>
      </c>
      <c r="AE89" s="98" t="s">
        <v>339</v>
      </c>
      <c r="AF89" s="17">
        <v>0.79487179487179505</v>
      </c>
      <c r="AG89" s="17">
        <v>-1</v>
      </c>
      <c r="AH89" s="98" t="s">
        <v>475</v>
      </c>
      <c r="AI89" s="5">
        <v>6.1764705882352899</v>
      </c>
      <c r="AJ89" s="5">
        <v>-1</v>
      </c>
      <c r="AK89" s="98" t="s">
        <v>353</v>
      </c>
      <c r="AL89" s="5">
        <v>0.28244274809160308</v>
      </c>
      <c r="AM89" s="5">
        <v>-1</v>
      </c>
      <c r="AN89" s="98" t="s">
        <v>321</v>
      </c>
      <c r="AO89" s="5">
        <v>0.60027285129604369</v>
      </c>
      <c r="AP89" s="5">
        <v>-1</v>
      </c>
      <c r="AQ89" s="98" t="s">
        <v>439</v>
      </c>
      <c r="AR89" s="17">
        <v>0.37404580152671757</v>
      </c>
      <c r="AS89" s="17">
        <v>-1</v>
      </c>
      <c r="AT89" s="98" t="s">
        <v>383</v>
      </c>
      <c r="AU89" s="5">
        <v>9.297052154195011E-2</v>
      </c>
      <c r="AV89" s="5">
        <v>-1</v>
      </c>
      <c r="AW89" s="98" t="s">
        <v>400</v>
      </c>
      <c r="AX89" s="5">
        <v>8.6133170433720221E-2</v>
      </c>
      <c r="AY89" s="5">
        <v>-1</v>
      </c>
      <c r="AZ89" s="98" t="s">
        <v>377</v>
      </c>
      <c r="BA89" s="5">
        <v>0.22670025188916876</v>
      </c>
      <c r="BB89" s="5">
        <v>-1</v>
      </c>
      <c r="BC89" s="98" t="s">
        <v>367</v>
      </c>
      <c r="BD89" s="5">
        <v>6.746987951807229E-2</v>
      </c>
      <c r="BE89" s="5">
        <v>-1</v>
      </c>
      <c r="BF89" s="98" t="s">
        <v>372</v>
      </c>
      <c r="BG89" s="5">
        <v>6.4935064935064939E-3</v>
      </c>
      <c r="BH89" s="5">
        <v>-1</v>
      </c>
      <c r="BI89" s="98" t="s">
        <v>422</v>
      </c>
      <c r="BJ89" s="5">
        <v>0.17557251908396945</v>
      </c>
      <c r="BK89" s="5">
        <v>-1</v>
      </c>
      <c r="BL89" s="98" t="s">
        <v>427</v>
      </c>
      <c r="BM89" s="5">
        <v>5.9740259740259745E-3</v>
      </c>
      <c r="BN89" s="5">
        <v>-1</v>
      </c>
      <c r="BO89" s="98" t="s">
        <v>353</v>
      </c>
      <c r="BP89" s="5">
        <v>6.0047281323877072E-2</v>
      </c>
      <c r="BQ89" s="5">
        <v>-1</v>
      </c>
      <c r="BR89" s="98" t="s">
        <v>310</v>
      </c>
      <c r="BS89" s="5">
        <v>1.8711018711018712E-2</v>
      </c>
      <c r="BT89" s="5">
        <v>-1</v>
      </c>
      <c r="BU89" s="98" t="s">
        <v>495</v>
      </c>
      <c r="BX89" s="98" t="s">
        <v>495</v>
      </c>
      <c r="CA89" s="98" t="s">
        <v>468</v>
      </c>
      <c r="CB89" s="5">
        <v>2.9393564356435642E-2</v>
      </c>
      <c r="CC89" s="5">
        <v>-1</v>
      </c>
      <c r="CD89" s="98" t="s">
        <v>474</v>
      </c>
      <c r="CE89" s="5">
        <v>0.89090909090909087</v>
      </c>
      <c r="CF89" s="5">
        <v>-1</v>
      </c>
      <c r="CG89" s="98" t="s">
        <v>344</v>
      </c>
      <c r="CH89" s="5">
        <v>4.6592894583576006E-3</v>
      </c>
      <c r="CI89" s="5">
        <v>-1</v>
      </c>
      <c r="CJ89" s="98" t="s">
        <v>443</v>
      </c>
      <c r="CK89" s="5">
        <v>0.33333333333333331</v>
      </c>
      <c r="CL89" s="5">
        <v>-1</v>
      </c>
      <c r="CM89" s="98" t="s">
        <v>495</v>
      </c>
    </row>
    <row r="90" spans="1:91" x14ac:dyDescent="0.3">
      <c r="A90" s="9"/>
      <c r="S90" s="8"/>
      <c r="V90" s="98" t="s">
        <v>451</v>
      </c>
      <c r="W90" s="5">
        <v>0.5</v>
      </c>
      <c r="X90" s="5">
        <v>-1</v>
      </c>
      <c r="Y90" s="98" t="s">
        <v>486</v>
      </c>
      <c r="Z90" s="5">
        <v>0.49607142857142855</v>
      </c>
      <c r="AA90" s="5">
        <v>-1</v>
      </c>
      <c r="AB90" s="98" t="s">
        <v>453</v>
      </c>
      <c r="AC90" s="5">
        <v>0.63431339792849983</v>
      </c>
      <c r="AD90" s="5">
        <v>-1</v>
      </c>
      <c r="AE90" s="98" t="s">
        <v>431</v>
      </c>
      <c r="AF90" s="17">
        <v>0.79624664879356599</v>
      </c>
      <c r="AG90" s="17">
        <v>-1</v>
      </c>
      <c r="AH90" s="98" t="s">
        <v>301</v>
      </c>
      <c r="AI90" s="5">
        <v>6.2363636363636399</v>
      </c>
      <c r="AJ90" s="5">
        <v>-1</v>
      </c>
      <c r="AK90" s="98" t="s">
        <v>394</v>
      </c>
      <c r="AL90" s="5">
        <v>0.29921259842519687</v>
      </c>
      <c r="AM90" s="5">
        <v>-1</v>
      </c>
      <c r="AN90" s="98" t="s">
        <v>416</v>
      </c>
      <c r="AO90" s="5">
        <v>0.60087719298245612</v>
      </c>
      <c r="AP90" s="5">
        <v>-1</v>
      </c>
      <c r="AQ90" s="98" t="s">
        <v>395</v>
      </c>
      <c r="AR90" s="17">
        <v>0.37809917355371903</v>
      </c>
      <c r="AS90" s="17">
        <v>-1</v>
      </c>
      <c r="AT90" s="98" t="s">
        <v>411</v>
      </c>
      <c r="AU90" s="5">
        <v>0.10204870506378044</v>
      </c>
      <c r="AV90" s="5">
        <v>-1</v>
      </c>
      <c r="AW90" s="98" t="s">
        <v>431</v>
      </c>
      <c r="AX90" s="5">
        <v>8.6206896551724144E-2</v>
      </c>
      <c r="AY90" s="5">
        <v>-1</v>
      </c>
      <c r="AZ90" s="98" t="s">
        <v>334</v>
      </c>
      <c r="BA90" s="5">
        <v>0.23076923076923078</v>
      </c>
      <c r="BB90" s="5">
        <v>-1</v>
      </c>
      <c r="BC90" s="98" t="s">
        <v>328</v>
      </c>
      <c r="BD90" s="5">
        <v>7.3529411764705885E-2</v>
      </c>
      <c r="BE90" s="5">
        <v>-1</v>
      </c>
      <c r="BF90" s="98" t="s">
        <v>462</v>
      </c>
      <c r="BG90" s="5">
        <v>6.5359477124183009E-3</v>
      </c>
      <c r="BH90" s="5">
        <v>-1</v>
      </c>
      <c r="BI90" s="98" t="s">
        <v>314</v>
      </c>
      <c r="BJ90" s="5">
        <v>0.21352313167259787</v>
      </c>
      <c r="BK90" s="5">
        <v>-1</v>
      </c>
      <c r="BL90" s="98" t="s">
        <v>471</v>
      </c>
      <c r="BM90" s="5">
        <v>8.1681550860379006E-3</v>
      </c>
      <c r="BN90" s="5">
        <v>-1</v>
      </c>
      <c r="BO90" s="98" t="s">
        <v>316</v>
      </c>
      <c r="BP90" s="5">
        <v>6.0626549470362855E-2</v>
      </c>
      <c r="BQ90" s="5">
        <v>-1</v>
      </c>
      <c r="BR90" s="98" t="s">
        <v>333</v>
      </c>
      <c r="BS90" s="5">
        <v>1.8722466960352423E-2</v>
      </c>
      <c r="BT90" s="5">
        <v>-1</v>
      </c>
      <c r="BU90" s="98" t="s">
        <v>495</v>
      </c>
      <c r="BX90" s="98" t="s">
        <v>495</v>
      </c>
      <c r="CA90" s="98" t="s">
        <v>304</v>
      </c>
      <c r="CB90" s="5">
        <v>2.952755905511811E-2</v>
      </c>
      <c r="CC90" s="5">
        <v>-1</v>
      </c>
      <c r="CD90" s="98" t="s">
        <v>409</v>
      </c>
      <c r="CE90" s="5">
        <v>0.89095744680851063</v>
      </c>
      <c r="CF90" s="5">
        <v>-1</v>
      </c>
      <c r="CG90" s="98" t="s">
        <v>417</v>
      </c>
      <c r="CH90" s="5">
        <v>4.7543581616481777E-3</v>
      </c>
      <c r="CI90" s="5">
        <v>-1</v>
      </c>
      <c r="CJ90" s="98" t="s">
        <v>340</v>
      </c>
      <c r="CK90" s="5">
        <v>0.36980306345733044</v>
      </c>
      <c r="CL90" s="5">
        <v>-1</v>
      </c>
      <c r="CM90" s="98" t="s">
        <v>495</v>
      </c>
    </row>
    <row r="91" spans="1:91" x14ac:dyDescent="0.3">
      <c r="A91" s="9"/>
      <c r="S91" s="8"/>
      <c r="V91" s="98" t="s">
        <v>487</v>
      </c>
      <c r="W91" s="5">
        <v>0.5</v>
      </c>
      <c r="X91" s="5">
        <v>-1</v>
      </c>
      <c r="Y91" s="98" t="s">
        <v>397</v>
      </c>
      <c r="Z91" s="5">
        <v>0.49611111111111111</v>
      </c>
      <c r="AA91" s="5">
        <v>-1</v>
      </c>
      <c r="AB91" s="98" t="s">
        <v>451</v>
      </c>
      <c r="AC91" s="5">
        <v>0.63515981735159821</v>
      </c>
      <c r="AD91" s="5">
        <v>-1</v>
      </c>
      <c r="AE91" s="98" t="s">
        <v>483</v>
      </c>
      <c r="AF91" s="17">
        <v>0.79649787032654995</v>
      </c>
      <c r="AG91" s="17">
        <v>-1</v>
      </c>
      <c r="AH91" s="98" t="s">
        <v>362</v>
      </c>
      <c r="AI91" s="5">
        <v>6.4230769230769198</v>
      </c>
      <c r="AJ91" s="5">
        <v>-1</v>
      </c>
      <c r="AK91" s="98" t="s">
        <v>408</v>
      </c>
      <c r="AL91" s="5">
        <v>0.30434782608695654</v>
      </c>
      <c r="AM91" s="5">
        <v>-1</v>
      </c>
      <c r="AN91" s="98" t="s">
        <v>335</v>
      </c>
      <c r="AO91" s="5">
        <v>0.60169491525423724</v>
      </c>
      <c r="AP91" s="5">
        <v>-1</v>
      </c>
      <c r="AQ91" s="98" t="s">
        <v>358</v>
      </c>
      <c r="AR91" s="17">
        <v>0.37827715355805241</v>
      </c>
      <c r="AS91" s="17">
        <v>-1</v>
      </c>
      <c r="AT91" s="98" t="s">
        <v>367</v>
      </c>
      <c r="AU91" s="5">
        <v>0.10283960092095165</v>
      </c>
      <c r="AV91" s="5">
        <v>-1</v>
      </c>
      <c r="AW91" s="98" t="s">
        <v>307</v>
      </c>
      <c r="AX91" s="5">
        <v>9.5607235142118857E-2</v>
      </c>
      <c r="AY91" s="5">
        <v>-1</v>
      </c>
      <c r="AZ91" s="98" t="s">
        <v>382</v>
      </c>
      <c r="BA91" s="5">
        <v>0.23581360390830514</v>
      </c>
      <c r="BB91" s="5">
        <v>-1</v>
      </c>
      <c r="BC91" s="98" t="s">
        <v>421</v>
      </c>
      <c r="BD91" s="5">
        <v>7.4626865671641784E-2</v>
      </c>
      <c r="BE91" s="5">
        <v>-1</v>
      </c>
      <c r="BF91" s="98" t="s">
        <v>339</v>
      </c>
      <c r="BG91" s="5">
        <v>6.7114093959731542E-3</v>
      </c>
      <c r="BH91" s="5">
        <v>-1</v>
      </c>
      <c r="BI91" s="98" t="s">
        <v>383</v>
      </c>
      <c r="BJ91" s="5">
        <v>0.21714285714285714</v>
      </c>
      <c r="BK91" s="5">
        <v>-1</v>
      </c>
      <c r="BL91" s="98" t="s">
        <v>442</v>
      </c>
      <c r="BM91" s="5">
        <v>8.3333333333333332E-3</v>
      </c>
      <c r="BN91" s="5">
        <v>-1</v>
      </c>
      <c r="BO91" s="98" t="s">
        <v>373</v>
      </c>
      <c r="BP91" s="5">
        <v>6.1946902654867256E-2</v>
      </c>
      <c r="BQ91" s="5">
        <v>-1</v>
      </c>
      <c r="BR91" s="98" t="s">
        <v>483</v>
      </c>
      <c r="BS91" s="5">
        <v>1.9599999999999999E-2</v>
      </c>
      <c r="BT91" s="5">
        <v>-1</v>
      </c>
      <c r="BU91" s="98" t="s">
        <v>495</v>
      </c>
      <c r="BX91" s="98" t="s">
        <v>495</v>
      </c>
      <c r="CA91" s="98" t="s">
        <v>318</v>
      </c>
      <c r="CB91" s="5">
        <v>2.9539951573849879E-2</v>
      </c>
      <c r="CC91" s="5">
        <v>-1</v>
      </c>
      <c r="CD91" s="98" t="s">
        <v>493</v>
      </c>
      <c r="CE91" s="5">
        <v>0.89119804400977998</v>
      </c>
      <c r="CF91" s="5">
        <v>-1</v>
      </c>
      <c r="CG91" s="98" t="s">
        <v>413</v>
      </c>
      <c r="CH91" s="5">
        <v>5.6746532156368226E-3</v>
      </c>
      <c r="CI91" s="5">
        <v>-1</v>
      </c>
      <c r="CJ91" s="98" t="s">
        <v>495</v>
      </c>
      <c r="CM91" s="98" t="s">
        <v>495</v>
      </c>
    </row>
    <row r="92" spans="1:91" x14ac:dyDescent="0.3">
      <c r="A92" s="9"/>
      <c r="S92" s="8"/>
      <c r="V92" s="98" t="s">
        <v>490</v>
      </c>
      <c r="W92" s="5">
        <v>0.5</v>
      </c>
      <c r="X92" s="5">
        <v>-1</v>
      </c>
      <c r="Y92" s="98" t="s">
        <v>457</v>
      </c>
      <c r="Z92" s="5">
        <v>0.5</v>
      </c>
      <c r="AA92" s="5">
        <v>-1</v>
      </c>
      <c r="AB92" s="98" t="s">
        <v>350</v>
      </c>
      <c r="AC92" s="5">
        <v>0.6352588001743088</v>
      </c>
      <c r="AD92" s="5">
        <v>-1</v>
      </c>
      <c r="AE92" s="98" t="s">
        <v>393</v>
      </c>
      <c r="AF92" s="17">
        <v>0.79716981132075504</v>
      </c>
      <c r="AG92" s="17">
        <v>-1</v>
      </c>
      <c r="AH92" s="98" t="s">
        <v>451</v>
      </c>
      <c r="AI92" s="5">
        <v>6.45</v>
      </c>
      <c r="AJ92" s="5">
        <v>-1</v>
      </c>
      <c r="AK92" s="98" t="s">
        <v>462</v>
      </c>
      <c r="AL92" s="5">
        <v>0.30769230769230771</v>
      </c>
      <c r="AM92" s="5">
        <v>-1</v>
      </c>
      <c r="AN92" s="98" t="s">
        <v>337</v>
      </c>
      <c r="AO92" s="5">
        <v>0.6039719626168224</v>
      </c>
      <c r="AP92" s="5">
        <v>-1</v>
      </c>
      <c r="AQ92" s="98" t="s">
        <v>335</v>
      </c>
      <c r="AR92" s="17">
        <v>0.38064516129032255</v>
      </c>
      <c r="AS92" s="17">
        <v>-1</v>
      </c>
      <c r="AT92" s="98" t="s">
        <v>473</v>
      </c>
      <c r="AU92" s="5">
        <v>0.10324288550628723</v>
      </c>
      <c r="AV92" s="5">
        <v>-1</v>
      </c>
      <c r="AW92" s="98" t="s">
        <v>446</v>
      </c>
      <c r="AX92" s="5">
        <v>0.10240963855421686</v>
      </c>
      <c r="AY92" s="5">
        <v>-1</v>
      </c>
      <c r="AZ92" s="98" t="s">
        <v>473</v>
      </c>
      <c r="BA92" s="5">
        <v>0.24156219864995179</v>
      </c>
      <c r="BB92" s="5">
        <v>-1</v>
      </c>
      <c r="BC92" s="98" t="s">
        <v>415</v>
      </c>
      <c r="BD92" s="5">
        <v>7.6923076923076927E-2</v>
      </c>
      <c r="BE92" s="5">
        <v>-1</v>
      </c>
      <c r="BF92" s="98" t="s">
        <v>392</v>
      </c>
      <c r="BG92" s="5">
        <v>8.130081300813009E-3</v>
      </c>
      <c r="BH92" s="5">
        <v>-1</v>
      </c>
      <c r="BI92" s="98" t="s">
        <v>397</v>
      </c>
      <c r="BJ92" s="5">
        <v>0.23469387755102042</v>
      </c>
      <c r="BK92" s="5">
        <v>-1</v>
      </c>
      <c r="BL92" s="98" t="s">
        <v>462</v>
      </c>
      <c r="BM92" s="5">
        <v>8.4134615384615381E-3</v>
      </c>
      <c r="BN92" s="5">
        <v>-1</v>
      </c>
      <c r="BO92" s="98" t="s">
        <v>311</v>
      </c>
      <c r="BP92" s="5">
        <v>6.2157221206581355E-2</v>
      </c>
      <c r="BQ92" s="5">
        <v>-1</v>
      </c>
      <c r="BR92" s="98" t="s">
        <v>400</v>
      </c>
      <c r="BS92" s="5">
        <v>1.974496092143151E-2</v>
      </c>
      <c r="BT92" s="5">
        <v>-1</v>
      </c>
      <c r="BU92" s="98" t="s">
        <v>495</v>
      </c>
      <c r="BX92" s="98" t="s">
        <v>495</v>
      </c>
      <c r="CA92" s="98" t="s">
        <v>428</v>
      </c>
      <c r="CB92" s="5">
        <v>2.9775971263824558E-2</v>
      </c>
      <c r="CC92" s="5">
        <v>-1</v>
      </c>
      <c r="CD92" s="98" t="s">
        <v>450</v>
      </c>
      <c r="CE92" s="5">
        <v>0.8914971309337506</v>
      </c>
      <c r="CF92" s="5">
        <v>0.8914971309337506</v>
      </c>
      <c r="CG92" s="98" t="s">
        <v>481</v>
      </c>
      <c r="CH92" s="5">
        <v>5.7651991614255764E-3</v>
      </c>
      <c r="CI92" s="5">
        <v>-1</v>
      </c>
      <c r="CJ92" s="98" t="s">
        <v>495</v>
      </c>
      <c r="CM92" s="98" t="s">
        <v>495</v>
      </c>
    </row>
    <row r="93" spans="1:91" x14ac:dyDescent="0.3">
      <c r="A93" s="9"/>
      <c r="S93" s="8"/>
      <c r="V93" s="98" t="s">
        <v>483</v>
      </c>
      <c r="W93" s="5">
        <v>0.54054054054054057</v>
      </c>
      <c r="X93" s="5">
        <v>-1</v>
      </c>
      <c r="Y93" s="98" t="s">
        <v>310</v>
      </c>
      <c r="Z93" s="5">
        <v>0.51607142857142863</v>
      </c>
      <c r="AA93" s="5">
        <v>-1</v>
      </c>
      <c r="AB93" s="98" t="s">
        <v>390</v>
      </c>
      <c r="AC93" s="5">
        <v>0.63727454909819636</v>
      </c>
      <c r="AD93" s="5">
        <v>-1</v>
      </c>
      <c r="AE93" s="98" t="s">
        <v>470</v>
      </c>
      <c r="AF93" s="17">
        <v>0.79831932773109204</v>
      </c>
      <c r="AG93" s="17">
        <v>-1</v>
      </c>
      <c r="AH93" s="98" t="s">
        <v>429</v>
      </c>
      <c r="AI93" s="5">
        <v>6.4680851063829801</v>
      </c>
      <c r="AJ93" s="5">
        <v>-1</v>
      </c>
      <c r="AK93" s="98" t="s">
        <v>436</v>
      </c>
      <c r="AL93" s="5">
        <v>0.30780141843971631</v>
      </c>
      <c r="AM93" s="5">
        <v>-1</v>
      </c>
      <c r="AN93" s="98" t="s">
        <v>315</v>
      </c>
      <c r="AO93" s="5">
        <v>0.60689655172413792</v>
      </c>
      <c r="AP93" s="5">
        <v>-1</v>
      </c>
      <c r="AQ93" s="98" t="s">
        <v>455</v>
      </c>
      <c r="AR93" s="17">
        <v>0.38099467140319715</v>
      </c>
      <c r="AS93" s="17">
        <v>-1</v>
      </c>
      <c r="AT93" s="98" t="s">
        <v>455</v>
      </c>
      <c r="AU93" s="5">
        <v>0.10336283185840708</v>
      </c>
      <c r="AV93" s="5">
        <v>-1</v>
      </c>
      <c r="AW93" s="98" t="s">
        <v>472</v>
      </c>
      <c r="AX93" s="5">
        <v>0.10526315789473684</v>
      </c>
      <c r="AY93" s="5">
        <v>-1</v>
      </c>
      <c r="AZ93" s="98" t="s">
        <v>390</v>
      </c>
      <c r="BA93" s="5">
        <v>0.24291497975708501</v>
      </c>
      <c r="BB93" s="5">
        <v>-1</v>
      </c>
      <c r="BC93" s="98" t="s">
        <v>477</v>
      </c>
      <c r="BD93" s="5">
        <v>7.8403078403078405E-2</v>
      </c>
      <c r="BE93" s="5">
        <v>-1</v>
      </c>
      <c r="BF93" s="98" t="s">
        <v>314</v>
      </c>
      <c r="BG93" s="5">
        <v>9.881422924901186E-3</v>
      </c>
      <c r="BH93" s="5">
        <v>-1</v>
      </c>
      <c r="BI93" s="98" t="s">
        <v>372</v>
      </c>
      <c r="BJ93" s="5">
        <v>0.23883161512027493</v>
      </c>
      <c r="BK93" s="5">
        <v>-1</v>
      </c>
      <c r="BL93" s="98" t="s">
        <v>456</v>
      </c>
      <c r="BM93" s="5">
        <v>8.8028169014084511E-3</v>
      </c>
      <c r="BN93" s="5">
        <v>-1</v>
      </c>
      <c r="BO93" s="98" t="s">
        <v>421</v>
      </c>
      <c r="BP93" s="5">
        <v>6.25E-2</v>
      </c>
      <c r="BQ93" s="5">
        <v>-1</v>
      </c>
      <c r="BR93" s="98" t="s">
        <v>434</v>
      </c>
      <c r="BS93" s="5">
        <v>2.0560747663551402E-2</v>
      </c>
      <c r="BT93" s="5">
        <v>-1</v>
      </c>
      <c r="BU93" s="98" t="s">
        <v>495</v>
      </c>
      <c r="BX93" s="98" t="s">
        <v>495</v>
      </c>
      <c r="CA93" s="98" t="s">
        <v>427</v>
      </c>
      <c r="CB93" s="5">
        <v>3.0025125628140702E-2</v>
      </c>
      <c r="CC93" s="5">
        <v>-1</v>
      </c>
      <c r="CD93" s="98" t="s">
        <v>404</v>
      </c>
      <c r="CE93" s="5">
        <v>0.8915929203539823</v>
      </c>
      <c r="CF93" s="5">
        <v>-1</v>
      </c>
      <c r="CG93" s="98" t="s">
        <v>444</v>
      </c>
      <c r="CH93" s="5">
        <v>6.1498322773015281E-3</v>
      </c>
      <c r="CI93" s="5">
        <v>-1</v>
      </c>
      <c r="CJ93" s="98" t="s">
        <v>495</v>
      </c>
      <c r="CM93" s="98" t="s">
        <v>495</v>
      </c>
    </row>
    <row r="94" spans="1:91" x14ac:dyDescent="0.3">
      <c r="A94" s="9"/>
      <c r="S94" s="8"/>
      <c r="V94" s="98" t="s">
        <v>374</v>
      </c>
      <c r="W94" s="5">
        <v>0.6</v>
      </c>
      <c r="X94" s="5">
        <v>-1</v>
      </c>
      <c r="Y94" s="98" t="s">
        <v>291</v>
      </c>
      <c r="Z94" s="5">
        <v>0.51747572815533982</v>
      </c>
      <c r="AA94" s="5">
        <v>-1</v>
      </c>
      <c r="AB94" s="98" t="s">
        <v>450</v>
      </c>
      <c r="AC94" s="5">
        <v>0.63949411470072626</v>
      </c>
      <c r="AD94" s="5">
        <v>0.63949411470072626</v>
      </c>
      <c r="AE94" s="98" t="s">
        <v>302</v>
      </c>
      <c r="AF94" s="17">
        <v>0.79902412078806895</v>
      </c>
      <c r="AG94" s="17">
        <v>-1</v>
      </c>
      <c r="AH94" s="98" t="s">
        <v>399</v>
      </c>
      <c r="AI94" s="5">
        <v>6.5217391304347796</v>
      </c>
      <c r="AJ94" s="5">
        <v>-1</v>
      </c>
      <c r="AK94" s="98" t="s">
        <v>441</v>
      </c>
      <c r="AL94" s="5">
        <v>0.30962343096234307</v>
      </c>
      <c r="AM94" s="5">
        <v>-1</v>
      </c>
      <c r="AN94" s="98" t="s">
        <v>327</v>
      </c>
      <c r="AO94" s="5">
        <v>0.61180124223602483</v>
      </c>
      <c r="AP94" s="5">
        <v>-1</v>
      </c>
      <c r="AQ94" s="98" t="s">
        <v>473</v>
      </c>
      <c r="AR94" s="17">
        <v>0.38979963570127507</v>
      </c>
      <c r="AS94" s="17">
        <v>-1</v>
      </c>
      <c r="AT94" s="98" t="s">
        <v>485</v>
      </c>
      <c r="AU94" s="5">
        <v>0.10531400966183575</v>
      </c>
      <c r="AV94" s="5">
        <v>-1</v>
      </c>
      <c r="AW94" s="98" t="s">
        <v>469</v>
      </c>
      <c r="AX94" s="5">
        <v>0.10929681327363708</v>
      </c>
      <c r="AY94" s="5">
        <v>-1</v>
      </c>
      <c r="AZ94" s="98" t="s">
        <v>367</v>
      </c>
      <c r="BA94" s="5">
        <v>0.24596549805230941</v>
      </c>
      <c r="BB94" s="5">
        <v>-1</v>
      </c>
      <c r="BC94" s="98" t="s">
        <v>467</v>
      </c>
      <c r="BD94" s="5">
        <v>8.0188679245283015E-2</v>
      </c>
      <c r="BE94" s="5">
        <v>-1</v>
      </c>
      <c r="BF94" s="98" t="s">
        <v>292</v>
      </c>
      <c r="BG94" s="5">
        <v>1.0526315789473684E-2</v>
      </c>
      <c r="BH94" s="5">
        <v>-1</v>
      </c>
      <c r="BI94" s="98" t="s">
        <v>427</v>
      </c>
      <c r="BJ94" s="5">
        <v>0.24181818181818182</v>
      </c>
      <c r="BK94" s="5">
        <v>-1</v>
      </c>
      <c r="BL94" s="98" t="s">
        <v>397</v>
      </c>
      <c r="BM94" s="5">
        <v>1.020408163265306E-2</v>
      </c>
      <c r="BN94" s="5">
        <v>-1</v>
      </c>
      <c r="BO94" s="98" t="s">
        <v>428</v>
      </c>
      <c r="BP94" s="5">
        <v>6.5335753176043551E-2</v>
      </c>
      <c r="BQ94" s="5">
        <v>-1</v>
      </c>
      <c r="BR94" s="98" t="s">
        <v>417</v>
      </c>
      <c r="BS94" s="5">
        <v>2.0689655172413793E-2</v>
      </c>
      <c r="BT94" s="5">
        <v>-1</v>
      </c>
      <c r="BU94" s="98" t="s">
        <v>495</v>
      </c>
      <c r="BX94" s="98" t="s">
        <v>495</v>
      </c>
      <c r="CA94" s="98" t="s">
        <v>337</v>
      </c>
      <c r="CB94" s="5">
        <v>3.0336278416199881E-2</v>
      </c>
      <c r="CC94" s="5">
        <v>-1</v>
      </c>
      <c r="CD94" s="98" t="s">
        <v>398</v>
      </c>
      <c r="CE94" s="5">
        <v>0.89189189189189189</v>
      </c>
      <c r="CF94" s="5">
        <v>-1</v>
      </c>
      <c r="CG94" s="98" t="s">
        <v>349</v>
      </c>
      <c r="CH94" s="5">
        <v>6.2950166891140129E-3</v>
      </c>
      <c r="CI94" s="5">
        <v>-1</v>
      </c>
      <c r="CJ94" s="98" t="s">
        <v>495</v>
      </c>
      <c r="CM94" s="98" t="s">
        <v>495</v>
      </c>
    </row>
    <row r="95" spans="1:91" x14ac:dyDescent="0.3">
      <c r="A95" s="9"/>
      <c r="S95" s="8"/>
      <c r="V95" s="98" t="s">
        <v>290</v>
      </c>
      <c r="W95" s="5">
        <v>0.66666666666666663</v>
      </c>
      <c r="X95" s="5">
        <v>-1</v>
      </c>
      <c r="Y95" s="98" t="s">
        <v>481</v>
      </c>
      <c r="Z95" s="5">
        <v>0.52111111111111108</v>
      </c>
      <c r="AA95" s="5">
        <v>-1</v>
      </c>
      <c r="AB95" s="98" t="s">
        <v>360</v>
      </c>
      <c r="AC95" s="5">
        <v>0.63992172211350296</v>
      </c>
      <c r="AD95" s="5">
        <v>-1</v>
      </c>
      <c r="AE95" s="98" t="s">
        <v>317</v>
      </c>
      <c r="AF95" s="17">
        <v>0.8</v>
      </c>
      <c r="AG95" s="17">
        <v>-1</v>
      </c>
      <c r="AH95" s="98" t="s">
        <v>427</v>
      </c>
      <c r="AI95" s="5">
        <v>6.5592417061611403</v>
      </c>
      <c r="AJ95" s="5">
        <v>-1</v>
      </c>
      <c r="AK95" s="98" t="s">
        <v>450</v>
      </c>
      <c r="AL95" s="5">
        <v>0.31005586592178769</v>
      </c>
      <c r="AM95" s="5">
        <v>0.31005586592178769</v>
      </c>
      <c r="AN95" s="98" t="s">
        <v>477</v>
      </c>
      <c r="AO95" s="5">
        <v>0.61206896551724133</v>
      </c>
      <c r="AP95" s="5">
        <v>-1</v>
      </c>
      <c r="AQ95" s="98" t="s">
        <v>289</v>
      </c>
      <c r="AR95" s="17">
        <v>0.39090909090909093</v>
      </c>
      <c r="AS95" s="17">
        <v>-1</v>
      </c>
      <c r="AT95" s="98" t="s">
        <v>360</v>
      </c>
      <c r="AU95" s="5">
        <v>0.11753731343283583</v>
      </c>
      <c r="AV95" s="5">
        <v>-1</v>
      </c>
      <c r="AW95" s="98" t="s">
        <v>420</v>
      </c>
      <c r="AX95" s="5">
        <v>0.1111111111111111</v>
      </c>
      <c r="AY95" s="5">
        <v>-1</v>
      </c>
      <c r="AZ95" s="98" t="s">
        <v>292</v>
      </c>
      <c r="BA95" s="5">
        <v>0.24596774193548387</v>
      </c>
      <c r="BB95" s="5">
        <v>-1</v>
      </c>
      <c r="BC95" s="98" t="s">
        <v>376</v>
      </c>
      <c r="BD95" s="5">
        <v>8.0419580419580416E-2</v>
      </c>
      <c r="BE95" s="5">
        <v>-1</v>
      </c>
      <c r="BF95" s="98" t="s">
        <v>480</v>
      </c>
      <c r="BG95" s="5">
        <v>1.052939455981281E-2</v>
      </c>
      <c r="BH95" s="5">
        <v>-1</v>
      </c>
      <c r="BI95" s="98" t="s">
        <v>471</v>
      </c>
      <c r="BJ95" s="5">
        <v>0.24776737094314963</v>
      </c>
      <c r="BK95" s="5">
        <v>-1</v>
      </c>
      <c r="BL95" s="98" t="s">
        <v>315</v>
      </c>
      <c r="BM95" s="5">
        <v>1.078167115902965E-2</v>
      </c>
      <c r="BN95" s="5">
        <v>-1</v>
      </c>
      <c r="BO95" s="98" t="s">
        <v>315</v>
      </c>
      <c r="BP95" s="5">
        <v>6.8292682926829273E-2</v>
      </c>
      <c r="BQ95" s="5">
        <v>-1</v>
      </c>
      <c r="BR95" s="98" t="s">
        <v>449</v>
      </c>
      <c r="BS95" s="5">
        <v>2.0887728459530026E-2</v>
      </c>
      <c r="BT95" s="5">
        <v>-1</v>
      </c>
      <c r="BU95" s="98" t="s">
        <v>495</v>
      </c>
      <c r="BX95" s="98" t="s">
        <v>495</v>
      </c>
      <c r="CA95" s="98" t="s">
        <v>289</v>
      </c>
      <c r="CB95" s="5">
        <v>3.0563137480247089E-2</v>
      </c>
      <c r="CC95" s="5">
        <v>-1</v>
      </c>
      <c r="CD95" s="98" t="s">
        <v>414</v>
      </c>
      <c r="CE95" s="5">
        <v>0.8928571428571429</v>
      </c>
      <c r="CF95" s="5">
        <v>-1</v>
      </c>
      <c r="CG95" s="98" t="s">
        <v>311</v>
      </c>
      <c r="CH95" s="5">
        <v>6.557012669482107E-3</v>
      </c>
      <c r="CI95" s="5">
        <v>-1</v>
      </c>
      <c r="CJ95" s="98" t="s">
        <v>495</v>
      </c>
      <c r="CM95" s="98" t="s">
        <v>495</v>
      </c>
    </row>
    <row r="96" spans="1:91" x14ac:dyDescent="0.3">
      <c r="A96" s="9"/>
      <c r="S96" s="8"/>
      <c r="V96" s="98" t="s">
        <v>292</v>
      </c>
      <c r="W96" s="5">
        <v>0.66666666666666663</v>
      </c>
      <c r="X96" s="5">
        <v>-1</v>
      </c>
      <c r="Y96" s="98" t="s">
        <v>390</v>
      </c>
      <c r="Z96" s="5">
        <v>0.55444444444444441</v>
      </c>
      <c r="AA96" s="5">
        <v>-1</v>
      </c>
      <c r="AB96" s="98" t="s">
        <v>454</v>
      </c>
      <c r="AC96" s="5">
        <v>0.63998407009159697</v>
      </c>
      <c r="AD96" s="5">
        <v>-1</v>
      </c>
      <c r="AE96" s="98" t="s">
        <v>477</v>
      </c>
      <c r="AF96" s="17">
        <v>0.80088495575221197</v>
      </c>
      <c r="AG96" s="17">
        <v>-1</v>
      </c>
      <c r="AH96" s="98" t="s">
        <v>330</v>
      </c>
      <c r="AI96" s="5">
        <v>6.6666666666666696</v>
      </c>
      <c r="AJ96" s="5">
        <v>-1</v>
      </c>
      <c r="AK96" s="98" t="s">
        <v>391</v>
      </c>
      <c r="AL96" s="5">
        <v>0.31034482758620691</v>
      </c>
      <c r="AM96" s="5">
        <v>-1</v>
      </c>
      <c r="AN96" s="98" t="s">
        <v>453</v>
      </c>
      <c r="AO96" s="5">
        <v>0.61481481481481481</v>
      </c>
      <c r="AP96" s="5">
        <v>-1</v>
      </c>
      <c r="AQ96" s="98" t="s">
        <v>368</v>
      </c>
      <c r="AR96" s="17">
        <v>0.39958396369137672</v>
      </c>
      <c r="AS96" s="17">
        <v>-1</v>
      </c>
      <c r="AT96" s="98" t="s">
        <v>328</v>
      </c>
      <c r="AU96" s="5">
        <v>0.11864406779661017</v>
      </c>
      <c r="AV96" s="5">
        <v>-1</v>
      </c>
      <c r="AW96" s="98" t="s">
        <v>418</v>
      </c>
      <c r="AX96" s="5">
        <v>0.11155778894472362</v>
      </c>
      <c r="AY96" s="5">
        <v>-1</v>
      </c>
      <c r="AZ96" s="98" t="s">
        <v>423</v>
      </c>
      <c r="BA96" s="5">
        <v>0.24924924924924924</v>
      </c>
      <c r="BB96" s="5">
        <v>-1</v>
      </c>
      <c r="BC96" s="98" t="s">
        <v>472</v>
      </c>
      <c r="BD96" s="5">
        <v>8.1081081081081086E-2</v>
      </c>
      <c r="BE96" s="5">
        <v>-1</v>
      </c>
      <c r="BF96" s="98" t="s">
        <v>356</v>
      </c>
      <c r="BG96" s="5">
        <v>1.1275272161741835E-2</v>
      </c>
      <c r="BH96" s="5">
        <v>-1</v>
      </c>
      <c r="BI96" s="98" t="s">
        <v>396</v>
      </c>
      <c r="BJ96" s="5">
        <v>0.25641025641025639</v>
      </c>
      <c r="BK96" s="5">
        <v>-1</v>
      </c>
      <c r="BL96" s="98" t="s">
        <v>400</v>
      </c>
      <c r="BM96" s="5">
        <v>1.1684342980406255E-2</v>
      </c>
      <c r="BN96" s="5">
        <v>-1</v>
      </c>
      <c r="BO96" s="98" t="s">
        <v>408</v>
      </c>
      <c r="BP96" s="5">
        <v>7.0000000000000007E-2</v>
      </c>
      <c r="BQ96" s="5">
        <v>-1</v>
      </c>
      <c r="BR96" s="98" t="s">
        <v>355</v>
      </c>
      <c r="BS96" s="5">
        <v>2.1126760563380281E-2</v>
      </c>
      <c r="BT96" s="5">
        <v>-1</v>
      </c>
      <c r="BU96" s="98" t="s">
        <v>495</v>
      </c>
      <c r="BX96" s="98" t="s">
        <v>495</v>
      </c>
      <c r="CA96" s="98" t="s">
        <v>471</v>
      </c>
      <c r="CB96" s="5">
        <v>3.060970034495657E-2</v>
      </c>
      <c r="CC96" s="5">
        <v>-1</v>
      </c>
      <c r="CD96" s="98" t="s">
        <v>354</v>
      </c>
      <c r="CE96" s="5">
        <v>0.89341085271317833</v>
      </c>
      <c r="CF96" s="5">
        <v>-1</v>
      </c>
      <c r="CG96" s="98" t="s">
        <v>386</v>
      </c>
      <c r="CH96" s="5">
        <v>6.7306315337247605E-3</v>
      </c>
      <c r="CI96" s="5">
        <v>-1</v>
      </c>
      <c r="CJ96" s="98" t="s">
        <v>495</v>
      </c>
      <c r="CM96" s="98" t="s">
        <v>495</v>
      </c>
    </row>
    <row r="97" spans="1:91" x14ac:dyDescent="0.3">
      <c r="A97" s="9"/>
      <c r="S97" s="8"/>
      <c r="V97" s="98" t="s">
        <v>367</v>
      </c>
      <c r="W97" s="5">
        <v>0.66666666666666663</v>
      </c>
      <c r="X97" s="5">
        <v>-1</v>
      </c>
      <c r="Y97" s="98" t="s">
        <v>353</v>
      </c>
      <c r="Z97" s="5">
        <v>0.55548192771084337</v>
      </c>
      <c r="AA97" s="5">
        <v>-1</v>
      </c>
      <c r="AB97" s="98" t="s">
        <v>380</v>
      </c>
      <c r="AC97" s="5">
        <v>0.64427047203778942</v>
      </c>
      <c r="AD97" s="5">
        <v>-1</v>
      </c>
      <c r="AE97" s="98" t="s">
        <v>400</v>
      </c>
      <c r="AF97" s="17">
        <v>0.80195080576760003</v>
      </c>
      <c r="AG97" s="17">
        <v>-1</v>
      </c>
      <c r="AH97" s="98" t="s">
        <v>398</v>
      </c>
      <c r="AI97" s="5">
        <v>6.6962962962962997</v>
      </c>
      <c r="AJ97" s="5">
        <v>-1</v>
      </c>
      <c r="AK97" s="98" t="s">
        <v>311</v>
      </c>
      <c r="AL97" s="5">
        <v>0.31058020477815701</v>
      </c>
      <c r="AM97" s="5">
        <v>-1</v>
      </c>
      <c r="AN97" s="98" t="s">
        <v>376</v>
      </c>
      <c r="AO97" s="5">
        <v>0.61599999999999999</v>
      </c>
      <c r="AP97" s="5">
        <v>-1</v>
      </c>
      <c r="AQ97" s="98" t="s">
        <v>478</v>
      </c>
      <c r="AR97" s="17">
        <v>0.39980256663376113</v>
      </c>
      <c r="AS97" s="17">
        <v>-1</v>
      </c>
      <c r="AT97" s="98" t="s">
        <v>390</v>
      </c>
      <c r="AU97" s="5">
        <v>0.12027491408934708</v>
      </c>
      <c r="AV97" s="5">
        <v>-1</v>
      </c>
      <c r="AW97" s="98" t="s">
        <v>396</v>
      </c>
      <c r="AX97" s="5">
        <v>0.11428571428571428</v>
      </c>
      <c r="AY97" s="5">
        <v>-1</v>
      </c>
      <c r="AZ97" s="98" t="s">
        <v>301</v>
      </c>
      <c r="BA97" s="5">
        <v>0.25089605734767023</v>
      </c>
      <c r="BB97" s="5">
        <v>-1</v>
      </c>
      <c r="BC97" s="98" t="s">
        <v>303</v>
      </c>
      <c r="BD97" s="5">
        <v>8.6956521739130432E-2</v>
      </c>
      <c r="BE97" s="5">
        <v>-1</v>
      </c>
      <c r="BF97" s="98" t="s">
        <v>434</v>
      </c>
      <c r="BG97" s="5">
        <v>1.1409395973154362E-2</v>
      </c>
      <c r="BH97" s="5">
        <v>-1</v>
      </c>
      <c r="BI97" s="98" t="s">
        <v>368</v>
      </c>
      <c r="BJ97" s="5">
        <v>0.27741254378808966</v>
      </c>
      <c r="BK97" s="5">
        <v>-1</v>
      </c>
      <c r="BL97" s="98" t="s">
        <v>378</v>
      </c>
      <c r="BM97" s="5">
        <v>1.5503875968992248E-2</v>
      </c>
      <c r="BN97" s="5">
        <v>-1</v>
      </c>
      <c r="BO97" s="98" t="s">
        <v>401</v>
      </c>
      <c r="BP97" s="5">
        <v>7.0472548484020764E-2</v>
      </c>
      <c r="BQ97" s="5">
        <v>-1</v>
      </c>
      <c r="BR97" s="98" t="s">
        <v>409</v>
      </c>
      <c r="BS97" s="5">
        <v>2.23463687150838E-2</v>
      </c>
      <c r="BT97" s="5">
        <v>-1</v>
      </c>
      <c r="BU97" s="98" t="s">
        <v>495</v>
      </c>
      <c r="BX97" s="98" t="s">
        <v>495</v>
      </c>
      <c r="CA97" s="98" t="s">
        <v>483</v>
      </c>
      <c r="CB97" s="5">
        <v>3.1186809768237674E-2</v>
      </c>
      <c r="CC97" s="5">
        <v>-1</v>
      </c>
      <c r="CD97" s="98" t="s">
        <v>297</v>
      </c>
      <c r="CE97" s="5">
        <v>0.89408649602824364</v>
      </c>
      <c r="CF97" s="5">
        <v>-1</v>
      </c>
      <c r="CG97" s="98" t="s">
        <v>470</v>
      </c>
      <c r="CH97" s="5">
        <v>6.993006993006993E-3</v>
      </c>
      <c r="CI97" s="5">
        <v>-1</v>
      </c>
      <c r="CJ97" s="98" t="s">
        <v>495</v>
      </c>
      <c r="CM97" s="98" t="s">
        <v>495</v>
      </c>
    </row>
    <row r="98" spans="1:91" x14ac:dyDescent="0.3">
      <c r="A98" s="9"/>
      <c r="S98" s="8"/>
      <c r="V98" s="98" t="s">
        <v>426</v>
      </c>
      <c r="W98" s="5">
        <v>0.66666666666666663</v>
      </c>
      <c r="X98" s="5">
        <v>-1</v>
      </c>
      <c r="Y98" s="98" t="s">
        <v>304</v>
      </c>
      <c r="Z98" s="5">
        <v>0.55888888888888888</v>
      </c>
      <c r="AA98" s="5">
        <v>-1</v>
      </c>
      <c r="AB98" s="98" t="s">
        <v>370</v>
      </c>
      <c r="AC98" s="5">
        <v>0.6454404546628778</v>
      </c>
      <c r="AD98" s="5">
        <v>-1</v>
      </c>
      <c r="AE98" s="98" t="s">
        <v>397</v>
      </c>
      <c r="AF98" s="17">
        <v>0.80257510729613701</v>
      </c>
      <c r="AG98" s="17">
        <v>-1</v>
      </c>
      <c r="AH98" s="98" t="s">
        <v>345</v>
      </c>
      <c r="AI98" s="5">
        <v>6.7804878048780504</v>
      </c>
      <c r="AJ98" s="5">
        <v>-1</v>
      </c>
      <c r="AK98" s="98" t="s">
        <v>314</v>
      </c>
      <c r="AL98" s="5">
        <v>0.31818181818181818</v>
      </c>
      <c r="AM98" s="5">
        <v>-1</v>
      </c>
      <c r="AN98" s="98" t="s">
        <v>448</v>
      </c>
      <c r="AO98" s="5">
        <v>0.61702127659574468</v>
      </c>
      <c r="AP98" s="5">
        <v>-1</v>
      </c>
      <c r="AQ98" s="98" t="s">
        <v>292</v>
      </c>
      <c r="AR98" s="17">
        <v>0.4</v>
      </c>
      <c r="AS98" s="17">
        <v>-1</v>
      </c>
      <c r="AT98" s="98" t="s">
        <v>490</v>
      </c>
      <c r="AU98" s="5">
        <v>0.1206896551724138</v>
      </c>
      <c r="AV98" s="5">
        <v>-1</v>
      </c>
      <c r="AW98" s="98" t="s">
        <v>318</v>
      </c>
      <c r="AX98" s="5">
        <v>0.11458333333333333</v>
      </c>
      <c r="AY98" s="5">
        <v>-1</v>
      </c>
      <c r="AZ98" s="98" t="s">
        <v>358</v>
      </c>
      <c r="BA98" s="5">
        <v>0.25230511316010057</v>
      </c>
      <c r="BB98" s="5">
        <v>-1</v>
      </c>
      <c r="BC98" s="98" t="s">
        <v>324</v>
      </c>
      <c r="BD98" s="5">
        <v>9.0909090909090912E-2</v>
      </c>
      <c r="BE98" s="5">
        <v>-1</v>
      </c>
      <c r="BF98" s="98" t="s">
        <v>446</v>
      </c>
      <c r="BG98" s="5">
        <v>1.1428571428571429E-2</v>
      </c>
      <c r="BH98" s="5">
        <v>-1</v>
      </c>
      <c r="BI98" s="98" t="s">
        <v>419</v>
      </c>
      <c r="BJ98" s="5">
        <v>0.29807692307692307</v>
      </c>
      <c r="BK98" s="5">
        <v>-1</v>
      </c>
      <c r="BL98" s="98" t="s">
        <v>485</v>
      </c>
      <c r="BM98" s="5">
        <v>1.6101979201610196E-2</v>
      </c>
      <c r="BN98" s="5">
        <v>-1</v>
      </c>
      <c r="BO98" s="98" t="s">
        <v>377</v>
      </c>
      <c r="BP98" s="5">
        <v>7.4889867841409691E-2</v>
      </c>
      <c r="BQ98" s="5">
        <v>-1</v>
      </c>
      <c r="BR98" s="98" t="s">
        <v>477</v>
      </c>
      <c r="BS98" s="5">
        <v>2.2738268021286888E-2</v>
      </c>
      <c r="BT98" s="5">
        <v>-1</v>
      </c>
      <c r="BU98" s="98" t="s">
        <v>495</v>
      </c>
      <c r="BX98" s="98" t="s">
        <v>495</v>
      </c>
      <c r="CA98" s="98" t="s">
        <v>382</v>
      </c>
      <c r="CB98" s="5">
        <v>3.1780023984923765E-2</v>
      </c>
      <c r="CC98" s="5">
        <v>-1</v>
      </c>
      <c r="CD98" s="98" t="s">
        <v>428</v>
      </c>
      <c r="CE98" s="5">
        <v>0.89523809523809528</v>
      </c>
      <c r="CF98" s="5">
        <v>-1</v>
      </c>
      <c r="CG98" s="98" t="s">
        <v>425</v>
      </c>
      <c r="CH98" s="5">
        <v>7.3150457190357442E-3</v>
      </c>
      <c r="CI98" s="5">
        <v>-1</v>
      </c>
      <c r="CJ98" s="98" t="s">
        <v>495</v>
      </c>
      <c r="CM98" s="98" t="s">
        <v>495</v>
      </c>
    </row>
    <row r="99" spans="1:91" x14ac:dyDescent="0.3">
      <c r="A99" s="9"/>
      <c r="S99" s="8"/>
      <c r="V99" s="98" t="s">
        <v>453</v>
      </c>
      <c r="W99" s="5">
        <v>0.66666666666666663</v>
      </c>
      <c r="X99" s="5">
        <v>-1</v>
      </c>
      <c r="Y99" s="98" t="s">
        <v>399</v>
      </c>
      <c r="Z99" s="5">
        <v>0.56000000000000005</v>
      </c>
      <c r="AA99" s="5">
        <v>-1</v>
      </c>
      <c r="AB99" s="98" t="s">
        <v>310</v>
      </c>
      <c r="AC99" s="5">
        <v>0.64636678200692044</v>
      </c>
      <c r="AD99" s="5">
        <v>-1</v>
      </c>
      <c r="AE99" s="98" t="s">
        <v>422</v>
      </c>
      <c r="AF99" s="17">
        <v>0.80327868852458995</v>
      </c>
      <c r="AG99" s="17">
        <v>-1</v>
      </c>
      <c r="AH99" s="98" t="s">
        <v>347</v>
      </c>
      <c r="AI99" s="5">
        <v>6.7941176470588198</v>
      </c>
      <c r="AJ99" s="5">
        <v>-1</v>
      </c>
      <c r="AK99" s="98" t="s">
        <v>409</v>
      </c>
      <c r="AL99" s="5">
        <v>0.32467532467532467</v>
      </c>
      <c r="AM99" s="5">
        <v>-1</v>
      </c>
      <c r="AN99" s="98" t="s">
        <v>375</v>
      </c>
      <c r="AO99" s="5">
        <v>0.62014563106796117</v>
      </c>
      <c r="AP99" s="5">
        <v>-1</v>
      </c>
      <c r="AQ99" s="98" t="s">
        <v>361</v>
      </c>
      <c r="AR99" s="17">
        <v>0.41176470588235292</v>
      </c>
      <c r="AS99" s="17">
        <v>-1</v>
      </c>
      <c r="AT99" s="98" t="s">
        <v>298</v>
      </c>
      <c r="AU99" s="5">
        <v>0.12085635359116022</v>
      </c>
      <c r="AV99" s="5">
        <v>-1</v>
      </c>
      <c r="AW99" s="98" t="s">
        <v>383</v>
      </c>
      <c r="AX99" s="5">
        <v>0.12</v>
      </c>
      <c r="AY99" s="5">
        <v>-1</v>
      </c>
      <c r="AZ99" s="98" t="s">
        <v>468</v>
      </c>
      <c r="BA99" s="5">
        <v>0.25304878048780488</v>
      </c>
      <c r="BB99" s="5">
        <v>-1</v>
      </c>
      <c r="BC99" s="98" t="s">
        <v>401</v>
      </c>
      <c r="BD99" s="5">
        <v>9.2608089260808921E-2</v>
      </c>
      <c r="BE99" s="5">
        <v>-1</v>
      </c>
      <c r="BF99" s="98" t="s">
        <v>366</v>
      </c>
      <c r="BG99" s="5">
        <v>1.1494252873563218E-2</v>
      </c>
      <c r="BH99" s="5">
        <v>-1</v>
      </c>
      <c r="BI99" s="98" t="s">
        <v>399</v>
      </c>
      <c r="BJ99" s="5">
        <v>0.316</v>
      </c>
      <c r="BK99" s="5">
        <v>-1</v>
      </c>
      <c r="BL99" s="98" t="s">
        <v>347</v>
      </c>
      <c r="BM99" s="5">
        <v>1.6129032258064516E-2</v>
      </c>
      <c r="BN99" s="5">
        <v>-1</v>
      </c>
      <c r="BO99" s="98" t="s">
        <v>333</v>
      </c>
      <c r="BP99" s="5">
        <v>7.5991189427312769E-2</v>
      </c>
      <c r="BQ99" s="5">
        <v>-1</v>
      </c>
      <c r="BR99" s="98" t="s">
        <v>364</v>
      </c>
      <c r="BS99" s="5">
        <v>2.3719165085388995E-2</v>
      </c>
      <c r="BT99" s="5">
        <v>-1</v>
      </c>
      <c r="BU99" s="98" t="s">
        <v>495</v>
      </c>
      <c r="BX99" s="98" t="s">
        <v>495</v>
      </c>
      <c r="CA99" s="98" t="s">
        <v>377</v>
      </c>
      <c r="CB99" s="5">
        <v>3.1848306332842413E-2</v>
      </c>
      <c r="CC99" s="5">
        <v>-1</v>
      </c>
      <c r="CD99" s="98" t="s">
        <v>385</v>
      </c>
      <c r="CE99" s="5">
        <v>0.89855072463768115</v>
      </c>
      <c r="CF99" s="5">
        <v>-1</v>
      </c>
      <c r="CG99" s="98" t="s">
        <v>397</v>
      </c>
      <c r="CH99" s="5">
        <v>7.7864293659621799E-3</v>
      </c>
      <c r="CI99" s="5">
        <v>-1</v>
      </c>
      <c r="CJ99" s="98" t="s">
        <v>495</v>
      </c>
      <c r="CM99" s="98" t="s">
        <v>495</v>
      </c>
    </row>
    <row r="100" spans="1:91" x14ac:dyDescent="0.3">
      <c r="A100" s="9"/>
      <c r="S100" s="8"/>
      <c r="V100" s="98" t="s">
        <v>345</v>
      </c>
      <c r="W100" s="5">
        <v>0.7</v>
      </c>
      <c r="X100" s="5">
        <v>-1</v>
      </c>
      <c r="Y100" s="98" t="s">
        <v>365</v>
      </c>
      <c r="Z100" s="5">
        <v>0.56470930232558136</v>
      </c>
      <c r="AA100" s="5">
        <v>-1</v>
      </c>
      <c r="AB100" s="98" t="s">
        <v>294</v>
      </c>
      <c r="AC100" s="5">
        <v>0.64715536105032823</v>
      </c>
      <c r="AD100" s="5">
        <v>-1</v>
      </c>
      <c r="AE100" s="98" t="s">
        <v>336</v>
      </c>
      <c r="AF100" s="17">
        <v>0.80339968687094598</v>
      </c>
      <c r="AG100" s="17">
        <v>-1</v>
      </c>
      <c r="AH100" s="98" t="s">
        <v>329</v>
      </c>
      <c r="AI100" s="5">
        <v>6.87755102040816</v>
      </c>
      <c r="AJ100" s="5">
        <v>-1</v>
      </c>
      <c r="AK100" s="98" t="s">
        <v>293</v>
      </c>
      <c r="AL100" s="5">
        <v>0.33793103448275863</v>
      </c>
      <c r="AM100" s="5">
        <v>-1</v>
      </c>
      <c r="AN100" s="98" t="s">
        <v>338</v>
      </c>
      <c r="AO100" s="5">
        <v>0.62099125364431484</v>
      </c>
      <c r="AP100" s="5">
        <v>-1</v>
      </c>
      <c r="AQ100" s="98" t="s">
        <v>337</v>
      </c>
      <c r="AR100" s="17">
        <v>0.41339919728311209</v>
      </c>
      <c r="AS100" s="17">
        <v>-1</v>
      </c>
      <c r="AT100" s="98" t="s">
        <v>418</v>
      </c>
      <c r="AU100" s="5">
        <v>0.12253853943963092</v>
      </c>
      <c r="AV100" s="5">
        <v>-1</v>
      </c>
      <c r="AW100" s="98" t="s">
        <v>471</v>
      </c>
      <c r="AX100" s="5">
        <v>0.12490842490842491</v>
      </c>
      <c r="AY100" s="5">
        <v>-1</v>
      </c>
      <c r="AZ100" s="98" t="s">
        <v>349</v>
      </c>
      <c r="BA100" s="5">
        <v>0.25777233782129744</v>
      </c>
      <c r="BB100" s="5">
        <v>-1</v>
      </c>
      <c r="BC100" s="98" t="s">
        <v>373</v>
      </c>
      <c r="BD100" s="5">
        <v>0.1</v>
      </c>
      <c r="BE100" s="5">
        <v>-1</v>
      </c>
      <c r="BF100" s="98" t="s">
        <v>311</v>
      </c>
      <c r="BG100" s="5">
        <v>1.201923076923077E-2</v>
      </c>
      <c r="BH100" s="5">
        <v>-1</v>
      </c>
      <c r="BI100" s="98" t="s">
        <v>404</v>
      </c>
      <c r="BJ100" s="5">
        <v>0.32622832369942195</v>
      </c>
      <c r="BK100" s="5">
        <v>-1</v>
      </c>
      <c r="BL100" s="98" t="s">
        <v>404</v>
      </c>
      <c r="BM100" s="5">
        <v>1.6979768786127166E-2</v>
      </c>
      <c r="BN100" s="5">
        <v>-1</v>
      </c>
      <c r="BO100" s="98" t="s">
        <v>456</v>
      </c>
      <c r="BP100" s="5">
        <v>7.8853046594982074E-2</v>
      </c>
      <c r="BQ100" s="5">
        <v>-1</v>
      </c>
      <c r="BR100" s="98" t="s">
        <v>382</v>
      </c>
      <c r="BS100" s="5">
        <v>2.4E-2</v>
      </c>
      <c r="BT100" s="5">
        <v>-1</v>
      </c>
      <c r="BU100" s="98" t="s">
        <v>495</v>
      </c>
      <c r="BX100" s="98" t="s">
        <v>495</v>
      </c>
      <c r="CA100" s="98" t="s">
        <v>418</v>
      </c>
      <c r="CB100" s="5">
        <v>3.2104516913105126E-2</v>
      </c>
      <c r="CC100" s="5">
        <v>-1</v>
      </c>
      <c r="CD100" s="98" t="s">
        <v>462</v>
      </c>
      <c r="CE100" s="5">
        <v>0.89864864864864868</v>
      </c>
      <c r="CF100" s="5">
        <v>-1</v>
      </c>
      <c r="CG100" s="98" t="s">
        <v>466</v>
      </c>
      <c r="CH100" s="5">
        <v>8.1155433287482814E-3</v>
      </c>
      <c r="CI100" s="5">
        <v>-1</v>
      </c>
      <c r="CJ100" s="98" t="s">
        <v>495</v>
      </c>
      <c r="CM100" s="98" t="s">
        <v>495</v>
      </c>
    </row>
    <row r="101" spans="1:91" ht="18.75" customHeight="1" x14ac:dyDescent="0.35">
      <c r="A101" s="9"/>
      <c r="B101" s="15"/>
      <c r="S101" s="8"/>
      <c r="V101" s="98" t="s">
        <v>291</v>
      </c>
      <c r="W101" s="5">
        <v>0.7142857142857143</v>
      </c>
      <c r="X101" s="5">
        <v>-1</v>
      </c>
      <c r="Y101" s="98" t="s">
        <v>303</v>
      </c>
      <c r="Z101" s="5">
        <v>0.57326530612244897</v>
      </c>
      <c r="AA101" s="5">
        <v>-1</v>
      </c>
      <c r="AB101" s="98" t="s">
        <v>366</v>
      </c>
      <c r="AC101" s="5">
        <v>0.64857908847184986</v>
      </c>
      <c r="AD101" s="5">
        <v>-1</v>
      </c>
      <c r="AE101" s="98" t="s">
        <v>335</v>
      </c>
      <c r="AF101" s="17">
        <v>0.80466830466830497</v>
      </c>
      <c r="AG101" s="17">
        <v>-1</v>
      </c>
      <c r="AH101" s="98" t="s">
        <v>411</v>
      </c>
      <c r="AI101" s="5">
        <v>6.9166666666666696</v>
      </c>
      <c r="AJ101" s="5">
        <v>-1</v>
      </c>
      <c r="AK101" s="98" t="s">
        <v>347</v>
      </c>
      <c r="AL101" s="5">
        <v>0.34782608695652173</v>
      </c>
      <c r="AM101" s="5">
        <v>-1</v>
      </c>
      <c r="AN101" s="98" t="s">
        <v>438</v>
      </c>
      <c r="AO101" s="5">
        <v>0.62156448202959835</v>
      </c>
      <c r="AP101" s="5">
        <v>-1</v>
      </c>
      <c r="AQ101" s="98" t="s">
        <v>318</v>
      </c>
      <c r="AR101" s="17">
        <v>0.41666666666666669</v>
      </c>
      <c r="AS101" s="17">
        <v>-1</v>
      </c>
      <c r="AT101" s="98" t="s">
        <v>468</v>
      </c>
      <c r="AU101" s="5">
        <v>0.12588996763754046</v>
      </c>
      <c r="AV101" s="5">
        <v>-1</v>
      </c>
      <c r="AW101" s="98" t="s">
        <v>304</v>
      </c>
      <c r="AX101" s="5">
        <v>0.125</v>
      </c>
      <c r="AY101" s="5">
        <v>-1</v>
      </c>
      <c r="AZ101" s="98" t="s">
        <v>467</v>
      </c>
      <c r="BA101" s="5">
        <v>0.26111744583808438</v>
      </c>
      <c r="BB101" s="5">
        <v>-1</v>
      </c>
      <c r="BC101" s="98" t="s">
        <v>411</v>
      </c>
      <c r="BD101" s="5">
        <v>0.10224089635854341</v>
      </c>
      <c r="BE101" s="5">
        <v>-1</v>
      </c>
      <c r="BF101" s="98" t="s">
        <v>385</v>
      </c>
      <c r="BG101" s="5">
        <v>1.2195121951219513E-2</v>
      </c>
      <c r="BH101" s="5">
        <v>-1</v>
      </c>
      <c r="BI101" s="98" t="s">
        <v>330</v>
      </c>
      <c r="BJ101" s="5">
        <v>0.35728155339805823</v>
      </c>
      <c r="BK101" s="5">
        <v>-1</v>
      </c>
      <c r="BL101" s="98" t="s">
        <v>445</v>
      </c>
      <c r="BM101" s="5">
        <v>1.7543859649122806E-2</v>
      </c>
      <c r="BN101" s="5">
        <v>-1</v>
      </c>
      <c r="BO101" s="98" t="s">
        <v>476</v>
      </c>
      <c r="BP101" s="5">
        <v>8.3289588801399819E-2</v>
      </c>
      <c r="BQ101" s="5">
        <v>-1</v>
      </c>
      <c r="BR101" s="98" t="s">
        <v>315</v>
      </c>
      <c r="BS101" s="5">
        <v>2.4390243902439025E-2</v>
      </c>
      <c r="BT101" s="5">
        <v>-1</v>
      </c>
      <c r="BU101" s="98" t="s">
        <v>495</v>
      </c>
      <c r="BX101" s="98" t="s">
        <v>495</v>
      </c>
      <c r="CA101" s="98" t="s">
        <v>376</v>
      </c>
      <c r="CB101" s="5">
        <v>3.2710280373831772E-2</v>
      </c>
      <c r="CC101" s="5">
        <v>-1</v>
      </c>
      <c r="CD101" s="98" t="s">
        <v>453</v>
      </c>
      <c r="CE101" s="5">
        <v>0.89867841409691629</v>
      </c>
      <c r="CF101" s="5">
        <v>-1</v>
      </c>
      <c r="CG101" s="98" t="s">
        <v>430</v>
      </c>
      <c r="CH101" s="5">
        <v>8.4602368866328256E-3</v>
      </c>
      <c r="CI101" s="5">
        <v>-1</v>
      </c>
      <c r="CJ101" s="98" t="s">
        <v>495</v>
      </c>
      <c r="CM101" s="98" t="s">
        <v>495</v>
      </c>
    </row>
    <row r="102" spans="1:91" x14ac:dyDescent="0.3">
      <c r="A102" s="9"/>
      <c r="S102" s="8"/>
      <c r="V102" s="98" t="s">
        <v>365</v>
      </c>
      <c r="W102" s="5">
        <v>0.77777777777777779</v>
      </c>
      <c r="X102" s="5">
        <v>-1</v>
      </c>
      <c r="Y102" s="98" t="s">
        <v>464</v>
      </c>
      <c r="Z102" s="5">
        <v>0.5788888888888889</v>
      </c>
      <c r="AA102" s="5">
        <v>-1</v>
      </c>
      <c r="AB102" s="98" t="s">
        <v>364</v>
      </c>
      <c r="AC102" s="5">
        <v>0.64955972841077869</v>
      </c>
      <c r="AD102" s="5">
        <v>-1</v>
      </c>
      <c r="AE102" s="98" t="s">
        <v>332</v>
      </c>
      <c r="AF102" s="17">
        <v>0.806344105219306</v>
      </c>
      <c r="AG102" s="17">
        <v>-1</v>
      </c>
      <c r="AH102" s="98" t="s">
        <v>421</v>
      </c>
      <c r="AI102" s="5">
        <v>6.9705882352941204</v>
      </c>
      <c r="AJ102" s="5">
        <v>-1</v>
      </c>
      <c r="AK102" s="98" t="s">
        <v>354</v>
      </c>
      <c r="AL102" s="5">
        <v>0.35185185185185186</v>
      </c>
      <c r="AM102" s="5">
        <v>-1</v>
      </c>
      <c r="AN102" s="98" t="s">
        <v>381</v>
      </c>
      <c r="AO102" s="5">
        <v>0.62217659137576997</v>
      </c>
      <c r="AP102" s="5">
        <v>-1</v>
      </c>
      <c r="AQ102" s="98" t="s">
        <v>417</v>
      </c>
      <c r="AR102" s="17">
        <v>0.41666666666666669</v>
      </c>
      <c r="AS102" s="17">
        <v>-1</v>
      </c>
      <c r="AT102" s="98" t="s">
        <v>396</v>
      </c>
      <c r="AU102" s="5">
        <v>0.12751677852348994</v>
      </c>
      <c r="AV102" s="5">
        <v>-1</v>
      </c>
      <c r="AW102" s="98" t="s">
        <v>440</v>
      </c>
      <c r="AX102" s="5">
        <v>0.12931034482758622</v>
      </c>
      <c r="AY102" s="5">
        <v>-1</v>
      </c>
      <c r="AZ102" s="98" t="s">
        <v>365</v>
      </c>
      <c r="BA102" s="5">
        <v>0.26160337552742619</v>
      </c>
      <c r="BB102" s="5">
        <v>-1</v>
      </c>
      <c r="BC102" s="98" t="s">
        <v>383</v>
      </c>
      <c r="BD102" s="5">
        <v>0.10493827160493827</v>
      </c>
      <c r="BE102" s="5">
        <v>-1</v>
      </c>
      <c r="BF102" s="98" t="s">
        <v>310</v>
      </c>
      <c r="BG102" s="5">
        <v>1.2406947890818859E-2</v>
      </c>
      <c r="BH102" s="5">
        <v>-1</v>
      </c>
      <c r="BI102" s="98" t="s">
        <v>380</v>
      </c>
      <c r="BJ102" s="5">
        <v>0.3940366972477064</v>
      </c>
      <c r="BK102" s="5">
        <v>-1</v>
      </c>
      <c r="BL102" s="98" t="s">
        <v>300</v>
      </c>
      <c r="BM102" s="5">
        <v>2.2727272727272728E-2</v>
      </c>
      <c r="BN102" s="5">
        <v>-1</v>
      </c>
      <c r="BO102" s="98" t="s">
        <v>415</v>
      </c>
      <c r="BP102" s="5">
        <v>8.3333333333333329E-2</v>
      </c>
      <c r="BQ102" s="5">
        <v>-1</v>
      </c>
      <c r="BR102" s="98" t="s">
        <v>327</v>
      </c>
      <c r="BS102" s="5">
        <v>2.4923702950152594E-2</v>
      </c>
      <c r="BT102" s="5">
        <v>-1</v>
      </c>
      <c r="BU102" s="98" t="s">
        <v>495</v>
      </c>
      <c r="BX102" s="98" t="s">
        <v>495</v>
      </c>
      <c r="CA102" s="98" t="s">
        <v>452</v>
      </c>
      <c r="CB102" s="5">
        <v>3.316749585406302E-2</v>
      </c>
      <c r="CC102" s="5">
        <v>-1</v>
      </c>
      <c r="CD102" s="98" t="s">
        <v>294</v>
      </c>
      <c r="CE102" s="5">
        <v>0.9</v>
      </c>
      <c r="CF102" s="5">
        <v>-1</v>
      </c>
      <c r="CG102" s="98" t="s">
        <v>351</v>
      </c>
      <c r="CH102" s="5">
        <v>8.6313193588162754E-3</v>
      </c>
      <c r="CI102" s="5">
        <v>-1</v>
      </c>
      <c r="CJ102" s="98" t="s">
        <v>495</v>
      </c>
      <c r="CM102" s="98" t="s">
        <v>495</v>
      </c>
    </row>
    <row r="103" spans="1:91" x14ac:dyDescent="0.3">
      <c r="A103" s="9"/>
      <c r="S103" s="8"/>
      <c r="V103" s="98" t="s">
        <v>425</v>
      </c>
      <c r="W103" s="5">
        <v>0.8</v>
      </c>
      <c r="X103" s="5">
        <v>-1</v>
      </c>
      <c r="Y103" s="98" t="s">
        <v>377</v>
      </c>
      <c r="Z103" s="5">
        <v>0.5848913043478261</v>
      </c>
      <c r="AA103" s="5">
        <v>-1</v>
      </c>
      <c r="AB103" s="98" t="s">
        <v>300</v>
      </c>
      <c r="AC103" s="5">
        <v>0.64987613542526834</v>
      </c>
      <c r="AD103" s="5">
        <v>-1</v>
      </c>
      <c r="AE103" s="98" t="s">
        <v>301</v>
      </c>
      <c r="AF103" s="17">
        <v>0.80674846625766905</v>
      </c>
      <c r="AG103" s="17">
        <v>-1</v>
      </c>
      <c r="AH103" s="98" t="s">
        <v>290</v>
      </c>
      <c r="AI103" s="5">
        <v>7.0441176470588198</v>
      </c>
      <c r="AJ103" s="5">
        <v>-1</v>
      </c>
      <c r="AK103" s="98" t="s">
        <v>428</v>
      </c>
      <c r="AL103" s="5">
        <v>0.35632183908045978</v>
      </c>
      <c r="AM103" s="5">
        <v>-1</v>
      </c>
      <c r="AN103" s="98" t="s">
        <v>299</v>
      </c>
      <c r="AO103" s="5">
        <v>0.62244897959183676</v>
      </c>
      <c r="AP103" s="5">
        <v>-1</v>
      </c>
      <c r="AQ103" s="98" t="s">
        <v>298</v>
      </c>
      <c r="AR103" s="17">
        <v>0.4174454828660436</v>
      </c>
      <c r="AS103" s="17">
        <v>-1</v>
      </c>
      <c r="AT103" s="98" t="s">
        <v>334</v>
      </c>
      <c r="AU103" s="5">
        <v>0.13186813186813187</v>
      </c>
      <c r="AV103" s="5">
        <v>-1</v>
      </c>
      <c r="AW103" s="98" t="s">
        <v>434</v>
      </c>
      <c r="AX103" s="5">
        <v>0.13069016152716592</v>
      </c>
      <c r="AY103" s="5">
        <v>-1</v>
      </c>
      <c r="AZ103" s="98" t="s">
        <v>408</v>
      </c>
      <c r="BA103" s="5">
        <v>0.26649746192893403</v>
      </c>
      <c r="BB103" s="5">
        <v>-1</v>
      </c>
      <c r="BC103" s="98" t="s">
        <v>293</v>
      </c>
      <c r="BD103" s="5">
        <v>0.10568760611205433</v>
      </c>
      <c r="BE103" s="5">
        <v>-1</v>
      </c>
      <c r="BF103" s="98" t="s">
        <v>307</v>
      </c>
      <c r="BG103" s="5">
        <v>1.2658227848101266E-2</v>
      </c>
      <c r="BH103" s="5">
        <v>-1</v>
      </c>
      <c r="BI103" s="98" t="s">
        <v>354</v>
      </c>
      <c r="BJ103" s="5">
        <v>0.45297441010302425</v>
      </c>
      <c r="BK103" s="5">
        <v>-1</v>
      </c>
      <c r="BL103" s="98" t="s">
        <v>368</v>
      </c>
      <c r="BM103" s="5">
        <v>2.3465617352080234E-2</v>
      </c>
      <c r="BN103" s="5">
        <v>-1</v>
      </c>
      <c r="BO103" s="98" t="s">
        <v>420</v>
      </c>
      <c r="BP103" s="5">
        <v>8.3333333333333329E-2</v>
      </c>
      <c r="BQ103" s="5">
        <v>-1</v>
      </c>
      <c r="BR103" s="98" t="s">
        <v>466</v>
      </c>
      <c r="BS103" s="5">
        <v>2.5078369905956112E-2</v>
      </c>
      <c r="BT103" s="5">
        <v>-1</v>
      </c>
      <c r="BU103" s="98" t="s">
        <v>495</v>
      </c>
      <c r="BX103" s="98" t="s">
        <v>495</v>
      </c>
      <c r="CA103" s="98" t="s">
        <v>305</v>
      </c>
      <c r="CB103" s="5">
        <v>3.3269781947197638E-2</v>
      </c>
      <c r="CC103" s="5">
        <v>-1</v>
      </c>
      <c r="CD103" s="98" t="s">
        <v>324</v>
      </c>
      <c r="CE103" s="5">
        <v>0.9</v>
      </c>
      <c r="CF103" s="5">
        <v>-1</v>
      </c>
      <c r="CG103" s="98" t="s">
        <v>361</v>
      </c>
      <c r="CH103" s="5">
        <v>9.017132551848512E-3</v>
      </c>
      <c r="CI103" s="5">
        <v>-1</v>
      </c>
      <c r="CJ103" s="98" t="s">
        <v>495</v>
      </c>
      <c r="CM103" s="98" t="s">
        <v>495</v>
      </c>
    </row>
    <row r="104" spans="1:91" x14ac:dyDescent="0.3">
      <c r="A104" s="9"/>
      <c r="S104" s="8"/>
      <c r="V104" s="98" t="s">
        <v>318</v>
      </c>
      <c r="W104" s="5">
        <v>0.83333333333333337</v>
      </c>
      <c r="X104" s="5">
        <v>-1</v>
      </c>
      <c r="Y104" s="98" t="s">
        <v>301</v>
      </c>
      <c r="Z104" s="5">
        <v>0.58736842105263154</v>
      </c>
      <c r="AA104" s="5">
        <v>-1</v>
      </c>
      <c r="AB104" s="98" t="s">
        <v>416</v>
      </c>
      <c r="AC104" s="5">
        <v>0.6591242405195894</v>
      </c>
      <c r="AD104" s="5">
        <v>-1</v>
      </c>
      <c r="AE104" s="98" t="s">
        <v>450</v>
      </c>
      <c r="AF104" s="17">
        <v>0.80767050821840203</v>
      </c>
      <c r="AG104" s="17">
        <v>0.80767050821840203</v>
      </c>
      <c r="AH104" s="98" t="s">
        <v>376</v>
      </c>
      <c r="AI104" s="5">
        <v>7.1655172413793098</v>
      </c>
      <c r="AJ104" s="5">
        <v>-1</v>
      </c>
      <c r="AK104" s="98" t="s">
        <v>454</v>
      </c>
      <c r="AL104" s="5">
        <v>0.35714285714285715</v>
      </c>
      <c r="AM104" s="5">
        <v>-1</v>
      </c>
      <c r="AN104" s="98" t="s">
        <v>489</v>
      </c>
      <c r="AO104" s="5">
        <v>0.62269503546099292</v>
      </c>
      <c r="AP104" s="5">
        <v>-1</v>
      </c>
      <c r="AQ104" s="98" t="s">
        <v>405</v>
      </c>
      <c r="AR104" s="17">
        <v>0.42072213500784927</v>
      </c>
      <c r="AS104" s="17">
        <v>-1</v>
      </c>
      <c r="AT104" s="98" t="s">
        <v>471</v>
      </c>
      <c r="AU104" s="5">
        <v>0.13242773019271947</v>
      </c>
      <c r="AV104" s="5">
        <v>-1</v>
      </c>
      <c r="AW104" s="98" t="s">
        <v>379</v>
      </c>
      <c r="AX104" s="5">
        <v>0.13175675675675674</v>
      </c>
      <c r="AY104" s="5">
        <v>-1</v>
      </c>
      <c r="AZ104" s="98" t="s">
        <v>470</v>
      </c>
      <c r="BA104" s="5">
        <v>0.2711864406779661</v>
      </c>
      <c r="BB104" s="5">
        <v>-1</v>
      </c>
      <c r="BC104" s="98" t="s">
        <v>485</v>
      </c>
      <c r="BD104" s="5">
        <v>0.11085626911314984</v>
      </c>
      <c r="BE104" s="5">
        <v>-1</v>
      </c>
      <c r="BF104" s="98" t="s">
        <v>427</v>
      </c>
      <c r="BG104" s="5">
        <v>1.4650027129679871E-2</v>
      </c>
      <c r="BH104" s="5">
        <v>-1</v>
      </c>
      <c r="BI104" s="98" t="s">
        <v>340</v>
      </c>
      <c r="BJ104" s="5">
        <v>0.494140625</v>
      </c>
      <c r="BK104" s="5">
        <v>-1</v>
      </c>
      <c r="BL104" s="98" t="s">
        <v>301</v>
      </c>
      <c r="BM104" s="5">
        <v>2.3612750885478158E-2</v>
      </c>
      <c r="BN104" s="5">
        <v>-1</v>
      </c>
      <c r="BO104" s="98" t="s">
        <v>396</v>
      </c>
      <c r="BP104" s="5">
        <v>8.6419753086419748E-2</v>
      </c>
      <c r="BQ104" s="5">
        <v>-1</v>
      </c>
      <c r="BR104" s="98" t="s">
        <v>367</v>
      </c>
      <c r="BS104" s="5">
        <v>2.5450689289501591E-2</v>
      </c>
      <c r="BT104" s="5">
        <v>-1</v>
      </c>
      <c r="BU104" s="98" t="s">
        <v>495</v>
      </c>
      <c r="BX104" s="98" t="s">
        <v>495</v>
      </c>
      <c r="CA104" s="98" t="s">
        <v>370</v>
      </c>
      <c r="CB104" s="5">
        <v>3.4412439459597245E-2</v>
      </c>
      <c r="CC104" s="5">
        <v>-1</v>
      </c>
      <c r="CD104" s="98" t="s">
        <v>342</v>
      </c>
      <c r="CE104" s="5">
        <v>0.9</v>
      </c>
      <c r="CF104" s="5">
        <v>-1</v>
      </c>
      <c r="CG104" s="98" t="s">
        <v>421</v>
      </c>
      <c r="CH104" s="5">
        <v>9.1074681238615673E-3</v>
      </c>
      <c r="CI104" s="5">
        <v>-1</v>
      </c>
      <c r="CJ104" s="98" t="s">
        <v>495</v>
      </c>
      <c r="CM104" s="98" t="s">
        <v>495</v>
      </c>
    </row>
    <row r="105" spans="1:91" x14ac:dyDescent="0.3">
      <c r="A105" s="9"/>
      <c r="S105" s="8"/>
      <c r="V105" s="98" t="s">
        <v>364</v>
      </c>
      <c r="W105" s="5">
        <v>0.86111111111111116</v>
      </c>
      <c r="X105" s="5">
        <v>-1</v>
      </c>
      <c r="Y105" s="98" t="s">
        <v>485</v>
      </c>
      <c r="Z105" s="5">
        <v>0.58977142857142861</v>
      </c>
      <c r="AA105" s="5">
        <v>-1</v>
      </c>
      <c r="AB105" s="98" t="s">
        <v>418</v>
      </c>
      <c r="AC105" s="5">
        <v>0.66012971758337169</v>
      </c>
      <c r="AD105" s="5">
        <v>-1</v>
      </c>
      <c r="AE105" s="98" t="s">
        <v>480</v>
      </c>
      <c r="AF105" s="17">
        <v>0.80839002267573701</v>
      </c>
      <c r="AG105" s="17">
        <v>-1</v>
      </c>
      <c r="AH105" s="98" t="s">
        <v>300</v>
      </c>
      <c r="AI105" s="5">
        <v>7.1666666666666696</v>
      </c>
      <c r="AJ105" s="5">
        <v>-1</v>
      </c>
      <c r="AK105" s="98" t="s">
        <v>387</v>
      </c>
      <c r="AL105" s="5">
        <v>0.36893203883495146</v>
      </c>
      <c r="AM105" s="5">
        <v>-1</v>
      </c>
      <c r="AN105" s="98" t="s">
        <v>349</v>
      </c>
      <c r="AO105" s="5">
        <v>0.62274368231046928</v>
      </c>
      <c r="AP105" s="5">
        <v>-1</v>
      </c>
      <c r="AQ105" s="98" t="s">
        <v>485</v>
      </c>
      <c r="AR105" s="17">
        <v>0.42162162162162165</v>
      </c>
      <c r="AS105" s="17">
        <v>-1</v>
      </c>
      <c r="AT105" s="98" t="s">
        <v>291</v>
      </c>
      <c r="AU105" s="5">
        <v>0.13523131672597866</v>
      </c>
      <c r="AV105" s="5">
        <v>-1</v>
      </c>
      <c r="AW105" s="98" t="s">
        <v>394</v>
      </c>
      <c r="AX105" s="5">
        <v>0.13236363636363635</v>
      </c>
      <c r="AY105" s="5">
        <v>-1</v>
      </c>
      <c r="AZ105" s="98" t="s">
        <v>291</v>
      </c>
      <c r="BA105" s="5">
        <v>0.28157683024939661</v>
      </c>
      <c r="BB105" s="5">
        <v>-1</v>
      </c>
      <c r="BC105" s="98" t="s">
        <v>320</v>
      </c>
      <c r="BD105" s="5">
        <v>0.1111111111111111</v>
      </c>
      <c r="BE105" s="5">
        <v>-1</v>
      </c>
      <c r="BF105" s="98" t="s">
        <v>421</v>
      </c>
      <c r="BG105" s="5">
        <v>1.4925373134328358E-2</v>
      </c>
      <c r="BH105" s="5">
        <v>-1</v>
      </c>
      <c r="BI105" s="98" t="s">
        <v>444</v>
      </c>
      <c r="BJ105" s="5">
        <v>0.52265372168284785</v>
      </c>
      <c r="BK105" s="5">
        <v>-1</v>
      </c>
      <c r="BL105" s="98" t="s">
        <v>379</v>
      </c>
      <c r="BM105" s="5">
        <v>3.0581039755351681E-2</v>
      </c>
      <c r="BN105" s="5">
        <v>-1</v>
      </c>
      <c r="BO105" s="98" t="s">
        <v>352</v>
      </c>
      <c r="BP105" s="5">
        <v>8.7544483985765129E-2</v>
      </c>
      <c r="BQ105" s="5">
        <v>-1</v>
      </c>
      <c r="BR105" s="98" t="s">
        <v>454</v>
      </c>
      <c r="BS105" s="5">
        <v>2.6086956521739129E-2</v>
      </c>
      <c r="BT105" s="5">
        <v>-1</v>
      </c>
      <c r="BU105" s="98" t="s">
        <v>495</v>
      </c>
      <c r="BX105" s="98" t="s">
        <v>495</v>
      </c>
      <c r="CA105" s="98" t="s">
        <v>291</v>
      </c>
      <c r="CB105" s="5">
        <v>3.5150645624103298E-2</v>
      </c>
      <c r="CC105" s="5">
        <v>-1</v>
      </c>
      <c r="CD105" s="98" t="s">
        <v>381</v>
      </c>
      <c r="CE105" s="5">
        <v>0.9</v>
      </c>
      <c r="CF105" s="5">
        <v>-1</v>
      </c>
      <c r="CG105" s="98" t="s">
        <v>343</v>
      </c>
      <c r="CH105" s="5">
        <v>9.433962264150943E-3</v>
      </c>
      <c r="CI105" s="5">
        <v>-1</v>
      </c>
      <c r="CJ105" s="98" t="s">
        <v>495</v>
      </c>
      <c r="CM105" s="98" t="s">
        <v>495</v>
      </c>
    </row>
    <row r="106" spans="1:91" x14ac:dyDescent="0.3">
      <c r="A106" s="9"/>
      <c r="S106" s="8"/>
      <c r="V106" s="98" t="s">
        <v>363</v>
      </c>
      <c r="W106" s="5">
        <v>0.8666666666666667</v>
      </c>
      <c r="X106" s="5">
        <v>-1</v>
      </c>
      <c r="Y106" s="98" t="s">
        <v>474</v>
      </c>
      <c r="Z106" s="5">
        <v>0.59888888888888892</v>
      </c>
      <c r="AA106" s="5">
        <v>-1</v>
      </c>
      <c r="AB106" s="98" t="s">
        <v>382</v>
      </c>
      <c r="AC106" s="5">
        <v>0.66436344791846602</v>
      </c>
      <c r="AD106" s="5">
        <v>-1</v>
      </c>
      <c r="AE106" s="98" t="s">
        <v>421</v>
      </c>
      <c r="AF106" s="17">
        <v>0.80995475113122195</v>
      </c>
      <c r="AG106" s="17">
        <v>-1</v>
      </c>
      <c r="AH106" s="98" t="s">
        <v>358</v>
      </c>
      <c r="AI106" s="5">
        <v>7.3076923076923102</v>
      </c>
      <c r="AJ106" s="5">
        <v>-1</v>
      </c>
      <c r="AK106" s="98" t="s">
        <v>351</v>
      </c>
      <c r="AL106" s="5">
        <v>0.38181818181818183</v>
      </c>
      <c r="AM106" s="5">
        <v>-1</v>
      </c>
      <c r="AN106" s="98" t="s">
        <v>395</v>
      </c>
      <c r="AO106" s="5">
        <v>0.62312444836716685</v>
      </c>
      <c r="AP106" s="5">
        <v>-1</v>
      </c>
      <c r="AQ106" s="98" t="s">
        <v>404</v>
      </c>
      <c r="AR106" s="17">
        <v>0.42325581395348838</v>
      </c>
      <c r="AS106" s="17">
        <v>-1</v>
      </c>
      <c r="AT106" s="98" t="s">
        <v>419</v>
      </c>
      <c r="AU106" s="5">
        <v>0.13647642679900746</v>
      </c>
      <c r="AV106" s="5">
        <v>-1</v>
      </c>
      <c r="AW106" s="98" t="s">
        <v>332</v>
      </c>
      <c r="AX106" s="5">
        <v>0.13864342010986386</v>
      </c>
      <c r="AY106" s="5">
        <v>-1</v>
      </c>
      <c r="AZ106" s="98" t="s">
        <v>491</v>
      </c>
      <c r="BA106" s="5">
        <v>0.2839506172839506</v>
      </c>
      <c r="BB106" s="5">
        <v>-1</v>
      </c>
      <c r="BC106" s="98" t="s">
        <v>430</v>
      </c>
      <c r="BD106" s="5">
        <v>0.1111111111111111</v>
      </c>
      <c r="BE106" s="5">
        <v>-1</v>
      </c>
      <c r="BF106" s="98" t="s">
        <v>340</v>
      </c>
      <c r="BG106" s="5">
        <v>1.5873015873015872E-2</v>
      </c>
      <c r="BH106" s="5">
        <v>-1</v>
      </c>
      <c r="BI106" s="98" t="s">
        <v>356</v>
      </c>
      <c r="BJ106" s="5">
        <v>0.5527306967984934</v>
      </c>
      <c r="BK106" s="5">
        <v>-1</v>
      </c>
      <c r="BL106" s="98" t="s">
        <v>312</v>
      </c>
      <c r="BM106" s="5">
        <v>3.088496578837939E-2</v>
      </c>
      <c r="BN106" s="5">
        <v>-1</v>
      </c>
      <c r="BO106" s="98" t="s">
        <v>328</v>
      </c>
      <c r="BP106" s="5">
        <v>9.2783505154639179E-2</v>
      </c>
      <c r="BQ106" s="5">
        <v>-1</v>
      </c>
      <c r="BR106" s="98" t="s">
        <v>405</v>
      </c>
      <c r="BS106" s="5">
        <v>2.6874115983026876E-2</v>
      </c>
      <c r="BT106" s="5">
        <v>-1</v>
      </c>
      <c r="BU106" s="98" t="s">
        <v>495</v>
      </c>
      <c r="BX106" s="98" t="s">
        <v>495</v>
      </c>
      <c r="CA106" s="98" t="s">
        <v>327</v>
      </c>
      <c r="CB106" s="5">
        <v>3.5215235519495153E-2</v>
      </c>
      <c r="CC106" s="5">
        <v>-1</v>
      </c>
      <c r="CD106" s="98" t="s">
        <v>384</v>
      </c>
      <c r="CE106" s="5">
        <v>0.9</v>
      </c>
      <c r="CF106" s="5">
        <v>-1</v>
      </c>
      <c r="CG106" s="98" t="s">
        <v>298</v>
      </c>
      <c r="CH106" s="5">
        <v>1.0063845904122931E-2</v>
      </c>
      <c r="CI106" s="5">
        <v>-1</v>
      </c>
      <c r="CJ106" s="98" t="s">
        <v>495</v>
      </c>
      <c r="CM106" s="98" t="s">
        <v>495</v>
      </c>
    </row>
    <row r="107" spans="1:91" x14ac:dyDescent="0.3">
      <c r="A107" s="9"/>
      <c r="S107" s="8"/>
      <c r="V107" s="98" t="s">
        <v>375</v>
      </c>
      <c r="W107" s="5">
        <v>0.875</v>
      </c>
      <c r="X107" s="5">
        <v>-1</v>
      </c>
      <c r="Y107" s="98" t="s">
        <v>398</v>
      </c>
      <c r="Z107" s="5">
        <v>0.60030188679245278</v>
      </c>
      <c r="AA107" s="5">
        <v>-1</v>
      </c>
      <c r="AB107" s="98" t="s">
        <v>471</v>
      </c>
      <c r="AC107" s="5">
        <v>0.66442129015131401</v>
      </c>
      <c r="AD107" s="5">
        <v>-1</v>
      </c>
      <c r="AE107" s="98" t="s">
        <v>425</v>
      </c>
      <c r="AF107" s="17">
        <v>0.81081081081081097</v>
      </c>
      <c r="AG107" s="17">
        <v>-1</v>
      </c>
      <c r="AH107" s="98" t="s">
        <v>393</v>
      </c>
      <c r="AI107" s="5">
        <v>7.31034482758621</v>
      </c>
      <c r="AJ107" s="5">
        <v>-1</v>
      </c>
      <c r="AK107" s="98" t="s">
        <v>312</v>
      </c>
      <c r="AL107" s="5">
        <v>0.38589981447124305</v>
      </c>
      <c r="AM107" s="5">
        <v>-1</v>
      </c>
      <c r="AN107" s="98" t="s">
        <v>350</v>
      </c>
      <c r="AO107" s="5">
        <v>0.62432915921288012</v>
      </c>
      <c r="AP107" s="5">
        <v>-1</v>
      </c>
      <c r="AQ107" s="98" t="s">
        <v>419</v>
      </c>
      <c r="AR107" s="17">
        <v>0.42489270386266093</v>
      </c>
      <c r="AS107" s="17">
        <v>-1</v>
      </c>
      <c r="AT107" s="98" t="s">
        <v>292</v>
      </c>
      <c r="AU107" s="5">
        <v>0.13775510204081631</v>
      </c>
      <c r="AV107" s="5">
        <v>-1</v>
      </c>
      <c r="AW107" s="98" t="s">
        <v>395</v>
      </c>
      <c r="AX107" s="5">
        <v>0.14185201997276442</v>
      </c>
      <c r="AY107" s="5">
        <v>-1</v>
      </c>
      <c r="AZ107" s="98" t="s">
        <v>485</v>
      </c>
      <c r="BA107" s="5">
        <v>0.28581610833927301</v>
      </c>
      <c r="BB107" s="5">
        <v>-1</v>
      </c>
      <c r="BC107" s="98" t="s">
        <v>418</v>
      </c>
      <c r="BD107" s="5">
        <v>0.11977102597974461</v>
      </c>
      <c r="BE107" s="5">
        <v>-1</v>
      </c>
      <c r="BF107" s="98" t="s">
        <v>345</v>
      </c>
      <c r="BG107" s="5">
        <v>1.6183986371379896E-2</v>
      </c>
      <c r="BH107" s="5">
        <v>-1</v>
      </c>
      <c r="BI107" s="98" t="s">
        <v>357</v>
      </c>
      <c r="BJ107" s="5">
        <v>0.57974683544303796</v>
      </c>
      <c r="BK107" s="5">
        <v>-1</v>
      </c>
      <c r="BL107" s="98" t="s">
        <v>363</v>
      </c>
      <c r="BM107" s="5">
        <v>3.8330052833316065E-2</v>
      </c>
      <c r="BN107" s="5">
        <v>-1</v>
      </c>
      <c r="BO107" s="98" t="s">
        <v>299</v>
      </c>
      <c r="BP107" s="5">
        <v>9.5238095238095233E-2</v>
      </c>
      <c r="BQ107" s="5">
        <v>-1</v>
      </c>
      <c r="BR107" s="98" t="s">
        <v>379</v>
      </c>
      <c r="BS107" s="5">
        <v>2.7210884353741496E-2</v>
      </c>
      <c r="BT107" s="5">
        <v>-1</v>
      </c>
      <c r="BU107" s="98" t="s">
        <v>495</v>
      </c>
      <c r="BX107" s="98" t="s">
        <v>495</v>
      </c>
      <c r="CA107" s="98" t="s">
        <v>419</v>
      </c>
      <c r="CB107" s="5">
        <v>3.5339591385974603E-2</v>
      </c>
      <c r="CC107" s="5">
        <v>-1</v>
      </c>
      <c r="CD107" s="98" t="s">
        <v>491</v>
      </c>
      <c r="CE107" s="5">
        <v>0.9</v>
      </c>
      <c r="CF107" s="5">
        <v>-1</v>
      </c>
      <c r="CG107" s="98" t="s">
        <v>461</v>
      </c>
      <c r="CH107" s="5">
        <v>1.1494252873563218E-2</v>
      </c>
      <c r="CI107" s="5">
        <v>-1</v>
      </c>
      <c r="CJ107" s="98" t="s">
        <v>495</v>
      </c>
      <c r="CM107" s="98" t="s">
        <v>495</v>
      </c>
    </row>
    <row r="108" spans="1:91" x14ac:dyDescent="0.3">
      <c r="A108" s="9"/>
      <c r="S108" s="8"/>
      <c r="V108" s="98" t="s">
        <v>395</v>
      </c>
      <c r="W108" s="5">
        <v>0.91304347826086951</v>
      </c>
      <c r="X108" s="5">
        <v>-1</v>
      </c>
      <c r="Y108" s="98" t="s">
        <v>345</v>
      </c>
      <c r="Z108" s="5">
        <v>0.60155555555555551</v>
      </c>
      <c r="AA108" s="5">
        <v>-1</v>
      </c>
      <c r="AB108" s="98" t="s">
        <v>414</v>
      </c>
      <c r="AC108" s="5">
        <v>0.67164179104477617</v>
      </c>
      <c r="AD108" s="5">
        <v>-1</v>
      </c>
      <c r="AE108" s="98" t="s">
        <v>465</v>
      </c>
      <c r="AF108" s="17">
        <v>0.81111111111111101</v>
      </c>
      <c r="AG108" s="17">
        <v>-1</v>
      </c>
      <c r="AH108" s="98" t="s">
        <v>316</v>
      </c>
      <c r="AI108" s="5">
        <v>7.337890625</v>
      </c>
      <c r="AJ108" s="5">
        <v>-1</v>
      </c>
      <c r="AK108" s="98" t="s">
        <v>429</v>
      </c>
      <c r="AL108" s="5">
        <v>0.3888888888888889</v>
      </c>
      <c r="AM108" s="5">
        <v>-1</v>
      </c>
      <c r="AN108" s="98" t="s">
        <v>476</v>
      </c>
      <c r="AO108" s="5">
        <v>0.63166023166023166</v>
      </c>
      <c r="AP108" s="5">
        <v>-1</v>
      </c>
      <c r="AQ108" s="98" t="s">
        <v>452</v>
      </c>
      <c r="AR108" s="17">
        <v>0.42592592592592593</v>
      </c>
      <c r="AS108" s="17">
        <v>-1</v>
      </c>
      <c r="AT108" s="98" t="s">
        <v>353</v>
      </c>
      <c r="AU108" s="5">
        <v>0.13877673097053986</v>
      </c>
      <c r="AV108" s="5">
        <v>-1</v>
      </c>
      <c r="AW108" s="98" t="s">
        <v>368</v>
      </c>
      <c r="AX108" s="5">
        <v>0.14546829698726838</v>
      </c>
      <c r="AY108" s="5">
        <v>-1</v>
      </c>
      <c r="AZ108" s="98" t="s">
        <v>403</v>
      </c>
      <c r="BA108" s="5">
        <v>0.29257200606366851</v>
      </c>
      <c r="BB108" s="5">
        <v>-1</v>
      </c>
      <c r="BC108" s="98" t="s">
        <v>466</v>
      </c>
      <c r="BD108" s="5">
        <v>0.12658227848101267</v>
      </c>
      <c r="BE108" s="5">
        <v>-1</v>
      </c>
      <c r="BF108" s="98" t="s">
        <v>468</v>
      </c>
      <c r="BG108" s="5">
        <v>1.6666666666666666E-2</v>
      </c>
      <c r="BH108" s="5">
        <v>-1</v>
      </c>
      <c r="BI108" s="98" t="s">
        <v>363</v>
      </c>
      <c r="BJ108" s="5">
        <v>0.5894540557339687</v>
      </c>
      <c r="BK108" s="5">
        <v>-1</v>
      </c>
      <c r="BL108" s="98" t="s">
        <v>335</v>
      </c>
      <c r="BM108" s="5">
        <v>4.2744656917885267E-2</v>
      </c>
      <c r="BN108" s="5">
        <v>-1</v>
      </c>
      <c r="BO108" s="98" t="s">
        <v>484</v>
      </c>
      <c r="BP108" s="5">
        <v>9.7087378640776698E-2</v>
      </c>
      <c r="BQ108" s="5">
        <v>-1</v>
      </c>
      <c r="BR108" s="98" t="s">
        <v>356</v>
      </c>
      <c r="BS108" s="5">
        <v>2.7946537059538274E-2</v>
      </c>
      <c r="BT108" s="5">
        <v>-1</v>
      </c>
      <c r="BU108" s="98" t="s">
        <v>495</v>
      </c>
      <c r="BX108" s="98" t="s">
        <v>495</v>
      </c>
      <c r="CA108" s="98" t="s">
        <v>350</v>
      </c>
      <c r="CB108" s="5">
        <v>3.5514018691588788E-2</v>
      </c>
      <c r="CC108" s="5">
        <v>-1</v>
      </c>
      <c r="CD108" s="98" t="s">
        <v>336</v>
      </c>
      <c r="CE108" s="5">
        <v>0.90006574621959234</v>
      </c>
      <c r="CF108" s="5">
        <v>-1</v>
      </c>
      <c r="CG108" s="98" t="s">
        <v>491</v>
      </c>
      <c r="CH108" s="5">
        <v>1.1834319526627219E-2</v>
      </c>
      <c r="CI108" s="5">
        <v>-1</v>
      </c>
      <c r="CJ108" s="98" t="s">
        <v>495</v>
      </c>
      <c r="CM108" s="98" t="s">
        <v>495</v>
      </c>
    </row>
    <row r="109" spans="1:91" x14ac:dyDescent="0.3">
      <c r="A109" s="9"/>
      <c r="S109" s="8"/>
      <c r="V109" s="98" t="s">
        <v>294</v>
      </c>
      <c r="W109" s="5">
        <v>1</v>
      </c>
      <c r="X109" s="5">
        <v>-1</v>
      </c>
      <c r="Y109" s="98" t="s">
        <v>451</v>
      </c>
      <c r="Z109" s="5">
        <v>0.60833333333333328</v>
      </c>
      <c r="AA109" s="5">
        <v>-1</v>
      </c>
      <c r="AB109" s="98" t="s">
        <v>368</v>
      </c>
      <c r="AC109" s="5">
        <v>0.67223843526855009</v>
      </c>
      <c r="AD109" s="5">
        <v>-1</v>
      </c>
      <c r="AE109" s="98" t="s">
        <v>370</v>
      </c>
      <c r="AF109" s="17">
        <v>0.81164021164021205</v>
      </c>
      <c r="AG109" s="17">
        <v>-1</v>
      </c>
      <c r="AH109" s="98" t="s">
        <v>449</v>
      </c>
      <c r="AI109" s="5">
        <v>7.4965986394557804</v>
      </c>
      <c r="AJ109" s="5">
        <v>-1</v>
      </c>
      <c r="AK109" s="98" t="s">
        <v>488</v>
      </c>
      <c r="AL109" s="5">
        <v>0.39545454545454545</v>
      </c>
      <c r="AM109" s="5">
        <v>-1</v>
      </c>
      <c r="AN109" s="98" t="s">
        <v>404</v>
      </c>
      <c r="AO109" s="5">
        <v>0.63366336633663367</v>
      </c>
      <c r="AP109" s="5">
        <v>-1</v>
      </c>
      <c r="AQ109" s="98" t="s">
        <v>353</v>
      </c>
      <c r="AR109" s="17">
        <v>0.42721287490855891</v>
      </c>
      <c r="AS109" s="17">
        <v>-1</v>
      </c>
      <c r="AT109" s="98" t="s">
        <v>417</v>
      </c>
      <c r="AU109" s="5">
        <v>0.14115308151093439</v>
      </c>
      <c r="AV109" s="5">
        <v>-1</v>
      </c>
      <c r="AW109" s="98" t="s">
        <v>450</v>
      </c>
      <c r="AX109" s="5">
        <v>0.14680902693520989</v>
      </c>
      <c r="AY109" s="5">
        <v>0.14680902693520989</v>
      </c>
      <c r="AZ109" s="98" t="s">
        <v>422</v>
      </c>
      <c r="BA109" s="5">
        <v>0.29605263157894735</v>
      </c>
      <c r="BB109" s="5">
        <v>-1</v>
      </c>
      <c r="BC109" s="98" t="s">
        <v>422</v>
      </c>
      <c r="BD109" s="5">
        <v>0.12962962962962962</v>
      </c>
      <c r="BE109" s="5">
        <v>-1</v>
      </c>
      <c r="BF109" s="98" t="s">
        <v>417</v>
      </c>
      <c r="BG109" s="5">
        <v>1.7543859649122806E-2</v>
      </c>
      <c r="BH109" s="5">
        <v>-1</v>
      </c>
      <c r="BI109" s="98" t="s">
        <v>334</v>
      </c>
      <c r="BJ109" s="5">
        <v>0.6</v>
      </c>
      <c r="BK109" s="5">
        <v>-1</v>
      </c>
      <c r="BL109" s="98" t="s">
        <v>399</v>
      </c>
      <c r="BM109" s="5">
        <v>0.06</v>
      </c>
      <c r="BN109" s="5">
        <v>-1</v>
      </c>
      <c r="BO109" s="98" t="s">
        <v>466</v>
      </c>
      <c r="BP109" s="5">
        <v>0.10344827586206896</v>
      </c>
      <c r="BQ109" s="5">
        <v>-1</v>
      </c>
      <c r="BR109" s="98" t="s">
        <v>297</v>
      </c>
      <c r="BS109" s="5">
        <v>3.0099728014505892E-2</v>
      </c>
      <c r="BT109" s="5">
        <v>-1</v>
      </c>
      <c r="BU109" s="98" t="s">
        <v>495</v>
      </c>
      <c r="BX109" s="98" t="s">
        <v>495</v>
      </c>
      <c r="CA109" s="98" t="s">
        <v>472</v>
      </c>
      <c r="CB109" s="5">
        <v>3.5573122529644272E-2</v>
      </c>
      <c r="CC109" s="5">
        <v>-1</v>
      </c>
      <c r="CD109" s="98" t="s">
        <v>476</v>
      </c>
      <c r="CE109" s="5">
        <v>0.90054744525547448</v>
      </c>
      <c r="CF109" s="5">
        <v>-1</v>
      </c>
      <c r="CG109" s="98" t="s">
        <v>347</v>
      </c>
      <c r="CH109" s="5">
        <v>1.4223871366728509E-2</v>
      </c>
      <c r="CI109" s="5">
        <v>-1</v>
      </c>
      <c r="CJ109" s="98" t="s">
        <v>495</v>
      </c>
      <c r="CM109" s="98" t="s">
        <v>495</v>
      </c>
    </row>
    <row r="110" spans="1:91" x14ac:dyDescent="0.3">
      <c r="A110" s="9"/>
      <c r="S110" s="8"/>
      <c r="V110" s="98" t="s">
        <v>300</v>
      </c>
      <c r="W110" s="5">
        <v>1</v>
      </c>
      <c r="X110" s="5">
        <v>-1</v>
      </c>
      <c r="Y110" s="98" t="s">
        <v>307</v>
      </c>
      <c r="Z110" s="5">
        <v>0.60842105263157897</v>
      </c>
      <c r="AA110" s="5">
        <v>-1</v>
      </c>
      <c r="AB110" s="98" t="s">
        <v>477</v>
      </c>
      <c r="AC110" s="5">
        <v>0.67257177764202813</v>
      </c>
      <c r="AD110" s="5">
        <v>-1</v>
      </c>
      <c r="AE110" s="98" t="s">
        <v>297</v>
      </c>
      <c r="AF110" s="17">
        <v>0.81208309510196297</v>
      </c>
      <c r="AG110" s="17">
        <v>-1</v>
      </c>
      <c r="AH110" s="98" t="s">
        <v>315</v>
      </c>
      <c r="AI110" s="5">
        <v>7.5238095238095202</v>
      </c>
      <c r="AJ110" s="5">
        <v>-1</v>
      </c>
      <c r="AK110" s="98" t="s">
        <v>343</v>
      </c>
      <c r="AL110" s="5">
        <v>0.4</v>
      </c>
      <c r="AM110" s="5">
        <v>-1</v>
      </c>
      <c r="AN110" s="98" t="s">
        <v>289</v>
      </c>
      <c r="AO110" s="5">
        <v>0.63603603603603609</v>
      </c>
      <c r="AP110" s="5">
        <v>-1</v>
      </c>
      <c r="AQ110" s="98" t="s">
        <v>315</v>
      </c>
      <c r="AR110" s="17">
        <v>0.42972972972972973</v>
      </c>
      <c r="AS110" s="17">
        <v>-1</v>
      </c>
      <c r="AT110" s="98" t="s">
        <v>322</v>
      </c>
      <c r="AU110" s="5">
        <v>0.14141414141414141</v>
      </c>
      <c r="AV110" s="5">
        <v>-1</v>
      </c>
      <c r="AW110" s="98" t="s">
        <v>399</v>
      </c>
      <c r="AX110" s="5">
        <v>0.16577540106951871</v>
      </c>
      <c r="AY110" s="5">
        <v>-1</v>
      </c>
      <c r="AZ110" s="98" t="s">
        <v>354</v>
      </c>
      <c r="BA110" s="5">
        <v>0.30360934182590232</v>
      </c>
      <c r="BB110" s="5">
        <v>-1</v>
      </c>
      <c r="BC110" s="98" t="s">
        <v>361</v>
      </c>
      <c r="BD110" s="5">
        <v>0.12987012987012986</v>
      </c>
      <c r="BE110" s="5">
        <v>-1</v>
      </c>
      <c r="BF110" s="98" t="s">
        <v>399</v>
      </c>
      <c r="BG110" s="5">
        <v>1.8604651162790697E-2</v>
      </c>
      <c r="BH110" s="5">
        <v>-1</v>
      </c>
      <c r="BI110" s="98" t="s">
        <v>298</v>
      </c>
      <c r="BJ110" s="5">
        <v>0.60683760683760679</v>
      </c>
      <c r="BK110" s="5">
        <v>-1</v>
      </c>
      <c r="BL110" s="98" t="s">
        <v>321</v>
      </c>
      <c r="BM110" s="5">
        <v>6.7750677506775062E-2</v>
      </c>
      <c r="BN110" s="5">
        <v>-1</v>
      </c>
      <c r="BO110" s="98" t="s">
        <v>359</v>
      </c>
      <c r="BP110" s="5">
        <v>0.10780669144981413</v>
      </c>
      <c r="BQ110" s="5">
        <v>-1</v>
      </c>
      <c r="BR110" s="98" t="s">
        <v>426</v>
      </c>
      <c r="BS110" s="5">
        <v>3.0303030303030304E-2</v>
      </c>
      <c r="BT110" s="5">
        <v>-1</v>
      </c>
      <c r="BU110" s="98" t="s">
        <v>495</v>
      </c>
      <c r="BX110" s="98" t="s">
        <v>495</v>
      </c>
      <c r="CA110" s="98" t="s">
        <v>477</v>
      </c>
      <c r="CB110" s="5">
        <v>3.5745540222147425E-2</v>
      </c>
      <c r="CC110" s="5">
        <v>-1</v>
      </c>
      <c r="CD110" s="98" t="s">
        <v>402</v>
      </c>
      <c r="CE110" s="5">
        <v>0.90099009900990101</v>
      </c>
      <c r="CF110" s="5">
        <v>-1</v>
      </c>
      <c r="CG110" s="98" t="s">
        <v>439</v>
      </c>
      <c r="CH110" s="5">
        <v>1.932633903920486E-2</v>
      </c>
      <c r="CI110" s="5">
        <v>-1</v>
      </c>
      <c r="CJ110" s="98" t="s">
        <v>495</v>
      </c>
      <c r="CM110" s="98" t="s">
        <v>495</v>
      </c>
    </row>
    <row r="111" spans="1:91" x14ac:dyDescent="0.3">
      <c r="A111" s="9"/>
      <c r="S111" s="8"/>
      <c r="V111" s="98" t="s">
        <v>304</v>
      </c>
      <c r="W111" s="5">
        <v>1</v>
      </c>
      <c r="X111" s="5">
        <v>-1</v>
      </c>
      <c r="Y111" s="98" t="s">
        <v>298</v>
      </c>
      <c r="Z111" s="5">
        <v>0.6101398601398601</v>
      </c>
      <c r="AA111" s="5">
        <v>-1</v>
      </c>
      <c r="AB111" s="98" t="s">
        <v>486</v>
      </c>
      <c r="AC111" s="5">
        <v>0.67314614830813535</v>
      </c>
      <c r="AD111" s="5">
        <v>-1</v>
      </c>
      <c r="AE111" s="98" t="s">
        <v>362</v>
      </c>
      <c r="AF111" s="17">
        <v>0.81345565749235504</v>
      </c>
      <c r="AG111" s="17">
        <v>-1</v>
      </c>
      <c r="AH111" s="98" t="s">
        <v>310</v>
      </c>
      <c r="AI111" s="5">
        <v>7.5573770491803298</v>
      </c>
      <c r="AJ111" s="5">
        <v>-1</v>
      </c>
      <c r="AK111" s="98" t="s">
        <v>439</v>
      </c>
      <c r="AL111" s="5">
        <v>0.4</v>
      </c>
      <c r="AM111" s="5">
        <v>-1</v>
      </c>
      <c r="AN111" s="98" t="s">
        <v>436</v>
      </c>
      <c r="AO111" s="5">
        <v>0.63650710152551293</v>
      </c>
      <c r="AP111" s="5">
        <v>-1</v>
      </c>
      <c r="AQ111" s="98" t="s">
        <v>375</v>
      </c>
      <c r="AR111" s="17">
        <v>0.42996555683122845</v>
      </c>
      <c r="AS111" s="17">
        <v>-1</v>
      </c>
      <c r="AT111" s="98" t="s">
        <v>357</v>
      </c>
      <c r="AU111" s="5">
        <v>0.14323843416370108</v>
      </c>
      <c r="AV111" s="5">
        <v>-1</v>
      </c>
      <c r="AW111" s="98" t="s">
        <v>436</v>
      </c>
      <c r="AX111" s="5">
        <v>0.17195037904893176</v>
      </c>
      <c r="AY111" s="5">
        <v>-1</v>
      </c>
      <c r="AZ111" s="98" t="s">
        <v>357</v>
      </c>
      <c r="BA111" s="5">
        <v>0.30903790087463556</v>
      </c>
      <c r="BB111" s="5">
        <v>-1</v>
      </c>
      <c r="BC111" s="98" t="s">
        <v>403</v>
      </c>
      <c r="BD111" s="5">
        <v>0.13014460511679643</v>
      </c>
      <c r="BE111" s="5">
        <v>-1</v>
      </c>
      <c r="BF111" s="98" t="s">
        <v>439</v>
      </c>
      <c r="BG111" s="5">
        <v>1.8867924528301886E-2</v>
      </c>
      <c r="BH111" s="5">
        <v>-1</v>
      </c>
      <c r="BI111" s="98" t="s">
        <v>395</v>
      </c>
      <c r="BJ111" s="5">
        <v>0.62164216928535221</v>
      </c>
      <c r="BK111" s="5">
        <v>-1</v>
      </c>
      <c r="BL111" s="98" t="s">
        <v>436</v>
      </c>
      <c r="BM111" s="5">
        <v>8.6581249040969768E-2</v>
      </c>
      <c r="BN111" s="5">
        <v>-1</v>
      </c>
      <c r="BO111" s="98" t="s">
        <v>486</v>
      </c>
      <c r="BP111" s="5">
        <v>0.10926365795724466</v>
      </c>
      <c r="BQ111" s="5">
        <v>-1</v>
      </c>
      <c r="BR111" s="98" t="s">
        <v>428</v>
      </c>
      <c r="BS111" s="5">
        <v>3.0852994555353903E-2</v>
      </c>
      <c r="BT111" s="5">
        <v>-1</v>
      </c>
      <c r="BU111" s="98" t="s">
        <v>495</v>
      </c>
      <c r="BX111" s="98" t="s">
        <v>495</v>
      </c>
      <c r="CA111" s="98" t="s">
        <v>290</v>
      </c>
      <c r="CB111" s="5">
        <v>3.5997559487492371E-2</v>
      </c>
      <c r="CC111" s="5">
        <v>-1</v>
      </c>
      <c r="CD111" s="98" t="s">
        <v>360</v>
      </c>
      <c r="CE111" s="5">
        <v>0.9015544041450777</v>
      </c>
      <c r="CF111" s="5">
        <v>-1</v>
      </c>
      <c r="CG111" s="98" t="s">
        <v>415</v>
      </c>
      <c r="CH111" s="5">
        <v>2.1452145214521452E-2</v>
      </c>
      <c r="CI111" s="5">
        <v>-1</v>
      </c>
      <c r="CJ111" s="98" t="s">
        <v>495</v>
      </c>
      <c r="CM111" s="98" t="s">
        <v>495</v>
      </c>
    </row>
    <row r="112" spans="1:91" x14ac:dyDescent="0.3">
      <c r="A112" s="9"/>
      <c r="S112" s="8"/>
      <c r="V112" s="98" t="s">
        <v>307</v>
      </c>
      <c r="W112" s="5">
        <v>1</v>
      </c>
      <c r="X112" s="5">
        <v>-1</v>
      </c>
      <c r="Y112" s="98" t="s">
        <v>405</v>
      </c>
      <c r="Z112" s="5">
        <v>0.62250000000000005</v>
      </c>
      <c r="AA112" s="5">
        <v>-1</v>
      </c>
      <c r="AB112" s="98" t="s">
        <v>472</v>
      </c>
      <c r="AC112" s="5">
        <v>0.68</v>
      </c>
      <c r="AD112" s="5">
        <v>-1</v>
      </c>
      <c r="AE112" s="98" t="s">
        <v>292</v>
      </c>
      <c r="AF112" s="17">
        <v>0.81355932203389802</v>
      </c>
      <c r="AG112" s="17">
        <v>-1</v>
      </c>
      <c r="AH112" s="98" t="s">
        <v>403</v>
      </c>
      <c r="AI112" s="5">
        <v>7.6320754716981103</v>
      </c>
      <c r="AJ112" s="5">
        <v>-1</v>
      </c>
      <c r="AK112" s="98" t="s">
        <v>395</v>
      </c>
      <c r="AL112" s="5">
        <v>0.40104166666666669</v>
      </c>
      <c r="AM112" s="5">
        <v>-1</v>
      </c>
      <c r="AN112" s="98" t="s">
        <v>478</v>
      </c>
      <c r="AO112" s="5">
        <v>0.64436619718309862</v>
      </c>
      <c r="AP112" s="5">
        <v>-1</v>
      </c>
      <c r="AQ112" s="98" t="s">
        <v>388</v>
      </c>
      <c r="AR112" s="17">
        <v>0.43195266272189348</v>
      </c>
      <c r="AS112" s="17">
        <v>-1</v>
      </c>
      <c r="AT112" s="98" t="s">
        <v>469</v>
      </c>
      <c r="AU112" s="5">
        <v>0.14564220183486237</v>
      </c>
      <c r="AV112" s="5">
        <v>-1</v>
      </c>
      <c r="AW112" s="98" t="s">
        <v>491</v>
      </c>
      <c r="AX112" s="5">
        <v>0.18367346938775511</v>
      </c>
      <c r="AY112" s="5">
        <v>-1</v>
      </c>
      <c r="AZ112" s="98" t="s">
        <v>434</v>
      </c>
      <c r="BA112" s="5">
        <v>0.31387225548902198</v>
      </c>
      <c r="BB112" s="5">
        <v>-1</v>
      </c>
      <c r="BC112" s="98" t="s">
        <v>344</v>
      </c>
      <c r="BD112" s="5">
        <v>0.13461538461538461</v>
      </c>
      <c r="BE112" s="5">
        <v>-1</v>
      </c>
      <c r="BF112" s="98" t="s">
        <v>393</v>
      </c>
      <c r="BG112" s="5">
        <v>2.0408163265306121E-2</v>
      </c>
      <c r="BH112" s="5">
        <v>-1</v>
      </c>
      <c r="BI112" s="98" t="s">
        <v>312</v>
      </c>
      <c r="BJ112" s="5">
        <v>0.63006086266207995</v>
      </c>
      <c r="BK112" s="5">
        <v>-1</v>
      </c>
      <c r="BL112" s="98" t="s">
        <v>356</v>
      </c>
      <c r="BM112" s="5">
        <v>8.738229755178907E-2</v>
      </c>
      <c r="BN112" s="5">
        <v>-1</v>
      </c>
      <c r="BO112" s="98" t="s">
        <v>383</v>
      </c>
      <c r="BP112" s="5">
        <v>0.11258278145695365</v>
      </c>
      <c r="BQ112" s="5">
        <v>-1</v>
      </c>
      <c r="BR112" s="98" t="s">
        <v>328</v>
      </c>
      <c r="BS112" s="5">
        <v>3.0927835051546393E-2</v>
      </c>
      <c r="BT112" s="5">
        <v>-1</v>
      </c>
      <c r="BU112" s="98" t="s">
        <v>495</v>
      </c>
      <c r="BX112" s="98" t="s">
        <v>495</v>
      </c>
      <c r="CA112" s="98" t="s">
        <v>353</v>
      </c>
      <c r="CB112" s="5">
        <v>3.6031248339267685E-2</v>
      </c>
      <c r="CC112" s="5">
        <v>-1</v>
      </c>
      <c r="CD112" s="98" t="s">
        <v>302</v>
      </c>
      <c r="CE112" s="5">
        <v>0.90157068062827228</v>
      </c>
      <c r="CF112" s="5">
        <v>-1</v>
      </c>
      <c r="CG112" s="98" t="s">
        <v>319</v>
      </c>
      <c r="CH112" s="5">
        <v>2.553191489361702E-2</v>
      </c>
      <c r="CI112" s="5">
        <v>-1</v>
      </c>
      <c r="CJ112" s="98" t="s">
        <v>495</v>
      </c>
      <c r="CM112" s="98" t="s">
        <v>495</v>
      </c>
    </row>
    <row r="113" spans="1:91" x14ac:dyDescent="0.3">
      <c r="A113" s="9"/>
      <c r="S113" s="8"/>
      <c r="V113" s="98" t="s">
        <v>308</v>
      </c>
      <c r="W113" s="5">
        <v>1</v>
      </c>
      <c r="X113" s="5">
        <v>-1</v>
      </c>
      <c r="Y113" s="98" t="s">
        <v>437</v>
      </c>
      <c r="Z113" s="5">
        <v>0.627</v>
      </c>
      <c r="AA113" s="5">
        <v>-1</v>
      </c>
      <c r="AB113" s="98" t="s">
        <v>319</v>
      </c>
      <c r="AC113" s="5">
        <v>0.68108776266996296</v>
      </c>
      <c r="AD113" s="5">
        <v>-1</v>
      </c>
      <c r="AE113" s="98" t="s">
        <v>376</v>
      </c>
      <c r="AF113" s="17">
        <v>0.81411530815109301</v>
      </c>
      <c r="AG113" s="17">
        <v>-1</v>
      </c>
      <c r="AH113" s="98" t="s">
        <v>333</v>
      </c>
      <c r="AI113" s="5">
        <v>7.6346153846153904</v>
      </c>
      <c r="AJ113" s="5">
        <v>-1</v>
      </c>
      <c r="AK113" s="98" t="s">
        <v>363</v>
      </c>
      <c r="AL113" s="5">
        <v>0.40526315789473683</v>
      </c>
      <c r="AM113" s="5">
        <v>-1</v>
      </c>
      <c r="AN113" s="98" t="s">
        <v>464</v>
      </c>
      <c r="AO113" s="5">
        <v>0.65</v>
      </c>
      <c r="AP113" s="5">
        <v>-1</v>
      </c>
      <c r="AQ113" s="98" t="s">
        <v>299</v>
      </c>
      <c r="AR113" s="17">
        <v>0.43283582089552236</v>
      </c>
      <c r="AS113" s="17">
        <v>-1</v>
      </c>
      <c r="AT113" s="98" t="s">
        <v>358</v>
      </c>
      <c r="AU113" s="5">
        <v>0.14850387883265609</v>
      </c>
      <c r="AV113" s="5">
        <v>-1</v>
      </c>
      <c r="AW113" s="98" t="s">
        <v>319</v>
      </c>
      <c r="AX113" s="5">
        <v>0.1875</v>
      </c>
      <c r="AY113" s="5">
        <v>-1</v>
      </c>
      <c r="AZ113" s="98" t="s">
        <v>359</v>
      </c>
      <c r="BA113" s="5">
        <v>0.31777231777231779</v>
      </c>
      <c r="BB113" s="5">
        <v>-1</v>
      </c>
      <c r="BC113" s="98" t="s">
        <v>308</v>
      </c>
      <c r="BD113" s="5">
        <v>0.14035087719298245</v>
      </c>
      <c r="BE113" s="5">
        <v>-1</v>
      </c>
      <c r="BF113" s="98" t="s">
        <v>368</v>
      </c>
      <c r="BG113" s="5">
        <v>2.2724914392445783E-2</v>
      </c>
      <c r="BH113" s="5">
        <v>-1</v>
      </c>
      <c r="BI113" s="98" t="s">
        <v>365</v>
      </c>
      <c r="BJ113" s="5">
        <v>0.64489795918367343</v>
      </c>
      <c r="BK113" s="5">
        <v>-1</v>
      </c>
      <c r="BL113" s="98" t="s">
        <v>305</v>
      </c>
      <c r="BM113" s="5">
        <v>9.6661814494365478E-2</v>
      </c>
      <c r="BN113" s="5">
        <v>-1</v>
      </c>
      <c r="BO113" s="98" t="s">
        <v>302</v>
      </c>
      <c r="BP113" s="5">
        <v>0.11601035311517841</v>
      </c>
      <c r="BQ113" s="5">
        <v>-1</v>
      </c>
      <c r="BR113" s="98" t="s">
        <v>294</v>
      </c>
      <c r="BS113" s="5">
        <v>3.1128404669260701E-2</v>
      </c>
      <c r="BT113" s="5">
        <v>-1</v>
      </c>
      <c r="BU113" s="98" t="s">
        <v>495</v>
      </c>
      <c r="BX113" s="98" t="s">
        <v>495</v>
      </c>
      <c r="CA113" s="98" t="s">
        <v>361</v>
      </c>
      <c r="CB113" s="5">
        <v>3.6068530207394048E-2</v>
      </c>
      <c r="CC113" s="5">
        <v>-1</v>
      </c>
      <c r="CD113" s="98" t="s">
        <v>328</v>
      </c>
      <c r="CE113" s="5">
        <v>0.90243902439024393</v>
      </c>
      <c r="CF113" s="5">
        <v>-1</v>
      </c>
      <c r="CG113" s="98" t="s">
        <v>442</v>
      </c>
      <c r="CH113" s="5">
        <v>2.6815642458100558E-2</v>
      </c>
      <c r="CI113" s="5">
        <v>-1</v>
      </c>
      <c r="CJ113" s="98" t="s">
        <v>495</v>
      </c>
      <c r="CM113" s="98" t="s">
        <v>495</v>
      </c>
    </row>
    <row r="114" spans="1:91" x14ac:dyDescent="0.3">
      <c r="A114" s="9"/>
      <c r="S114" s="8"/>
      <c r="V114" s="98" t="s">
        <v>323</v>
      </c>
      <c r="W114" s="5">
        <v>1</v>
      </c>
      <c r="X114" s="5">
        <v>-1</v>
      </c>
      <c r="Y114" s="98" t="s">
        <v>336</v>
      </c>
      <c r="Z114" s="5">
        <v>0.63435039370078738</v>
      </c>
      <c r="AA114" s="5">
        <v>-1</v>
      </c>
      <c r="AB114" s="98" t="s">
        <v>378</v>
      </c>
      <c r="AC114" s="5">
        <v>0.68278529980657643</v>
      </c>
      <c r="AD114" s="5">
        <v>-1</v>
      </c>
      <c r="AE114" s="98" t="s">
        <v>427</v>
      </c>
      <c r="AF114" s="17">
        <v>0.81417910447761199</v>
      </c>
      <c r="AG114" s="17">
        <v>-1</v>
      </c>
      <c r="AH114" s="98" t="s">
        <v>453</v>
      </c>
      <c r="AI114" s="5">
        <v>7.7804878048780504</v>
      </c>
      <c r="AJ114" s="5">
        <v>-1</v>
      </c>
      <c r="AK114" s="98" t="s">
        <v>481</v>
      </c>
      <c r="AL114" s="5">
        <v>0.40677966101694918</v>
      </c>
      <c r="AM114" s="5">
        <v>-1</v>
      </c>
      <c r="AN114" s="98" t="s">
        <v>348</v>
      </c>
      <c r="AO114" s="5">
        <v>0.65207100591715972</v>
      </c>
      <c r="AP114" s="5">
        <v>-1</v>
      </c>
      <c r="AQ114" s="98" t="s">
        <v>314</v>
      </c>
      <c r="AR114" s="17">
        <v>0.43489583333333331</v>
      </c>
      <c r="AS114" s="17">
        <v>-1</v>
      </c>
      <c r="AT114" s="98" t="s">
        <v>379</v>
      </c>
      <c r="AU114" s="5">
        <v>0.15107913669064749</v>
      </c>
      <c r="AV114" s="5">
        <v>-1</v>
      </c>
      <c r="AW114" s="98" t="s">
        <v>412</v>
      </c>
      <c r="AX114" s="5">
        <v>0.19804878048780489</v>
      </c>
      <c r="AY114" s="5">
        <v>-1</v>
      </c>
      <c r="AZ114" s="98" t="s">
        <v>297</v>
      </c>
      <c r="BA114" s="5">
        <v>0.32207610302700179</v>
      </c>
      <c r="BB114" s="5">
        <v>-1</v>
      </c>
      <c r="BC114" s="98" t="s">
        <v>456</v>
      </c>
      <c r="BD114" s="5">
        <v>0.145748987854251</v>
      </c>
      <c r="BE114" s="5">
        <v>-1</v>
      </c>
      <c r="BF114" s="98" t="s">
        <v>376</v>
      </c>
      <c r="BG114" s="5">
        <v>2.2727272727272728E-2</v>
      </c>
      <c r="BH114" s="5">
        <v>-1</v>
      </c>
      <c r="BI114" s="98" t="s">
        <v>436</v>
      </c>
      <c r="BJ114" s="5">
        <v>0.66000460334509747</v>
      </c>
      <c r="BK114" s="5">
        <v>-1</v>
      </c>
      <c r="BL114" s="98" t="s">
        <v>383</v>
      </c>
      <c r="BM114" s="5">
        <v>0.1</v>
      </c>
      <c r="BN114" s="5">
        <v>-1</v>
      </c>
      <c r="BO114" s="98" t="s">
        <v>398</v>
      </c>
      <c r="BP114" s="5">
        <v>0.11606663084363246</v>
      </c>
      <c r="BQ114" s="5">
        <v>-1</v>
      </c>
      <c r="BR114" s="98" t="s">
        <v>312</v>
      </c>
      <c r="BS114" s="5">
        <v>3.1396924057693842E-2</v>
      </c>
      <c r="BT114" s="5">
        <v>-1</v>
      </c>
      <c r="BU114" s="98" t="s">
        <v>495</v>
      </c>
      <c r="BX114" s="98" t="s">
        <v>495</v>
      </c>
      <c r="CA114" s="98" t="s">
        <v>409</v>
      </c>
      <c r="CB114" s="5">
        <v>3.6164278157160716E-2</v>
      </c>
      <c r="CC114" s="5">
        <v>-1</v>
      </c>
      <c r="CD114" s="98" t="s">
        <v>323</v>
      </c>
      <c r="CE114" s="5">
        <v>0.90353697749196138</v>
      </c>
      <c r="CF114" s="5">
        <v>-1</v>
      </c>
      <c r="CG114" s="98" t="s">
        <v>348</v>
      </c>
      <c r="CH114" s="5">
        <v>2.7986633249791143E-2</v>
      </c>
      <c r="CI114" s="5">
        <v>-1</v>
      </c>
      <c r="CJ114" s="98" t="s">
        <v>495</v>
      </c>
      <c r="CM114" s="98" t="s">
        <v>495</v>
      </c>
    </row>
    <row r="115" spans="1:91" x14ac:dyDescent="0.3">
      <c r="A115" s="9"/>
      <c r="S115" s="8"/>
      <c r="V115" s="98" t="s">
        <v>327</v>
      </c>
      <c r="W115" s="5">
        <v>1</v>
      </c>
      <c r="X115" s="5">
        <v>-1</v>
      </c>
      <c r="Y115" s="98" t="s">
        <v>444</v>
      </c>
      <c r="Z115" s="5">
        <v>0.63461538461538458</v>
      </c>
      <c r="AA115" s="5">
        <v>-1</v>
      </c>
      <c r="AB115" s="98" t="s">
        <v>441</v>
      </c>
      <c r="AC115" s="5">
        <v>0.68303174132304956</v>
      </c>
      <c r="AD115" s="5">
        <v>-1</v>
      </c>
      <c r="AE115" s="98" t="s">
        <v>312</v>
      </c>
      <c r="AF115" s="17">
        <v>0.81427469135802499</v>
      </c>
      <c r="AG115" s="17">
        <v>-1</v>
      </c>
      <c r="AH115" s="98" t="s">
        <v>446</v>
      </c>
      <c r="AI115" s="5">
        <v>8.1153846153846096</v>
      </c>
      <c r="AJ115" s="5">
        <v>-1</v>
      </c>
      <c r="AK115" s="98" t="s">
        <v>338</v>
      </c>
      <c r="AL115" s="5">
        <v>0.41379310344827586</v>
      </c>
      <c r="AM115" s="5">
        <v>-1</v>
      </c>
      <c r="AN115" s="98" t="s">
        <v>450</v>
      </c>
      <c r="AO115" s="5">
        <v>0.65421558164354321</v>
      </c>
      <c r="AP115" s="5">
        <v>0.65421558164354321</v>
      </c>
      <c r="AQ115" s="98" t="s">
        <v>429</v>
      </c>
      <c r="AR115" s="17">
        <v>0.43947858472998136</v>
      </c>
      <c r="AS115" s="17">
        <v>-1</v>
      </c>
      <c r="AT115" s="98" t="s">
        <v>434</v>
      </c>
      <c r="AU115" s="5">
        <v>0.15305214450969923</v>
      </c>
      <c r="AV115" s="5">
        <v>-1</v>
      </c>
      <c r="AW115" s="98" t="s">
        <v>299</v>
      </c>
      <c r="AX115" s="5">
        <v>0.2</v>
      </c>
      <c r="AY115" s="5">
        <v>-1</v>
      </c>
      <c r="AZ115" s="98" t="s">
        <v>361</v>
      </c>
      <c r="BA115" s="5">
        <v>0.32307692307692309</v>
      </c>
      <c r="BB115" s="5">
        <v>-1</v>
      </c>
      <c r="BC115" s="98" t="s">
        <v>391</v>
      </c>
      <c r="BD115" s="5">
        <v>0.16243654822335024</v>
      </c>
      <c r="BE115" s="5">
        <v>-1</v>
      </c>
      <c r="BF115" s="98" t="s">
        <v>483</v>
      </c>
      <c r="BG115" s="5">
        <v>2.34337637494022E-2</v>
      </c>
      <c r="BH115" s="5">
        <v>-1</v>
      </c>
      <c r="BI115" s="98" t="s">
        <v>379</v>
      </c>
      <c r="BJ115" s="5">
        <v>0.6620795107033639</v>
      </c>
      <c r="BK115" s="5">
        <v>-1</v>
      </c>
      <c r="BL115" s="98" t="s">
        <v>380</v>
      </c>
      <c r="BM115" s="5">
        <v>0.11548165137614678</v>
      </c>
      <c r="BN115" s="5">
        <v>-1</v>
      </c>
      <c r="BO115" s="98" t="s">
        <v>300</v>
      </c>
      <c r="BP115" s="5">
        <v>0.1165644171779141</v>
      </c>
      <c r="BQ115" s="5">
        <v>-1</v>
      </c>
      <c r="BR115" s="98" t="s">
        <v>288</v>
      </c>
      <c r="BS115" s="5">
        <v>3.151862464183381E-2</v>
      </c>
      <c r="BT115" s="5">
        <v>-1</v>
      </c>
      <c r="BU115" s="98" t="s">
        <v>495</v>
      </c>
      <c r="BX115" s="98" t="s">
        <v>495</v>
      </c>
      <c r="CA115" s="98" t="s">
        <v>436</v>
      </c>
      <c r="CB115" s="5">
        <v>3.6242064456157769E-2</v>
      </c>
      <c r="CC115" s="5">
        <v>-1</v>
      </c>
      <c r="CD115" s="98" t="s">
        <v>466</v>
      </c>
      <c r="CE115" s="5">
        <v>0.9042553191489362</v>
      </c>
      <c r="CF115" s="5">
        <v>-1</v>
      </c>
      <c r="CG115" s="98" t="s">
        <v>495</v>
      </c>
      <c r="CJ115" s="98" t="s">
        <v>495</v>
      </c>
      <c r="CM115" s="98" t="s">
        <v>495</v>
      </c>
    </row>
    <row r="116" spans="1:91" x14ac:dyDescent="0.3">
      <c r="A116" s="9"/>
      <c r="S116" s="8"/>
      <c r="V116" s="98" t="s">
        <v>341</v>
      </c>
      <c r="W116" s="5">
        <v>1</v>
      </c>
      <c r="X116" s="5">
        <v>-1</v>
      </c>
      <c r="Y116" s="98" t="s">
        <v>402</v>
      </c>
      <c r="Z116" s="5">
        <v>0.64509433962264151</v>
      </c>
      <c r="AA116" s="5">
        <v>-1</v>
      </c>
      <c r="AB116" s="98" t="s">
        <v>489</v>
      </c>
      <c r="AC116" s="5">
        <v>0.68367662522422223</v>
      </c>
      <c r="AD116" s="5">
        <v>-1</v>
      </c>
      <c r="AE116" s="98" t="s">
        <v>356</v>
      </c>
      <c r="AF116" s="17">
        <v>0.817167798254122</v>
      </c>
      <c r="AG116" s="17">
        <v>-1</v>
      </c>
      <c r="AH116" s="98" t="s">
        <v>335</v>
      </c>
      <c r="AI116" s="5">
        <v>8.1844660194174796</v>
      </c>
      <c r="AJ116" s="5">
        <v>-1</v>
      </c>
      <c r="AK116" s="98" t="s">
        <v>358</v>
      </c>
      <c r="AL116" s="5">
        <v>0.41428571428571431</v>
      </c>
      <c r="AM116" s="5">
        <v>-1</v>
      </c>
      <c r="AN116" s="98" t="s">
        <v>412</v>
      </c>
      <c r="AO116" s="5">
        <v>0.65591397849462363</v>
      </c>
      <c r="AP116" s="5">
        <v>-1</v>
      </c>
      <c r="AQ116" s="98" t="s">
        <v>350</v>
      </c>
      <c r="AR116" s="17">
        <v>0.44265033407572385</v>
      </c>
      <c r="AS116" s="17">
        <v>-1</v>
      </c>
      <c r="AT116" s="98" t="s">
        <v>386</v>
      </c>
      <c r="AU116" s="5">
        <v>0.15561569688768606</v>
      </c>
      <c r="AV116" s="5">
        <v>-1</v>
      </c>
      <c r="AW116" s="98" t="s">
        <v>414</v>
      </c>
      <c r="AX116" s="5">
        <v>0.2</v>
      </c>
      <c r="AY116" s="5">
        <v>-1</v>
      </c>
      <c r="AZ116" s="98" t="s">
        <v>339</v>
      </c>
      <c r="BA116" s="5">
        <v>0.32797427652733119</v>
      </c>
      <c r="BB116" s="5">
        <v>-1</v>
      </c>
      <c r="BC116" s="98" t="s">
        <v>434</v>
      </c>
      <c r="BD116" s="5">
        <v>0.16644295302013423</v>
      </c>
      <c r="BE116" s="5">
        <v>-1</v>
      </c>
      <c r="BF116" s="98" t="s">
        <v>349</v>
      </c>
      <c r="BG116" s="5">
        <v>2.6104417670682729E-2</v>
      </c>
      <c r="BH116" s="5">
        <v>-1</v>
      </c>
      <c r="BI116" s="98" t="s">
        <v>308</v>
      </c>
      <c r="BJ116" s="5">
        <v>0.71232876712328763</v>
      </c>
      <c r="BK116" s="5">
        <v>-1</v>
      </c>
      <c r="BL116" s="98" t="s">
        <v>395</v>
      </c>
      <c r="BM116" s="5">
        <v>0.11746071971616827</v>
      </c>
      <c r="BN116" s="5">
        <v>-1</v>
      </c>
      <c r="BO116" s="98" t="s">
        <v>423</v>
      </c>
      <c r="BP116" s="5">
        <v>0.1165644171779141</v>
      </c>
      <c r="BQ116" s="5">
        <v>-1</v>
      </c>
      <c r="BR116" s="98" t="s">
        <v>445</v>
      </c>
      <c r="BS116" s="5">
        <v>3.1872509960159362E-2</v>
      </c>
      <c r="BT116" s="5">
        <v>-1</v>
      </c>
      <c r="BU116" s="98" t="s">
        <v>495</v>
      </c>
      <c r="BX116" s="98" t="s">
        <v>495</v>
      </c>
      <c r="CA116" s="98" t="s">
        <v>302</v>
      </c>
      <c r="CB116" s="5">
        <v>3.6719941555695114E-2</v>
      </c>
      <c r="CC116" s="5">
        <v>-1</v>
      </c>
      <c r="CD116" s="98" t="s">
        <v>471</v>
      </c>
      <c r="CE116" s="5">
        <v>0.9049558723693143</v>
      </c>
      <c r="CF116" s="5">
        <v>-1</v>
      </c>
      <c r="CG116" s="98" t="s">
        <v>495</v>
      </c>
      <c r="CJ116" s="98" t="s">
        <v>495</v>
      </c>
      <c r="CM116" s="98" t="s">
        <v>495</v>
      </c>
    </row>
    <row r="117" spans="1:91" x14ac:dyDescent="0.3">
      <c r="A117" s="9"/>
      <c r="S117" s="8"/>
      <c r="V117" s="98" t="s">
        <v>360</v>
      </c>
      <c r="W117" s="5">
        <v>1</v>
      </c>
      <c r="X117" s="5">
        <v>-1</v>
      </c>
      <c r="Y117" s="98" t="s">
        <v>468</v>
      </c>
      <c r="Z117" s="5">
        <v>0.64535353535353535</v>
      </c>
      <c r="AA117" s="5">
        <v>-1</v>
      </c>
      <c r="AB117" s="98" t="s">
        <v>377</v>
      </c>
      <c r="AC117" s="5">
        <v>0.68370191414235271</v>
      </c>
      <c r="AD117" s="5">
        <v>-1</v>
      </c>
      <c r="AE117" s="98" t="s">
        <v>395</v>
      </c>
      <c r="AF117" s="17">
        <v>0.817647778729654</v>
      </c>
      <c r="AG117" s="17">
        <v>-1</v>
      </c>
      <c r="AH117" s="98" t="s">
        <v>450</v>
      </c>
      <c r="AI117" s="5">
        <v>8.2808320950965797</v>
      </c>
      <c r="AJ117" s="5">
        <v>8.2808320950965797</v>
      </c>
      <c r="AK117" s="98" t="s">
        <v>364</v>
      </c>
      <c r="AL117" s="5">
        <v>0.42815249266862171</v>
      </c>
      <c r="AM117" s="5">
        <v>-1</v>
      </c>
      <c r="AN117" s="98" t="s">
        <v>368</v>
      </c>
      <c r="AO117" s="5">
        <v>0.65625</v>
      </c>
      <c r="AP117" s="5">
        <v>-1</v>
      </c>
      <c r="AQ117" s="98" t="s">
        <v>436</v>
      </c>
      <c r="AR117" s="17">
        <v>0.44521884583217175</v>
      </c>
      <c r="AS117" s="17">
        <v>-1</v>
      </c>
      <c r="AT117" s="98" t="s">
        <v>299</v>
      </c>
      <c r="AU117" s="5">
        <v>0.16025641025641027</v>
      </c>
      <c r="AV117" s="5">
        <v>-1</v>
      </c>
      <c r="AW117" s="98" t="s">
        <v>437</v>
      </c>
      <c r="AX117" s="5">
        <v>0.20481927710843373</v>
      </c>
      <c r="AY117" s="5">
        <v>-1</v>
      </c>
      <c r="AZ117" s="98" t="s">
        <v>475</v>
      </c>
      <c r="BA117" s="5">
        <v>0.32828282828282829</v>
      </c>
      <c r="BB117" s="5">
        <v>-1</v>
      </c>
      <c r="BC117" s="98" t="s">
        <v>462</v>
      </c>
      <c r="BD117" s="5">
        <v>0.17211328976034859</v>
      </c>
      <c r="BE117" s="5">
        <v>-1</v>
      </c>
      <c r="BF117" s="98" t="s">
        <v>352</v>
      </c>
      <c r="BG117" s="5">
        <v>2.7716994894237783E-2</v>
      </c>
      <c r="BH117" s="5">
        <v>-1</v>
      </c>
      <c r="BI117" s="98" t="s">
        <v>319</v>
      </c>
      <c r="BJ117" s="5">
        <v>0.74172185430463577</v>
      </c>
      <c r="BK117" s="5">
        <v>-1</v>
      </c>
      <c r="BL117" s="98" t="s">
        <v>439</v>
      </c>
      <c r="BM117" s="5">
        <v>0.1206581352833638</v>
      </c>
      <c r="BN117" s="5">
        <v>-1</v>
      </c>
      <c r="BO117" s="98" t="s">
        <v>339</v>
      </c>
      <c r="BP117" s="5">
        <v>0.11764705882352941</v>
      </c>
      <c r="BQ117" s="5">
        <v>-1</v>
      </c>
      <c r="BR117" s="98" t="s">
        <v>311</v>
      </c>
      <c r="BS117" s="5">
        <v>3.2906764168190127E-2</v>
      </c>
      <c r="BT117" s="5">
        <v>-1</v>
      </c>
      <c r="BU117" s="98" t="s">
        <v>495</v>
      </c>
      <c r="BX117" s="98" t="s">
        <v>495</v>
      </c>
      <c r="CA117" s="98" t="s">
        <v>335</v>
      </c>
      <c r="CB117" s="5">
        <v>3.678332092330603E-2</v>
      </c>
      <c r="CC117" s="5">
        <v>-1</v>
      </c>
      <c r="CD117" s="98" t="s">
        <v>380</v>
      </c>
      <c r="CE117" s="5">
        <v>0.90509259259259256</v>
      </c>
      <c r="CF117" s="5">
        <v>-1</v>
      </c>
      <c r="CG117" s="98" t="s">
        <v>495</v>
      </c>
      <c r="CJ117" s="98" t="s">
        <v>495</v>
      </c>
      <c r="CM117" s="98" t="s">
        <v>495</v>
      </c>
    </row>
    <row r="118" spans="1:91" x14ac:dyDescent="0.3">
      <c r="A118" s="9"/>
      <c r="S118" s="8"/>
      <c r="V118" s="98" t="s">
        <v>369</v>
      </c>
      <c r="W118" s="5">
        <v>1</v>
      </c>
      <c r="X118" s="5">
        <v>-1</v>
      </c>
      <c r="Y118" s="98" t="s">
        <v>489</v>
      </c>
      <c r="Z118" s="5">
        <v>0.64676</v>
      </c>
      <c r="AA118" s="5">
        <v>-1</v>
      </c>
      <c r="AB118" s="98" t="s">
        <v>391</v>
      </c>
      <c r="AC118" s="5">
        <v>0.6899592944369064</v>
      </c>
      <c r="AD118" s="5">
        <v>-1</v>
      </c>
      <c r="AE118" s="98" t="s">
        <v>423</v>
      </c>
      <c r="AF118" s="17">
        <v>0.81773399014778303</v>
      </c>
      <c r="AG118" s="17">
        <v>-1</v>
      </c>
      <c r="AH118" s="98" t="s">
        <v>485</v>
      </c>
      <c r="AI118" s="5">
        <v>8.2891566265060206</v>
      </c>
      <c r="AJ118" s="5">
        <v>-1</v>
      </c>
      <c r="AK118" s="98" t="s">
        <v>402</v>
      </c>
      <c r="AL118" s="5">
        <v>0.43055555555555558</v>
      </c>
      <c r="AM118" s="5">
        <v>-1</v>
      </c>
      <c r="AN118" s="98" t="s">
        <v>401</v>
      </c>
      <c r="AO118" s="5">
        <v>0.65643447461629278</v>
      </c>
      <c r="AP118" s="5">
        <v>-1</v>
      </c>
      <c r="AQ118" s="98" t="s">
        <v>443</v>
      </c>
      <c r="AR118" s="17">
        <v>0.44554455445544555</v>
      </c>
      <c r="AS118" s="17">
        <v>-1</v>
      </c>
      <c r="AT118" s="98" t="s">
        <v>297</v>
      </c>
      <c r="AU118" s="5">
        <v>0.16143236417794471</v>
      </c>
      <c r="AV118" s="5">
        <v>-1</v>
      </c>
      <c r="AW118" s="98" t="s">
        <v>338</v>
      </c>
      <c r="AX118" s="5">
        <v>0.21748107364074329</v>
      </c>
      <c r="AY118" s="5">
        <v>-1</v>
      </c>
      <c r="AZ118" s="98" t="s">
        <v>362</v>
      </c>
      <c r="BA118" s="5">
        <v>0.33550913838120106</v>
      </c>
      <c r="BB118" s="5">
        <v>-1</v>
      </c>
      <c r="BC118" s="98" t="s">
        <v>335</v>
      </c>
      <c r="BD118" s="5">
        <v>0.17614269788182832</v>
      </c>
      <c r="BE118" s="5">
        <v>-1</v>
      </c>
      <c r="BF118" s="98" t="s">
        <v>381</v>
      </c>
      <c r="BG118" s="5">
        <v>3.1496062992125984E-2</v>
      </c>
      <c r="BH118" s="5">
        <v>-1</v>
      </c>
      <c r="BI118" s="98" t="s">
        <v>400</v>
      </c>
      <c r="BJ118" s="5">
        <v>0.75516807477979508</v>
      </c>
      <c r="BK118" s="5">
        <v>-1</v>
      </c>
      <c r="BL118" s="98" t="s">
        <v>332</v>
      </c>
      <c r="BM118" s="5">
        <v>0.133112933911362</v>
      </c>
      <c r="BN118" s="5">
        <v>-1</v>
      </c>
      <c r="BO118" s="98" t="s">
        <v>335</v>
      </c>
      <c r="BP118" s="5">
        <v>0.11787072243346007</v>
      </c>
      <c r="BQ118" s="5">
        <v>-1</v>
      </c>
      <c r="BR118" s="98" t="s">
        <v>453</v>
      </c>
      <c r="BS118" s="5">
        <v>3.3070866141732283E-2</v>
      </c>
      <c r="BT118" s="5">
        <v>-1</v>
      </c>
      <c r="BU118" s="98" t="s">
        <v>495</v>
      </c>
      <c r="BX118" s="98" t="s">
        <v>495</v>
      </c>
      <c r="CA118" s="98" t="s">
        <v>434</v>
      </c>
      <c r="CB118" s="5">
        <v>3.7241117233517008E-2</v>
      </c>
      <c r="CC118" s="5">
        <v>-1</v>
      </c>
      <c r="CD118" s="98" t="s">
        <v>364</v>
      </c>
      <c r="CE118" s="5">
        <v>0.90568319226118499</v>
      </c>
      <c r="CF118" s="5">
        <v>-1</v>
      </c>
      <c r="CG118" s="98" t="s">
        <v>495</v>
      </c>
      <c r="CJ118" s="98" t="s">
        <v>495</v>
      </c>
      <c r="CM118" s="98" t="s">
        <v>495</v>
      </c>
    </row>
    <row r="119" spans="1:91" x14ac:dyDescent="0.3">
      <c r="A119" s="9"/>
      <c r="S119" s="8"/>
      <c r="V119" s="98" t="s">
        <v>371</v>
      </c>
      <c r="W119" s="5">
        <v>1</v>
      </c>
      <c r="X119" s="5">
        <v>-1</v>
      </c>
      <c r="Y119" s="98" t="s">
        <v>453</v>
      </c>
      <c r="Z119" s="5">
        <v>0.65065217391304353</v>
      </c>
      <c r="AA119" s="5">
        <v>-1</v>
      </c>
      <c r="AB119" s="98" t="s">
        <v>315</v>
      </c>
      <c r="AC119" s="5">
        <v>0.69018867924528304</v>
      </c>
      <c r="AD119" s="5">
        <v>-1</v>
      </c>
      <c r="AE119" s="98" t="s">
        <v>331</v>
      </c>
      <c r="AF119" s="17">
        <v>0.81889081455805901</v>
      </c>
      <c r="AG119" s="17">
        <v>-1</v>
      </c>
      <c r="AH119" s="98" t="s">
        <v>487</v>
      </c>
      <c r="AI119" s="5">
        <v>8.4347826086956506</v>
      </c>
      <c r="AJ119" s="5">
        <v>-1</v>
      </c>
      <c r="AK119" s="98" t="s">
        <v>448</v>
      </c>
      <c r="AL119" s="5">
        <v>0.4375</v>
      </c>
      <c r="AM119" s="5">
        <v>-1</v>
      </c>
      <c r="AN119" s="98" t="s">
        <v>318</v>
      </c>
      <c r="AO119" s="5">
        <v>0.65806451612903227</v>
      </c>
      <c r="AP119" s="5">
        <v>-1</v>
      </c>
      <c r="AQ119" s="98" t="s">
        <v>386</v>
      </c>
      <c r="AR119" s="17">
        <v>0.44765342960288806</v>
      </c>
      <c r="AS119" s="17">
        <v>-1</v>
      </c>
      <c r="AT119" s="98" t="s">
        <v>491</v>
      </c>
      <c r="AU119" s="5">
        <v>0.16666666666666666</v>
      </c>
      <c r="AV119" s="5">
        <v>-1</v>
      </c>
      <c r="AW119" s="98" t="s">
        <v>363</v>
      </c>
      <c r="AX119" s="5">
        <v>0.22356215213358072</v>
      </c>
      <c r="AY119" s="5">
        <v>-1</v>
      </c>
      <c r="AZ119" s="98" t="s">
        <v>471</v>
      </c>
      <c r="BA119" s="5">
        <v>0.33580760095011875</v>
      </c>
      <c r="BB119" s="5">
        <v>-1</v>
      </c>
      <c r="BC119" s="98" t="s">
        <v>315</v>
      </c>
      <c r="BD119" s="5">
        <v>0.18238993710691823</v>
      </c>
      <c r="BE119" s="5">
        <v>-1</v>
      </c>
      <c r="BF119" s="98" t="s">
        <v>456</v>
      </c>
      <c r="BG119" s="5">
        <v>3.643724696356275E-2</v>
      </c>
      <c r="BH119" s="5">
        <v>-1</v>
      </c>
      <c r="BI119" s="98" t="s">
        <v>305</v>
      </c>
      <c r="BJ119" s="5">
        <v>0.75566313930096007</v>
      </c>
      <c r="BK119" s="5">
        <v>-1</v>
      </c>
      <c r="BL119" s="98" t="s">
        <v>365</v>
      </c>
      <c r="BM119" s="5">
        <v>0.13877551020408163</v>
      </c>
      <c r="BN119" s="5">
        <v>-1</v>
      </c>
      <c r="BO119" s="98" t="s">
        <v>360</v>
      </c>
      <c r="BP119" s="5">
        <v>0.12535612535612536</v>
      </c>
      <c r="BQ119" s="5">
        <v>-1</v>
      </c>
      <c r="BR119" s="98" t="s">
        <v>359</v>
      </c>
      <c r="BS119" s="5">
        <v>3.3457249070631967E-2</v>
      </c>
      <c r="BT119" s="5">
        <v>-1</v>
      </c>
      <c r="BU119" s="98" t="s">
        <v>495</v>
      </c>
      <c r="BX119" s="98" t="s">
        <v>495</v>
      </c>
      <c r="CA119" s="98" t="s">
        <v>453</v>
      </c>
      <c r="CB119" s="5">
        <v>3.7520661157024793E-2</v>
      </c>
      <c r="CC119" s="5">
        <v>-1</v>
      </c>
      <c r="CD119" s="98" t="s">
        <v>333</v>
      </c>
      <c r="CE119" s="5">
        <v>0.90575916230366493</v>
      </c>
      <c r="CF119" s="5">
        <v>-1</v>
      </c>
      <c r="CG119" s="98" t="s">
        <v>495</v>
      </c>
      <c r="CJ119" s="98" t="s">
        <v>495</v>
      </c>
      <c r="CM119" s="98" t="s">
        <v>495</v>
      </c>
    </row>
    <row r="120" spans="1:91" x14ac:dyDescent="0.3">
      <c r="A120" s="9"/>
      <c r="S120" s="8"/>
      <c r="V120" s="98" t="s">
        <v>383</v>
      </c>
      <c r="W120" s="5">
        <v>1</v>
      </c>
      <c r="X120" s="5">
        <v>-1</v>
      </c>
      <c r="Y120" s="98" t="s">
        <v>450</v>
      </c>
      <c r="Z120" s="5">
        <v>0.65120923913043482</v>
      </c>
      <c r="AA120" s="5">
        <v>0.65120923913043482</v>
      </c>
      <c r="AB120" s="98" t="s">
        <v>375</v>
      </c>
      <c r="AC120" s="5">
        <v>0.69220246238030092</v>
      </c>
      <c r="AD120" s="5">
        <v>-1</v>
      </c>
      <c r="AE120" s="98" t="s">
        <v>403</v>
      </c>
      <c r="AF120" s="17">
        <v>0.81994047619047605</v>
      </c>
      <c r="AG120" s="17">
        <v>-1</v>
      </c>
      <c r="AH120" s="98" t="s">
        <v>336</v>
      </c>
      <c r="AI120" s="5">
        <v>8.5128676470588207</v>
      </c>
      <c r="AJ120" s="5">
        <v>-1</v>
      </c>
      <c r="AK120" s="98" t="s">
        <v>456</v>
      </c>
      <c r="AL120" s="5">
        <v>0.4375</v>
      </c>
      <c r="AM120" s="5">
        <v>-1</v>
      </c>
      <c r="AN120" s="98" t="s">
        <v>408</v>
      </c>
      <c r="AO120" s="5">
        <v>0.6607142857142857</v>
      </c>
      <c r="AP120" s="5">
        <v>-1</v>
      </c>
      <c r="AQ120" s="98" t="s">
        <v>468</v>
      </c>
      <c r="AR120" s="17">
        <v>0.45036319612590797</v>
      </c>
      <c r="AS120" s="17">
        <v>-1</v>
      </c>
      <c r="AT120" s="98" t="s">
        <v>303</v>
      </c>
      <c r="AU120" s="5">
        <v>0.17065073041168657</v>
      </c>
      <c r="AV120" s="5">
        <v>-1</v>
      </c>
      <c r="AW120" s="98" t="s">
        <v>359</v>
      </c>
      <c r="AX120" s="5">
        <v>0.24181360201511334</v>
      </c>
      <c r="AY120" s="5">
        <v>-1</v>
      </c>
      <c r="AZ120" s="98" t="s">
        <v>328</v>
      </c>
      <c r="BA120" s="5">
        <v>0.33846153846153848</v>
      </c>
      <c r="BB120" s="5">
        <v>-1</v>
      </c>
      <c r="BC120" s="98" t="s">
        <v>396</v>
      </c>
      <c r="BD120" s="5">
        <v>0.19259259259259259</v>
      </c>
      <c r="BE120" s="5">
        <v>-1</v>
      </c>
      <c r="BF120" s="98" t="s">
        <v>415</v>
      </c>
      <c r="BG120" s="5">
        <v>3.8461538461538464E-2</v>
      </c>
      <c r="BH120" s="5">
        <v>-1</v>
      </c>
      <c r="BI120" s="98" t="s">
        <v>332</v>
      </c>
      <c r="BJ120" s="5">
        <v>0.77310295356017844</v>
      </c>
      <c r="BK120" s="5">
        <v>-1</v>
      </c>
      <c r="BL120" s="98" t="s">
        <v>333</v>
      </c>
      <c r="BM120" s="5">
        <v>0.14869522402757263</v>
      </c>
      <c r="BN120" s="5">
        <v>-1</v>
      </c>
      <c r="BO120" s="98" t="s">
        <v>467</v>
      </c>
      <c r="BP120" s="5">
        <v>0.13358302122347065</v>
      </c>
      <c r="BQ120" s="5">
        <v>-1</v>
      </c>
      <c r="BR120" s="98" t="s">
        <v>357</v>
      </c>
      <c r="BS120" s="5">
        <v>3.367875647668394E-2</v>
      </c>
      <c r="BT120" s="5">
        <v>-1</v>
      </c>
      <c r="BU120" s="98" t="s">
        <v>495</v>
      </c>
      <c r="BX120" s="98" t="s">
        <v>495</v>
      </c>
      <c r="CA120" s="98" t="s">
        <v>325</v>
      </c>
      <c r="CB120" s="5">
        <v>3.7581699346405227E-2</v>
      </c>
      <c r="CC120" s="5">
        <v>-1</v>
      </c>
      <c r="CD120" s="98" t="s">
        <v>315</v>
      </c>
      <c r="CE120" s="5">
        <v>0.90625</v>
      </c>
      <c r="CF120" s="5">
        <v>-1</v>
      </c>
      <c r="CG120" s="98" t="s">
        <v>495</v>
      </c>
      <c r="CJ120" s="98" t="s">
        <v>495</v>
      </c>
      <c r="CM120" s="98" t="s">
        <v>495</v>
      </c>
    </row>
    <row r="121" spans="1:91" x14ac:dyDescent="0.3">
      <c r="A121" s="9"/>
      <c r="S121" s="8"/>
      <c r="V121" s="98" t="s">
        <v>390</v>
      </c>
      <c r="W121" s="5">
        <v>1</v>
      </c>
      <c r="X121" s="5">
        <v>-1</v>
      </c>
      <c r="Y121" s="98" t="s">
        <v>393</v>
      </c>
      <c r="Z121" s="5">
        <v>0.65549999999999997</v>
      </c>
      <c r="AA121" s="5">
        <v>-1</v>
      </c>
      <c r="AB121" s="98" t="s">
        <v>290</v>
      </c>
      <c r="AC121" s="5">
        <v>0.70351272961650013</v>
      </c>
      <c r="AD121" s="5">
        <v>-1</v>
      </c>
      <c r="AE121" s="98" t="s">
        <v>418</v>
      </c>
      <c r="AF121" s="17">
        <v>0.82022873481057901</v>
      </c>
      <c r="AG121" s="17">
        <v>-1</v>
      </c>
      <c r="AH121" s="98" t="s">
        <v>360</v>
      </c>
      <c r="AI121" s="5">
        <v>8.5208333333333304</v>
      </c>
      <c r="AJ121" s="5">
        <v>-1</v>
      </c>
      <c r="AK121" s="98" t="s">
        <v>356</v>
      </c>
      <c r="AL121" s="5">
        <v>0.44444444444444442</v>
      </c>
      <c r="AM121" s="5">
        <v>-1</v>
      </c>
      <c r="AN121" s="98" t="s">
        <v>351</v>
      </c>
      <c r="AO121" s="5">
        <v>0.66206896551724137</v>
      </c>
      <c r="AP121" s="5">
        <v>-1</v>
      </c>
      <c r="AQ121" s="98" t="s">
        <v>319</v>
      </c>
      <c r="AR121" s="17">
        <v>0.45161290322580644</v>
      </c>
      <c r="AS121" s="17">
        <v>-1</v>
      </c>
      <c r="AT121" s="98" t="s">
        <v>354</v>
      </c>
      <c r="AU121" s="5">
        <v>0.18169361468895587</v>
      </c>
      <c r="AV121" s="5">
        <v>-1</v>
      </c>
      <c r="AW121" s="98" t="s">
        <v>308</v>
      </c>
      <c r="AX121" s="5">
        <v>0.24489795918367346</v>
      </c>
      <c r="AY121" s="5">
        <v>-1</v>
      </c>
      <c r="AZ121" s="98" t="s">
        <v>469</v>
      </c>
      <c r="BA121" s="5">
        <v>0.34749005203550659</v>
      </c>
      <c r="BB121" s="5">
        <v>-1</v>
      </c>
      <c r="BC121" s="98" t="s">
        <v>453</v>
      </c>
      <c r="BD121" s="5">
        <v>0.19292604501607716</v>
      </c>
      <c r="BE121" s="5">
        <v>-1</v>
      </c>
      <c r="BF121" s="98" t="s">
        <v>411</v>
      </c>
      <c r="BG121" s="5">
        <v>3.9215686274509803E-2</v>
      </c>
      <c r="BH121" s="5">
        <v>-1</v>
      </c>
      <c r="BI121" s="98" t="s">
        <v>321</v>
      </c>
      <c r="BJ121" s="5">
        <v>0.9299909665763324</v>
      </c>
      <c r="BK121" s="5">
        <v>-1</v>
      </c>
      <c r="BL121" s="98" t="s">
        <v>298</v>
      </c>
      <c r="BM121" s="5">
        <v>0.16682494460272237</v>
      </c>
      <c r="BN121" s="5">
        <v>-1</v>
      </c>
      <c r="BO121" s="98" t="s">
        <v>460</v>
      </c>
      <c r="BP121" s="5">
        <v>0.14035087719298245</v>
      </c>
      <c r="BQ121" s="5">
        <v>-1</v>
      </c>
      <c r="BR121" s="98" t="s">
        <v>345</v>
      </c>
      <c r="BS121" s="5">
        <v>3.3898305084745763E-2</v>
      </c>
      <c r="BT121" s="5">
        <v>-1</v>
      </c>
      <c r="BU121" s="98" t="s">
        <v>495</v>
      </c>
      <c r="BX121" s="98" t="s">
        <v>495</v>
      </c>
      <c r="CA121" s="98" t="s">
        <v>395</v>
      </c>
      <c r="CB121" s="5">
        <v>3.7776946959475935E-2</v>
      </c>
      <c r="CC121" s="5">
        <v>-1</v>
      </c>
      <c r="CD121" s="98" t="s">
        <v>401</v>
      </c>
      <c r="CE121" s="5">
        <v>0.90808569454042842</v>
      </c>
      <c r="CF121" s="5">
        <v>-1</v>
      </c>
      <c r="CG121" s="98" t="s">
        <v>495</v>
      </c>
      <c r="CJ121" s="98" t="s">
        <v>495</v>
      </c>
      <c r="CM121" s="98" t="s">
        <v>495</v>
      </c>
    </row>
    <row r="122" spans="1:91" x14ac:dyDescent="0.3">
      <c r="A122" s="9"/>
      <c r="S122" s="8"/>
      <c r="V122" s="98" t="s">
        <v>393</v>
      </c>
      <c r="W122" s="5">
        <v>1</v>
      </c>
      <c r="X122" s="5">
        <v>-1</v>
      </c>
      <c r="Y122" s="98" t="s">
        <v>352</v>
      </c>
      <c r="Z122" s="5">
        <v>0.65875862068965518</v>
      </c>
      <c r="AA122" s="5">
        <v>-1</v>
      </c>
      <c r="AB122" s="98" t="s">
        <v>458</v>
      </c>
      <c r="AC122" s="5">
        <v>0.70558375634517767</v>
      </c>
      <c r="AD122" s="5">
        <v>-1</v>
      </c>
      <c r="AE122" s="98" t="s">
        <v>293</v>
      </c>
      <c r="AF122" s="17">
        <v>0.82102272727272696</v>
      </c>
      <c r="AG122" s="17">
        <v>-1</v>
      </c>
      <c r="AH122" s="98" t="s">
        <v>293</v>
      </c>
      <c r="AI122" s="5">
        <v>8.7103174603174605</v>
      </c>
      <c r="AJ122" s="5">
        <v>-1</v>
      </c>
      <c r="AK122" s="98" t="s">
        <v>337</v>
      </c>
      <c r="AL122" s="5">
        <v>0.44514106583072099</v>
      </c>
      <c r="AM122" s="5">
        <v>-1</v>
      </c>
      <c r="AN122" s="98" t="s">
        <v>425</v>
      </c>
      <c r="AO122" s="5">
        <v>0.66666666666666663</v>
      </c>
      <c r="AP122" s="5">
        <v>-1</v>
      </c>
      <c r="AQ122" s="98" t="s">
        <v>476</v>
      </c>
      <c r="AR122" s="17">
        <v>0.45810055865921789</v>
      </c>
      <c r="AS122" s="17">
        <v>-1</v>
      </c>
      <c r="AT122" s="98" t="s">
        <v>304</v>
      </c>
      <c r="AU122" s="5">
        <v>0.18292682926829268</v>
      </c>
      <c r="AV122" s="5">
        <v>-1</v>
      </c>
      <c r="AW122" s="98" t="s">
        <v>439</v>
      </c>
      <c r="AX122" s="5">
        <v>0.24858757062146894</v>
      </c>
      <c r="AY122" s="5">
        <v>-1</v>
      </c>
      <c r="AZ122" s="98" t="s">
        <v>314</v>
      </c>
      <c r="BA122" s="5">
        <v>0.34881470730527336</v>
      </c>
      <c r="BB122" s="5">
        <v>-1</v>
      </c>
      <c r="BC122" s="98" t="s">
        <v>450</v>
      </c>
      <c r="BD122" s="5">
        <v>0.19716902581182347</v>
      </c>
      <c r="BE122" s="5">
        <v>0.19716902581182347</v>
      </c>
      <c r="BF122" s="98" t="s">
        <v>323</v>
      </c>
      <c r="BG122" s="5">
        <v>4.2452830188679243E-2</v>
      </c>
      <c r="BH122" s="5">
        <v>-1</v>
      </c>
      <c r="BI122" s="98" t="s">
        <v>439</v>
      </c>
      <c r="BJ122" s="5">
        <v>0.94881170018281535</v>
      </c>
      <c r="BK122" s="5">
        <v>-1</v>
      </c>
      <c r="BL122" s="98" t="s">
        <v>319</v>
      </c>
      <c r="BM122" s="5">
        <v>0.23841059602649006</v>
      </c>
      <c r="BN122" s="5">
        <v>-1</v>
      </c>
      <c r="BO122" s="98" t="s">
        <v>330</v>
      </c>
      <c r="BP122" s="5">
        <v>0.14716981132075471</v>
      </c>
      <c r="BQ122" s="5">
        <v>-1</v>
      </c>
      <c r="BR122" s="98" t="s">
        <v>476</v>
      </c>
      <c r="BS122" s="5">
        <v>3.4820647419072613E-2</v>
      </c>
      <c r="BT122" s="5">
        <v>-1</v>
      </c>
      <c r="BU122" s="98" t="s">
        <v>495</v>
      </c>
      <c r="BX122" s="98" t="s">
        <v>495</v>
      </c>
      <c r="CA122" s="98" t="s">
        <v>332</v>
      </c>
      <c r="CB122" s="5">
        <v>3.8400412796697626E-2</v>
      </c>
      <c r="CC122" s="5">
        <v>-1</v>
      </c>
      <c r="CD122" s="98" t="s">
        <v>489</v>
      </c>
      <c r="CE122" s="5">
        <v>0.90834792761237593</v>
      </c>
      <c r="CF122" s="5">
        <v>-1</v>
      </c>
      <c r="CG122" s="98" t="s">
        <v>495</v>
      </c>
      <c r="CJ122" s="98" t="s">
        <v>495</v>
      </c>
      <c r="CM122" s="98" t="s">
        <v>495</v>
      </c>
    </row>
    <row r="123" spans="1:91" x14ac:dyDescent="0.3">
      <c r="A123" s="9"/>
      <c r="S123" s="8"/>
      <c r="V123" s="98" t="s">
        <v>399</v>
      </c>
      <c r="W123" s="5">
        <v>1</v>
      </c>
      <c r="X123" s="5">
        <v>-1</v>
      </c>
      <c r="Y123" s="98" t="s">
        <v>467</v>
      </c>
      <c r="Z123" s="5">
        <v>0.66391891891891897</v>
      </c>
      <c r="AA123" s="5">
        <v>-1</v>
      </c>
      <c r="AB123" s="98" t="s">
        <v>395</v>
      </c>
      <c r="AC123" s="5">
        <v>0.70944556832946826</v>
      </c>
      <c r="AD123" s="5">
        <v>-1</v>
      </c>
      <c r="AE123" s="98" t="s">
        <v>383</v>
      </c>
      <c r="AF123" s="17">
        <v>0.82165605095541405</v>
      </c>
      <c r="AG123" s="17">
        <v>-1</v>
      </c>
      <c r="AH123" s="98" t="s">
        <v>408</v>
      </c>
      <c r="AI123" s="5">
        <v>8.7391304347826093</v>
      </c>
      <c r="AJ123" s="5">
        <v>-1</v>
      </c>
      <c r="AK123" s="98" t="s">
        <v>398</v>
      </c>
      <c r="AL123" s="5">
        <v>0.44961240310077522</v>
      </c>
      <c r="AM123" s="5">
        <v>-1</v>
      </c>
      <c r="AN123" s="98" t="s">
        <v>298</v>
      </c>
      <c r="AO123" s="5">
        <v>0.66844919786096257</v>
      </c>
      <c r="AP123" s="5">
        <v>-1</v>
      </c>
      <c r="AQ123" s="98" t="s">
        <v>377</v>
      </c>
      <c r="AR123" s="17">
        <v>0.46048109965635736</v>
      </c>
      <c r="AS123" s="17">
        <v>-1</v>
      </c>
      <c r="AT123" s="98" t="s">
        <v>314</v>
      </c>
      <c r="AU123" s="5">
        <v>0.18818681318681318</v>
      </c>
      <c r="AV123" s="5">
        <v>-1</v>
      </c>
      <c r="AW123" s="98" t="s">
        <v>312</v>
      </c>
      <c r="AX123" s="5">
        <v>0.26588702559576344</v>
      </c>
      <c r="AY123" s="5">
        <v>-1</v>
      </c>
      <c r="AZ123" s="98" t="s">
        <v>372</v>
      </c>
      <c r="BA123" s="5">
        <v>0.35537190082644626</v>
      </c>
      <c r="BB123" s="5">
        <v>-1</v>
      </c>
      <c r="BC123" s="98" t="s">
        <v>474</v>
      </c>
      <c r="BD123" s="5">
        <v>0.21348314606741572</v>
      </c>
      <c r="BE123" s="5">
        <v>-1</v>
      </c>
      <c r="BF123" s="98" t="s">
        <v>355</v>
      </c>
      <c r="BG123" s="5">
        <v>4.2944785276073622E-2</v>
      </c>
      <c r="BH123" s="5">
        <v>-1</v>
      </c>
      <c r="BI123" s="98" t="s">
        <v>495</v>
      </c>
      <c r="BL123" s="98" t="s">
        <v>495</v>
      </c>
      <c r="BO123" s="98" t="s">
        <v>404</v>
      </c>
      <c r="BP123" s="5">
        <v>0.15871774824081314</v>
      </c>
      <c r="BQ123" s="5">
        <v>-1</v>
      </c>
      <c r="BR123" s="98" t="s">
        <v>408</v>
      </c>
      <c r="BS123" s="5">
        <v>3.5000000000000003E-2</v>
      </c>
      <c r="BT123" s="5">
        <v>-1</v>
      </c>
      <c r="BU123" s="98" t="s">
        <v>495</v>
      </c>
      <c r="BX123" s="98" t="s">
        <v>495</v>
      </c>
      <c r="CA123" s="98" t="s">
        <v>362</v>
      </c>
      <c r="CB123" s="5">
        <v>3.8715769593956562E-2</v>
      </c>
      <c r="CC123" s="5">
        <v>-1</v>
      </c>
      <c r="CD123" s="98" t="s">
        <v>316</v>
      </c>
      <c r="CE123" s="5">
        <v>0.90861769809138226</v>
      </c>
      <c r="CF123" s="5">
        <v>-1</v>
      </c>
      <c r="CG123" s="98" t="s">
        <v>495</v>
      </c>
      <c r="CJ123" s="98" t="s">
        <v>495</v>
      </c>
      <c r="CM123" s="98" t="s">
        <v>495</v>
      </c>
    </row>
    <row r="124" spans="1:91" x14ac:dyDescent="0.3">
      <c r="A124" s="9"/>
      <c r="S124" s="8"/>
      <c r="V124" s="98" t="s">
        <v>408</v>
      </c>
      <c r="W124" s="5">
        <v>1</v>
      </c>
      <c r="X124" s="5">
        <v>-1</v>
      </c>
      <c r="Y124" s="98" t="s">
        <v>297</v>
      </c>
      <c r="Z124" s="5">
        <v>0.6657677165354331</v>
      </c>
      <c r="AA124" s="5">
        <v>-1</v>
      </c>
      <c r="AB124" s="98" t="s">
        <v>325</v>
      </c>
      <c r="AC124" s="5">
        <v>0.71333333333333337</v>
      </c>
      <c r="AD124" s="5">
        <v>-1</v>
      </c>
      <c r="AE124" s="98" t="s">
        <v>359</v>
      </c>
      <c r="AF124" s="17">
        <v>0.82195121951219496</v>
      </c>
      <c r="AG124" s="17">
        <v>-1</v>
      </c>
      <c r="AH124" s="98" t="s">
        <v>428</v>
      </c>
      <c r="AI124" s="5">
        <v>8.7714285714285705</v>
      </c>
      <c r="AJ124" s="5">
        <v>-1</v>
      </c>
      <c r="AK124" s="98" t="s">
        <v>453</v>
      </c>
      <c r="AL124" s="5">
        <v>0.45238095238095238</v>
      </c>
      <c r="AM124" s="5">
        <v>-1</v>
      </c>
      <c r="AN124" s="98" t="s">
        <v>418</v>
      </c>
      <c r="AO124" s="5">
        <v>0.67333333333333334</v>
      </c>
      <c r="AP124" s="5">
        <v>-1</v>
      </c>
      <c r="AQ124" s="98" t="s">
        <v>450</v>
      </c>
      <c r="AR124" s="17">
        <v>0.46078992558672011</v>
      </c>
      <c r="AS124" s="17">
        <v>0.46078992558672011</v>
      </c>
      <c r="AT124" s="98" t="s">
        <v>362</v>
      </c>
      <c r="AU124" s="5">
        <v>0.19165085388994307</v>
      </c>
      <c r="AV124" s="5">
        <v>-1</v>
      </c>
      <c r="AW124" s="98" t="s">
        <v>445</v>
      </c>
      <c r="AX124" s="5">
        <v>0.27272727272727271</v>
      </c>
      <c r="AY124" s="5">
        <v>-1</v>
      </c>
      <c r="AZ124" s="98" t="s">
        <v>380</v>
      </c>
      <c r="BA124" s="5">
        <v>0.3615264983849743</v>
      </c>
      <c r="BB124" s="5">
        <v>-1</v>
      </c>
      <c r="BC124" s="98" t="s">
        <v>368</v>
      </c>
      <c r="BD124" s="5">
        <v>0.24997405831690361</v>
      </c>
      <c r="BE124" s="5">
        <v>-1</v>
      </c>
      <c r="BF124" s="98" t="s">
        <v>328</v>
      </c>
      <c r="BG124" s="5">
        <v>4.4117647058823532E-2</v>
      </c>
      <c r="BH124" s="5">
        <v>-1</v>
      </c>
      <c r="BI124" s="98" t="s">
        <v>495</v>
      </c>
      <c r="BL124" s="98" t="s">
        <v>495</v>
      </c>
      <c r="BO124" s="98" t="s">
        <v>462</v>
      </c>
      <c r="BP124" s="5">
        <v>0.16120218579234974</v>
      </c>
      <c r="BQ124" s="5">
        <v>-1</v>
      </c>
      <c r="BR124" s="98" t="s">
        <v>478</v>
      </c>
      <c r="BS124" s="5">
        <v>3.5357417371252885E-2</v>
      </c>
      <c r="BT124" s="5">
        <v>-1</v>
      </c>
      <c r="BU124" s="98" t="s">
        <v>495</v>
      </c>
      <c r="BX124" s="98" t="s">
        <v>495</v>
      </c>
      <c r="CA124" s="98" t="s">
        <v>373</v>
      </c>
      <c r="CB124" s="5">
        <v>3.8858049167327519E-2</v>
      </c>
      <c r="CC124" s="5">
        <v>-1</v>
      </c>
      <c r="CD124" s="98" t="s">
        <v>344</v>
      </c>
      <c r="CE124" s="5">
        <v>0.90909090909090906</v>
      </c>
      <c r="CF124" s="5">
        <v>-1</v>
      </c>
      <c r="CG124" s="98" t="s">
        <v>495</v>
      </c>
      <c r="CJ124" s="98" t="s">
        <v>495</v>
      </c>
      <c r="CM124" s="98" t="s">
        <v>495</v>
      </c>
    </row>
    <row r="125" spans="1:91" x14ac:dyDescent="0.3">
      <c r="A125" s="9"/>
      <c r="S125" s="8"/>
      <c r="V125" s="98" t="s">
        <v>413</v>
      </c>
      <c r="W125" s="5">
        <v>1</v>
      </c>
      <c r="X125" s="5">
        <v>-1</v>
      </c>
      <c r="Y125" s="98" t="s">
        <v>333</v>
      </c>
      <c r="Z125" s="5">
        <v>0.66597122302158274</v>
      </c>
      <c r="AA125" s="5">
        <v>-1</v>
      </c>
      <c r="AB125" s="98" t="s">
        <v>288</v>
      </c>
      <c r="AC125" s="5">
        <v>0.71454154727793695</v>
      </c>
      <c r="AD125" s="5">
        <v>-1</v>
      </c>
      <c r="AE125" s="98" t="s">
        <v>363</v>
      </c>
      <c r="AF125" s="17">
        <v>0.82201405152224805</v>
      </c>
      <c r="AG125" s="17">
        <v>-1</v>
      </c>
      <c r="AH125" s="98" t="s">
        <v>405</v>
      </c>
      <c r="AI125" s="5">
        <v>8.7841726618704996</v>
      </c>
      <c r="AJ125" s="5">
        <v>-1</v>
      </c>
      <c r="AK125" s="98" t="s">
        <v>416</v>
      </c>
      <c r="AL125" s="5">
        <v>0.45588235294117646</v>
      </c>
      <c r="AM125" s="5">
        <v>-1</v>
      </c>
      <c r="AN125" s="98" t="s">
        <v>480</v>
      </c>
      <c r="AO125" s="5">
        <v>0.67647058823529416</v>
      </c>
      <c r="AP125" s="5">
        <v>-1</v>
      </c>
      <c r="AQ125" s="98" t="s">
        <v>416</v>
      </c>
      <c r="AR125" s="17">
        <v>0.4635135135135135</v>
      </c>
      <c r="AS125" s="17">
        <v>-1</v>
      </c>
      <c r="AT125" s="98" t="s">
        <v>404</v>
      </c>
      <c r="AU125" s="5">
        <v>0.19257371678194393</v>
      </c>
      <c r="AV125" s="5">
        <v>-1</v>
      </c>
      <c r="AW125" s="98" t="s">
        <v>474</v>
      </c>
      <c r="AX125" s="5">
        <v>0.28021978021978022</v>
      </c>
      <c r="AY125" s="5">
        <v>-1</v>
      </c>
      <c r="AZ125" s="98" t="s">
        <v>420</v>
      </c>
      <c r="BA125" s="5">
        <v>0.36666666666666664</v>
      </c>
      <c r="BB125" s="5">
        <v>-1</v>
      </c>
      <c r="BC125" s="98" t="s">
        <v>427</v>
      </c>
      <c r="BD125" s="5">
        <v>0.26153011394465547</v>
      </c>
      <c r="BE125" s="5">
        <v>-1</v>
      </c>
      <c r="BF125" s="98" t="s">
        <v>455</v>
      </c>
      <c r="BG125" s="5">
        <v>4.7396528704939919E-2</v>
      </c>
      <c r="BH125" s="5">
        <v>-1</v>
      </c>
      <c r="BI125" s="98" t="s">
        <v>495</v>
      </c>
      <c r="BL125" s="98" t="s">
        <v>495</v>
      </c>
      <c r="BO125" s="98" t="s">
        <v>422</v>
      </c>
      <c r="BP125" s="5">
        <v>0.16176470588235295</v>
      </c>
      <c r="BQ125" s="5">
        <v>-1</v>
      </c>
      <c r="BR125" s="98" t="s">
        <v>396</v>
      </c>
      <c r="BS125" s="5">
        <v>3.7037037037037035E-2</v>
      </c>
      <c r="BT125" s="5">
        <v>-1</v>
      </c>
      <c r="BU125" s="98" t="s">
        <v>495</v>
      </c>
      <c r="BX125" s="98" t="s">
        <v>495</v>
      </c>
      <c r="CA125" s="98" t="s">
        <v>328</v>
      </c>
      <c r="CB125" s="5">
        <v>3.9010466222645097E-2</v>
      </c>
      <c r="CC125" s="5">
        <v>-1</v>
      </c>
      <c r="CD125" s="98" t="s">
        <v>437</v>
      </c>
      <c r="CE125" s="5">
        <v>0.90909090909090906</v>
      </c>
      <c r="CF125" s="5">
        <v>-1</v>
      </c>
      <c r="CG125" s="98" t="s">
        <v>495</v>
      </c>
      <c r="CJ125" s="98" t="s">
        <v>495</v>
      </c>
      <c r="CM125" s="98" t="s">
        <v>495</v>
      </c>
    </row>
    <row r="126" spans="1:91" x14ac:dyDescent="0.3">
      <c r="A126" s="9"/>
      <c r="S126" s="8"/>
      <c r="V126" s="98" t="s">
        <v>423</v>
      </c>
      <c r="W126" s="5">
        <v>1</v>
      </c>
      <c r="X126" s="5">
        <v>-1</v>
      </c>
      <c r="Y126" s="98" t="s">
        <v>350</v>
      </c>
      <c r="Z126" s="5">
        <v>0.66635483870967738</v>
      </c>
      <c r="AA126" s="5">
        <v>-1</v>
      </c>
      <c r="AB126" s="98" t="s">
        <v>467</v>
      </c>
      <c r="AC126" s="5">
        <v>0.71533292608430055</v>
      </c>
      <c r="AD126" s="5">
        <v>-1</v>
      </c>
      <c r="AE126" s="98" t="s">
        <v>441</v>
      </c>
      <c r="AF126" s="17">
        <v>0.82286269430051795</v>
      </c>
      <c r="AG126" s="17">
        <v>-1</v>
      </c>
      <c r="AH126" s="98" t="s">
        <v>297</v>
      </c>
      <c r="AI126" s="5">
        <v>8.7879282218597101</v>
      </c>
      <c r="AJ126" s="5">
        <v>-1</v>
      </c>
      <c r="AK126" s="98" t="s">
        <v>477</v>
      </c>
      <c r="AL126" s="5">
        <v>0.46250000000000002</v>
      </c>
      <c r="AM126" s="5">
        <v>-1</v>
      </c>
      <c r="AN126" s="98" t="s">
        <v>364</v>
      </c>
      <c r="AO126" s="5">
        <v>0.67686034658511718</v>
      </c>
      <c r="AP126" s="5">
        <v>-1</v>
      </c>
      <c r="AQ126" s="98" t="s">
        <v>308</v>
      </c>
      <c r="AR126" s="17">
        <v>0.46756756756756757</v>
      </c>
      <c r="AS126" s="17">
        <v>-1</v>
      </c>
      <c r="AT126" s="98" t="s">
        <v>352</v>
      </c>
      <c r="AU126" s="5">
        <v>0.19328641039523553</v>
      </c>
      <c r="AV126" s="5">
        <v>-1</v>
      </c>
      <c r="AW126" s="98" t="s">
        <v>305</v>
      </c>
      <c r="AX126" s="5">
        <v>0.30583956632127907</v>
      </c>
      <c r="AY126" s="5">
        <v>-1</v>
      </c>
      <c r="AZ126" s="98" t="s">
        <v>288</v>
      </c>
      <c r="BA126" s="5">
        <v>0.40225988700564974</v>
      </c>
      <c r="BB126" s="5">
        <v>-1</v>
      </c>
      <c r="BC126" s="98" t="s">
        <v>399</v>
      </c>
      <c r="BD126" s="5">
        <v>0.26976744186046514</v>
      </c>
      <c r="BE126" s="5">
        <v>-1</v>
      </c>
      <c r="BF126" s="98" t="s">
        <v>438</v>
      </c>
      <c r="BG126" s="5">
        <v>5.0076872391829563E-2</v>
      </c>
      <c r="BH126" s="5">
        <v>-1</v>
      </c>
      <c r="BI126" s="98" t="s">
        <v>495</v>
      </c>
      <c r="BL126" s="98" t="s">
        <v>495</v>
      </c>
      <c r="BO126" s="98" t="s">
        <v>411</v>
      </c>
      <c r="BP126" s="5">
        <v>0.17112299465240641</v>
      </c>
      <c r="BQ126" s="5">
        <v>-1</v>
      </c>
      <c r="BR126" s="98" t="s">
        <v>455</v>
      </c>
      <c r="BS126" s="5">
        <v>3.7060702875399358E-2</v>
      </c>
      <c r="BT126" s="5">
        <v>-1</v>
      </c>
      <c r="BU126" s="98" t="s">
        <v>495</v>
      </c>
      <c r="BX126" s="98" t="s">
        <v>495</v>
      </c>
      <c r="CA126" s="98" t="s">
        <v>455</v>
      </c>
      <c r="CB126" s="5">
        <v>3.9303183729511713E-2</v>
      </c>
      <c r="CC126" s="5">
        <v>-1</v>
      </c>
      <c r="CD126" s="98" t="s">
        <v>484</v>
      </c>
      <c r="CE126" s="5">
        <v>0.90909090909090906</v>
      </c>
      <c r="CF126" s="5">
        <v>-1</v>
      </c>
      <c r="CG126" s="98" t="s">
        <v>495</v>
      </c>
      <c r="CJ126" s="98" t="s">
        <v>495</v>
      </c>
      <c r="CM126" s="98" t="s">
        <v>495</v>
      </c>
    </row>
    <row r="127" spans="1:91" x14ac:dyDescent="0.3">
      <c r="A127" s="9"/>
      <c r="S127" s="8"/>
      <c r="V127" s="98" t="s">
        <v>429</v>
      </c>
      <c r="W127" s="5">
        <v>1</v>
      </c>
      <c r="X127" s="5">
        <v>-1</v>
      </c>
      <c r="Y127" s="98" t="s">
        <v>360</v>
      </c>
      <c r="Z127" s="5">
        <v>0.67263157894736847</v>
      </c>
      <c r="AA127" s="5">
        <v>-1</v>
      </c>
      <c r="AB127" s="98" t="s">
        <v>328</v>
      </c>
      <c r="AC127" s="5">
        <v>0.71553398058252426</v>
      </c>
      <c r="AD127" s="5">
        <v>-1</v>
      </c>
      <c r="AE127" s="98" t="s">
        <v>481</v>
      </c>
      <c r="AF127" s="17">
        <v>0.82436260623229496</v>
      </c>
      <c r="AG127" s="17">
        <v>-1</v>
      </c>
      <c r="AH127" s="98" t="s">
        <v>356</v>
      </c>
      <c r="AI127" s="5">
        <v>8.7890295358649801</v>
      </c>
      <c r="AJ127" s="5">
        <v>-1</v>
      </c>
      <c r="AK127" s="98" t="s">
        <v>368</v>
      </c>
      <c r="AL127" s="5">
        <v>0.46746987951807228</v>
      </c>
      <c r="AM127" s="5">
        <v>-1</v>
      </c>
      <c r="AN127" s="98" t="s">
        <v>386</v>
      </c>
      <c r="AO127" s="5">
        <v>0.6785714285714286</v>
      </c>
      <c r="AP127" s="5">
        <v>-1</v>
      </c>
      <c r="AQ127" s="98" t="s">
        <v>370</v>
      </c>
      <c r="AR127" s="17">
        <v>0.47107438016528924</v>
      </c>
      <c r="AS127" s="17">
        <v>-1</v>
      </c>
      <c r="AT127" s="98" t="s">
        <v>475</v>
      </c>
      <c r="AU127" s="5">
        <v>0.19559228650137742</v>
      </c>
      <c r="AV127" s="5">
        <v>-1</v>
      </c>
      <c r="AW127" s="98" t="s">
        <v>438</v>
      </c>
      <c r="AX127" s="5">
        <v>0.3276914539400666</v>
      </c>
      <c r="AY127" s="5">
        <v>-1</v>
      </c>
      <c r="AZ127" s="98" t="s">
        <v>414</v>
      </c>
      <c r="BA127" s="5">
        <v>0.4107142857142857</v>
      </c>
      <c r="BB127" s="5">
        <v>-1</v>
      </c>
      <c r="BC127" s="98" t="s">
        <v>301</v>
      </c>
      <c r="BD127" s="5">
        <v>0.2752808988764045</v>
      </c>
      <c r="BE127" s="5">
        <v>-1</v>
      </c>
      <c r="BF127" s="98" t="s">
        <v>466</v>
      </c>
      <c r="BG127" s="5">
        <v>5.0632911392405063E-2</v>
      </c>
      <c r="BH127" s="5">
        <v>-1</v>
      </c>
      <c r="BI127" s="98" t="s">
        <v>495</v>
      </c>
      <c r="BL127" s="98" t="s">
        <v>495</v>
      </c>
      <c r="BO127" s="98" t="s">
        <v>293</v>
      </c>
      <c r="BP127" s="5">
        <v>0.17118719430858159</v>
      </c>
      <c r="BQ127" s="5">
        <v>-1</v>
      </c>
      <c r="BR127" s="98" t="s">
        <v>402</v>
      </c>
      <c r="BS127" s="5">
        <v>3.7061548643282594E-2</v>
      </c>
      <c r="BT127" s="5">
        <v>-1</v>
      </c>
      <c r="BU127" s="98" t="s">
        <v>495</v>
      </c>
      <c r="BX127" s="98" t="s">
        <v>495</v>
      </c>
      <c r="CA127" s="98" t="s">
        <v>464</v>
      </c>
      <c r="CB127" s="5">
        <v>3.9365079365079367E-2</v>
      </c>
      <c r="CC127" s="5">
        <v>-1</v>
      </c>
      <c r="CD127" s="98" t="s">
        <v>427</v>
      </c>
      <c r="CE127" s="5">
        <v>0.91213389121338917</v>
      </c>
      <c r="CF127" s="5">
        <v>-1</v>
      </c>
      <c r="CG127" s="98" t="s">
        <v>495</v>
      </c>
      <c r="CJ127" s="98" t="s">
        <v>495</v>
      </c>
      <c r="CM127" s="98" t="s">
        <v>495</v>
      </c>
    </row>
    <row r="128" spans="1:91" x14ac:dyDescent="0.3">
      <c r="A128" s="9"/>
      <c r="S128" s="8"/>
      <c r="V128" s="98" t="s">
        <v>437</v>
      </c>
      <c r="W128" s="5">
        <v>1</v>
      </c>
      <c r="X128" s="5">
        <v>-1</v>
      </c>
      <c r="Y128" s="98" t="s">
        <v>300</v>
      </c>
      <c r="Z128" s="5">
        <v>0.67277777777777781</v>
      </c>
      <c r="AA128" s="5">
        <v>-1</v>
      </c>
      <c r="AB128" s="98" t="s">
        <v>335</v>
      </c>
      <c r="AC128" s="5">
        <v>0.718214607754734</v>
      </c>
      <c r="AD128" s="5">
        <v>-1</v>
      </c>
      <c r="AE128" s="98" t="s">
        <v>466</v>
      </c>
      <c r="AF128" s="17">
        <v>0.82481751824817495</v>
      </c>
      <c r="AG128" s="17">
        <v>-1</v>
      </c>
      <c r="AH128" s="98" t="s">
        <v>423</v>
      </c>
      <c r="AI128" s="5">
        <v>8.8260869565217401</v>
      </c>
      <c r="AJ128" s="5">
        <v>-1</v>
      </c>
      <c r="AK128" s="98" t="s">
        <v>321</v>
      </c>
      <c r="AL128" s="5">
        <v>0.47540983606557374</v>
      </c>
      <c r="AM128" s="5">
        <v>-1</v>
      </c>
      <c r="AN128" s="98" t="s">
        <v>414</v>
      </c>
      <c r="AO128" s="5">
        <v>0.67982456140350878</v>
      </c>
      <c r="AP128" s="5">
        <v>-1</v>
      </c>
      <c r="AQ128" s="98" t="s">
        <v>347</v>
      </c>
      <c r="AR128" s="17">
        <v>0.47159090909090912</v>
      </c>
      <c r="AS128" s="17">
        <v>-1</v>
      </c>
      <c r="AT128" s="98" t="s">
        <v>356</v>
      </c>
      <c r="AU128" s="5">
        <v>0.19632366875118437</v>
      </c>
      <c r="AV128" s="5">
        <v>-1</v>
      </c>
      <c r="AW128" s="98" t="s">
        <v>321</v>
      </c>
      <c r="AX128" s="5">
        <v>0.37622510275055326</v>
      </c>
      <c r="AY128" s="5">
        <v>-1</v>
      </c>
      <c r="AZ128" s="98" t="s">
        <v>363</v>
      </c>
      <c r="BA128" s="5">
        <v>0.44333570919458304</v>
      </c>
      <c r="BB128" s="5">
        <v>-1</v>
      </c>
      <c r="BC128" s="98" t="s">
        <v>380</v>
      </c>
      <c r="BD128" s="5">
        <v>0.27637078927956726</v>
      </c>
      <c r="BE128" s="5">
        <v>-1</v>
      </c>
      <c r="BF128" s="98" t="s">
        <v>486</v>
      </c>
      <c r="BG128" s="5">
        <v>5.0955414012738856E-2</v>
      </c>
      <c r="BH128" s="5">
        <v>-1</v>
      </c>
      <c r="BI128" s="98" t="s">
        <v>495</v>
      </c>
      <c r="BL128" s="98" t="s">
        <v>495</v>
      </c>
      <c r="BO128" s="98" t="s">
        <v>445</v>
      </c>
      <c r="BP128" s="5">
        <v>0.17131474103585656</v>
      </c>
      <c r="BQ128" s="5">
        <v>-1</v>
      </c>
      <c r="BR128" s="98" t="s">
        <v>419</v>
      </c>
      <c r="BS128" s="5">
        <v>3.7209302325581395E-2</v>
      </c>
      <c r="BT128" s="5">
        <v>-1</v>
      </c>
      <c r="BU128" s="98" t="s">
        <v>495</v>
      </c>
      <c r="BX128" s="98" t="s">
        <v>495</v>
      </c>
      <c r="CA128" s="98" t="s">
        <v>331</v>
      </c>
      <c r="CB128" s="5">
        <v>3.9526955039420414E-2</v>
      </c>
      <c r="CC128" s="5">
        <v>-1</v>
      </c>
      <c r="CD128" s="98" t="s">
        <v>390</v>
      </c>
      <c r="CE128" s="5">
        <v>0.91304347826086951</v>
      </c>
      <c r="CF128" s="5">
        <v>-1</v>
      </c>
      <c r="CG128" s="98" t="s">
        <v>495</v>
      </c>
      <c r="CJ128" s="98" t="s">
        <v>495</v>
      </c>
      <c r="CM128" s="98" t="s">
        <v>495</v>
      </c>
    </row>
    <row r="129" spans="1:91" x14ac:dyDescent="0.3">
      <c r="A129" s="9"/>
      <c r="S129" s="8"/>
      <c r="V129" s="98" t="s">
        <v>439</v>
      </c>
      <c r="W129" s="5">
        <v>1</v>
      </c>
      <c r="X129" s="5">
        <v>-1</v>
      </c>
      <c r="Y129" s="98" t="s">
        <v>376</v>
      </c>
      <c r="Z129" s="5">
        <v>0.68181818181818177</v>
      </c>
      <c r="AA129" s="5">
        <v>-1</v>
      </c>
      <c r="AB129" s="98" t="s">
        <v>394</v>
      </c>
      <c r="AC129" s="5">
        <v>0.72391888590276077</v>
      </c>
      <c r="AD129" s="5">
        <v>-1</v>
      </c>
      <c r="AE129" s="98" t="s">
        <v>333</v>
      </c>
      <c r="AF129" s="17">
        <v>0.82530120481927705</v>
      </c>
      <c r="AG129" s="17">
        <v>-1</v>
      </c>
      <c r="AH129" s="98" t="s">
        <v>364</v>
      </c>
      <c r="AI129" s="5">
        <v>8.8366247755834806</v>
      </c>
      <c r="AJ129" s="5">
        <v>-1</v>
      </c>
      <c r="AK129" s="98" t="s">
        <v>327</v>
      </c>
      <c r="AL129" s="5">
        <v>0.47706422018348627</v>
      </c>
      <c r="AM129" s="5">
        <v>-1</v>
      </c>
      <c r="AN129" s="98" t="s">
        <v>447</v>
      </c>
      <c r="AO129" s="5">
        <v>0.68599717114568604</v>
      </c>
      <c r="AP129" s="5">
        <v>-1</v>
      </c>
      <c r="AQ129" s="98" t="s">
        <v>412</v>
      </c>
      <c r="AR129" s="17">
        <v>0.47231833910034604</v>
      </c>
      <c r="AS129" s="17">
        <v>-1</v>
      </c>
      <c r="AT129" s="98" t="s">
        <v>464</v>
      </c>
      <c r="AU129" s="5">
        <v>0.21164021164021163</v>
      </c>
      <c r="AV129" s="5">
        <v>-1</v>
      </c>
      <c r="AW129" s="98" t="s">
        <v>371</v>
      </c>
      <c r="AX129" s="5">
        <v>0.52061855670103097</v>
      </c>
      <c r="AY129" s="5">
        <v>-1</v>
      </c>
      <c r="AZ129" s="98" t="s">
        <v>446</v>
      </c>
      <c r="BA129" s="5">
        <v>0.4475374732334047</v>
      </c>
      <c r="BB129" s="5">
        <v>-1</v>
      </c>
      <c r="BC129" s="98" t="s">
        <v>419</v>
      </c>
      <c r="BD129" s="5">
        <v>0.28051391862955033</v>
      </c>
      <c r="BE129" s="5">
        <v>-1</v>
      </c>
      <c r="BF129" s="98" t="s">
        <v>477</v>
      </c>
      <c r="BG129" s="5">
        <v>5.0986050986050989E-2</v>
      </c>
      <c r="BH129" s="5">
        <v>-1</v>
      </c>
      <c r="BI129" s="98" t="s">
        <v>495</v>
      </c>
      <c r="BL129" s="98" t="s">
        <v>495</v>
      </c>
      <c r="BO129" s="98" t="s">
        <v>485</v>
      </c>
      <c r="BP129" s="5">
        <v>0.17135207496653279</v>
      </c>
      <c r="BQ129" s="5">
        <v>-1</v>
      </c>
      <c r="BR129" s="98" t="s">
        <v>298</v>
      </c>
      <c r="BS129" s="5">
        <v>3.7275064267352186E-2</v>
      </c>
      <c r="BT129" s="5">
        <v>-1</v>
      </c>
      <c r="BU129" s="98" t="s">
        <v>495</v>
      </c>
      <c r="BX129" s="98" t="s">
        <v>495</v>
      </c>
      <c r="CA129" s="98" t="s">
        <v>450</v>
      </c>
      <c r="CB129" s="5">
        <v>3.9551053250531265E-2</v>
      </c>
      <c r="CC129" s="5">
        <v>3.9551053250531265E-2</v>
      </c>
      <c r="CD129" s="98" t="s">
        <v>318</v>
      </c>
      <c r="CE129" s="5">
        <v>0.91393442622950816</v>
      </c>
      <c r="CF129" s="5">
        <v>-1</v>
      </c>
      <c r="CG129" s="98" t="s">
        <v>495</v>
      </c>
      <c r="CJ129" s="98" t="s">
        <v>495</v>
      </c>
      <c r="CM129" s="98" t="s">
        <v>495</v>
      </c>
    </row>
    <row r="130" spans="1:91" ht="15" customHeight="1" x14ac:dyDescent="0.3">
      <c r="A130" s="9"/>
      <c r="S130" s="8"/>
      <c r="V130" s="98" t="s">
        <v>445</v>
      </c>
      <c r="W130" s="5">
        <v>1</v>
      </c>
      <c r="X130" s="5">
        <v>-1</v>
      </c>
      <c r="Y130" s="98" t="s">
        <v>479</v>
      </c>
      <c r="Z130" s="5">
        <v>0.68888888888888888</v>
      </c>
      <c r="AA130" s="5">
        <v>-1</v>
      </c>
      <c r="AB130" s="98" t="s">
        <v>480</v>
      </c>
      <c r="AC130" s="5">
        <v>0.72515856236786469</v>
      </c>
      <c r="AD130" s="5">
        <v>-1</v>
      </c>
      <c r="AE130" s="98" t="s">
        <v>424</v>
      </c>
      <c r="AF130" s="17">
        <v>0.82532504239683402</v>
      </c>
      <c r="AG130" s="17">
        <v>-1</v>
      </c>
      <c r="AH130" s="98" t="s">
        <v>488</v>
      </c>
      <c r="AI130" s="5">
        <v>8.8418708240534496</v>
      </c>
      <c r="AJ130" s="5">
        <v>-1</v>
      </c>
      <c r="AK130" s="98" t="s">
        <v>478</v>
      </c>
      <c r="AL130" s="5">
        <v>0.49484536082474229</v>
      </c>
      <c r="AM130" s="5">
        <v>-1</v>
      </c>
      <c r="AN130" s="98" t="s">
        <v>457</v>
      </c>
      <c r="AO130" s="5">
        <v>0.68674698795180722</v>
      </c>
      <c r="AP130" s="5">
        <v>-1</v>
      </c>
      <c r="AQ130" s="98" t="s">
        <v>467</v>
      </c>
      <c r="AR130" s="17">
        <v>0.47297297297297297</v>
      </c>
      <c r="AS130" s="17">
        <v>-1</v>
      </c>
      <c r="AT130" s="98" t="s">
        <v>403</v>
      </c>
      <c r="AU130" s="5">
        <v>0.21390374331550802</v>
      </c>
      <c r="AV130" s="5">
        <v>-1</v>
      </c>
      <c r="AW130" s="98" t="s">
        <v>443</v>
      </c>
      <c r="AX130" s="5">
        <v>1</v>
      </c>
      <c r="AY130" s="5">
        <v>-1</v>
      </c>
      <c r="AZ130" s="98" t="s">
        <v>450</v>
      </c>
      <c r="BA130" s="5">
        <v>0.45262667804764489</v>
      </c>
      <c r="BB130" s="5">
        <v>0.45262667804764489</v>
      </c>
      <c r="BC130" s="98" t="s">
        <v>314</v>
      </c>
      <c r="BD130" s="5">
        <v>0.29051383399209485</v>
      </c>
      <c r="BE130" s="5">
        <v>-1</v>
      </c>
      <c r="BF130" s="98" t="s">
        <v>465</v>
      </c>
      <c r="BG130" s="5">
        <v>5.2631578947368418E-2</v>
      </c>
      <c r="BH130" s="5">
        <v>-1</v>
      </c>
      <c r="BI130" s="98" t="s">
        <v>495</v>
      </c>
      <c r="BL130" s="98" t="s">
        <v>495</v>
      </c>
      <c r="BO130" s="98" t="s">
        <v>324</v>
      </c>
      <c r="BP130" s="5">
        <v>0.17647058823529413</v>
      </c>
      <c r="BQ130" s="5">
        <v>-1</v>
      </c>
      <c r="BR130" s="98" t="s">
        <v>321</v>
      </c>
      <c r="BS130" s="5">
        <v>3.7796284433055737E-2</v>
      </c>
      <c r="BT130" s="5">
        <v>-1</v>
      </c>
      <c r="BU130" s="98" t="s">
        <v>495</v>
      </c>
      <c r="BX130" s="98" t="s">
        <v>495</v>
      </c>
      <c r="CA130" s="98" t="s">
        <v>400</v>
      </c>
      <c r="CB130" s="5">
        <v>3.9623233908948195E-2</v>
      </c>
      <c r="CC130" s="5">
        <v>-1</v>
      </c>
      <c r="CD130" s="98" t="s">
        <v>416</v>
      </c>
      <c r="CE130" s="5">
        <v>0.91504854368932043</v>
      </c>
      <c r="CF130" s="5">
        <v>-1</v>
      </c>
      <c r="CG130" s="98" t="s">
        <v>495</v>
      </c>
      <c r="CJ130" s="98" t="s">
        <v>495</v>
      </c>
      <c r="CM130" s="98" t="s">
        <v>495</v>
      </c>
    </row>
    <row r="131" spans="1:91" ht="15" customHeight="1" x14ac:dyDescent="0.3">
      <c r="A131" s="9"/>
      <c r="S131" s="8"/>
      <c r="V131" s="98" t="s">
        <v>462</v>
      </c>
      <c r="W131" s="5">
        <v>1</v>
      </c>
      <c r="X131" s="5">
        <v>-1</v>
      </c>
      <c r="Y131" s="98" t="s">
        <v>316</v>
      </c>
      <c r="Z131" s="5">
        <v>0.68971193415637855</v>
      </c>
      <c r="AA131" s="5">
        <v>-1</v>
      </c>
      <c r="AB131" s="98" t="s">
        <v>466</v>
      </c>
      <c r="AC131" s="5">
        <v>0.725310847506074</v>
      </c>
      <c r="AD131" s="5">
        <v>-1</v>
      </c>
      <c r="AE131" s="98" t="s">
        <v>476</v>
      </c>
      <c r="AF131" s="17">
        <v>0.82578490313961295</v>
      </c>
      <c r="AG131" s="17">
        <v>-1</v>
      </c>
      <c r="AH131" s="98" t="s">
        <v>337</v>
      </c>
      <c r="AI131" s="5">
        <v>8.8781954887218006</v>
      </c>
      <c r="AJ131" s="5">
        <v>-1</v>
      </c>
      <c r="AK131" s="98" t="s">
        <v>421</v>
      </c>
      <c r="AL131" s="5">
        <v>0.5</v>
      </c>
      <c r="AM131" s="5">
        <v>-1</v>
      </c>
      <c r="AN131" s="98" t="s">
        <v>311</v>
      </c>
      <c r="AO131" s="5">
        <v>0.68765432098765433</v>
      </c>
      <c r="AP131" s="5">
        <v>-1</v>
      </c>
      <c r="AQ131" s="98" t="s">
        <v>312</v>
      </c>
      <c r="AR131" s="17">
        <v>0.47543609825560695</v>
      </c>
      <c r="AS131" s="17">
        <v>-1</v>
      </c>
      <c r="AT131" s="98" t="s">
        <v>308</v>
      </c>
      <c r="AU131" s="5">
        <v>0.22826086956521738</v>
      </c>
      <c r="AV131" s="5">
        <v>-1</v>
      </c>
      <c r="AW131" s="98" t="s">
        <v>495</v>
      </c>
      <c r="AZ131" s="98" t="s">
        <v>453</v>
      </c>
      <c r="BA131" s="5">
        <v>0.45839636913767018</v>
      </c>
      <c r="BB131" s="5">
        <v>-1</v>
      </c>
      <c r="BC131" s="98" t="s">
        <v>384</v>
      </c>
      <c r="BD131" s="5">
        <v>0.30769230769230771</v>
      </c>
      <c r="BE131" s="5">
        <v>-1</v>
      </c>
      <c r="BF131" s="98" t="s">
        <v>472</v>
      </c>
      <c r="BG131" s="5">
        <v>5.4054054054054057E-2</v>
      </c>
      <c r="BH131" s="5">
        <v>-1</v>
      </c>
      <c r="BI131" s="98" t="s">
        <v>495</v>
      </c>
      <c r="BL131" s="98" t="s">
        <v>495</v>
      </c>
      <c r="BO131" s="98" t="s">
        <v>480</v>
      </c>
      <c r="BP131" s="5">
        <v>0.18482039397450753</v>
      </c>
      <c r="BQ131" s="5">
        <v>-1</v>
      </c>
      <c r="BR131" s="98" t="s">
        <v>344</v>
      </c>
      <c r="BS131" s="5">
        <v>3.7974683544303799E-2</v>
      </c>
      <c r="BT131" s="5">
        <v>-1</v>
      </c>
      <c r="BU131" s="98" t="s">
        <v>495</v>
      </c>
      <c r="BX131" s="98" t="s">
        <v>495</v>
      </c>
      <c r="CA131" s="98" t="s">
        <v>486</v>
      </c>
      <c r="CB131" s="5">
        <v>4.0184921763869133E-2</v>
      </c>
      <c r="CC131" s="5">
        <v>-1</v>
      </c>
      <c r="CD131" s="98" t="s">
        <v>421</v>
      </c>
      <c r="CE131" s="5">
        <v>0.91666666666666663</v>
      </c>
      <c r="CF131" s="5">
        <v>-1</v>
      </c>
      <c r="CG131" s="98" t="s">
        <v>495</v>
      </c>
      <c r="CJ131" s="98" t="s">
        <v>495</v>
      </c>
      <c r="CM131" s="98" t="s">
        <v>495</v>
      </c>
    </row>
    <row r="132" spans="1:91" ht="15" customHeight="1" x14ac:dyDescent="0.3">
      <c r="A132" s="9"/>
      <c r="S132" s="8"/>
      <c r="V132" s="98" t="s">
        <v>474</v>
      </c>
      <c r="W132" s="5">
        <v>1</v>
      </c>
      <c r="X132" s="5">
        <v>-1</v>
      </c>
      <c r="Y132" s="98" t="s">
        <v>427</v>
      </c>
      <c r="Z132" s="5">
        <v>0.69224669603524225</v>
      </c>
      <c r="AA132" s="5">
        <v>-1</v>
      </c>
      <c r="AB132" s="98" t="s">
        <v>404</v>
      </c>
      <c r="AC132" s="5">
        <v>0.72642197374817696</v>
      </c>
      <c r="AD132" s="5">
        <v>-1</v>
      </c>
      <c r="AE132" s="98" t="s">
        <v>387</v>
      </c>
      <c r="AF132" s="17">
        <v>0.82617483577564399</v>
      </c>
      <c r="AG132" s="17">
        <v>-1</v>
      </c>
      <c r="AH132" s="98" t="s">
        <v>385</v>
      </c>
      <c r="AI132" s="5">
        <v>8.8846153846153904</v>
      </c>
      <c r="AJ132" s="5">
        <v>-1</v>
      </c>
      <c r="AK132" s="98" t="s">
        <v>426</v>
      </c>
      <c r="AL132" s="5">
        <v>0.5</v>
      </c>
      <c r="AM132" s="5">
        <v>-1</v>
      </c>
      <c r="AN132" s="98" t="s">
        <v>382</v>
      </c>
      <c r="AO132" s="5">
        <v>0.68896925858951175</v>
      </c>
      <c r="AP132" s="5">
        <v>-1</v>
      </c>
      <c r="AQ132" s="98" t="s">
        <v>414</v>
      </c>
      <c r="AR132" s="17">
        <v>0.47551020408163264</v>
      </c>
      <c r="AS132" s="17">
        <v>-1</v>
      </c>
      <c r="AT132" s="98" t="s">
        <v>368</v>
      </c>
      <c r="AU132" s="5">
        <v>0.23074084586999716</v>
      </c>
      <c r="AV132" s="5">
        <v>-1</v>
      </c>
      <c r="AW132" s="98" t="s">
        <v>495</v>
      </c>
      <c r="AZ132" s="98" t="s">
        <v>356</v>
      </c>
      <c r="BA132" s="5">
        <v>0.47304558849020628</v>
      </c>
      <c r="BB132" s="5">
        <v>-1</v>
      </c>
      <c r="BC132" s="98" t="s">
        <v>372</v>
      </c>
      <c r="BD132" s="5">
        <v>0.31818181818181818</v>
      </c>
      <c r="BE132" s="5">
        <v>-1</v>
      </c>
      <c r="BF132" s="98" t="s">
        <v>295</v>
      </c>
      <c r="BG132" s="5">
        <v>5.5555555555555552E-2</v>
      </c>
      <c r="BH132" s="5">
        <v>-1</v>
      </c>
      <c r="BI132" s="98" t="s">
        <v>495</v>
      </c>
      <c r="BL132" s="98" t="s">
        <v>495</v>
      </c>
      <c r="BO132" s="98" t="s">
        <v>434</v>
      </c>
      <c r="BP132" s="5">
        <v>0.18753894080996886</v>
      </c>
      <c r="BQ132" s="5">
        <v>-1</v>
      </c>
      <c r="BR132" s="98" t="s">
        <v>343</v>
      </c>
      <c r="BS132" s="5">
        <v>3.8461538461538464E-2</v>
      </c>
      <c r="BT132" s="5">
        <v>-1</v>
      </c>
      <c r="BU132" s="98" t="s">
        <v>495</v>
      </c>
      <c r="BX132" s="98" t="s">
        <v>495</v>
      </c>
      <c r="CA132" s="98" t="s">
        <v>493</v>
      </c>
      <c r="CB132" s="5">
        <v>4.040503828105705E-2</v>
      </c>
      <c r="CC132" s="5">
        <v>-1</v>
      </c>
      <c r="CD132" s="98" t="s">
        <v>445</v>
      </c>
      <c r="CE132" s="5">
        <v>0.91666666666666663</v>
      </c>
      <c r="CF132" s="5">
        <v>-1</v>
      </c>
      <c r="CG132" s="98" t="s">
        <v>495</v>
      </c>
      <c r="CJ132" s="98" t="s">
        <v>495</v>
      </c>
      <c r="CM132" s="98" t="s">
        <v>495</v>
      </c>
    </row>
    <row r="133" spans="1:91" ht="15" customHeight="1" x14ac:dyDescent="0.3">
      <c r="A133" s="9"/>
      <c r="S133" s="8"/>
      <c r="V133" s="98" t="s">
        <v>478</v>
      </c>
      <c r="W133" s="5">
        <v>1</v>
      </c>
      <c r="X133" s="5">
        <v>-1</v>
      </c>
      <c r="Y133" s="98" t="s">
        <v>318</v>
      </c>
      <c r="Z133" s="5">
        <v>0.69425925925925924</v>
      </c>
      <c r="AA133" s="5">
        <v>-1</v>
      </c>
      <c r="AB133" s="98" t="s">
        <v>485</v>
      </c>
      <c r="AC133" s="5">
        <v>0.73359821688148075</v>
      </c>
      <c r="AD133" s="5">
        <v>-1</v>
      </c>
      <c r="AE133" s="98" t="s">
        <v>409</v>
      </c>
      <c r="AF133" s="17">
        <v>0.82712511938873001</v>
      </c>
      <c r="AG133" s="17">
        <v>-1</v>
      </c>
      <c r="AH133" s="98" t="s">
        <v>481</v>
      </c>
      <c r="AI133" s="5">
        <v>8.9268292682926802</v>
      </c>
      <c r="AJ133" s="5">
        <v>-1</v>
      </c>
      <c r="AK133" s="98" t="s">
        <v>432</v>
      </c>
      <c r="AL133" s="5">
        <v>0.5</v>
      </c>
      <c r="AM133" s="5">
        <v>-1</v>
      </c>
      <c r="AN133" s="98" t="s">
        <v>426</v>
      </c>
      <c r="AO133" s="5">
        <v>0.7</v>
      </c>
      <c r="AP133" s="5">
        <v>-1</v>
      </c>
      <c r="AQ133" s="98" t="s">
        <v>346</v>
      </c>
      <c r="AR133" s="17">
        <v>0.47860962566844922</v>
      </c>
      <c r="AS133" s="17">
        <v>-1</v>
      </c>
      <c r="AT133" s="98" t="s">
        <v>395</v>
      </c>
      <c r="AU133" s="5">
        <v>0.23498481335118718</v>
      </c>
      <c r="AV133" s="5">
        <v>-1</v>
      </c>
      <c r="AW133" s="98" t="s">
        <v>495</v>
      </c>
      <c r="AZ133" s="98" t="s">
        <v>431</v>
      </c>
      <c r="BA133" s="5">
        <v>0.48951048951048953</v>
      </c>
      <c r="BB133" s="5">
        <v>-1</v>
      </c>
      <c r="BC133" s="98" t="s">
        <v>404</v>
      </c>
      <c r="BD133" s="5">
        <v>0.32334047109207709</v>
      </c>
      <c r="BE133" s="5">
        <v>-1</v>
      </c>
      <c r="BF133" s="98" t="s">
        <v>436</v>
      </c>
      <c r="BG133" s="5">
        <v>5.9181548810763193E-2</v>
      </c>
      <c r="BH133" s="5">
        <v>-1</v>
      </c>
      <c r="BI133" s="98" t="s">
        <v>495</v>
      </c>
      <c r="BL133" s="98" t="s">
        <v>495</v>
      </c>
      <c r="BO133" s="98" t="s">
        <v>453</v>
      </c>
      <c r="BP133" s="5">
        <v>0.1889763779527559</v>
      </c>
      <c r="BQ133" s="5">
        <v>-1</v>
      </c>
      <c r="BR133" s="98" t="s">
        <v>484</v>
      </c>
      <c r="BS133" s="5">
        <v>3.8834951456310676E-2</v>
      </c>
      <c r="BT133" s="5">
        <v>-1</v>
      </c>
      <c r="BU133" s="98" t="s">
        <v>495</v>
      </c>
      <c r="BX133" s="98" t="s">
        <v>495</v>
      </c>
      <c r="CA133" s="98" t="s">
        <v>358</v>
      </c>
      <c r="CB133" s="5">
        <v>4.0562466197944833E-2</v>
      </c>
      <c r="CC133" s="5">
        <v>-1</v>
      </c>
      <c r="CD133" s="98" t="s">
        <v>452</v>
      </c>
      <c r="CE133" s="5">
        <v>0.91666666666666663</v>
      </c>
      <c r="CF133" s="5">
        <v>-1</v>
      </c>
      <c r="CG133" s="98" t="s">
        <v>495</v>
      </c>
      <c r="CJ133" s="98" t="s">
        <v>495</v>
      </c>
      <c r="CM133" s="98" t="s">
        <v>495</v>
      </c>
    </row>
    <row r="134" spans="1:91" ht="15" customHeight="1" x14ac:dyDescent="0.3">
      <c r="A134" s="9"/>
      <c r="S134" s="8"/>
      <c r="V134" s="98" t="s">
        <v>479</v>
      </c>
      <c r="W134" s="5">
        <v>1</v>
      </c>
      <c r="X134" s="5">
        <v>-1</v>
      </c>
      <c r="Y134" s="98" t="s">
        <v>293</v>
      </c>
      <c r="Z134" s="5">
        <v>0.69847826086956522</v>
      </c>
      <c r="AA134" s="5">
        <v>-1</v>
      </c>
      <c r="AB134" s="98" t="s">
        <v>289</v>
      </c>
      <c r="AC134" s="5">
        <v>0.73671270518475662</v>
      </c>
      <c r="AD134" s="5">
        <v>-1</v>
      </c>
      <c r="AE134" s="98" t="s">
        <v>377</v>
      </c>
      <c r="AF134" s="17">
        <v>0.82733050847457601</v>
      </c>
      <c r="AG134" s="17">
        <v>-1</v>
      </c>
      <c r="AH134" s="98" t="s">
        <v>303</v>
      </c>
      <c r="AI134" s="5">
        <v>8.9554973821989492</v>
      </c>
      <c r="AJ134" s="5">
        <v>-1</v>
      </c>
      <c r="AK134" s="98" t="s">
        <v>452</v>
      </c>
      <c r="AL134" s="5">
        <v>0.5</v>
      </c>
      <c r="AM134" s="5">
        <v>-1</v>
      </c>
      <c r="AN134" s="98" t="s">
        <v>439</v>
      </c>
      <c r="AO134" s="5">
        <v>0.70370370370370372</v>
      </c>
      <c r="AP134" s="5">
        <v>-1</v>
      </c>
      <c r="AQ134" s="98" t="s">
        <v>447</v>
      </c>
      <c r="AR134" s="17">
        <v>0.48770104068117315</v>
      </c>
      <c r="AS134" s="17">
        <v>-1</v>
      </c>
      <c r="AT134" s="98" t="s">
        <v>382</v>
      </c>
      <c r="AU134" s="5">
        <v>0.23546752648549055</v>
      </c>
      <c r="AV134" s="5">
        <v>-1</v>
      </c>
      <c r="AW134" s="98" t="s">
        <v>495</v>
      </c>
      <c r="AZ134" s="98" t="s">
        <v>395</v>
      </c>
      <c r="BA134" s="5">
        <v>0.50647813629002114</v>
      </c>
      <c r="BB134" s="5">
        <v>-1</v>
      </c>
      <c r="BC134" s="98" t="s">
        <v>397</v>
      </c>
      <c r="BD134" s="5">
        <v>0.33333333333333331</v>
      </c>
      <c r="BE134" s="5">
        <v>-1</v>
      </c>
      <c r="BF134" s="98" t="s">
        <v>471</v>
      </c>
      <c r="BG134" s="5">
        <v>6.8210107045058505E-2</v>
      </c>
      <c r="BH134" s="5">
        <v>-1</v>
      </c>
      <c r="BI134" s="98" t="s">
        <v>495</v>
      </c>
      <c r="BL134" s="98" t="s">
        <v>495</v>
      </c>
      <c r="BO134" s="98" t="s">
        <v>395</v>
      </c>
      <c r="BP134" s="5">
        <v>0.20153267007260017</v>
      </c>
      <c r="BQ134" s="5">
        <v>-1</v>
      </c>
      <c r="BR134" s="98" t="s">
        <v>335</v>
      </c>
      <c r="BS134" s="5">
        <v>3.9290240811153357E-2</v>
      </c>
      <c r="BT134" s="5">
        <v>-1</v>
      </c>
      <c r="BU134" s="98" t="s">
        <v>495</v>
      </c>
      <c r="BX134" s="98" t="s">
        <v>495</v>
      </c>
      <c r="CA134" s="98" t="s">
        <v>312</v>
      </c>
      <c r="CB134" s="5">
        <v>4.0705018475450674E-2</v>
      </c>
      <c r="CC134" s="5">
        <v>-1</v>
      </c>
      <c r="CD134" s="98" t="s">
        <v>338</v>
      </c>
      <c r="CE134" s="5">
        <v>0.91677852348993294</v>
      </c>
      <c r="CF134" s="5">
        <v>-1</v>
      </c>
      <c r="CG134" s="98" t="s">
        <v>495</v>
      </c>
      <c r="CJ134" s="98" t="s">
        <v>495</v>
      </c>
      <c r="CM134" s="98" t="s">
        <v>495</v>
      </c>
    </row>
    <row r="135" spans="1:91" ht="15" customHeight="1" x14ac:dyDescent="0.3">
      <c r="A135" s="9"/>
      <c r="S135" s="8"/>
      <c r="V135" s="98" t="s">
        <v>492</v>
      </c>
      <c r="W135" s="5">
        <v>1</v>
      </c>
      <c r="X135" s="5">
        <v>-1</v>
      </c>
      <c r="Y135" s="98" t="s">
        <v>436</v>
      </c>
      <c r="Z135" s="5">
        <v>0.69883058470764614</v>
      </c>
      <c r="AA135" s="5">
        <v>-1</v>
      </c>
      <c r="AB135" s="98" t="s">
        <v>349</v>
      </c>
      <c r="AC135" s="5">
        <v>0.74165123364597652</v>
      </c>
      <c r="AD135" s="5">
        <v>-1</v>
      </c>
      <c r="AE135" s="98" t="s">
        <v>456</v>
      </c>
      <c r="AF135" s="17">
        <v>0.82954545454545503</v>
      </c>
      <c r="AG135" s="17">
        <v>-1</v>
      </c>
      <c r="AH135" s="98" t="s">
        <v>409</v>
      </c>
      <c r="AI135" s="5">
        <v>9.0166666666666693</v>
      </c>
      <c r="AJ135" s="5">
        <v>-1</v>
      </c>
      <c r="AK135" s="98" t="s">
        <v>475</v>
      </c>
      <c r="AL135" s="5">
        <v>0.5</v>
      </c>
      <c r="AM135" s="5">
        <v>-1</v>
      </c>
      <c r="AN135" s="98" t="s">
        <v>333</v>
      </c>
      <c r="AO135" s="5">
        <v>0.71370967741935487</v>
      </c>
      <c r="AP135" s="5">
        <v>-1</v>
      </c>
      <c r="AQ135" s="98" t="s">
        <v>409</v>
      </c>
      <c r="AR135" s="17">
        <v>0.48844884488448848</v>
      </c>
      <c r="AS135" s="17">
        <v>-1</v>
      </c>
      <c r="AT135" s="98" t="s">
        <v>453</v>
      </c>
      <c r="AU135" s="5">
        <v>0.23620559334845048</v>
      </c>
      <c r="AV135" s="5">
        <v>-1</v>
      </c>
      <c r="AW135" s="98" t="s">
        <v>495</v>
      </c>
      <c r="AZ135" s="98" t="s">
        <v>338</v>
      </c>
      <c r="BA135" s="5">
        <v>0.50744580584354382</v>
      </c>
      <c r="BB135" s="5">
        <v>-1</v>
      </c>
      <c r="BC135" s="98" t="s">
        <v>471</v>
      </c>
      <c r="BD135" s="5">
        <v>0.33756534727408516</v>
      </c>
      <c r="BE135" s="5">
        <v>-1</v>
      </c>
      <c r="BF135" s="98" t="s">
        <v>357</v>
      </c>
      <c r="BG135" s="5">
        <v>7.3107049608355096E-2</v>
      </c>
      <c r="BH135" s="5">
        <v>-1</v>
      </c>
      <c r="BI135" s="98" t="s">
        <v>495</v>
      </c>
      <c r="BL135" s="98" t="s">
        <v>495</v>
      </c>
      <c r="BO135" s="98" t="s">
        <v>355</v>
      </c>
      <c r="BP135" s="5">
        <v>0.20774647887323944</v>
      </c>
      <c r="BQ135" s="5">
        <v>-1</v>
      </c>
      <c r="BR135" s="98" t="s">
        <v>442</v>
      </c>
      <c r="BS135" s="5">
        <v>3.937007874015748E-2</v>
      </c>
      <c r="BT135" s="5">
        <v>-1</v>
      </c>
      <c r="BU135" s="98" t="s">
        <v>495</v>
      </c>
      <c r="BX135" s="98" t="s">
        <v>495</v>
      </c>
      <c r="CA135" s="98" t="s">
        <v>349</v>
      </c>
      <c r="CB135" s="5">
        <v>4.1634947590326168E-2</v>
      </c>
      <c r="CC135" s="5">
        <v>-1</v>
      </c>
      <c r="CD135" s="98" t="s">
        <v>480</v>
      </c>
      <c r="CE135" s="5">
        <v>0.91728624535315983</v>
      </c>
      <c r="CF135" s="5">
        <v>-1</v>
      </c>
      <c r="CG135" s="98" t="s">
        <v>495</v>
      </c>
      <c r="CJ135" s="98" t="s">
        <v>495</v>
      </c>
      <c r="CM135" s="98" t="s">
        <v>495</v>
      </c>
    </row>
    <row r="136" spans="1:91" ht="15" customHeight="1" x14ac:dyDescent="0.3">
      <c r="A136" s="9"/>
      <c r="S136" s="8"/>
      <c r="V136" s="98" t="s">
        <v>302</v>
      </c>
      <c r="W136" s="5">
        <v>1.0847457627118644</v>
      </c>
      <c r="X136" s="5">
        <v>-1</v>
      </c>
      <c r="Y136" s="98" t="s">
        <v>296</v>
      </c>
      <c r="Z136" s="5">
        <v>0.70277777777777772</v>
      </c>
      <c r="AA136" s="5">
        <v>-1</v>
      </c>
      <c r="AB136" s="98" t="s">
        <v>470</v>
      </c>
      <c r="AC136" s="5">
        <v>0.74223034734917737</v>
      </c>
      <c r="AD136" s="5">
        <v>-1</v>
      </c>
      <c r="AE136" s="98" t="s">
        <v>405</v>
      </c>
      <c r="AF136" s="17">
        <v>0.83200707338638402</v>
      </c>
      <c r="AG136" s="17">
        <v>-1</v>
      </c>
      <c r="AH136" s="98" t="s">
        <v>431</v>
      </c>
      <c r="AI136" s="5">
        <v>9.3658536585365795</v>
      </c>
      <c r="AJ136" s="5">
        <v>-1</v>
      </c>
      <c r="AK136" s="98" t="s">
        <v>297</v>
      </c>
      <c r="AL136" s="5">
        <v>0.50666666666666671</v>
      </c>
      <c r="AM136" s="5">
        <v>-1</v>
      </c>
      <c r="AN136" s="98" t="s">
        <v>467</v>
      </c>
      <c r="AO136" s="5">
        <v>0.7142857142857143</v>
      </c>
      <c r="AP136" s="5">
        <v>-1</v>
      </c>
      <c r="AQ136" s="98" t="s">
        <v>407</v>
      </c>
      <c r="AR136" s="17">
        <v>0.49180327868852458</v>
      </c>
      <c r="AS136" s="17">
        <v>-1</v>
      </c>
      <c r="AT136" s="98" t="s">
        <v>399</v>
      </c>
      <c r="AU136" s="5">
        <v>0.23655913978494625</v>
      </c>
      <c r="AV136" s="5">
        <v>-1</v>
      </c>
      <c r="AW136" s="98" t="s">
        <v>495</v>
      </c>
      <c r="AZ136" s="98" t="s">
        <v>352</v>
      </c>
      <c r="BA136" s="5">
        <v>0.50872256612267863</v>
      </c>
      <c r="BB136" s="5">
        <v>-1</v>
      </c>
      <c r="BC136" s="98" t="s">
        <v>330</v>
      </c>
      <c r="BD136" s="5">
        <v>0.35909090909090907</v>
      </c>
      <c r="BE136" s="5">
        <v>-1</v>
      </c>
      <c r="BF136" s="98" t="s">
        <v>320</v>
      </c>
      <c r="BG136" s="5">
        <v>7.407407407407407E-2</v>
      </c>
      <c r="BH136" s="5">
        <v>-1</v>
      </c>
      <c r="BI136" s="98" t="s">
        <v>495</v>
      </c>
      <c r="BL136" s="98" t="s">
        <v>495</v>
      </c>
      <c r="BO136" s="98" t="s">
        <v>350</v>
      </c>
      <c r="BP136" s="5">
        <v>0.2087136929460581</v>
      </c>
      <c r="BQ136" s="5">
        <v>-1</v>
      </c>
      <c r="BR136" s="98" t="s">
        <v>350</v>
      </c>
      <c r="BS136" s="5">
        <v>4.1493775933609957E-2</v>
      </c>
      <c r="BT136" s="5">
        <v>-1</v>
      </c>
      <c r="BU136" s="98" t="s">
        <v>495</v>
      </c>
      <c r="BX136" s="98" t="s">
        <v>495</v>
      </c>
      <c r="CA136" s="98" t="s">
        <v>480</v>
      </c>
      <c r="CB136" s="5">
        <v>4.1765322361526219E-2</v>
      </c>
      <c r="CC136" s="5">
        <v>-1</v>
      </c>
      <c r="CD136" s="98" t="s">
        <v>345</v>
      </c>
      <c r="CE136" s="5">
        <v>0.91756272401433692</v>
      </c>
      <c r="CF136" s="5">
        <v>-1</v>
      </c>
      <c r="CG136" s="98" t="s">
        <v>495</v>
      </c>
      <c r="CJ136" s="98" t="s">
        <v>495</v>
      </c>
      <c r="CM136" s="98" t="s">
        <v>495</v>
      </c>
    </row>
    <row r="137" spans="1:91" ht="15" customHeight="1" x14ac:dyDescent="0.3">
      <c r="A137" s="9"/>
      <c r="S137" s="8"/>
      <c r="V137" s="98" t="s">
        <v>436</v>
      </c>
      <c r="W137" s="5">
        <v>1.0886075949367089</v>
      </c>
      <c r="X137" s="5">
        <v>-1</v>
      </c>
      <c r="Y137" s="98" t="s">
        <v>321</v>
      </c>
      <c r="Z137" s="5">
        <v>0.70653409090909092</v>
      </c>
      <c r="AA137" s="5">
        <v>-1</v>
      </c>
      <c r="AB137" s="98" t="s">
        <v>445</v>
      </c>
      <c r="AC137" s="5">
        <v>0.74373259052924789</v>
      </c>
      <c r="AD137" s="5">
        <v>-1</v>
      </c>
      <c r="AE137" s="98" t="s">
        <v>469</v>
      </c>
      <c r="AF137" s="17">
        <v>0.83229481929855798</v>
      </c>
      <c r="AG137" s="17">
        <v>-1</v>
      </c>
      <c r="AH137" s="98" t="s">
        <v>307</v>
      </c>
      <c r="AI137" s="5">
        <v>9.4347826086956506</v>
      </c>
      <c r="AJ137" s="5">
        <v>-1</v>
      </c>
      <c r="AK137" s="98" t="s">
        <v>433</v>
      </c>
      <c r="AL137" s="5">
        <v>0.50793650793650791</v>
      </c>
      <c r="AM137" s="5">
        <v>-1</v>
      </c>
      <c r="AN137" s="98" t="s">
        <v>482</v>
      </c>
      <c r="AO137" s="5">
        <v>0.7142857142857143</v>
      </c>
      <c r="AP137" s="5">
        <v>-1</v>
      </c>
      <c r="AQ137" s="98" t="s">
        <v>418</v>
      </c>
      <c r="AR137" s="17">
        <v>0.49283489096573208</v>
      </c>
      <c r="AS137" s="17">
        <v>-1</v>
      </c>
      <c r="AT137" s="98" t="s">
        <v>330</v>
      </c>
      <c r="AU137" s="5">
        <v>0.23680000000000001</v>
      </c>
      <c r="AV137" s="5">
        <v>-1</v>
      </c>
      <c r="AW137" s="98" t="s">
        <v>495</v>
      </c>
      <c r="AZ137" s="98" t="s">
        <v>396</v>
      </c>
      <c r="BA137" s="5">
        <v>0.52145214521452143</v>
      </c>
      <c r="BB137" s="5">
        <v>-1</v>
      </c>
      <c r="BC137" s="98" t="s">
        <v>332</v>
      </c>
      <c r="BD137" s="5">
        <v>0.43768036278686273</v>
      </c>
      <c r="BE137" s="5">
        <v>-1</v>
      </c>
      <c r="BF137" s="98" t="s">
        <v>418</v>
      </c>
      <c r="BG137" s="5">
        <v>7.4416556583003085E-2</v>
      </c>
      <c r="BH137" s="5">
        <v>-1</v>
      </c>
      <c r="BI137" s="98" t="s">
        <v>495</v>
      </c>
      <c r="BL137" s="98" t="s">
        <v>495</v>
      </c>
      <c r="BO137" s="98" t="s">
        <v>297</v>
      </c>
      <c r="BP137" s="5">
        <v>0.21468721668177698</v>
      </c>
      <c r="BQ137" s="5">
        <v>-1</v>
      </c>
      <c r="BR137" s="98" t="s">
        <v>415</v>
      </c>
      <c r="BS137" s="5">
        <v>4.1666666666666664E-2</v>
      </c>
      <c r="BT137" s="5">
        <v>-1</v>
      </c>
      <c r="BU137" s="98" t="s">
        <v>495</v>
      </c>
      <c r="BX137" s="98" t="s">
        <v>495</v>
      </c>
      <c r="CA137" s="98" t="s">
        <v>438</v>
      </c>
      <c r="CB137" s="5">
        <v>4.25524183291544E-2</v>
      </c>
      <c r="CC137" s="5">
        <v>-1</v>
      </c>
      <c r="CD137" s="98" t="s">
        <v>393</v>
      </c>
      <c r="CE137" s="5">
        <v>0.91836734693877553</v>
      </c>
      <c r="CF137" s="5">
        <v>-1</v>
      </c>
      <c r="CG137" s="98" t="s">
        <v>495</v>
      </c>
      <c r="CJ137" s="98" t="s">
        <v>495</v>
      </c>
      <c r="CM137" s="98" t="s">
        <v>495</v>
      </c>
    </row>
    <row r="138" spans="1:91" ht="15" customHeight="1" x14ac:dyDescent="0.3">
      <c r="A138" s="9"/>
      <c r="S138" s="8"/>
      <c r="V138" s="98" t="s">
        <v>303</v>
      </c>
      <c r="W138" s="5">
        <v>1.1000000000000001</v>
      </c>
      <c r="X138" s="5">
        <v>-1</v>
      </c>
      <c r="Y138" s="98" t="s">
        <v>349</v>
      </c>
      <c r="Z138" s="5">
        <v>0.70944915254237284</v>
      </c>
      <c r="AA138" s="5">
        <v>-1</v>
      </c>
      <c r="AB138" s="98" t="s">
        <v>302</v>
      </c>
      <c r="AC138" s="5">
        <v>0.75062004129280235</v>
      </c>
      <c r="AD138" s="5">
        <v>-1</v>
      </c>
      <c r="AE138" s="98" t="s">
        <v>445</v>
      </c>
      <c r="AF138" s="17">
        <v>0.83410138248847898</v>
      </c>
      <c r="AG138" s="17">
        <v>-1</v>
      </c>
      <c r="AH138" s="98" t="s">
        <v>340</v>
      </c>
      <c r="AI138" s="5">
        <v>9.4347826086956506</v>
      </c>
      <c r="AJ138" s="5">
        <v>-1</v>
      </c>
      <c r="AK138" s="98" t="s">
        <v>449</v>
      </c>
      <c r="AL138" s="5">
        <v>0.50909090909090904</v>
      </c>
      <c r="AM138" s="5">
        <v>-1</v>
      </c>
      <c r="AN138" s="98" t="s">
        <v>409</v>
      </c>
      <c r="AO138" s="5">
        <v>0.71548117154811719</v>
      </c>
      <c r="AP138" s="5">
        <v>-1</v>
      </c>
      <c r="AQ138" s="98" t="s">
        <v>382</v>
      </c>
      <c r="AR138" s="17">
        <v>0.4946455889852116</v>
      </c>
      <c r="AS138" s="17">
        <v>-1</v>
      </c>
      <c r="AT138" s="98" t="s">
        <v>397</v>
      </c>
      <c r="AU138" s="5">
        <v>0.23735408560311283</v>
      </c>
      <c r="AV138" s="5">
        <v>-1</v>
      </c>
      <c r="AW138" s="98" t="s">
        <v>495</v>
      </c>
      <c r="AZ138" s="98" t="s">
        <v>330</v>
      </c>
      <c r="BA138" s="5">
        <v>0.52420701168614359</v>
      </c>
      <c r="BB138" s="5">
        <v>-1</v>
      </c>
      <c r="BC138" s="98" t="s">
        <v>379</v>
      </c>
      <c r="BD138" s="5">
        <v>0.4507936507936508</v>
      </c>
      <c r="BE138" s="5">
        <v>-1</v>
      </c>
      <c r="BF138" s="98" t="s">
        <v>312</v>
      </c>
      <c r="BG138" s="5">
        <v>9.357464632893385E-2</v>
      </c>
      <c r="BH138" s="5">
        <v>-1</v>
      </c>
      <c r="BI138" s="98" t="s">
        <v>495</v>
      </c>
      <c r="BL138" s="98" t="s">
        <v>495</v>
      </c>
      <c r="BO138" s="98" t="s">
        <v>312</v>
      </c>
      <c r="BP138" s="5">
        <v>0.22145190851860705</v>
      </c>
      <c r="BQ138" s="5">
        <v>-1</v>
      </c>
      <c r="BR138" s="98" t="s">
        <v>467</v>
      </c>
      <c r="BS138" s="5">
        <v>4.3695380774032462E-2</v>
      </c>
      <c r="BT138" s="5">
        <v>-1</v>
      </c>
      <c r="BU138" s="98" t="s">
        <v>495</v>
      </c>
      <c r="BX138" s="98" t="s">
        <v>495</v>
      </c>
      <c r="CA138" s="98" t="s">
        <v>469</v>
      </c>
      <c r="CB138" s="5">
        <v>4.260202062834683E-2</v>
      </c>
      <c r="CC138" s="5">
        <v>-1</v>
      </c>
      <c r="CD138" s="98" t="s">
        <v>300</v>
      </c>
      <c r="CE138" s="5">
        <v>0.91891891891891897</v>
      </c>
      <c r="CF138" s="5">
        <v>-1</v>
      </c>
      <c r="CG138" s="98" t="s">
        <v>495</v>
      </c>
      <c r="CJ138" s="98" t="s">
        <v>495</v>
      </c>
      <c r="CM138" s="98" t="s">
        <v>495</v>
      </c>
    </row>
    <row r="139" spans="1:91" ht="15" customHeight="1" x14ac:dyDescent="0.3">
      <c r="A139" s="9"/>
      <c r="S139" s="8"/>
      <c r="V139" s="98" t="s">
        <v>450</v>
      </c>
      <c r="W139" s="5">
        <v>1.1063829787234043</v>
      </c>
      <c r="X139" s="5">
        <v>1.1063829787234043</v>
      </c>
      <c r="Y139" s="98" t="s">
        <v>314</v>
      </c>
      <c r="Z139" s="5">
        <v>0.71499999999999997</v>
      </c>
      <c r="AA139" s="5">
        <v>-1</v>
      </c>
      <c r="AB139" s="98" t="s">
        <v>422</v>
      </c>
      <c r="AC139" s="5">
        <v>0.75197889182058042</v>
      </c>
      <c r="AD139" s="5">
        <v>-1</v>
      </c>
      <c r="AE139" s="98" t="s">
        <v>436</v>
      </c>
      <c r="AF139" s="17">
        <v>0.83697679623964805</v>
      </c>
      <c r="AG139" s="17">
        <v>-1</v>
      </c>
      <c r="AH139" s="98" t="s">
        <v>445</v>
      </c>
      <c r="AI139" s="5">
        <v>9.4347826086956506</v>
      </c>
      <c r="AJ139" s="5">
        <v>-1</v>
      </c>
      <c r="AK139" s="98" t="s">
        <v>302</v>
      </c>
      <c r="AL139" s="5">
        <v>0.51233396584440227</v>
      </c>
      <c r="AM139" s="5">
        <v>-1</v>
      </c>
      <c r="AN139" s="98" t="s">
        <v>370</v>
      </c>
      <c r="AO139" s="5">
        <v>0.71830985915492962</v>
      </c>
      <c r="AP139" s="5">
        <v>-1</v>
      </c>
      <c r="AQ139" s="98" t="s">
        <v>317</v>
      </c>
      <c r="AR139" s="17">
        <v>0.5</v>
      </c>
      <c r="AS139" s="17">
        <v>-1</v>
      </c>
      <c r="AT139" s="98" t="s">
        <v>380</v>
      </c>
      <c r="AU139" s="5">
        <v>0.25083768409569079</v>
      </c>
      <c r="AV139" s="5">
        <v>-1</v>
      </c>
      <c r="AW139" s="98" t="s">
        <v>495</v>
      </c>
      <c r="AZ139" s="98" t="s">
        <v>318</v>
      </c>
      <c r="BA139" s="5">
        <v>0.538913870632999</v>
      </c>
      <c r="BB139" s="5">
        <v>-1</v>
      </c>
      <c r="BC139" s="98" t="s">
        <v>354</v>
      </c>
      <c r="BD139" s="5">
        <v>0.45179584120982985</v>
      </c>
      <c r="BE139" s="5">
        <v>-1</v>
      </c>
      <c r="BF139" s="98" t="s">
        <v>315</v>
      </c>
      <c r="BG139" s="5">
        <v>9.4339622641509441E-2</v>
      </c>
      <c r="BH139" s="5">
        <v>-1</v>
      </c>
      <c r="BI139" s="98" t="s">
        <v>495</v>
      </c>
      <c r="BL139" s="98" t="s">
        <v>495</v>
      </c>
      <c r="BO139" s="98" t="s">
        <v>430</v>
      </c>
      <c r="BP139" s="5">
        <v>0.22222222222222221</v>
      </c>
      <c r="BQ139" s="5">
        <v>-1</v>
      </c>
      <c r="BR139" s="98" t="s">
        <v>339</v>
      </c>
      <c r="BS139" s="5">
        <v>4.4117647058823532E-2</v>
      </c>
      <c r="BT139" s="5">
        <v>-1</v>
      </c>
      <c r="BU139" s="98" t="s">
        <v>495</v>
      </c>
      <c r="BX139" s="98" t="s">
        <v>495</v>
      </c>
      <c r="CA139" s="98" t="s">
        <v>416</v>
      </c>
      <c r="CB139" s="5">
        <v>4.2822991373038147E-2</v>
      </c>
      <c r="CC139" s="5">
        <v>-1</v>
      </c>
      <c r="CD139" s="98" t="s">
        <v>426</v>
      </c>
      <c r="CE139" s="5">
        <v>0.92</v>
      </c>
      <c r="CF139" s="5">
        <v>-1</v>
      </c>
      <c r="CG139" s="98" t="s">
        <v>495</v>
      </c>
      <c r="CJ139" s="98" t="s">
        <v>495</v>
      </c>
      <c r="CM139" s="98" t="s">
        <v>495</v>
      </c>
    </row>
    <row r="140" spans="1:91" ht="15" customHeight="1" x14ac:dyDescent="0.3">
      <c r="A140" s="9"/>
      <c r="S140" s="8"/>
      <c r="V140" s="98" t="s">
        <v>398</v>
      </c>
      <c r="W140" s="5">
        <v>1.1111111111111112</v>
      </c>
      <c r="X140" s="5">
        <v>-1</v>
      </c>
      <c r="Y140" s="98" t="s">
        <v>441</v>
      </c>
      <c r="Z140" s="5">
        <v>0.7154907161803713</v>
      </c>
      <c r="AA140" s="5">
        <v>-1</v>
      </c>
      <c r="AB140" s="98" t="s">
        <v>455</v>
      </c>
      <c r="AC140" s="5">
        <v>0.75263570619499864</v>
      </c>
      <c r="AD140" s="5">
        <v>-1</v>
      </c>
      <c r="AE140" s="98" t="s">
        <v>447</v>
      </c>
      <c r="AF140" s="17">
        <v>0.84107327141382904</v>
      </c>
      <c r="AG140" s="17">
        <v>-1</v>
      </c>
      <c r="AH140" s="98" t="s">
        <v>370</v>
      </c>
      <c r="AI140" s="5">
        <v>9.4607843137254903</v>
      </c>
      <c r="AJ140" s="5">
        <v>-1</v>
      </c>
      <c r="AK140" s="98" t="s">
        <v>376</v>
      </c>
      <c r="AL140" s="5">
        <v>0.51282051282051277</v>
      </c>
      <c r="AM140" s="5">
        <v>-1</v>
      </c>
      <c r="AN140" s="98" t="s">
        <v>433</v>
      </c>
      <c r="AO140" s="5">
        <v>0.7191011235955056</v>
      </c>
      <c r="AP140" s="5">
        <v>-1</v>
      </c>
      <c r="AQ140" s="98" t="s">
        <v>462</v>
      </c>
      <c r="AR140" s="17">
        <v>0.5</v>
      </c>
      <c r="AS140" s="17">
        <v>-1</v>
      </c>
      <c r="AT140" s="98" t="s">
        <v>307</v>
      </c>
      <c r="AU140" s="5">
        <v>0.25161290322580643</v>
      </c>
      <c r="AV140" s="5">
        <v>-1</v>
      </c>
      <c r="AW140" s="98" t="s">
        <v>495</v>
      </c>
      <c r="AZ140" s="98" t="s">
        <v>417</v>
      </c>
      <c r="BA140" s="5">
        <v>0.53958944281524923</v>
      </c>
      <c r="BB140" s="5">
        <v>-1</v>
      </c>
      <c r="BC140" s="98" t="s">
        <v>491</v>
      </c>
      <c r="BD140" s="5">
        <v>0.45454545454545453</v>
      </c>
      <c r="BE140" s="5">
        <v>-1</v>
      </c>
      <c r="BF140" s="98" t="s">
        <v>442</v>
      </c>
      <c r="BG140" s="5">
        <v>9.5744680851063829E-2</v>
      </c>
      <c r="BH140" s="5">
        <v>-1</v>
      </c>
      <c r="BI140" s="98" t="s">
        <v>495</v>
      </c>
      <c r="BL140" s="98" t="s">
        <v>495</v>
      </c>
      <c r="BO140" s="98" t="s">
        <v>357</v>
      </c>
      <c r="BP140" s="5">
        <v>0.23056994818652848</v>
      </c>
      <c r="BQ140" s="5">
        <v>-1</v>
      </c>
      <c r="BR140" s="98" t="s">
        <v>422</v>
      </c>
      <c r="BS140" s="5">
        <v>4.4117647058823532E-2</v>
      </c>
      <c r="BT140" s="5">
        <v>-1</v>
      </c>
      <c r="BU140" s="98" t="s">
        <v>495</v>
      </c>
      <c r="BX140" s="98" t="s">
        <v>495</v>
      </c>
      <c r="CA140" s="98" t="s">
        <v>488</v>
      </c>
      <c r="CB140" s="5">
        <v>4.3227407252399035E-2</v>
      </c>
      <c r="CC140" s="5">
        <v>-1</v>
      </c>
      <c r="CD140" s="98" t="s">
        <v>431</v>
      </c>
      <c r="CE140" s="5">
        <v>0.92</v>
      </c>
      <c r="CF140" s="5">
        <v>-1</v>
      </c>
      <c r="CG140" s="98" t="s">
        <v>495</v>
      </c>
      <c r="CJ140" s="98" t="s">
        <v>495</v>
      </c>
      <c r="CM140" s="98" t="s">
        <v>495</v>
      </c>
    </row>
    <row r="141" spans="1:91" ht="15" customHeight="1" x14ac:dyDescent="0.3">
      <c r="A141" s="9"/>
      <c r="S141" s="8"/>
      <c r="V141" s="98" t="s">
        <v>332</v>
      </c>
      <c r="W141" s="5">
        <v>1.1168831168831168</v>
      </c>
      <c r="X141" s="5">
        <v>-1</v>
      </c>
      <c r="Y141" s="98" t="s">
        <v>425</v>
      </c>
      <c r="Z141" s="5">
        <v>0.7185542168674699</v>
      </c>
      <c r="AA141" s="5">
        <v>-1</v>
      </c>
      <c r="AB141" s="98" t="s">
        <v>314</v>
      </c>
      <c r="AC141" s="5">
        <v>0.75322455322455317</v>
      </c>
      <c r="AD141" s="5">
        <v>-1</v>
      </c>
      <c r="AE141" s="98" t="s">
        <v>452</v>
      </c>
      <c r="AF141" s="17">
        <v>0.84169884169884202</v>
      </c>
      <c r="AG141" s="17">
        <v>-1</v>
      </c>
      <c r="AH141" s="98" t="s">
        <v>341</v>
      </c>
      <c r="AI141" s="5">
        <v>9.4769230769230806</v>
      </c>
      <c r="AJ141" s="5">
        <v>-1</v>
      </c>
      <c r="AK141" s="98" t="s">
        <v>480</v>
      </c>
      <c r="AL141" s="5">
        <v>0.52261306532663321</v>
      </c>
      <c r="AM141" s="5">
        <v>-1</v>
      </c>
      <c r="AN141" s="98" t="s">
        <v>468</v>
      </c>
      <c r="AO141" s="5">
        <v>0.7192982456140351</v>
      </c>
      <c r="AP141" s="5">
        <v>-1</v>
      </c>
      <c r="AQ141" s="98" t="s">
        <v>474</v>
      </c>
      <c r="AR141" s="17">
        <v>0.5</v>
      </c>
      <c r="AS141" s="17">
        <v>-1</v>
      </c>
      <c r="AT141" s="98" t="s">
        <v>347</v>
      </c>
      <c r="AU141" s="5">
        <v>0.25844594594594594</v>
      </c>
      <c r="AV141" s="5">
        <v>-1</v>
      </c>
      <c r="AW141" s="98" t="s">
        <v>495</v>
      </c>
      <c r="AZ141" s="98" t="s">
        <v>439</v>
      </c>
      <c r="BA141" s="5">
        <v>0.54337152209492634</v>
      </c>
      <c r="BB141" s="5">
        <v>-1</v>
      </c>
      <c r="BC141" s="98" t="s">
        <v>356</v>
      </c>
      <c r="BD141" s="5">
        <v>0.49105754276827374</v>
      </c>
      <c r="BE141" s="5">
        <v>-1</v>
      </c>
      <c r="BF141" s="98" t="s">
        <v>474</v>
      </c>
      <c r="BG141" s="5">
        <v>0.10112359550561797</v>
      </c>
      <c r="BH141" s="5">
        <v>-1</v>
      </c>
      <c r="BI141" s="98" t="s">
        <v>495</v>
      </c>
      <c r="BL141" s="98" t="s">
        <v>495</v>
      </c>
      <c r="BO141" s="98" t="s">
        <v>361</v>
      </c>
      <c r="BP141" s="5">
        <v>0.25490196078431371</v>
      </c>
      <c r="BQ141" s="5">
        <v>-1</v>
      </c>
      <c r="BR141" s="98" t="s">
        <v>316</v>
      </c>
      <c r="BS141" s="5">
        <v>4.5300878972278566E-2</v>
      </c>
      <c r="BT141" s="5">
        <v>-1</v>
      </c>
      <c r="BU141" s="98" t="s">
        <v>495</v>
      </c>
      <c r="BX141" s="98" t="s">
        <v>495</v>
      </c>
      <c r="CA141" s="98" t="s">
        <v>293</v>
      </c>
      <c r="CB141" s="5">
        <v>4.3460497420969309E-2</v>
      </c>
      <c r="CC141" s="5">
        <v>-1</v>
      </c>
      <c r="CD141" s="98" t="s">
        <v>460</v>
      </c>
      <c r="CE141" s="5">
        <v>0.92</v>
      </c>
      <c r="CF141" s="5">
        <v>-1</v>
      </c>
      <c r="CG141" s="98" t="s">
        <v>495</v>
      </c>
      <c r="CJ141" s="98" t="s">
        <v>495</v>
      </c>
      <c r="CM141" s="98" t="s">
        <v>495</v>
      </c>
    </row>
    <row r="142" spans="1:91" ht="15" customHeight="1" x14ac:dyDescent="0.3">
      <c r="A142" s="9"/>
      <c r="S142" s="8"/>
      <c r="V142" s="98" t="s">
        <v>297</v>
      </c>
      <c r="W142" s="5">
        <v>1.125</v>
      </c>
      <c r="X142" s="5">
        <v>-1</v>
      </c>
      <c r="Y142" s="98" t="s">
        <v>488</v>
      </c>
      <c r="Z142" s="5">
        <v>0.72274509803921572</v>
      </c>
      <c r="AA142" s="5">
        <v>-1</v>
      </c>
      <c r="AB142" s="98" t="s">
        <v>363</v>
      </c>
      <c r="AC142" s="5">
        <v>0.75542482648295795</v>
      </c>
      <c r="AD142" s="5">
        <v>-1</v>
      </c>
      <c r="AE142" s="98" t="s">
        <v>305</v>
      </c>
      <c r="AF142" s="17">
        <v>0.84298614583639697</v>
      </c>
      <c r="AG142" s="17">
        <v>-1</v>
      </c>
      <c r="AH142" s="98" t="s">
        <v>323</v>
      </c>
      <c r="AI142" s="5">
        <v>9.5176470588235293</v>
      </c>
      <c r="AJ142" s="5">
        <v>-1</v>
      </c>
      <c r="AK142" s="98" t="s">
        <v>319</v>
      </c>
      <c r="AL142" s="5">
        <v>0.53333333333333333</v>
      </c>
      <c r="AM142" s="5">
        <v>-1</v>
      </c>
      <c r="AN142" s="98" t="s">
        <v>331</v>
      </c>
      <c r="AO142" s="5">
        <v>0.72289156626506024</v>
      </c>
      <c r="AP142" s="5">
        <v>-1</v>
      </c>
      <c r="AQ142" s="98" t="s">
        <v>380</v>
      </c>
      <c r="AR142" s="17">
        <v>0.50129332643559232</v>
      </c>
      <c r="AS142" s="17">
        <v>-1</v>
      </c>
      <c r="AT142" s="98" t="s">
        <v>394</v>
      </c>
      <c r="AU142" s="5">
        <v>0.26083611182354449</v>
      </c>
      <c r="AV142" s="5">
        <v>-1</v>
      </c>
      <c r="AW142" s="98" t="s">
        <v>495</v>
      </c>
      <c r="AZ142" s="98" t="s">
        <v>384</v>
      </c>
      <c r="BA142" s="5">
        <v>0.54929577464788737</v>
      </c>
      <c r="BB142" s="5">
        <v>-1</v>
      </c>
      <c r="BC142" s="98" t="s">
        <v>334</v>
      </c>
      <c r="BD142" s="5">
        <v>0.5</v>
      </c>
      <c r="BE142" s="5">
        <v>-1</v>
      </c>
      <c r="BF142" s="98" t="s">
        <v>335</v>
      </c>
      <c r="BG142" s="5">
        <v>0.10479375696767002</v>
      </c>
      <c r="BH142" s="5">
        <v>-1</v>
      </c>
      <c r="BI142" s="98" t="s">
        <v>495</v>
      </c>
      <c r="BL142" s="98" t="s">
        <v>495</v>
      </c>
      <c r="BO142" s="98" t="s">
        <v>397</v>
      </c>
      <c r="BP142" s="5">
        <v>0.26415094339622641</v>
      </c>
      <c r="BQ142" s="5">
        <v>-1</v>
      </c>
      <c r="BR142" s="98" t="s">
        <v>363</v>
      </c>
      <c r="BS142" s="5">
        <v>4.7319296722378987E-2</v>
      </c>
      <c r="BT142" s="5">
        <v>-1</v>
      </c>
      <c r="BU142" s="98" t="s">
        <v>495</v>
      </c>
      <c r="BX142" s="98" t="s">
        <v>495</v>
      </c>
      <c r="CA142" s="98" t="s">
        <v>408</v>
      </c>
      <c r="CB142" s="5">
        <v>4.3550165380374865E-2</v>
      </c>
      <c r="CC142" s="5">
        <v>-1</v>
      </c>
      <c r="CD142" s="98" t="s">
        <v>469</v>
      </c>
      <c r="CE142" s="5">
        <v>0.92074303405572755</v>
      </c>
      <c r="CF142" s="5">
        <v>-1</v>
      </c>
      <c r="CG142" s="98" t="s">
        <v>495</v>
      </c>
      <c r="CJ142" s="98" t="s">
        <v>495</v>
      </c>
      <c r="CM142" s="98" t="s">
        <v>495</v>
      </c>
    </row>
    <row r="143" spans="1:91" ht="15" customHeight="1" x14ac:dyDescent="0.3">
      <c r="A143" s="9"/>
      <c r="S143" s="8"/>
      <c r="V143" s="98" t="s">
        <v>321</v>
      </c>
      <c r="W143" s="5">
        <v>1.129032258064516</v>
      </c>
      <c r="X143" s="5">
        <v>-1</v>
      </c>
      <c r="Y143" s="98" t="s">
        <v>371</v>
      </c>
      <c r="Z143" s="5">
        <v>0.72650000000000003</v>
      </c>
      <c r="AA143" s="5">
        <v>-1</v>
      </c>
      <c r="AB143" s="98" t="s">
        <v>374</v>
      </c>
      <c r="AC143" s="5">
        <v>0.75556608242539081</v>
      </c>
      <c r="AD143" s="5">
        <v>-1</v>
      </c>
      <c r="AE143" s="98" t="s">
        <v>384</v>
      </c>
      <c r="AF143" s="17">
        <v>0.84375</v>
      </c>
      <c r="AG143" s="17">
        <v>-1</v>
      </c>
      <c r="AH143" s="98" t="s">
        <v>349</v>
      </c>
      <c r="AI143" s="5">
        <v>9.5463917525773194</v>
      </c>
      <c r="AJ143" s="5">
        <v>-1</v>
      </c>
      <c r="AK143" s="98" t="s">
        <v>447</v>
      </c>
      <c r="AL143" s="5">
        <v>0.53359683794466406</v>
      </c>
      <c r="AM143" s="5">
        <v>-1</v>
      </c>
      <c r="AN143" s="98" t="s">
        <v>407</v>
      </c>
      <c r="AO143" s="5">
        <v>0.72727272727272729</v>
      </c>
      <c r="AP143" s="5">
        <v>-1</v>
      </c>
      <c r="AQ143" s="98" t="s">
        <v>356</v>
      </c>
      <c r="AR143" s="17">
        <v>0.50260869565217392</v>
      </c>
      <c r="AS143" s="17">
        <v>-1</v>
      </c>
      <c r="AT143" s="98" t="s">
        <v>338</v>
      </c>
      <c r="AU143" s="5">
        <v>0.26317002881844381</v>
      </c>
      <c r="AV143" s="5">
        <v>-1</v>
      </c>
      <c r="AW143" s="98" t="s">
        <v>495</v>
      </c>
      <c r="AZ143" s="98" t="s">
        <v>394</v>
      </c>
      <c r="BA143" s="5">
        <v>0.54950289975144984</v>
      </c>
      <c r="BB143" s="5">
        <v>-1</v>
      </c>
      <c r="BC143" s="98" t="s">
        <v>298</v>
      </c>
      <c r="BD143" s="5">
        <v>0.54502369668246442</v>
      </c>
      <c r="BE143" s="5">
        <v>-1</v>
      </c>
      <c r="BF143" s="98" t="s">
        <v>332</v>
      </c>
      <c r="BG143" s="5">
        <v>0.10828638175072144</v>
      </c>
      <c r="BH143" s="5">
        <v>-1</v>
      </c>
      <c r="BI143" s="98" t="s">
        <v>495</v>
      </c>
      <c r="BL143" s="98" t="s">
        <v>495</v>
      </c>
      <c r="BO143" s="98" t="s">
        <v>475</v>
      </c>
      <c r="BP143" s="5">
        <v>0.27147766323024053</v>
      </c>
      <c r="BQ143" s="5">
        <v>-1</v>
      </c>
      <c r="BR143" s="98" t="s">
        <v>337</v>
      </c>
      <c r="BS143" s="5">
        <v>4.7691527143581935E-2</v>
      </c>
      <c r="BT143" s="5">
        <v>-1</v>
      </c>
      <c r="BU143" s="98" t="s">
        <v>495</v>
      </c>
      <c r="BX143" s="98" t="s">
        <v>495</v>
      </c>
      <c r="CA143" s="98" t="s">
        <v>401</v>
      </c>
      <c r="CB143" s="5">
        <v>4.3981762917933133E-2</v>
      </c>
      <c r="CC143" s="5">
        <v>-1</v>
      </c>
      <c r="CD143" s="98" t="s">
        <v>368</v>
      </c>
      <c r="CE143" s="5">
        <v>0.92124542124542119</v>
      </c>
      <c r="CF143" s="5">
        <v>-1</v>
      </c>
      <c r="CG143" s="98" t="s">
        <v>495</v>
      </c>
      <c r="CJ143" s="98" t="s">
        <v>495</v>
      </c>
      <c r="CM143" s="98" t="s">
        <v>495</v>
      </c>
    </row>
    <row r="144" spans="1:91" ht="15" customHeight="1" x14ac:dyDescent="0.3">
      <c r="A144" s="9"/>
      <c r="S144" s="8"/>
      <c r="V144" s="98" t="s">
        <v>370</v>
      </c>
      <c r="W144" s="5">
        <v>1.1666666666666667</v>
      </c>
      <c r="X144" s="5">
        <v>-1</v>
      </c>
      <c r="Y144" s="98" t="s">
        <v>332</v>
      </c>
      <c r="Z144" s="5">
        <v>0.72902830910482019</v>
      </c>
      <c r="AA144" s="5">
        <v>-1</v>
      </c>
      <c r="AB144" s="98" t="s">
        <v>402</v>
      </c>
      <c r="AC144" s="5">
        <v>0.75641150658215506</v>
      </c>
      <c r="AD144" s="5">
        <v>-1</v>
      </c>
      <c r="AE144" s="98" t="s">
        <v>380</v>
      </c>
      <c r="AF144" s="17">
        <v>0.84380733944954101</v>
      </c>
      <c r="AG144" s="17">
        <v>-1</v>
      </c>
      <c r="AH144" s="98" t="s">
        <v>412</v>
      </c>
      <c r="AI144" s="5">
        <v>9.5512820512820493</v>
      </c>
      <c r="AJ144" s="5">
        <v>-1</v>
      </c>
      <c r="AK144" s="98" t="s">
        <v>318</v>
      </c>
      <c r="AL144" s="5">
        <v>0.54</v>
      </c>
      <c r="AM144" s="5">
        <v>-1</v>
      </c>
      <c r="AN144" s="98" t="s">
        <v>394</v>
      </c>
      <c r="AO144" s="5">
        <v>0.7289719626168224</v>
      </c>
      <c r="AP144" s="5">
        <v>-1</v>
      </c>
      <c r="AQ144" s="98" t="s">
        <v>338</v>
      </c>
      <c r="AR144" s="17">
        <v>0.50322580645161286</v>
      </c>
      <c r="AS144" s="17">
        <v>-1</v>
      </c>
      <c r="AT144" s="98" t="s">
        <v>431</v>
      </c>
      <c r="AU144" s="5">
        <v>0.26749611197511663</v>
      </c>
      <c r="AV144" s="5">
        <v>-1</v>
      </c>
      <c r="AW144" s="98" t="s">
        <v>495</v>
      </c>
      <c r="AZ144" s="98" t="s">
        <v>419</v>
      </c>
      <c r="BA144" s="5">
        <v>0.55719921104536485</v>
      </c>
      <c r="BB144" s="5">
        <v>-1</v>
      </c>
      <c r="BC144" s="98" t="s">
        <v>444</v>
      </c>
      <c r="BD144" s="5">
        <v>0.55567805953693494</v>
      </c>
      <c r="BE144" s="5">
        <v>-1</v>
      </c>
      <c r="BF144" s="98" t="s">
        <v>344</v>
      </c>
      <c r="BG144" s="5">
        <v>0.11538461538461539</v>
      </c>
      <c r="BH144" s="5">
        <v>-1</v>
      </c>
      <c r="BI144" s="98" t="s">
        <v>495</v>
      </c>
      <c r="BL144" s="98" t="s">
        <v>495</v>
      </c>
      <c r="BO144" s="98" t="s">
        <v>419</v>
      </c>
      <c r="BP144" s="5">
        <v>0.2744186046511628</v>
      </c>
      <c r="BQ144" s="5">
        <v>-1</v>
      </c>
      <c r="BR144" s="98" t="s">
        <v>421</v>
      </c>
      <c r="BS144" s="5">
        <v>0.05</v>
      </c>
      <c r="BT144" s="5">
        <v>-1</v>
      </c>
      <c r="BU144" s="98" t="s">
        <v>495</v>
      </c>
      <c r="BX144" s="98" t="s">
        <v>495</v>
      </c>
      <c r="CA144" s="98" t="s">
        <v>324</v>
      </c>
      <c r="CB144" s="5">
        <v>4.5454545454545456E-2</v>
      </c>
      <c r="CC144" s="5">
        <v>-1</v>
      </c>
      <c r="CD144" s="98" t="s">
        <v>327</v>
      </c>
      <c r="CE144" s="5">
        <v>0.92159999999999997</v>
      </c>
      <c r="CF144" s="5">
        <v>-1</v>
      </c>
      <c r="CG144" s="98" t="s">
        <v>495</v>
      </c>
      <c r="CJ144" s="98" t="s">
        <v>495</v>
      </c>
      <c r="CM144" s="98" t="s">
        <v>495</v>
      </c>
    </row>
    <row r="145" spans="1:91" ht="15" customHeight="1" x14ac:dyDescent="0.3">
      <c r="A145" s="9"/>
      <c r="S145" s="8"/>
      <c r="V145" s="98" t="s">
        <v>424</v>
      </c>
      <c r="W145" s="5">
        <v>1.1666666666666667</v>
      </c>
      <c r="X145" s="5">
        <v>-1</v>
      </c>
      <c r="Y145" s="98" t="s">
        <v>331</v>
      </c>
      <c r="Z145" s="5">
        <v>0.73817460317460315</v>
      </c>
      <c r="AA145" s="5">
        <v>-1</v>
      </c>
      <c r="AB145" s="98" t="s">
        <v>324</v>
      </c>
      <c r="AC145" s="5">
        <v>0.7592592592592593</v>
      </c>
      <c r="AD145" s="5">
        <v>-1</v>
      </c>
      <c r="AE145" s="98" t="s">
        <v>314</v>
      </c>
      <c r="AF145" s="17">
        <v>0.84440039643211096</v>
      </c>
      <c r="AG145" s="17">
        <v>-1</v>
      </c>
      <c r="AH145" s="98" t="s">
        <v>372</v>
      </c>
      <c r="AI145" s="5">
        <v>9.5833333333333304</v>
      </c>
      <c r="AJ145" s="5">
        <v>-1</v>
      </c>
      <c r="AK145" s="98" t="s">
        <v>308</v>
      </c>
      <c r="AL145" s="5">
        <v>0.54054054054054057</v>
      </c>
      <c r="AM145" s="5">
        <v>-1</v>
      </c>
      <c r="AN145" s="98" t="s">
        <v>319</v>
      </c>
      <c r="AO145" s="5">
        <v>0.73015873015873012</v>
      </c>
      <c r="AP145" s="5">
        <v>-1</v>
      </c>
      <c r="AQ145" s="98" t="s">
        <v>408</v>
      </c>
      <c r="AR145" s="17">
        <v>0.50331125827814571</v>
      </c>
      <c r="AS145" s="17">
        <v>-1</v>
      </c>
      <c r="AT145" s="98" t="s">
        <v>363</v>
      </c>
      <c r="AU145" s="5">
        <v>0.29086504204075814</v>
      </c>
      <c r="AV145" s="5">
        <v>-1</v>
      </c>
      <c r="AW145" s="98" t="s">
        <v>495</v>
      </c>
      <c r="AZ145" s="98" t="s">
        <v>304</v>
      </c>
      <c r="BA145" s="5">
        <v>0.56204379562043794</v>
      </c>
      <c r="BB145" s="5">
        <v>-1</v>
      </c>
      <c r="BC145" s="98" t="s">
        <v>436</v>
      </c>
      <c r="BD145" s="5">
        <v>0.55794025786818291</v>
      </c>
      <c r="BE145" s="5">
        <v>-1</v>
      </c>
      <c r="BF145" s="98" t="s">
        <v>450</v>
      </c>
      <c r="BG145" s="5">
        <v>0.1160699417152373</v>
      </c>
      <c r="BH145" s="5">
        <v>0.1160699417152373</v>
      </c>
      <c r="BI145" s="98" t="s">
        <v>495</v>
      </c>
      <c r="BL145" s="98" t="s">
        <v>495</v>
      </c>
      <c r="BO145" s="98" t="s">
        <v>304</v>
      </c>
      <c r="BP145" s="5">
        <v>0.28000000000000003</v>
      </c>
      <c r="BQ145" s="5">
        <v>-1</v>
      </c>
      <c r="BR145" s="98" t="s">
        <v>436</v>
      </c>
      <c r="BS145" s="5">
        <v>5.2332657200811358E-2</v>
      </c>
      <c r="BT145" s="5">
        <v>-1</v>
      </c>
      <c r="BU145" s="98" t="s">
        <v>495</v>
      </c>
      <c r="BX145" s="98" t="s">
        <v>495</v>
      </c>
      <c r="CA145" s="98" t="s">
        <v>338</v>
      </c>
      <c r="CB145" s="5">
        <v>4.5473966916926081E-2</v>
      </c>
      <c r="CC145" s="5">
        <v>-1</v>
      </c>
      <c r="CD145" s="98" t="s">
        <v>475</v>
      </c>
      <c r="CE145" s="5">
        <v>0.921875</v>
      </c>
      <c r="CF145" s="5">
        <v>-1</v>
      </c>
      <c r="CG145" s="98" t="s">
        <v>495</v>
      </c>
      <c r="CJ145" s="98" t="s">
        <v>495</v>
      </c>
      <c r="CM145" s="98" t="s">
        <v>495</v>
      </c>
    </row>
    <row r="146" spans="1:91" ht="15" customHeight="1" x14ac:dyDescent="0.3">
      <c r="A146" s="9"/>
      <c r="S146" s="8"/>
      <c r="V146" s="98" t="s">
        <v>305</v>
      </c>
      <c r="W146" s="5">
        <v>1.1807228915662651</v>
      </c>
      <c r="X146" s="5">
        <v>-1</v>
      </c>
      <c r="Y146" s="98" t="s">
        <v>356</v>
      </c>
      <c r="Z146" s="5">
        <v>0.73844221105527641</v>
      </c>
      <c r="AA146" s="5">
        <v>-1</v>
      </c>
      <c r="AB146" s="98" t="s">
        <v>425</v>
      </c>
      <c r="AC146" s="5">
        <v>0.76253563642461852</v>
      </c>
      <c r="AD146" s="5">
        <v>-1</v>
      </c>
      <c r="AE146" s="98" t="s">
        <v>303</v>
      </c>
      <c r="AF146" s="17">
        <v>0.84469472436277404</v>
      </c>
      <c r="AG146" s="17">
        <v>-1</v>
      </c>
      <c r="AH146" s="98" t="s">
        <v>440</v>
      </c>
      <c r="AI146" s="5">
        <v>9.6071428571428594</v>
      </c>
      <c r="AJ146" s="5">
        <v>-1</v>
      </c>
      <c r="AK146" s="98" t="s">
        <v>400</v>
      </c>
      <c r="AL146" s="5">
        <v>0.5444444444444444</v>
      </c>
      <c r="AM146" s="5">
        <v>-1</v>
      </c>
      <c r="AN146" s="98" t="s">
        <v>402</v>
      </c>
      <c r="AO146" s="5">
        <v>0.73480662983425415</v>
      </c>
      <c r="AP146" s="5">
        <v>-1</v>
      </c>
      <c r="AQ146" s="98" t="s">
        <v>332</v>
      </c>
      <c r="AR146" s="17">
        <v>0.50606709493219126</v>
      </c>
      <c r="AS146" s="17">
        <v>-1</v>
      </c>
      <c r="AT146" s="98" t="s">
        <v>412</v>
      </c>
      <c r="AU146" s="5">
        <v>0.31026729952535598</v>
      </c>
      <c r="AV146" s="5">
        <v>-1</v>
      </c>
      <c r="AW146" s="98" t="s">
        <v>495</v>
      </c>
      <c r="AZ146" s="98" t="s">
        <v>308</v>
      </c>
      <c r="BA146" s="5">
        <v>0.56382978723404253</v>
      </c>
      <c r="BB146" s="5">
        <v>-1</v>
      </c>
      <c r="BC146" s="98" t="s">
        <v>446</v>
      </c>
      <c r="BD146" s="5">
        <v>0.56000000000000005</v>
      </c>
      <c r="BE146" s="5">
        <v>-1</v>
      </c>
      <c r="BF146" s="98" t="s">
        <v>391</v>
      </c>
      <c r="BG146" s="5">
        <v>0.12182741116751269</v>
      </c>
      <c r="BH146" s="5">
        <v>-1</v>
      </c>
      <c r="BI146" s="98" t="s">
        <v>495</v>
      </c>
      <c r="BL146" s="98" t="s">
        <v>495</v>
      </c>
      <c r="BO146" s="98" t="s">
        <v>446</v>
      </c>
      <c r="BP146" s="5">
        <v>0.28488372093023256</v>
      </c>
      <c r="BQ146" s="5">
        <v>-1</v>
      </c>
      <c r="BR146" s="98" t="s">
        <v>300</v>
      </c>
      <c r="BS146" s="5">
        <v>5.5214723926380369E-2</v>
      </c>
      <c r="BT146" s="5">
        <v>-1</v>
      </c>
      <c r="BU146" s="98" t="s">
        <v>495</v>
      </c>
      <c r="BX146" s="98" t="s">
        <v>495</v>
      </c>
      <c r="CA146" s="98" t="s">
        <v>336</v>
      </c>
      <c r="CB146" s="5">
        <v>4.5964159439122423E-2</v>
      </c>
      <c r="CC146" s="5">
        <v>-1</v>
      </c>
      <c r="CD146" s="98" t="s">
        <v>349</v>
      </c>
      <c r="CE146" s="5">
        <v>0.92194092827004215</v>
      </c>
      <c r="CF146" s="5">
        <v>-1</v>
      </c>
      <c r="CG146" s="98" t="s">
        <v>495</v>
      </c>
      <c r="CJ146" s="98" t="s">
        <v>495</v>
      </c>
      <c r="CM146" s="98" t="s">
        <v>495</v>
      </c>
    </row>
    <row r="147" spans="1:91" ht="15" customHeight="1" x14ac:dyDescent="0.3">
      <c r="A147" s="9"/>
      <c r="S147" s="8"/>
      <c r="V147" s="98" t="s">
        <v>338</v>
      </c>
      <c r="W147" s="5">
        <v>1.1818181818181819</v>
      </c>
      <c r="X147" s="5">
        <v>-1</v>
      </c>
      <c r="Y147" s="98" t="s">
        <v>387</v>
      </c>
      <c r="Z147" s="5">
        <v>0.73950000000000005</v>
      </c>
      <c r="AA147" s="5">
        <v>-1</v>
      </c>
      <c r="AB147" s="98" t="s">
        <v>308</v>
      </c>
      <c r="AC147" s="5">
        <v>0.763215859030837</v>
      </c>
      <c r="AD147" s="5">
        <v>-1</v>
      </c>
      <c r="AE147" s="98" t="s">
        <v>337</v>
      </c>
      <c r="AF147" s="17">
        <v>0.84614025790496405</v>
      </c>
      <c r="AG147" s="17">
        <v>-1</v>
      </c>
      <c r="AH147" s="98" t="s">
        <v>397</v>
      </c>
      <c r="AI147" s="5">
        <v>9.7083333333333304</v>
      </c>
      <c r="AJ147" s="5">
        <v>-1</v>
      </c>
      <c r="AK147" s="98" t="s">
        <v>298</v>
      </c>
      <c r="AL147" s="5">
        <v>0.546875</v>
      </c>
      <c r="AM147" s="5">
        <v>-1</v>
      </c>
      <c r="AN147" s="98" t="s">
        <v>380</v>
      </c>
      <c r="AO147" s="5">
        <v>0.73761467889908261</v>
      </c>
      <c r="AP147" s="5">
        <v>-1</v>
      </c>
      <c r="AQ147" s="98" t="s">
        <v>448</v>
      </c>
      <c r="AR147" s="17">
        <v>0.53097345132743368</v>
      </c>
      <c r="AS147" s="17">
        <v>-1</v>
      </c>
      <c r="AT147" s="98" t="s">
        <v>450</v>
      </c>
      <c r="AU147" s="5">
        <v>0.32005109811821353</v>
      </c>
      <c r="AV147" s="5">
        <v>0.32005109811821353</v>
      </c>
      <c r="AW147" s="98" t="s">
        <v>495</v>
      </c>
      <c r="AZ147" s="98" t="s">
        <v>368</v>
      </c>
      <c r="BA147" s="5">
        <v>0.56811430188145429</v>
      </c>
      <c r="BB147" s="5">
        <v>-1</v>
      </c>
      <c r="BC147" s="98" t="s">
        <v>357</v>
      </c>
      <c r="BD147" s="5">
        <v>0.5822454308093995</v>
      </c>
      <c r="BE147" s="5">
        <v>-1</v>
      </c>
      <c r="BF147" s="98" t="s">
        <v>365</v>
      </c>
      <c r="BG147" s="5">
        <v>0.17391304347826086</v>
      </c>
      <c r="BH147" s="5">
        <v>-1</v>
      </c>
      <c r="BI147" s="98" t="s">
        <v>495</v>
      </c>
      <c r="BL147" s="98" t="s">
        <v>495</v>
      </c>
      <c r="BO147" s="98" t="s">
        <v>368</v>
      </c>
      <c r="BP147" s="5">
        <v>0.28840188131692185</v>
      </c>
      <c r="BQ147" s="5">
        <v>-1</v>
      </c>
      <c r="BR147" s="98" t="s">
        <v>427</v>
      </c>
      <c r="BS147" s="5">
        <v>5.5649241146711638E-2</v>
      </c>
      <c r="BT147" s="5">
        <v>-1</v>
      </c>
      <c r="BU147" s="98" t="s">
        <v>495</v>
      </c>
      <c r="BX147" s="98" t="s">
        <v>495</v>
      </c>
      <c r="CA147" s="98" t="s">
        <v>386</v>
      </c>
      <c r="CB147" s="5">
        <v>4.6111986252327083E-2</v>
      </c>
      <c r="CC147" s="5">
        <v>-1</v>
      </c>
      <c r="CD147" s="98" t="s">
        <v>367</v>
      </c>
      <c r="CE147" s="5">
        <v>0.92204301075268813</v>
      </c>
      <c r="CF147" s="5">
        <v>-1</v>
      </c>
      <c r="CG147" s="98" t="s">
        <v>495</v>
      </c>
      <c r="CJ147" s="98" t="s">
        <v>495</v>
      </c>
      <c r="CM147" s="98" t="s">
        <v>495</v>
      </c>
    </row>
    <row r="148" spans="1:91" ht="15" customHeight="1" x14ac:dyDescent="0.3">
      <c r="A148" s="9"/>
      <c r="S148" s="8"/>
      <c r="V148" s="98" t="s">
        <v>469</v>
      </c>
      <c r="W148" s="5">
        <v>1.1935483870967742</v>
      </c>
      <c r="X148" s="5">
        <v>-1</v>
      </c>
      <c r="Y148" s="98" t="s">
        <v>411</v>
      </c>
      <c r="Z148" s="5">
        <v>0.73977777777777776</v>
      </c>
      <c r="AA148" s="5">
        <v>-1</v>
      </c>
      <c r="AB148" s="98" t="s">
        <v>436</v>
      </c>
      <c r="AC148" s="5">
        <v>0.76342413286270638</v>
      </c>
      <c r="AD148" s="5">
        <v>-1</v>
      </c>
      <c r="AE148" s="98" t="s">
        <v>320</v>
      </c>
      <c r="AF148" s="17">
        <v>0.84615384615384603</v>
      </c>
      <c r="AG148" s="17">
        <v>-1</v>
      </c>
      <c r="AH148" s="98" t="s">
        <v>478</v>
      </c>
      <c r="AI148" s="5">
        <v>9.7486033519553104</v>
      </c>
      <c r="AJ148" s="5">
        <v>-1</v>
      </c>
      <c r="AK148" s="98" t="s">
        <v>489</v>
      </c>
      <c r="AL148" s="5">
        <v>0.55172413793103448</v>
      </c>
      <c r="AM148" s="5">
        <v>-1</v>
      </c>
      <c r="AN148" s="98" t="s">
        <v>312</v>
      </c>
      <c r="AO148" s="5">
        <v>0.74025069637883012</v>
      </c>
      <c r="AP148" s="5">
        <v>-1</v>
      </c>
      <c r="AQ148" s="98" t="s">
        <v>311</v>
      </c>
      <c r="AR148" s="17">
        <v>0.54270270270270271</v>
      </c>
      <c r="AS148" s="17">
        <v>-1</v>
      </c>
      <c r="AT148" s="98" t="s">
        <v>332</v>
      </c>
      <c r="AU148" s="5">
        <v>0.32796057697243469</v>
      </c>
      <c r="AV148" s="5">
        <v>-1</v>
      </c>
      <c r="AW148" s="98" t="s">
        <v>495</v>
      </c>
      <c r="AZ148" s="98" t="s">
        <v>472</v>
      </c>
      <c r="BA148" s="5">
        <v>0.56989247311827962</v>
      </c>
      <c r="BB148" s="5">
        <v>-1</v>
      </c>
      <c r="BC148" s="98" t="s">
        <v>365</v>
      </c>
      <c r="BD148" s="5">
        <v>0.66666666666666663</v>
      </c>
      <c r="BE148" s="5">
        <v>-1</v>
      </c>
      <c r="BF148" s="98" t="s">
        <v>363</v>
      </c>
      <c r="BG148" s="5">
        <v>0.18708240534521159</v>
      </c>
      <c r="BH148" s="5">
        <v>-1</v>
      </c>
      <c r="BI148" s="98" t="s">
        <v>495</v>
      </c>
      <c r="BL148" s="98" t="s">
        <v>495</v>
      </c>
      <c r="BO148" s="98" t="s">
        <v>436</v>
      </c>
      <c r="BP148" s="5">
        <v>0.2935496957403651</v>
      </c>
      <c r="BQ148" s="5">
        <v>-1</v>
      </c>
      <c r="BR148" s="98" t="s">
        <v>365</v>
      </c>
      <c r="BS148" s="5">
        <v>5.6603773584905662E-2</v>
      </c>
      <c r="BT148" s="5">
        <v>-1</v>
      </c>
      <c r="BU148" s="98" t="s">
        <v>495</v>
      </c>
      <c r="BX148" s="98" t="s">
        <v>495</v>
      </c>
      <c r="CA148" s="98" t="s">
        <v>368</v>
      </c>
      <c r="CB148" s="5">
        <v>4.7017431632816249E-2</v>
      </c>
      <c r="CC148" s="5">
        <v>-1</v>
      </c>
      <c r="CD148" s="98" t="s">
        <v>312</v>
      </c>
      <c r="CE148" s="5">
        <v>0.9228538283062645</v>
      </c>
      <c r="CF148" s="5">
        <v>-1</v>
      </c>
      <c r="CG148" s="98" t="s">
        <v>495</v>
      </c>
      <c r="CJ148" s="98" t="s">
        <v>495</v>
      </c>
      <c r="CM148" s="98" t="s">
        <v>495</v>
      </c>
    </row>
    <row r="149" spans="1:91" ht="15" customHeight="1" x14ac:dyDescent="0.3">
      <c r="A149" s="9"/>
      <c r="S149" s="8"/>
      <c r="V149" s="98" t="s">
        <v>335</v>
      </c>
      <c r="W149" s="5">
        <v>1.2</v>
      </c>
      <c r="X149" s="5">
        <v>-1</v>
      </c>
      <c r="Y149" s="98" t="s">
        <v>359</v>
      </c>
      <c r="Z149" s="5">
        <v>0.74027777777777781</v>
      </c>
      <c r="AA149" s="5">
        <v>-1</v>
      </c>
      <c r="AB149" s="98" t="s">
        <v>456</v>
      </c>
      <c r="AC149" s="5">
        <v>0.77468201090248334</v>
      </c>
      <c r="AD149" s="5">
        <v>-1</v>
      </c>
      <c r="AE149" s="98" t="s">
        <v>414</v>
      </c>
      <c r="AF149" s="17">
        <v>0.84659090909090895</v>
      </c>
      <c r="AG149" s="17">
        <v>-1</v>
      </c>
      <c r="AH149" s="98" t="s">
        <v>425</v>
      </c>
      <c r="AI149" s="5">
        <v>10.008771929824601</v>
      </c>
      <c r="AJ149" s="5">
        <v>-1</v>
      </c>
      <c r="AK149" s="98" t="s">
        <v>332</v>
      </c>
      <c r="AL149" s="5">
        <v>0.58714285714285719</v>
      </c>
      <c r="AM149" s="5">
        <v>-1</v>
      </c>
      <c r="AN149" s="98" t="s">
        <v>403</v>
      </c>
      <c r="AO149" s="5">
        <v>0.7407407407407407</v>
      </c>
      <c r="AP149" s="5">
        <v>-1</v>
      </c>
      <c r="AQ149" s="98" t="s">
        <v>349</v>
      </c>
      <c r="AR149" s="17">
        <v>0.55280272530195107</v>
      </c>
      <c r="AS149" s="17">
        <v>-1</v>
      </c>
      <c r="AT149" s="98" t="s">
        <v>462</v>
      </c>
      <c r="AU149" s="5">
        <v>0.35083532219570407</v>
      </c>
      <c r="AV149" s="5">
        <v>-1</v>
      </c>
      <c r="AW149" s="98" t="s">
        <v>495</v>
      </c>
      <c r="AZ149" s="98" t="s">
        <v>400</v>
      </c>
      <c r="BA149" s="5">
        <v>0.5934946322704695</v>
      </c>
      <c r="BB149" s="5">
        <v>-1</v>
      </c>
      <c r="BC149" s="98" t="s">
        <v>319</v>
      </c>
      <c r="BD149" s="5">
        <v>0.68</v>
      </c>
      <c r="BE149" s="5">
        <v>-1</v>
      </c>
      <c r="BF149" s="98" t="s">
        <v>384</v>
      </c>
      <c r="BG149" s="5">
        <v>0.19230769230769232</v>
      </c>
      <c r="BH149" s="5">
        <v>-1</v>
      </c>
      <c r="BI149" s="98" t="s">
        <v>495</v>
      </c>
      <c r="BL149" s="98" t="s">
        <v>495</v>
      </c>
      <c r="BO149" s="98" t="s">
        <v>356</v>
      </c>
      <c r="BP149" s="5">
        <v>0.29850141757796678</v>
      </c>
      <c r="BQ149" s="5">
        <v>-1</v>
      </c>
      <c r="BR149" s="98" t="s">
        <v>411</v>
      </c>
      <c r="BS149" s="5">
        <v>5.7486631016042782E-2</v>
      </c>
      <c r="BT149" s="5">
        <v>-1</v>
      </c>
      <c r="BU149" s="98" t="s">
        <v>495</v>
      </c>
      <c r="BX149" s="98" t="s">
        <v>495</v>
      </c>
      <c r="CA149" s="98" t="s">
        <v>433</v>
      </c>
      <c r="CB149" s="5">
        <v>4.7553044034545258E-2</v>
      </c>
      <c r="CC149" s="5">
        <v>-1</v>
      </c>
      <c r="CD149" s="98" t="s">
        <v>449</v>
      </c>
      <c r="CE149" s="5">
        <v>0.92307692307692313</v>
      </c>
      <c r="CF149" s="5">
        <v>-1</v>
      </c>
      <c r="CG149" s="98" t="s">
        <v>495</v>
      </c>
      <c r="CJ149" s="98" t="s">
        <v>495</v>
      </c>
      <c r="CM149" s="98" t="s">
        <v>495</v>
      </c>
    </row>
    <row r="150" spans="1:91" ht="15" customHeight="1" x14ac:dyDescent="0.3">
      <c r="A150" s="9"/>
      <c r="S150" s="8"/>
      <c r="V150" s="98" t="s">
        <v>387</v>
      </c>
      <c r="W150" s="5">
        <v>1.2</v>
      </c>
      <c r="X150" s="5">
        <v>-1</v>
      </c>
      <c r="Y150" s="98" t="s">
        <v>395</v>
      </c>
      <c r="Z150" s="5">
        <v>0.74247863247863244</v>
      </c>
      <c r="AA150" s="5">
        <v>-1</v>
      </c>
      <c r="AB150" s="98" t="s">
        <v>347</v>
      </c>
      <c r="AC150" s="5">
        <v>0.77575205104831357</v>
      </c>
      <c r="AD150" s="5">
        <v>-1</v>
      </c>
      <c r="AE150" s="98" t="s">
        <v>394</v>
      </c>
      <c r="AF150" s="17">
        <v>0.84685714285714297</v>
      </c>
      <c r="AG150" s="17">
        <v>-1</v>
      </c>
      <c r="AH150" s="98" t="s">
        <v>331</v>
      </c>
      <c r="AI150" s="5">
        <v>10.048780487804899</v>
      </c>
      <c r="AJ150" s="5">
        <v>-1</v>
      </c>
      <c r="AK150" s="98" t="s">
        <v>388</v>
      </c>
      <c r="AL150" s="5">
        <v>0.6</v>
      </c>
      <c r="AM150" s="5">
        <v>-1</v>
      </c>
      <c r="AN150" s="98" t="s">
        <v>356</v>
      </c>
      <c r="AO150" s="5">
        <v>0.74380165289256195</v>
      </c>
      <c r="AP150" s="5">
        <v>-1</v>
      </c>
      <c r="AQ150" s="98" t="s">
        <v>433</v>
      </c>
      <c r="AR150" s="17">
        <v>0.55641421947449765</v>
      </c>
      <c r="AS150" s="17">
        <v>-1</v>
      </c>
      <c r="AT150" s="98" t="s">
        <v>436</v>
      </c>
      <c r="AU150" s="5">
        <v>0.37334829219645976</v>
      </c>
      <c r="AV150" s="5">
        <v>-1</v>
      </c>
      <c r="AW150" s="98" t="s">
        <v>495</v>
      </c>
      <c r="AZ150" s="98" t="s">
        <v>436</v>
      </c>
      <c r="BA150" s="5">
        <v>0.60836451538130398</v>
      </c>
      <c r="BB150" s="5">
        <v>-1</v>
      </c>
      <c r="BC150" s="98" t="s">
        <v>312</v>
      </c>
      <c r="BD150" s="5">
        <v>0.70299533707421169</v>
      </c>
      <c r="BE150" s="5">
        <v>-1</v>
      </c>
      <c r="BF150" s="98" t="s">
        <v>301</v>
      </c>
      <c r="BG150" s="5">
        <v>0.2050561797752809</v>
      </c>
      <c r="BH150" s="5">
        <v>-1</v>
      </c>
      <c r="BI150" s="98" t="s">
        <v>495</v>
      </c>
      <c r="BL150" s="98" t="s">
        <v>495</v>
      </c>
      <c r="BO150" s="98" t="s">
        <v>444</v>
      </c>
      <c r="BP150" s="5">
        <v>0.29987760097919219</v>
      </c>
      <c r="BQ150" s="5">
        <v>-1</v>
      </c>
      <c r="BR150" s="98" t="s">
        <v>360</v>
      </c>
      <c r="BS150" s="5">
        <v>6.5527065527065526E-2</v>
      </c>
      <c r="BT150" s="5">
        <v>-1</v>
      </c>
      <c r="BU150" s="98" t="s">
        <v>495</v>
      </c>
      <c r="BX150" s="98" t="s">
        <v>495</v>
      </c>
      <c r="CA150" s="98" t="s">
        <v>323</v>
      </c>
      <c r="CB150" s="5">
        <v>4.7721344176768453E-2</v>
      </c>
      <c r="CC150" s="5">
        <v>-1</v>
      </c>
      <c r="CD150" s="98" t="s">
        <v>441</v>
      </c>
      <c r="CE150" s="5">
        <v>0.92387096774193544</v>
      </c>
      <c r="CF150" s="5">
        <v>-1</v>
      </c>
      <c r="CG150" s="98" t="s">
        <v>495</v>
      </c>
      <c r="CJ150" s="98" t="s">
        <v>495</v>
      </c>
      <c r="CM150" s="98" t="s">
        <v>495</v>
      </c>
    </row>
    <row r="151" spans="1:91" ht="15" customHeight="1" x14ac:dyDescent="0.3">
      <c r="A151" s="9"/>
      <c r="S151" s="8"/>
      <c r="V151" s="98" t="s">
        <v>447</v>
      </c>
      <c r="W151" s="5">
        <v>1.2</v>
      </c>
      <c r="X151" s="5">
        <v>-1</v>
      </c>
      <c r="Y151" s="98" t="s">
        <v>401</v>
      </c>
      <c r="Z151" s="5">
        <v>0.74889908256880733</v>
      </c>
      <c r="AA151" s="5">
        <v>-1</v>
      </c>
      <c r="AB151" s="98" t="s">
        <v>468</v>
      </c>
      <c r="AC151" s="5">
        <v>0.77880400751408896</v>
      </c>
      <c r="AD151" s="5">
        <v>-1</v>
      </c>
      <c r="AE151" s="98" t="s">
        <v>288</v>
      </c>
      <c r="AF151" s="17">
        <v>0.84840425531914898</v>
      </c>
      <c r="AG151" s="17">
        <v>-1</v>
      </c>
      <c r="AH151" s="98" t="s">
        <v>417</v>
      </c>
      <c r="AI151" s="5">
        <v>10.0769230769231</v>
      </c>
      <c r="AJ151" s="5">
        <v>-1</v>
      </c>
      <c r="AK151" s="98" t="s">
        <v>455</v>
      </c>
      <c r="AL151" s="5">
        <v>0.60204081632653061</v>
      </c>
      <c r="AM151" s="5">
        <v>-1</v>
      </c>
      <c r="AN151" s="98" t="s">
        <v>332</v>
      </c>
      <c r="AO151" s="5">
        <v>0.74670719351570414</v>
      </c>
      <c r="AP151" s="5">
        <v>-1</v>
      </c>
      <c r="AQ151" s="98" t="s">
        <v>469</v>
      </c>
      <c r="AR151" s="17">
        <v>0.5564730168092008</v>
      </c>
      <c r="AS151" s="17">
        <v>-1</v>
      </c>
      <c r="AT151" s="98" t="s">
        <v>305</v>
      </c>
      <c r="AU151" s="5">
        <v>0.38420909549885435</v>
      </c>
      <c r="AV151" s="5">
        <v>-1</v>
      </c>
      <c r="AW151" s="98" t="s">
        <v>495</v>
      </c>
      <c r="AZ151" s="98" t="s">
        <v>305</v>
      </c>
      <c r="BA151" s="5">
        <v>0.62547854583320572</v>
      </c>
      <c r="BB151" s="5">
        <v>-1</v>
      </c>
      <c r="BC151" s="98" t="s">
        <v>395</v>
      </c>
      <c r="BD151" s="5">
        <v>0.72957937584803256</v>
      </c>
      <c r="BE151" s="5">
        <v>-1</v>
      </c>
      <c r="BF151" s="98" t="s">
        <v>397</v>
      </c>
      <c r="BG151" s="5">
        <v>0.21428571428571427</v>
      </c>
      <c r="BH151" s="5">
        <v>-1</v>
      </c>
      <c r="BI151" s="98" t="s">
        <v>495</v>
      </c>
      <c r="BL151" s="98" t="s">
        <v>495</v>
      </c>
      <c r="BO151" s="98" t="s">
        <v>321</v>
      </c>
      <c r="BP151" s="5">
        <v>0.30429212043561821</v>
      </c>
      <c r="BQ151" s="5">
        <v>-1</v>
      </c>
      <c r="BR151" s="98" t="s">
        <v>395</v>
      </c>
      <c r="BS151" s="5">
        <v>6.6953482118849147E-2</v>
      </c>
      <c r="BT151" s="5">
        <v>-1</v>
      </c>
      <c r="BU151" s="98" t="s">
        <v>495</v>
      </c>
      <c r="BX151" s="98" t="s">
        <v>495</v>
      </c>
      <c r="CA151" s="98" t="s">
        <v>439</v>
      </c>
      <c r="CB151" s="5">
        <v>4.8039757040309224E-2</v>
      </c>
      <c r="CC151" s="5">
        <v>-1</v>
      </c>
      <c r="CD151" s="98" t="s">
        <v>444</v>
      </c>
      <c r="CE151" s="5">
        <v>0.92465753424657537</v>
      </c>
      <c r="CF151" s="5">
        <v>-1</v>
      </c>
      <c r="CG151" s="98" t="s">
        <v>495</v>
      </c>
      <c r="CJ151" s="98" t="s">
        <v>495</v>
      </c>
      <c r="CM151" s="98" t="s">
        <v>495</v>
      </c>
    </row>
    <row r="152" spans="1:91" ht="15" customHeight="1" x14ac:dyDescent="0.3">
      <c r="A152" s="9"/>
      <c r="S152" s="8"/>
      <c r="V152" s="98" t="s">
        <v>312</v>
      </c>
      <c r="W152" s="5">
        <v>1.2222222222222221</v>
      </c>
      <c r="X152" s="5">
        <v>-1</v>
      </c>
      <c r="Y152" s="98" t="s">
        <v>409</v>
      </c>
      <c r="Z152" s="5">
        <v>0.75029197080291976</v>
      </c>
      <c r="AA152" s="5">
        <v>-1</v>
      </c>
      <c r="AB152" s="98" t="s">
        <v>379</v>
      </c>
      <c r="AC152" s="5">
        <v>0.79100059206631146</v>
      </c>
      <c r="AD152" s="5">
        <v>-1</v>
      </c>
      <c r="AE152" s="98" t="s">
        <v>318</v>
      </c>
      <c r="AF152" s="17">
        <v>0.85073670723894901</v>
      </c>
      <c r="AG152" s="17">
        <v>-1</v>
      </c>
      <c r="AH152" s="98" t="s">
        <v>468</v>
      </c>
      <c r="AI152" s="5">
        <v>10.1267605633803</v>
      </c>
      <c r="AJ152" s="5">
        <v>-1</v>
      </c>
      <c r="AK152" s="98" t="s">
        <v>476</v>
      </c>
      <c r="AL152" s="5">
        <v>0.60566448801742923</v>
      </c>
      <c r="AM152" s="5">
        <v>-1</v>
      </c>
      <c r="AN152" s="98" t="s">
        <v>488</v>
      </c>
      <c r="AO152" s="5">
        <v>0.74922118380062308</v>
      </c>
      <c r="AP152" s="5">
        <v>-1</v>
      </c>
      <c r="AQ152" s="98" t="s">
        <v>331</v>
      </c>
      <c r="AR152" s="17">
        <v>0.5625</v>
      </c>
      <c r="AS152" s="17">
        <v>-1</v>
      </c>
      <c r="AT152" s="98" t="s">
        <v>321</v>
      </c>
      <c r="AU152" s="5">
        <v>0.39350304698250443</v>
      </c>
      <c r="AV152" s="5">
        <v>-1</v>
      </c>
      <c r="AW152" s="98" t="s">
        <v>495</v>
      </c>
      <c r="AZ152" s="98" t="s">
        <v>397</v>
      </c>
      <c r="BA152" s="5">
        <v>0.63636363636363635</v>
      </c>
      <c r="BB152" s="5">
        <v>-1</v>
      </c>
      <c r="BC152" s="98" t="s">
        <v>400</v>
      </c>
      <c r="BD152" s="5">
        <v>0.75926555593335598</v>
      </c>
      <c r="BE152" s="5">
        <v>-1</v>
      </c>
      <c r="BF152" s="98" t="s">
        <v>319</v>
      </c>
      <c r="BG152" s="5">
        <v>0.22666666666666666</v>
      </c>
      <c r="BH152" s="5">
        <v>-1</v>
      </c>
      <c r="BI152" s="98" t="s">
        <v>495</v>
      </c>
      <c r="BL152" s="98" t="s">
        <v>495</v>
      </c>
      <c r="BO152" s="98" t="s">
        <v>305</v>
      </c>
      <c r="BP152" s="5">
        <v>0.30648052395725611</v>
      </c>
      <c r="BQ152" s="5">
        <v>-1</v>
      </c>
      <c r="BR152" s="98" t="s">
        <v>332</v>
      </c>
      <c r="BS152" s="5">
        <v>6.9344025239910609E-2</v>
      </c>
      <c r="BT152" s="5">
        <v>-1</v>
      </c>
      <c r="BU152" s="98" t="s">
        <v>495</v>
      </c>
      <c r="BX152" s="98" t="s">
        <v>495</v>
      </c>
      <c r="CA152" s="98" t="s">
        <v>462</v>
      </c>
      <c r="CB152" s="5">
        <v>4.8334421946440234E-2</v>
      </c>
      <c r="CC152" s="5">
        <v>-1</v>
      </c>
      <c r="CD152" s="98" t="s">
        <v>425</v>
      </c>
      <c r="CE152" s="5">
        <v>0.92517006802721091</v>
      </c>
      <c r="CF152" s="5">
        <v>-1</v>
      </c>
      <c r="CG152" s="98" t="s">
        <v>495</v>
      </c>
      <c r="CJ152" s="98" t="s">
        <v>495</v>
      </c>
      <c r="CM152" s="98" t="s">
        <v>495</v>
      </c>
    </row>
    <row r="153" spans="1:91" ht="15" customHeight="1" x14ac:dyDescent="0.3">
      <c r="A153" s="9"/>
      <c r="S153" s="8"/>
      <c r="V153" s="98" t="s">
        <v>471</v>
      </c>
      <c r="W153" s="5">
        <v>1.2222222222222221</v>
      </c>
      <c r="X153" s="5">
        <v>-1</v>
      </c>
      <c r="Y153" s="98" t="s">
        <v>363</v>
      </c>
      <c r="Z153" s="5">
        <v>0.75267961165048547</v>
      </c>
      <c r="AA153" s="5">
        <v>-1</v>
      </c>
      <c r="AB153" s="98" t="s">
        <v>298</v>
      </c>
      <c r="AC153" s="5">
        <v>0.80144445718216206</v>
      </c>
      <c r="AD153" s="5">
        <v>-1</v>
      </c>
      <c r="AE153" s="98" t="s">
        <v>468</v>
      </c>
      <c r="AF153" s="17">
        <v>0.85344827586206895</v>
      </c>
      <c r="AG153" s="17">
        <v>-1</v>
      </c>
      <c r="AH153" s="98" t="s">
        <v>327</v>
      </c>
      <c r="AI153" s="5">
        <v>10.2145922746781</v>
      </c>
      <c r="AJ153" s="5">
        <v>-1</v>
      </c>
      <c r="AK153" s="98" t="s">
        <v>468</v>
      </c>
      <c r="AL153" s="5">
        <v>0.61764705882352944</v>
      </c>
      <c r="AM153" s="5">
        <v>-1</v>
      </c>
      <c r="AN153" s="98" t="s">
        <v>377</v>
      </c>
      <c r="AO153" s="5">
        <v>0.75</v>
      </c>
      <c r="AP153" s="5">
        <v>-1</v>
      </c>
      <c r="AQ153" s="98" t="s">
        <v>444</v>
      </c>
      <c r="AR153" s="17">
        <v>0.56358381502890176</v>
      </c>
      <c r="AS153" s="17">
        <v>-1</v>
      </c>
      <c r="AT153" s="98" t="s">
        <v>446</v>
      </c>
      <c r="AU153" s="5">
        <v>0.419811320754717</v>
      </c>
      <c r="AV153" s="5">
        <v>-1</v>
      </c>
      <c r="AW153" s="98" t="s">
        <v>495</v>
      </c>
      <c r="AZ153" s="98" t="s">
        <v>462</v>
      </c>
      <c r="BA153" s="5">
        <v>0.64115822130299893</v>
      </c>
      <c r="BB153" s="5">
        <v>-1</v>
      </c>
      <c r="BC153" s="98" t="s">
        <v>340</v>
      </c>
      <c r="BD153" s="5">
        <v>0.76190476190476186</v>
      </c>
      <c r="BE153" s="5">
        <v>-1</v>
      </c>
      <c r="BF153" s="98" t="s">
        <v>491</v>
      </c>
      <c r="BG153" s="5">
        <v>0.27272727272727271</v>
      </c>
      <c r="BH153" s="5">
        <v>-1</v>
      </c>
      <c r="BI153" s="98" t="s">
        <v>495</v>
      </c>
      <c r="BL153" s="98" t="s">
        <v>495</v>
      </c>
      <c r="BO153" s="98" t="s">
        <v>427</v>
      </c>
      <c r="BP153" s="5">
        <v>0.32209106239460372</v>
      </c>
      <c r="BQ153" s="5">
        <v>-1</v>
      </c>
      <c r="BR153" s="98" t="s">
        <v>460</v>
      </c>
      <c r="BS153" s="5">
        <v>7.0175438596491224E-2</v>
      </c>
      <c r="BT153" s="5">
        <v>-1</v>
      </c>
      <c r="BU153" s="98" t="s">
        <v>495</v>
      </c>
      <c r="BX153" s="98" t="s">
        <v>495</v>
      </c>
      <c r="CA153" s="98" t="s">
        <v>383</v>
      </c>
      <c r="CB153" s="5">
        <v>4.8513302034428794E-2</v>
      </c>
      <c r="CC153" s="5">
        <v>-1</v>
      </c>
      <c r="CD153" s="98" t="s">
        <v>417</v>
      </c>
      <c r="CE153" s="5">
        <v>0.92561983471074383</v>
      </c>
      <c r="CF153" s="5">
        <v>-1</v>
      </c>
      <c r="CG153" s="98" t="s">
        <v>495</v>
      </c>
      <c r="CJ153" s="98" t="s">
        <v>495</v>
      </c>
      <c r="CM153" s="98" t="s">
        <v>495</v>
      </c>
    </row>
    <row r="154" spans="1:91" ht="15" customHeight="1" x14ac:dyDescent="0.3">
      <c r="A154" s="9"/>
      <c r="S154" s="8"/>
      <c r="V154" s="101" t="s">
        <v>489</v>
      </c>
      <c r="W154" s="14">
        <v>1.2258064516129032</v>
      </c>
      <c r="X154" s="14">
        <v>-1</v>
      </c>
      <c r="Y154" s="98" t="s">
        <v>469</v>
      </c>
      <c r="Z154" s="5">
        <v>0.75482828282828285</v>
      </c>
      <c r="AA154" s="5">
        <v>-1</v>
      </c>
      <c r="AB154" s="98" t="s">
        <v>372</v>
      </c>
      <c r="AC154" s="5">
        <v>0.80599872367581371</v>
      </c>
      <c r="AD154" s="5">
        <v>-1</v>
      </c>
      <c r="AE154" s="98" t="s">
        <v>382</v>
      </c>
      <c r="AF154" s="17">
        <v>0.85345405767940996</v>
      </c>
      <c r="AG154" s="17">
        <v>-1</v>
      </c>
      <c r="AH154" s="98" t="s">
        <v>382</v>
      </c>
      <c r="AI154" s="5">
        <v>10.2450980392157</v>
      </c>
      <c r="AJ154" s="5">
        <v>-1</v>
      </c>
      <c r="AK154" s="98" t="s">
        <v>350</v>
      </c>
      <c r="AL154" s="5">
        <v>0.62222222222222223</v>
      </c>
      <c r="AM154" s="5">
        <v>-1</v>
      </c>
      <c r="AN154" s="98" t="s">
        <v>444</v>
      </c>
      <c r="AO154" s="5">
        <v>0.75438596491228072</v>
      </c>
      <c r="AP154" s="5">
        <v>-1</v>
      </c>
      <c r="AQ154" s="98" t="s">
        <v>364</v>
      </c>
      <c r="AR154" s="17">
        <v>0.56764085567942146</v>
      </c>
      <c r="AS154" s="17">
        <v>-1</v>
      </c>
      <c r="AT154" s="98" t="s">
        <v>312</v>
      </c>
      <c r="AU154" s="5">
        <v>0.45663300594826395</v>
      </c>
      <c r="AV154" s="5">
        <v>-1</v>
      </c>
      <c r="AW154" s="98" t="s">
        <v>495</v>
      </c>
      <c r="AZ154" s="98" t="s">
        <v>321</v>
      </c>
      <c r="BA154" s="5">
        <v>0.69328939064581729</v>
      </c>
      <c r="BB154" s="5">
        <v>-1</v>
      </c>
      <c r="BC154" s="98" t="s">
        <v>363</v>
      </c>
      <c r="BD154" s="5">
        <v>0.79732739420935417</v>
      </c>
      <c r="BE154" s="5">
        <v>-1</v>
      </c>
      <c r="BF154" s="98" t="s">
        <v>321</v>
      </c>
      <c r="BG154" s="5">
        <v>0.30547279284930218</v>
      </c>
      <c r="BH154" s="5">
        <v>-1</v>
      </c>
      <c r="BI154" s="98" t="s">
        <v>495</v>
      </c>
      <c r="BL154" s="98" t="s">
        <v>495</v>
      </c>
      <c r="BO154" s="98" t="s">
        <v>363</v>
      </c>
      <c r="BP154" s="5">
        <v>0.33383980898632515</v>
      </c>
      <c r="BQ154" s="5">
        <v>-1</v>
      </c>
      <c r="BR154" s="98" t="s">
        <v>475</v>
      </c>
      <c r="BS154" s="5">
        <v>7.2164948453608241E-2</v>
      </c>
      <c r="BT154" s="5">
        <v>-1</v>
      </c>
      <c r="BU154" s="98" t="s">
        <v>495</v>
      </c>
      <c r="BX154" s="98" t="s">
        <v>495</v>
      </c>
      <c r="CA154" s="98" t="s">
        <v>321</v>
      </c>
      <c r="CB154" s="5">
        <v>4.8816568047337278E-2</v>
      </c>
      <c r="CC154" s="5">
        <v>-1</v>
      </c>
      <c r="CD154" s="98" t="s">
        <v>483</v>
      </c>
      <c r="CE154" s="5">
        <v>0.92705735660847877</v>
      </c>
      <c r="CF154" s="5">
        <v>-1</v>
      </c>
      <c r="CG154" s="98" t="s">
        <v>495</v>
      </c>
      <c r="CJ154" s="98" t="s">
        <v>495</v>
      </c>
      <c r="CM154" s="98" t="s">
        <v>495</v>
      </c>
    </row>
    <row r="155" spans="1:91" ht="15" customHeight="1" x14ac:dyDescent="0.3">
      <c r="A155" s="9"/>
      <c r="S155" s="8"/>
      <c r="V155" s="98" t="s">
        <v>434</v>
      </c>
      <c r="W155" s="5">
        <v>1.2307692307692308</v>
      </c>
      <c r="X155" s="5">
        <v>-1</v>
      </c>
      <c r="Y155" s="98" t="s">
        <v>400</v>
      </c>
      <c r="Z155" s="5">
        <v>0.75516908212560385</v>
      </c>
      <c r="AA155" s="5">
        <v>-1</v>
      </c>
      <c r="AB155" s="98" t="s">
        <v>459</v>
      </c>
      <c r="AC155" s="5">
        <v>0.8125</v>
      </c>
      <c r="AD155" s="5">
        <v>-1</v>
      </c>
      <c r="AE155" s="98" t="s">
        <v>300</v>
      </c>
      <c r="AF155" s="17">
        <v>0.85465116279069797</v>
      </c>
      <c r="AG155" s="17">
        <v>-1</v>
      </c>
      <c r="AH155" s="98" t="s">
        <v>391</v>
      </c>
      <c r="AI155" s="5">
        <v>10.3095238095238</v>
      </c>
      <c r="AJ155" s="5">
        <v>-1</v>
      </c>
      <c r="AK155" s="98" t="s">
        <v>469</v>
      </c>
      <c r="AL155" s="5">
        <v>0.625</v>
      </c>
      <c r="AM155" s="5">
        <v>-1</v>
      </c>
      <c r="AN155" s="98" t="s">
        <v>400</v>
      </c>
      <c r="AO155" s="5">
        <v>0.75563909774436089</v>
      </c>
      <c r="AP155" s="5">
        <v>-1</v>
      </c>
      <c r="AQ155" s="98" t="s">
        <v>457</v>
      </c>
      <c r="AR155" s="17">
        <v>0.5679012345679012</v>
      </c>
      <c r="AS155" s="17">
        <v>-1</v>
      </c>
      <c r="AT155" s="98" t="s">
        <v>372</v>
      </c>
      <c r="AU155" s="5">
        <v>0.46075085324232085</v>
      </c>
      <c r="AV155" s="5">
        <v>-1</v>
      </c>
      <c r="AW155" s="98" t="s">
        <v>495</v>
      </c>
      <c r="AZ155" s="98" t="s">
        <v>445</v>
      </c>
      <c r="BA155" s="5">
        <v>0.72669826224328593</v>
      </c>
      <c r="BB155" s="5">
        <v>-1</v>
      </c>
      <c r="BC155" s="98" t="s">
        <v>305</v>
      </c>
      <c r="BD155" s="5">
        <v>0.8243580285945129</v>
      </c>
      <c r="BE155" s="5">
        <v>-1</v>
      </c>
      <c r="BF155" s="98" t="s">
        <v>395</v>
      </c>
      <c r="BG155" s="5">
        <v>0.31546811397557667</v>
      </c>
      <c r="BH155" s="5">
        <v>-1</v>
      </c>
      <c r="BI155" s="98" t="s">
        <v>495</v>
      </c>
      <c r="BL155" s="98" t="s">
        <v>495</v>
      </c>
      <c r="BO155" s="98" t="s">
        <v>322</v>
      </c>
      <c r="BP155" s="5">
        <v>0.35714285714285715</v>
      </c>
      <c r="BQ155" s="5">
        <v>-1</v>
      </c>
      <c r="BR155" s="98" t="s">
        <v>302</v>
      </c>
      <c r="BS155" s="5">
        <v>7.4782769458310222E-2</v>
      </c>
      <c r="BT155" s="5">
        <v>-1</v>
      </c>
      <c r="BU155" s="98" t="s">
        <v>495</v>
      </c>
      <c r="BX155" s="98" t="s">
        <v>495</v>
      </c>
      <c r="CA155" s="98" t="s">
        <v>288</v>
      </c>
      <c r="CB155" s="5">
        <v>4.9029982363315697E-2</v>
      </c>
      <c r="CC155" s="5">
        <v>-1</v>
      </c>
      <c r="CD155" s="98" t="s">
        <v>463</v>
      </c>
      <c r="CE155" s="5">
        <v>0.9285714285714286</v>
      </c>
      <c r="CF155" s="5">
        <v>-1</v>
      </c>
      <c r="CG155" s="98" t="s">
        <v>495</v>
      </c>
      <c r="CJ155" s="98" t="s">
        <v>495</v>
      </c>
      <c r="CM155" s="98" t="s">
        <v>495</v>
      </c>
    </row>
    <row r="156" spans="1:91" ht="15" customHeight="1" x14ac:dyDescent="0.3">
      <c r="A156" s="9"/>
      <c r="S156" s="8"/>
      <c r="V156" s="98" t="s">
        <v>350</v>
      </c>
      <c r="W156" s="5">
        <v>1.3</v>
      </c>
      <c r="X156" s="5">
        <v>-1</v>
      </c>
      <c r="Y156" s="98" t="s">
        <v>477</v>
      </c>
      <c r="Z156" s="5">
        <v>0.75558974358974362</v>
      </c>
      <c r="AA156" s="5">
        <v>-1</v>
      </c>
      <c r="AB156" s="98" t="s">
        <v>354</v>
      </c>
      <c r="AC156" s="5">
        <v>0.81485076437757831</v>
      </c>
      <c r="AD156" s="5">
        <v>-1</v>
      </c>
      <c r="AE156" s="98" t="s">
        <v>298</v>
      </c>
      <c r="AF156" s="17">
        <v>0.86005830903790104</v>
      </c>
      <c r="AG156" s="17">
        <v>-1</v>
      </c>
      <c r="AH156" s="98" t="s">
        <v>447</v>
      </c>
      <c r="AI156" s="5">
        <v>10.34375</v>
      </c>
      <c r="AJ156" s="5">
        <v>-1</v>
      </c>
      <c r="AK156" s="98" t="s">
        <v>382</v>
      </c>
      <c r="AL156" s="5">
        <v>0.62564102564102564</v>
      </c>
      <c r="AM156" s="5">
        <v>-1</v>
      </c>
      <c r="AN156" s="98" t="s">
        <v>469</v>
      </c>
      <c r="AO156" s="5">
        <v>0.77066356228172295</v>
      </c>
      <c r="AP156" s="5">
        <v>-1</v>
      </c>
      <c r="AQ156" s="98" t="s">
        <v>351</v>
      </c>
      <c r="AR156" s="17">
        <v>0.5705394190871369</v>
      </c>
      <c r="AS156" s="17">
        <v>-1</v>
      </c>
      <c r="AT156" s="98" t="s">
        <v>400</v>
      </c>
      <c r="AU156" s="5">
        <v>0.47138612582353701</v>
      </c>
      <c r="AV156" s="5">
        <v>-1</v>
      </c>
      <c r="AW156" s="98" t="s">
        <v>495</v>
      </c>
      <c r="AZ156" s="98" t="s">
        <v>332</v>
      </c>
      <c r="BA156" s="5">
        <v>0.73301711464314445</v>
      </c>
      <c r="BB156" s="5">
        <v>-1</v>
      </c>
      <c r="BC156" s="98" t="s">
        <v>321</v>
      </c>
      <c r="BD156" s="5">
        <v>0.92002509016779055</v>
      </c>
      <c r="BE156" s="5">
        <v>-1</v>
      </c>
      <c r="BF156" s="98" t="s">
        <v>305</v>
      </c>
      <c r="BG156" s="5">
        <v>0.32982049390522361</v>
      </c>
      <c r="BH156" s="5">
        <v>-1</v>
      </c>
      <c r="BI156" s="98" t="s">
        <v>495</v>
      </c>
      <c r="BL156" s="98" t="s">
        <v>495</v>
      </c>
      <c r="BO156" s="98" t="s">
        <v>332</v>
      </c>
      <c r="BP156" s="5">
        <v>0.37051400026291575</v>
      </c>
      <c r="BQ156" s="5">
        <v>-1</v>
      </c>
      <c r="BR156" s="98" t="s">
        <v>446</v>
      </c>
      <c r="BS156" s="5">
        <v>7.5581395348837205E-2</v>
      </c>
      <c r="BT156" s="5">
        <v>-1</v>
      </c>
      <c r="BU156" s="98" t="s">
        <v>495</v>
      </c>
      <c r="BX156" s="98" t="s">
        <v>495</v>
      </c>
      <c r="CA156" s="98" t="s">
        <v>316</v>
      </c>
      <c r="CB156" s="5">
        <v>4.9628290134619252E-2</v>
      </c>
      <c r="CC156" s="5">
        <v>-1</v>
      </c>
      <c r="CD156" s="98" t="s">
        <v>387</v>
      </c>
      <c r="CE156" s="5">
        <v>0.92882562277580072</v>
      </c>
      <c r="CF156" s="5">
        <v>-1</v>
      </c>
      <c r="CG156" s="98" t="s">
        <v>495</v>
      </c>
      <c r="CJ156" s="98" t="s">
        <v>495</v>
      </c>
      <c r="CM156" s="98" t="s">
        <v>495</v>
      </c>
    </row>
    <row r="157" spans="1:91" ht="15" customHeight="1" x14ac:dyDescent="0.3">
      <c r="A157" s="9"/>
      <c r="S157" s="8"/>
      <c r="V157" s="98" t="s">
        <v>480</v>
      </c>
      <c r="W157" s="5">
        <v>1.3</v>
      </c>
      <c r="X157" s="5">
        <v>-1</v>
      </c>
      <c r="Y157" s="98" t="s">
        <v>394</v>
      </c>
      <c r="Z157" s="5">
        <v>0.75814814814814813</v>
      </c>
      <c r="AA157" s="5">
        <v>-1</v>
      </c>
      <c r="AB157" s="98" t="s">
        <v>301</v>
      </c>
      <c r="AC157" s="5">
        <v>0.81532944867772295</v>
      </c>
      <c r="AD157" s="5">
        <v>-1</v>
      </c>
      <c r="AE157" s="98" t="s">
        <v>358</v>
      </c>
      <c r="AF157" s="17">
        <v>0.86014492753623195</v>
      </c>
      <c r="AG157" s="17">
        <v>-1</v>
      </c>
      <c r="AH157" s="98" t="s">
        <v>452</v>
      </c>
      <c r="AI157" s="5">
        <v>10.36</v>
      </c>
      <c r="AJ157" s="5">
        <v>-1</v>
      </c>
      <c r="AK157" s="98" t="s">
        <v>329</v>
      </c>
      <c r="AL157" s="5">
        <v>0.63829787234042556</v>
      </c>
      <c r="AM157" s="5">
        <v>-1</v>
      </c>
      <c r="AN157" s="98" t="s">
        <v>388</v>
      </c>
      <c r="AO157" s="5">
        <v>0.77500000000000002</v>
      </c>
      <c r="AP157" s="5">
        <v>-1</v>
      </c>
      <c r="AQ157" s="98" t="s">
        <v>423</v>
      </c>
      <c r="AR157" s="17">
        <v>0.57798165137614677</v>
      </c>
      <c r="AS157" s="17">
        <v>-1</v>
      </c>
      <c r="AT157" s="98" t="s">
        <v>359</v>
      </c>
      <c r="AU157" s="5">
        <v>0.49465899753492193</v>
      </c>
      <c r="AV157" s="5">
        <v>-1</v>
      </c>
      <c r="AW157" s="98" t="s">
        <v>495</v>
      </c>
      <c r="AZ157" s="98" t="s">
        <v>426</v>
      </c>
      <c r="BA157" s="5">
        <v>0.74683544303797467</v>
      </c>
      <c r="BB157" s="5">
        <v>-1</v>
      </c>
      <c r="BC157" s="98" t="s">
        <v>442</v>
      </c>
      <c r="BD157" s="5">
        <v>0.92553191489361697</v>
      </c>
      <c r="BE157" s="5">
        <v>-1</v>
      </c>
      <c r="BF157" s="98" t="s">
        <v>334</v>
      </c>
      <c r="BG157" s="5">
        <v>0.5</v>
      </c>
      <c r="BH157" s="5">
        <v>-1</v>
      </c>
      <c r="BI157" s="98" t="s">
        <v>495</v>
      </c>
      <c r="BL157" s="98" t="s">
        <v>495</v>
      </c>
      <c r="BO157" s="98" t="s">
        <v>472</v>
      </c>
      <c r="BP157" s="5">
        <v>0.37142857142857144</v>
      </c>
      <c r="BQ157" s="5">
        <v>-1</v>
      </c>
      <c r="BR157" s="98" t="s">
        <v>305</v>
      </c>
      <c r="BS157" s="5">
        <v>7.7800758359186484E-2</v>
      </c>
      <c r="BT157" s="5">
        <v>-1</v>
      </c>
      <c r="BU157" s="98" t="s">
        <v>495</v>
      </c>
      <c r="BX157" s="98" t="s">
        <v>495</v>
      </c>
      <c r="CA157" s="98" t="s">
        <v>474</v>
      </c>
      <c r="CB157" s="5">
        <v>5.0274223034734916E-2</v>
      </c>
      <c r="CC157" s="5">
        <v>-1</v>
      </c>
      <c r="CD157" s="98" t="s">
        <v>486</v>
      </c>
      <c r="CE157" s="5">
        <v>0.92920353982300885</v>
      </c>
      <c r="CF157" s="5">
        <v>-1</v>
      </c>
      <c r="CG157" s="98" t="s">
        <v>495</v>
      </c>
      <c r="CJ157" s="98" t="s">
        <v>495</v>
      </c>
      <c r="CM157" s="98" t="s">
        <v>495</v>
      </c>
    </row>
    <row r="158" spans="1:91" ht="15" customHeight="1" x14ac:dyDescent="0.3">
      <c r="A158" s="9"/>
      <c r="S158" s="8"/>
      <c r="V158" s="98" t="s">
        <v>427</v>
      </c>
      <c r="W158" s="5">
        <v>1.3076923076923077</v>
      </c>
      <c r="X158" s="5">
        <v>-1</v>
      </c>
      <c r="Y158" s="98" t="s">
        <v>480</v>
      </c>
      <c r="Z158" s="5">
        <v>0.76435975609756102</v>
      </c>
      <c r="AA158" s="5">
        <v>-1</v>
      </c>
      <c r="AB158" s="98" t="s">
        <v>439</v>
      </c>
      <c r="AC158" s="5">
        <v>0.8186356073211315</v>
      </c>
      <c r="AD158" s="5">
        <v>-1</v>
      </c>
      <c r="AE158" s="98" t="s">
        <v>372</v>
      </c>
      <c r="AF158" s="17">
        <v>0.860869565217391</v>
      </c>
      <c r="AG158" s="17">
        <v>-1</v>
      </c>
      <c r="AH158" s="98" t="s">
        <v>477</v>
      </c>
      <c r="AI158" s="5">
        <v>10.4237288135593</v>
      </c>
      <c r="AJ158" s="5">
        <v>-1</v>
      </c>
      <c r="AK158" s="98" t="s">
        <v>425</v>
      </c>
      <c r="AL158" s="5">
        <v>0.65909090909090906</v>
      </c>
      <c r="AM158" s="5">
        <v>-1</v>
      </c>
      <c r="AN158" s="98" t="s">
        <v>297</v>
      </c>
      <c r="AO158" s="5">
        <v>0.79043280182232345</v>
      </c>
      <c r="AP158" s="5">
        <v>-1</v>
      </c>
      <c r="AQ158" s="98" t="s">
        <v>477</v>
      </c>
      <c r="AR158" s="17">
        <v>0.57805429864253388</v>
      </c>
      <c r="AS158" s="17">
        <v>-1</v>
      </c>
      <c r="AT158" s="98" t="s">
        <v>340</v>
      </c>
      <c r="AU158" s="5">
        <v>0.49567723342939479</v>
      </c>
      <c r="AV158" s="5">
        <v>-1</v>
      </c>
      <c r="AW158" s="98" t="s">
        <v>495</v>
      </c>
      <c r="AZ158" s="98" t="s">
        <v>440</v>
      </c>
      <c r="BA158" s="5">
        <v>0.75747508305647837</v>
      </c>
      <c r="BB158" s="5">
        <v>-1</v>
      </c>
      <c r="BC158" s="98" t="s">
        <v>495</v>
      </c>
      <c r="BF158" s="98" t="s">
        <v>495</v>
      </c>
      <c r="BI158" s="98" t="s">
        <v>495</v>
      </c>
      <c r="BL158" s="98" t="s">
        <v>495</v>
      </c>
      <c r="BO158" s="98" t="s">
        <v>399</v>
      </c>
      <c r="BP158" s="5">
        <v>0.375</v>
      </c>
      <c r="BQ158" s="5">
        <v>-1</v>
      </c>
      <c r="BR158" s="98" t="s">
        <v>368</v>
      </c>
      <c r="BS158" s="5">
        <v>8.255779045331732E-2</v>
      </c>
      <c r="BT158" s="5">
        <v>-1</v>
      </c>
      <c r="BU158" s="98" t="s">
        <v>495</v>
      </c>
      <c r="BX158" s="98" t="s">
        <v>495</v>
      </c>
      <c r="CA158" s="98" t="s">
        <v>356</v>
      </c>
      <c r="CB158" s="5">
        <v>5.0420168067226892E-2</v>
      </c>
      <c r="CC158" s="5">
        <v>-1</v>
      </c>
      <c r="CD158" s="98" t="s">
        <v>455</v>
      </c>
      <c r="CE158" s="5">
        <v>0.93013100436681218</v>
      </c>
      <c r="CF158" s="5">
        <v>-1</v>
      </c>
      <c r="CG158" s="98" t="s">
        <v>495</v>
      </c>
      <c r="CJ158" s="98" t="s">
        <v>495</v>
      </c>
      <c r="CM158" s="98" t="s">
        <v>495</v>
      </c>
    </row>
    <row r="159" spans="1:91" ht="15" customHeight="1" x14ac:dyDescent="0.3">
      <c r="A159" s="9"/>
      <c r="S159" s="8"/>
      <c r="V159" s="98" t="s">
        <v>368</v>
      </c>
      <c r="W159" s="5">
        <v>1.3090909090909091</v>
      </c>
      <c r="X159" s="5">
        <v>-1</v>
      </c>
      <c r="Y159" s="98" t="s">
        <v>455</v>
      </c>
      <c r="Z159" s="5">
        <v>0.76526666666666665</v>
      </c>
      <c r="AA159" s="5">
        <v>-1</v>
      </c>
      <c r="AB159" s="98" t="s">
        <v>474</v>
      </c>
      <c r="AC159" s="5">
        <v>0.81987000928505105</v>
      </c>
      <c r="AD159" s="5">
        <v>-1</v>
      </c>
      <c r="AE159" s="98" t="s">
        <v>404</v>
      </c>
      <c r="AF159" s="17">
        <v>0.86156888595912995</v>
      </c>
      <c r="AG159" s="17">
        <v>-1</v>
      </c>
      <c r="AH159" s="98" t="s">
        <v>387</v>
      </c>
      <c r="AI159" s="5">
        <v>10.5270935960591</v>
      </c>
      <c r="AJ159" s="5">
        <v>-1</v>
      </c>
      <c r="AK159" s="98" t="s">
        <v>401</v>
      </c>
      <c r="AL159" s="5">
        <v>0.6629213483146067</v>
      </c>
      <c r="AM159" s="5">
        <v>-1</v>
      </c>
      <c r="AN159" s="98" t="s">
        <v>423</v>
      </c>
      <c r="AO159" s="5">
        <v>0.7931034482758621</v>
      </c>
      <c r="AP159" s="5">
        <v>-1</v>
      </c>
      <c r="AQ159" s="98" t="s">
        <v>464</v>
      </c>
      <c r="AR159" s="17">
        <v>0.59701492537313428</v>
      </c>
      <c r="AS159" s="17">
        <v>-1</v>
      </c>
      <c r="AT159" s="98" t="s">
        <v>410</v>
      </c>
      <c r="AU159" s="5">
        <v>0.5</v>
      </c>
      <c r="AV159" s="5">
        <v>-1</v>
      </c>
      <c r="AW159" s="98" t="s">
        <v>495</v>
      </c>
      <c r="AZ159" s="98" t="s">
        <v>312</v>
      </c>
      <c r="BA159" s="5">
        <v>0.7614989222351185</v>
      </c>
      <c r="BB159" s="5">
        <v>-1</v>
      </c>
      <c r="BC159" s="98" t="s">
        <v>495</v>
      </c>
      <c r="BF159" s="98" t="s">
        <v>495</v>
      </c>
      <c r="BI159" s="98" t="s">
        <v>495</v>
      </c>
      <c r="BL159" s="98" t="s">
        <v>495</v>
      </c>
      <c r="BO159" s="98" t="s">
        <v>372</v>
      </c>
      <c r="BP159" s="5">
        <v>0.37743190661478598</v>
      </c>
      <c r="BQ159" s="5">
        <v>-1</v>
      </c>
      <c r="BR159" s="98" t="s">
        <v>486</v>
      </c>
      <c r="BS159" s="5">
        <v>8.3135391923990498E-2</v>
      </c>
      <c r="BT159" s="5">
        <v>-1</v>
      </c>
      <c r="BU159" s="98" t="s">
        <v>495</v>
      </c>
      <c r="BX159" s="98" t="s">
        <v>495</v>
      </c>
      <c r="CA159" s="98" t="s">
        <v>470</v>
      </c>
      <c r="CB159" s="5">
        <v>5.0699300699300696E-2</v>
      </c>
      <c r="CC159" s="5">
        <v>-1</v>
      </c>
      <c r="CD159" s="98" t="s">
        <v>369</v>
      </c>
      <c r="CE159" s="5">
        <v>0.93181818181818177</v>
      </c>
      <c r="CF159" s="5">
        <v>-1</v>
      </c>
      <c r="CG159" s="98" t="s">
        <v>495</v>
      </c>
      <c r="CJ159" s="98" t="s">
        <v>495</v>
      </c>
      <c r="CM159" s="98" t="s">
        <v>495</v>
      </c>
    </row>
    <row r="160" spans="1:91" ht="15" customHeight="1" x14ac:dyDescent="0.3">
      <c r="A160" s="9"/>
      <c r="S160" s="8"/>
      <c r="V160" s="98" t="s">
        <v>468</v>
      </c>
      <c r="W160" s="5">
        <v>1.3333333333333333</v>
      </c>
      <c r="X160" s="5">
        <v>-1</v>
      </c>
      <c r="Y160" s="98" t="s">
        <v>358</v>
      </c>
      <c r="Z160" s="5">
        <v>0.77066265060240968</v>
      </c>
      <c r="AA160" s="5">
        <v>-1</v>
      </c>
      <c r="AB160" s="98" t="s">
        <v>312</v>
      </c>
      <c r="AC160" s="5">
        <v>0.82866419184262985</v>
      </c>
      <c r="AD160" s="5">
        <v>-1</v>
      </c>
      <c r="AE160" s="98" t="s">
        <v>357</v>
      </c>
      <c r="AF160" s="17">
        <v>0.86230248306997703</v>
      </c>
      <c r="AG160" s="17">
        <v>-1</v>
      </c>
      <c r="AH160" s="98" t="s">
        <v>394</v>
      </c>
      <c r="AI160" s="5">
        <v>10.5810276679842</v>
      </c>
      <c r="AJ160" s="5">
        <v>-1</v>
      </c>
      <c r="AK160" s="98" t="s">
        <v>482</v>
      </c>
      <c r="AL160" s="5">
        <v>0.6875</v>
      </c>
      <c r="AM160" s="5">
        <v>-1</v>
      </c>
      <c r="AN160" s="98" t="s">
        <v>308</v>
      </c>
      <c r="AO160" s="5">
        <v>0.79807692307692313</v>
      </c>
      <c r="AP160" s="5">
        <v>-1</v>
      </c>
      <c r="AQ160" s="98" t="s">
        <v>327</v>
      </c>
      <c r="AR160" s="17">
        <v>0.60256410256410253</v>
      </c>
      <c r="AS160" s="17">
        <v>-1</v>
      </c>
      <c r="AT160" s="98" t="s">
        <v>319</v>
      </c>
      <c r="AU160" s="5">
        <v>0.53170731707317076</v>
      </c>
      <c r="AV160" s="5">
        <v>-1</v>
      </c>
      <c r="AW160" s="98" t="s">
        <v>495</v>
      </c>
      <c r="AZ160" s="98" t="s">
        <v>474</v>
      </c>
      <c r="BA160" s="5">
        <v>0.76400000000000001</v>
      </c>
      <c r="BB160" s="5">
        <v>-1</v>
      </c>
      <c r="BC160" s="98" t="s">
        <v>495</v>
      </c>
      <c r="BF160" s="98" t="s">
        <v>495</v>
      </c>
      <c r="BI160" s="98" t="s">
        <v>495</v>
      </c>
      <c r="BL160" s="98" t="s">
        <v>495</v>
      </c>
      <c r="BO160" s="98" t="s">
        <v>319</v>
      </c>
      <c r="BP160" s="5">
        <v>0.40277777777777779</v>
      </c>
      <c r="BQ160" s="5">
        <v>-1</v>
      </c>
      <c r="BR160" s="98" t="s">
        <v>397</v>
      </c>
      <c r="BS160" s="5">
        <v>9.4339622641509441E-2</v>
      </c>
      <c r="BT160" s="5">
        <v>-1</v>
      </c>
      <c r="BU160" s="98" t="s">
        <v>495</v>
      </c>
      <c r="BX160" s="98" t="s">
        <v>495</v>
      </c>
      <c r="CA160" s="98" t="s">
        <v>426</v>
      </c>
      <c r="CB160" s="5">
        <v>5.112474437627812E-2</v>
      </c>
      <c r="CC160" s="5">
        <v>-1</v>
      </c>
      <c r="CD160" s="98" t="s">
        <v>307</v>
      </c>
      <c r="CE160" s="5">
        <v>0.93627450980392157</v>
      </c>
      <c r="CF160" s="5">
        <v>-1</v>
      </c>
      <c r="CG160" s="98" t="s">
        <v>495</v>
      </c>
      <c r="CJ160" s="98" t="s">
        <v>495</v>
      </c>
      <c r="CM160" s="98" t="s">
        <v>495</v>
      </c>
    </row>
    <row r="161" spans="1:91" ht="15" customHeight="1" x14ac:dyDescent="0.3">
      <c r="A161" s="9"/>
      <c r="S161" s="8"/>
      <c r="V161" s="98" t="s">
        <v>380</v>
      </c>
      <c r="W161" s="5">
        <v>1.3636363636363635</v>
      </c>
      <c r="X161" s="5">
        <v>-1</v>
      </c>
      <c r="Y161" s="98" t="s">
        <v>438</v>
      </c>
      <c r="Z161" s="5">
        <v>0.77117142857142862</v>
      </c>
      <c r="AA161" s="5">
        <v>-1</v>
      </c>
      <c r="AB161" s="98" t="s">
        <v>344</v>
      </c>
      <c r="AC161" s="5">
        <v>0.83764705882352941</v>
      </c>
      <c r="AD161" s="5">
        <v>-1</v>
      </c>
      <c r="AE161" s="98" t="s">
        <v>388</v>
      </c>
      <c r="AF161" s="17">
        <v>0.86363636363636398</v>
      </c>
      <c r="AG161" s="17">
        <v>-1</v>
      </c>
      <c r="AH161" s="98" t="s">
        <v>418</v>
      </c>
      <c r="AI161" s="5">
        <v>10.680412371134</v>
      </c>
      <c r="AJ161" s="5">
        <v>-1</v>
      </c>
      <c r="AK161" s="98" t="s">
        <v>434</v>
      </c>
      <c r="AL161" s="5">
        <v>0.73943661971830987</v>
      </c>
      <c r="AM161" s="5">
        <v>-1</v>
      </c>
      <c r="AN161" s="98" t="s">
        <v>428</v>
      </c>
      <c r="AO161" s="5">
        <v>0.80232558139534882</v>
      </c>
      <c r="AP161" s="5">
        <v>-1</v>
      </c>
      <c r="AQ161" s="98" t="s">
        <v>402</v>
      </c>
      <c r="AR161" s="17">
        <v>0.62569060773480667</v>
      </c>
      <c r="AS161" s="17">
        <v>-1</v>
      </c>
      <c r="AT161" s="98" t="s">
        <v>438</v>
      </c>
      <c r="AU161" s="5">
        <v>0.53895919237878576</v>
      </c>
      <c r="AV161" s="5">
        <v>-1</v>
      </c>
      <c r="AW161" s="98" t="s">
        <v>495</v>
      </c>
      <c r="AZ161" s="98" t="s">
        <v>404</v>
      </c>
      <c r="BA161" s="5">
        <v>0.76414805750994186</v>
      </c>
      <c r="BB161" s="5">
        <v>-1</v>
      </c>
      <c r="BC161" s="98" t="s">
        <v>495</v>
      </c>
      <c r="BF161" s="98" t="s">
        <v>495</v>
      </c>
      <c r="BI161" s="98" t="s">
        <v>495</v>
      </c>
      <c r="BL161" s="98" t="s">
        <v>495</v>
      </c>
      <c r="BO161" s="98" t="s">
        <v>340</v>
      </c>
      <c r="BP161" s="5">
        <v>0.42241379310344829</v>
      </c>
      <c r="BQ161" s="5">
        <v>-1</v>
      </c>
      <c r="BR161" s="98" t="s">
        <v>299</v>
      </c>
      <c r="BS161" s="5">
        <v>9.5238095238095233E-2</v>
      </c>
      <c r="BT161" s="5">
        <v>-1</v>
      </c>
      <c r="BU161" s="98" t="s">
        <v>495</v>
      </c>
      <c r="BX161" s="98" t="s">
        <v>495</v>
      </c>
      <c r="CA161" s="98" t="s">
        <v>387</v>
      </c>
      <c r="CB161" s="5">
        <v>5.1399304920431682E-2</v>
      </c>
      <c r="CC161" s="5">
        <v>-1</v>
      </c>
      <c r="CD161" s="98" t="s">
        <v>454</v>
      </c>
      <c r="CE161" s="5">
        <v>0.9375</v>
      </c>
      <c r="CF161" s="5">
        <v>-1</v>
      </c>
      <c r="CG161" s="98" t="s">
        <v>495</v>
      </c>
      <c r="CJ161" s="98" t="s">
        <v>495</v>
      </c>
      <c r="CM161" s="98" t="s">
        <v>495</v>
      </c>
    </row>
    <row r="162" spans="1:91" ht="15" customHeight="1" x14ac:dyDescent="0.3">
      <c r="A162" s="9"/>
      <c r="S162" s="8"/>
      <c r="V162" s="98" t="s">
        <v>298</v>
      </c>
      <c r="W162" s="5">
        <v>1.375</v>
      </c>
      <c r="X162" s="5">
        <v>-1</v>
      </c>
      <c r="Y162" s="98" t="s">
        <v>434</v>
      </c>
      <c r="Z162" s="5">
        <v>0.78249999999999997</v>
      </c>
      <c r="AA162" s="5">
        <v>-1</v>
      </c>
      <c r="AB162" s="98" t="s">
        <v>481</v>
      </c>
      <c r="AC162" s="5">
        <v>0.86194029850746268</v>
      </c>
      <c r="AD162" s="5">
        <v>-1</v>
      </c>
      <c r="AE162" s="98" t="s">
        <v>446</v>
      </c>
      <c r="AF162" s="17">
        <v>0.86538461538461497</v>
      </c>
      <c r="AG162" s="17">
        <v>-1</v>
      </c>
      <c r="AH162" s="98" t="s">
        <v>354</v>
      </c>
      <c r="AI162" s="5">
        <v>10.6944444444444</v>
      </c>
      <c r="AJ162" s="5">
        <v>-1</v>
      </c>
      <c r="AK162" s="98" t="s">
        <v>442</v>
      </c>
      <c r="AL162" s="5">
        <v>0.75</v>
      </c>
      <c r="AM162" s="5">
        <v>-1</v>
      </c>
      <c r="AN162" s="98" t="s">
        <v>462</v>
      </c>
      <c r="AO162" s="5">
        <v>0.88888888888888884</v>
      </c>
      <c r="AP162" s="5">
        <v>-1</v>
      </c>
      <c r="AQ162" s="98" t="s">
        <v>488</v>
      </c>
      <c r="AR162" s="17">
        <v>0.6275395033860045</v>
      </c>
      <c r="AS162" s="17">
        <v>-1</v>
      </c>
      <c r="AT162" s="98" t="s">
        <v>288</v>
      </c>
      <c r="AU162" s="5">
        <v>0.54878048780487809</v>
      </c>
      <c r="AV162" s="5">
        <v>-1</v>
      </c>
      <c r="AW162" s="98" t="s">
        <v>495</v>
      </c>
      <c r="AZ162" s="98" t="s">
        <v>319</v>
      </c>
      <c r="BA162" s="5">
        <v>0.76536312849162014</v>
      </c>
      <c r="BB162" s="5">
        <v>-1</v>
      </c>
      <c r="BC162" s="98" t="s">
        <v>495</v>
      </c>
      <c r="BF162" s="98" t="s">
        <v>495</v>
      </c>
      <c r="BI162" s="98" t="s">
        <v>495</v>
      </c>
      <c r="BL162" s="98" t="s">
        <v>495</v>
      </c>
      <c r="BO162" s="98" t="s">
        <v>298</v>
      </c>
      <c r="BP162" s="5">
        <v>0.42287917737789205</v>
      </c>
      <c r="BQ162" s="5">
        <v>-1</v>
      </c>
      <c r="BR162" s="98" t="s">
        <v>480</v>
      </c>
      <c r="BS162" s="5">
        <v>0.1100811123986095</v>
      </c>
      <c r="BT162" s="5">
        <v>-1</v>
      </c>
      <c r="BU162" s="98" t="s">
        <v>495</v>
      </c>
      <c r="BX162" s="98" t="s">
        <v>495</v>
      </c>
      <c r="CA162" s="98" t="s">
        <v>489</v>
      </c>
      <c r="CB162" s="5">
        <v>5.2119146864636264E-2</v>
      </c>
      <c r="CC162" s="5">
        <v>-1</v>
      </c>
      <c r="CD162" s="98" t="s">
        <v>293</v>
      </c>
      <c r="CE162" s="5">
        <v>0.93772032902467684</v>
      </c>
      <c r="CF162" s="5">
        <v>-1</v>
      </c>
      <c r="CG162" s="98" t="s">
        <v>495</v>
      </c>
      <c r="CJ162" s="98" t="s">
        <v>495</v>
      </c>
      <c r="CM162" s="98" t="s">
        <v>495</v>
      </c>
    </row>
    <row r="163" spans="1:91" ht="15" customHeight="1" x14ac:dyDescent="0.3">
      <c r="A163" s="9"/>
      <c r="S163" s="8"/>
      <c r="V163" s="98" t="s">
        <v>336</v>
      </c>
      <c r="W163" s="5">
        <v>1.375</v>
      </c>
      <c r="X163" s="5">
        <v>-1</v>
      </c>
      <c r="Y163" s="98" t="s">
        <v>354</v>
      </c>
      <c r="Z163" s="5">
        <v>0.78504761904761899</v>
      </c>
      <c r="AA163" s="5">
        <v>-1</v>
      </c>
      <c r="AB163" s="98" t="s">
        <v>371</v>
      </c>
      <c r="AC163" s="5">
        <v>0.86441844459738471</v>
      </c>
      <c r="AD163" s="5">
        <v>-1</v>
      </c>
      <c r="AE163" s="98" t="s">
        <v>386</v>
      </c>
      <c r="AF163" s="17">
        <v>0.86590038314176199</v>
      </c>
      <c r="AG163" s="17">
        <v>-1</v>
      </c>
      <c r="AH163" s="98" t="s">
        <v>352</v>
      </c>
      <c r="AI163" s="5">
        <v>10.733918128655001</v>
      </c>
      <c r="AJ163" s="5">
        <v>-1</v>
      </c>
      <c r="AK163" s="98" t="s">
        <v>336</v>
      </c>
      <c r="AL163" s="5">
        <v>0.78169014084507038</v>
      </c>
      <c r="AM163" s="5">
        <v>-1</v>
      </c>
      <c r="AN163" s="98" t="s">
        <v>495</v>
      </c>
      <c r="AQ163" s="98" t="s">
        <v>426</v>
      </c>
      <c r="AR163" s="17">
        <v>0.63636363636363635</v>
      </c>
      <c r="AS163" s="17">
        <v>-1</v>
      </c>
      <c r="AT163" s="98" t="s">
        <v>439</v>
      </c>
      <c r="AU163" s="5">
        <v>0.55227032734952486</v>
      </c>
      <c r="AV163" s="5">
        <v>-1</v>
      </c>
      <c r="AW163" s="98" t="s">
        <v>495</v>
      </c>
      <c r="AZ163" s="98" t="s">
        <v>300</v>
      </c>
      <c r="BA163" s="5">
        <v>0.76842105263157889</v>
      </c>
      <c r="BB163" s="5">
        <v>-1</v>
      </c>
      <c r="BC163" s="98" t="s">
        <v>495</v>
      </c>
      <c r="BF163" s="98" t="s">
        <v>495</v>
      </c>
      <c r="BI163" s="98" t="s">
        <v>495</v>
      </c>
      <c r="BL163" s="98" t="s">
        <v>495</v>
      </c>
      <c r="BO163" s="98" t="s">
        <v>354</v>
      </c>
      <c r="BP163" s="5">
        <v>0.42709104367135453</v>
      </c>
      <c r="BQ163" s="5">
        <v>-1</v>
      </c>
      <c r="BR163" s="98" t="s">
        <v>430</v>
      </c>
      <c r="BS163" s="5">
        <v>0.1111111111111111</v>
      </c>
      <c r="BT163" s="5">
        <v>-1</v>
      </c>
      <c r="BU163" s="98" t="s">
        <v>495</v>
      </c>
      <c r="BX163" s="98" t="s">
        <v>495</v>
      </c>
      <c r="CA163" s="98" t="s">
        <v>467</v>
      </c>
      <c r="CB163" s="5">
        <v>5.3510360088513377E-2</v>
      </c>
      <c r="CC163" s="5">
        <v>-1</v>
      </c>
      <c r="CD163" s="98" t="s">
        <v>341</v>
      </c>
      <c r="CE163" s="5">
        <v>0.93827160493827155</v>
      </c>
      <c r="CF163" s="5">
        <v>-1</v>
      </c>
      <c r="CG163" s="98" t="s">
        <v>495</v>
      </c>
      <c r="CJ163" s="98" t="s">
        <v>495</v>
      </c>
      <c r="CM163" s="98" t="s">
        <v>495</v>
      </c>
    </row>
    <row r="164" spans="1:91" ht="15" customHeight="1" x14ac:dyDescent="0.3">
      <c r="A164" s="9"/>
      <c r="S164" s="8"/>
      <c r="V164" s="98" t="s">
        <v>405</v>
      </c>
      <c r="W164" s="5">
        <v>1.375</v>
      </c>
      <c r="X164" s="5">
        <v>-1</v>
      </c>
      <c r="Y164" s="98" t="s">
        <v>337</v>
      </c>
      <c r="Z164" s="5">
        <v>0.78853125000000002</v>
      </c>
      <c r="AA164" s="5">
        <v>-1</v>
      </c>
      <c r="AB164" s="98" t="s">
        <v>444</v>
      </c>
      <c r="AC164" s="5">
        <v>0.86484848484848487</v>
      </c>
      <c r="AD164" s="5">
        <v>-1</v>
      </c>
      <c r="AE164" s="98" t="s">
        <v>347</v>
      </c>
      <c r="AF164" s="17">
        <v>0.86899563318777295</v>
      </c>
      <c r="AG164" s="17">
        <v>-1</v>
      </c>
      <c r="AH164" s="98" t="s">
        <v>402</v>
      </c>
      <c r="AI164" s="5">
        <v>10.7483870967742</v>
      </c>
      <c r="AJ164" s="5">
        <v>-1</v>
      </c>
      <c r="AK164" s="98" t="s">
        <v>380</v>
      </c>
      <c r="AL164" s="5">
        <v>0.82872928176795579</v>
      </c>
      <c r="AM164" s="5">
        <v>-1</v>
      </c>
      <c r="AN164" s="98" t="s">
        <v>495</v>
      </c>
      <c r="AQ164" s="98" t="s">
        <v>401</v>
      </c>
      <c r="AR164" s="17">
        <v>0.64973357015985789</v>
      </c>
      <c r="AS164" s="17">
        <v>-1</v>
      </c>
      <c r="AT164" s="98" t="s">
        <v>472</v>
      </c>
      <c r="AU164" s="5">
        <v>0.55434782608695654</v>
      </c>
      <c r="AV164" s="5">
        <v>-1</v>
      </c>
      <c r="AW164" s="98" t="s">
        <v>495</v>
      </c>
      <c r="AZ164" s="98" t="s">
        <v>399</v>
      </c>
      <c r="BA164" s="5">
        <v>0.77350427350427353</v>
      </c>
      <c r="BB164" s="5">
        <v>-1</v>
      </c>
      <c r="BC164" s="98" t="s">
        <v>495</v>
      </c>
      <c r="BF164" s="98" t="s">
        <v>495</v>
      </c>
      <c r="BI164" s="98" t="s">
        <v>495</v>
      </c>
      <c r="BL164" s="98" t="s">
        <v>495</v>
      </c>
      <c r="BO164" s="98" t="s">
        <v>379</v>
      </c>
      <c r="BP164" s="5">
        <v>0.445578231292517</v>
      </c>
      <c r="BQ164" s="5">
        <v>-1</v>
      </c>
      <c r="BR164" s="98" t="s">
        <v>472</v>
      </c>
      <c r="BS164" s="5">
        <v>0.11428571428571428</v>
      </c>
      <c r="BT164" s="5">
        <v>-1</v>
      </c>
      <c r="BU164" s="98" t="s">
        <v>495</v>
      </c>
      <c r="BX164" s="98" t="s">
        <v>495</v>
      </c>
      <c r="CA164" s="98" t="s">
        <v>404</v>
      </c>
      <c r="CB164" s="5">
        <v>5.4248679788766199E-2</v>
      </c>
      <c r="CC164" s="5">
        <v>-1</v>
      </c>
      <c r="CD164" s="98" t="s">
        <v>373</v>
      </c>
      <c r="CE164" s="5">
        <v>0.93877551020408168</v>
      </c>
      <c r="CF164" s="5">
        <v>-1</v>
      </c>
      <c r="CG164" s="98" t="s">
        <v>495</v>
      </c>
      <c r="CJ164" s="98" t="s">
        <v>495</v>
      </c>
      <c r="CM164" s="98" t="s">
        <v>495</v>
      </c>
    </row>
    <row r="165" spans="1:91" ht="15" customHeight="1" x14ac:dyDescent="0.3">
      <c r="A165" s="9"/>
      <c r="S165" s="8"/>
      <c r="V165" s="98" t="s">
        <v>428</v>
      </c>
      <c r="W165" s="5">
        <v>1.375</v>
      </c>
      <c r="X165" s="5">
        <v>-1</v>
      </c>
      <c r="Y165" s="98" t="s">
        <v>305</v>
      </c>
      <c r="Z165" s="5">
        <v>0.79053926525109541</v>
      </c>
      <c r="AA165" s="5">
        <v>-1</v>
      </c>
      <c r="AB165" s="98" t="s">
        <v>410</v>
      </c>
      <c r="AC165" s="5">
        <v>0.8666666666666667</v>
      </c>
      <c r="AD165" s="5">
        <v>-1</v>
      </c>
      <c r="AE165" s="98" t="s">
        <v>460</v>
      </c>
      <c r="AF165" s="17">
        <v>0.872</v>
      </c>
      <c r="AG165" s="17">
        <v>-1</v>
      </c>
      <c r="AH165" s="98" t="s">
        <v>444</v>
      </c>
      <c r="AI165" s="5">
        <v>10.8484848484848</v>
      </c>
      <c r="AJ165" s="5">
        <v>-1</v>
      </c>
      <c r="AK165" s="98" t="s">
        <v>320</v>
      </c>
      <c r="AL165" s="5">
        <v>1</v>
      </c>
      <c r="AM165" s="5">
        <v>-1</v>
      </c>
      <c r="AN165" s="98" t="s">
        <v>495</v>
      </c>
      <c r="AQ165" s="98" t="s">
        <v>400</v>
      </c>
      <c r="AR165" s="17">
        <v>0.65163934426229508</v>
      </c>
      <c r="AS165" s="17">
        <v>-1</v>
      </c>
      <c r="AT165" s="98" t="s">
        <v>445</v>
      </c>
      <c r="AU165" s="5">
        <v>0.55874673629242821</v>
      </c>
      <c r="AV165" s="5">
        <v>-1</v>
      </c>
      <c r="AW165" s="98" t="s">
        <v>495</v>
      </c>
      <c r="AZ165" s="98" t="s">
        <v>379</v>
      </c>
      <c r="BA165" s="5">
        <v>0.79483695652173914</v>
      </c>
      <c r="BB165" s="5">
        <v>-1</v>
      </c>
      <c r="BC165" s="98" t="s">
        <v>495</v>
      </c>
      <c r="BF165" s="98" t="s">
        <v>495</v>
      </c>
      <c r="BI165" s="98" t="s">
        <v>495</v>
      </c>
      <c r="BL165" s="98" t="s">
        <v>495</v>
      </c>
      <c r="BO165" s="98" t="s">
        <v>365</v>
      </c>
      <c r="BP165" s="5">
        <v>0.45283018867924529</v>
      </c>
      <c r="BQ165" s="5">
        <v>-1</v>
      </c>
      <c r="BR165" s="98" t="s">
        <v>361</v>
      </c>
      <c r="BS165" s="5">
        <v>0.11764705882352941</v>
      </c>
      <c r="BT165" s="5">
        <v>-1</v>
      </c>
      <c r="BU165" s="98" t="s">
        <v>495</v>
      </c>
      <c r="BX165" s="98" t="s">
        <v>495</v>
      </c>
      <c r="CA165" s="98" t="s">
        <v>298</v>
      </c>
      <c r="CB165" s="5">
        <v>5.4431338599718646E-2</v>
      </c>
      <c r="CC165" s="5">
        <v>-1</v>
      </c>
      <c r="CD165" s="98" t="s">
        <v>359</v>
      </c>
      <c r="CE165" s="5">
        <v>0.93969849246231152</v>
      </c>
      <c r="CF165" s="5">
        <v>-1</v>
      </c>
      <c r="CG165" s="98" t="s">
        <v>495</v>
      </c>
      <c r="CJ165" s="98" t="s">
        <v>495</v>
      </c>
      <c r="CM165" s="98" t="s">
        <v>495</v>
      </c>
    </row>
    <row r="166" spans="1:91" ht="15" customHeight="1" x14ac:dyDescent="0.3">
      <c r="A166" s="9"/>
      <c r="S166" s="8"/>
      <c r="V166" s="98" t="s">
        <v>289</v>
      </c>
      <c r="W166" s="5">
        <v>1.4</v>
      </c>
      <c r="X166" s="5">
        <v>-1</v>
      </c>
      <c r="Y166" s="98" t="s">
        <v>364</v>
      </c>
      <c r="Z166" s="5">
        <v>0.79559071729957809</v>
      </c>
      <c r="AA166" s="5">
        <v>-1</v>
      </c>
      <c r="AB166" s="98" t="s">
        <v>321</v>
      </c>
      <c r="AC166" s="5">
        <v>0.87028099528099523</v>
      </c>
      <c r="AD166" s="5">
        <v>-1</v>
      </c>
      <c r="AE166" s="98" t="s">
        <v>348</v>
      </c>
      <c r="AF166" s="17">
        <v>0.87297297297297305</v>
      </c>
      <c r="AG166" s="17">
        <v>-1</v>
      </c>
      <c r="AH166" s="98" t="s">
        <v>350</v>
      </c>
      <c r="AI166" s="5">
        <v>10.9197324414716</v>
      </c>
      <c r="AJ166" s="5">
        <v>-1</v>
      </c>
      <c r="AK166" s="98" t="s">
        <v>379</v>
      </c>
      <c r="AL166" s="5">
        <v>1</v>
      </c>
      <c r="AM166" s="5">
        <v>-1</v>
      </c>
      <c r="AN166" s="98" t="s">
        <v>495</v>
      </c>
      <c r="AQ166" s="98" t="s">
        <v>394</v>
      </c>
      <c r="AR166" s="17">
        <v>0.65616561656165617</v>
      </c>
      <c r="AS166" s="17">
        <v>-1</v>
      </c>
      <c r="AT166" s="98" t="s">
        <v>426</v>
      </c>
      <c r="AU166" s="5">
        <v>0.60849056603773588</v>
      </c>
      <c r="AV166" s="5">
        <v>-1</v>
      </c>
      <c r="AW166" s="98" t="s">
        <v>495</v>
      </c>
      <c r="AZ166" s="98" t="s">
        <v>412</v>
      </c>
      <c r="BA166" s="5">
        <v>0.81316410861865407</v>
      </c>
      <c r="BB166" s="5">
        <v>-1</v>
      </c>
      <c r="BC166" s="98" t="s">
        <v>495</v>
      </c>
      <c r="BF166" s="98" t="s">
        <v>495</v>
      </c>
      <c r="BI166" s="98" t="s">
        <v>495</v>
      </c>
      <c r="BL166" s="98" t="s">
        <v>495</v>
      </c>
      <c r="BO166" s="98" t="s">
        <v>400</v>
      </c>
      <c r="BP166" s="5">
        <v>0.54545454545454541</v>
      </c>
      <c r="BQ166" s="5">
        <v>-1</v>
      </c>
      <c r="BR166" s="98" t="s">
        <v>399</v>
      </c>
      <c r="BS166" s="5">
        <v>0.13709677419354838</v>
      </c>
      <c r="BT166" s="5">
        <v>-1</v>
      </c>
      <c r="BU166" s="98" t="s">
        <v>495</v>
      </c>
      <c r="BX166" s="98" t="s">
        <v>495</v>
      </c>
      <c r="CA166" s="98" t="s">
        <v>380</v>
      </c>
      <c r="CB166" s="5">
        <v>5.6134879641360491E-2</v>
      </c>
      <c r="CC166" s="5">
        <v>-1</v>
      </c>
      <c r="CD166" s="98" t="s">
        <v>289</v>
      </c>
      <c r="CE166" s="5">
        <v>0.9400705052878966</v>
      </c>
      <c r="CF166" s="5">
        <v>-1</v>
      </c>
      <c r="CG166" s="98" t="s">
        <v>495</v>
      </c>
      <c r="CJ166" s="98" t="s">
        <v>495</v>
      </c>
      <c r="CM166" s="98" t="s">
        <v>495</v>
      </c>
    </row>
    <row r="167" spans="1:91" ht="15" customHeight="1" x14ac:dyDescent="0.3">
      <c r="A167" s="9"/>
      <c r="S167" s="8"/>
      <c r="V167" s="98" t="s">
        <v>444</v>
      </c>
      <c r="W167" s="5">
        <v>1.4</v>
      </c>
      <c r="X167" s="5">
        <v>-1</v>
      </c>
      <c r="Y167" s="98" t="s">
        <v>445</v>
      </c>
      <c r="Z167" s="5">
        <v>0.79777777777777781</v>
      </c>
      <c r="AA167" s="5">
        <v>-1</v>
      </c>
      <c r="AB167" s="98" t="s">
        <v>388</v>
      </c>
      <c r="AC167" s="5">
        <v>0.87781350482315113</v>
      </c>
      <c r="AD167" s="5">
        <v>-1</v>
      </c>
      <c r="AE167" s="98" t="s">
        <v>419</v>
      </c>
      <c r="AF167" s="17">
        <v>0.87378640776699001</v>
      </c>
      <c r="AG167" s="17">
        <v>-1</v>
      </c>
      <c r="AH167" s="98" t="s">
        <v>441</v>
      </c>
      <c r="AI167" s="5">
        <v>10.9362416107383</v>
      </c>
      <c r="AJ167" s="5">
        <v>-1</v>
      </c>
      <c r="AK167" s="98" t="s">
        <v>495</v>
      </c>
      <c r="AN167" s="98" t="s">
        <v>495</v>
      </c>
      <c r="AQ167" s="98" t="s">
        <v>333</v>
      </c>
      <c r="AR167" s="17">
        <v>0.69617486338797818</v>
      </c>
      <c r="AS167" s="17">
        <v>-1</v>
      </c>
      <c r="AT167" s="98" t="s">
        <v>300</v>
      </c>
      <c r="AU167" s="5">
        <v>0.63687150837988826</v>
      </c>
      <c r="AV167" s="5">
        <v>-1</v>
      </c>
      <c r="AW167" s="98" t="s">
        <v>495</v>
      </c>
      <c r="AZ167" s="98" t="s">
        <v>443</v>
      </c>
      <c r="BA167" s="5">
        <v>0.83333333333333337</v>
      </c>
      <c r="BB167" s="5">
        <v>-1</v>
      </c>
      <c r="BC167" s="98" t="s">
        <v>495</v>
      </c>
      <c r="BF167" s="98" t="s">
        <v>495</v>
      </c>
      <c r="BI167" s="98" t="s">
        <v>495</v>
      </c>
      <c r="BL167" s="98" t="s">
        <v>495</v>
      </c>
      <c r="BO167" s="98" t="s">
        <v>442</v>
      </c>
      <c r="BP167" s="5">
        <v>0.77952755905511806</v>
      </c>
      <c r="BQ167" s="5">
        <v>-1</v>
      </c>
      <c r="BR167" s="98" t="s">
        <v>319</v>
      </c>
      <c r="BS167" s="5">
        <v>0.1388888888888889</v>
      </c>
      <c r="BT167" s="5">
        <v>-1</v>
      </c>
      <c r="BU167" s="98" t="s">
        <v>495</v>
      </c>
      <c r="BX167" s="98" t="s">
        <v>495</v>
      </c>
      <c r="CA167" s="98" t="s">
        <v>352</v>
      </c>
      <c r="CB167" s="5">
        <v>5.6956791399627865E-2</v>
      </c>
      <c r="CC167" s="5">
        <v>-1</v>
      </c>
      <c r="CD167" s="98" t="s">
        <v>314</v>
      </c>
      <c r="CE167" s="5">
        <v>0.94047619047619047</v>
      </c>
      <c r="CF167" s="5">
        <v>-1</v>
      </c>
      <c r="CG167" s="98" t="s">
        <v>495</v>
      </c>
      <c r="CJ167" s="98" t="s">
        <v>495</v>
      </c>
      <c r="CM167" s="98" t="s">
        <v>495</v>
      </c>
    </row>
    <row r="168" spans="1:91" ht="15" customHeight="1" x14ac:dyDescent="0.3">
      <c r="A168" s="9"/>
      <c r="S168" s="8"/>
      <c r="V168" s="98" t="s">
        <v>485</v>
      </c>
      <c r="W168" s="5">
        <v>1.4</v>
      </c>
      <c r="X168" s="5">
        <v>-1</v>
      </c>
      <c r="Y168" s="98" t="s">
        <v>382</v>
      </c>
      <c r="Z168" s="5">
        <v>0.80710801393728226</v>
      </c>
      <c r="AA168" s="5">
        <v>-1</v>
      </c>
      <c r="AB168" s="98" t="s">
        <v>338</v>
      </c>
      <c r="AC168" s="5">
        <v>0.87840256774273195</v>
      </c>
      <c r="AD168" s="5">
        <v>-1</v>
      </c>
      <c r="AE168" s="98" t="s">
        <v>321</v>
      </c>
      <c r="AF168" s="17">
        <v>0.87437774524158096</v>
      </c>
      <c r="AG168" s="17">
        <v>-1</v>
      </c>
      <c r="AH168" s="98" t="s">
        <v>469</v>
      </c>
      <c r="AI168" s="5">
        <v>11.011450381679399</v>
      </c>
      <c r="AJ168" s="5">
        <v>-1</v>
      </c>
      <c r="AK168" s="98" t="s">
        <v>495</v>
      </c>
      <c r="AN168" s="98" t="s">
        <v>495</v>
      </c>
      <c r="AQ168" s="98" t="s">
        <v>300</v>
      </c>
      <c r="AR168" s="17">
        <v>0.75</v>
      </c>
      <c r="AS168" s="17">
        <v>-1</v>
      </c>
      <c r="AT168" s="98" t="s">
        <v>474</v>
      </c>
      <c r="AU168" s="5">
        <v>0.70445344129554655</v>
      </c>
      <c r="AV168" s="5">
        <v>-1</v>
      </c>
      <c r="AW168" s="98" t="s">
        <v>495</v>
      </c>
      <c r="AZ168" s="98" t="s">
        <v>438</v>
      </c>
      <c r="BA168" s="5">
        <v>0.88906192744595092</v>
      </c>
      <c r="BB168" s="5">
        <v>-1</v>
      </c>
      <c r="BC168" s="98" t="s">
        <v>495</v>
      </c>
      <c r="BF168" s="98" t="s">
        <v>495</v>
      </c>
      <c r="BI168" s="98" t="s">
        <v>495</v>
      </c>
      <c r="BL168" s="98" t="s">
        <v>495</v>
      </c>
      <c r="BO168" s="98" t="s">
        <v>495</v>
      </c>
      <c r="BR168" s="98" t="s">
        <v>495</v>
      </c>
      <c r="BU168" s="98" t="s">
        <v>495</v>
      </c>
      <c r="BX168" s="98" t="s">
        <v>495</v>
      </c>
      <c r="CA168" s="98" t="s">
        <v>402</v>
      </c>
      <c r="CB168" s="5">
        <v>5.7863076482383272E-2</v>
      </c>
      <c r="CC168" s="5">
        <v>-1</v>
      </c>
      <c r="CD168" s="98" t="s">
        <v>446</v>
      </c>
      <c r="CE168" s="5">
        <v>0.94117647058823528</v>
      </c>
      <c r="CF168" s="5">
        <v>-1</v>
      </c>
      <c r="CG168" s="98" t="s">
        <v>495</v>
      </c>
      <c r="CJ168" s="98" t="s">
        <v>495</v>
      </c>
      <c r="CM168" s="98" t="s">
        <v>495</v>
      </c>
    </row>
    <row r="169" spans="1:91" ht="15" customHeight="1" x14ac:dyDescent="0.3">
      <c r="A169" s="9"/>
      <c r="S169" s="8"/>
      <c r="V169" s="98" t="s">
        <v>316</v>
      </c>
      <c r="W169" s="5">
        <v>1.4137931034482758</v>
      </c>
      <c r="X169" s="5">
        <v>-1</v>
      </c>
      <c r="Y169" s="98" t="s">
        <v>433</v>
      </c>
      <c r="Z169" s="5">
        <v>0.80982456140350878</v>
      </c>
      <c r="AA169" s="5">
        <v>-1</v>
      </c>
      <c r="AB169" s="98" t="s">
        <v>318</v>
      </c>
      <c r="AC169" s="5">
        <v>0.8908896892090169</v>
      </c>
      <c r="AD169" s="5">
        <v>-1</v>
      </c>
      <c r="AE169" s="98" t="s">
        <v>401</v>
      </c>
      <c r="AF169" s="17">
        <v>0.87614138438880695</v>
      </c>
      <c r="AG169" s="17">
        <v>-1</v>
      </c>
      <c r="AH169" s="98" t="s">
        <v>419</v>
      </c>
      <c r="AI169" s="5">
        <v>11.0212765957447</v>
      </c>
      <c r="AJ169" s="5">
        <v>-1</v>
      </c>
      <c r="AK169" s="98" t="s">
        <v>495</v>
      </c>
      <c r="AN169" s="98" t="s">
        <v>495</v>
      </c>
      <c r="AQ169" s="98" t="s">
        <v>297</v>
      </c>
      <c r="AR169" s="17">
        <v>0.75841346153846156</v>
      </c>
      <c r="AS169" s="17">
        <v>-1</v>
      </c>
      <c r="AT169" s="98" t="s">
        <v>384</v>
      </c>
      <c r="AU169" s="5">
        <v>0.95652173913043481</v>
      </c>
      <c r="AV169" s="5">
        <v>-1</v>
      </c>
      <c r="AW169" s="98" t="s">
        <v>495</v>
      </c>
      <c r="AZ169" s="98" t="s">
        <v>340</v>
      </c>
      <c r="BA169" s="5">
        <v>0.89464285714285718</v>
      </c>
      <c r="BB169" s="5">
        <v>-1</v>
      </c>
      <c r="BC169" s="98" t="s">
        <v>495</v>
      </c>
      <c r="BF169" s="98" t="s">
        <v>495</v>
      </c>
      <c r="BI169" s="98" t="s">
        <v>495</v>
      </c>
      <c r="BL169" s="98" t="s">
        <v>495</v>
      </c>
      <c r="BO169" s="98" t="s">
        <v>495</v>
      </c>
      <c r="BR169" s="98" t="s">
        <v>495</v>
      </c>
      <c r="BU169" s="98" t="s">
        <v>495</v>
      </c>
      <c r="BX169" s="98" t="s">
        <v>495</v>
      </c>
      <c r="CA169" s="98" t="s">
        <v>445</v>
      </c>
      <c r="CB169" s="5">
        <v>5.8091286307053944E-2</v>
      </c>
      <c r="CC169" s="5">
        <v>-1</v>
      </c>
      <c r="CD169" s="98" t="s">
        <v>317</v>
      </c>
      <c r="CE169" s="5">
        <v>0.94444444444444442</v>
      </c>
      <c r="CF169" s="5">
        <v>-1</v>
      </c>
      <c r="CG169" s="98" t="s">
        <v>495</v>
      </c>
      <c r="CJ169" s="98" t="s">
        <v>495</v>
      </c>
      <c r="CM169" s="98" t="s">
        <v>495</v>
      </c>
    </row>
    <row r="170" spans="1:91" ht="15" customHeight="1" x14ac:dyDescent="0.3">
      <c r="A170" s="9"/>
      <c r="S170" s="8"/>
      <c r="V170" s="98" t="s">
        <v>382</v>
      </c>
      <c r="W170" s="5">
        <v>1.4444444444444444</v>
      </c>
      <c r="X170" s="5">
        <v>-1</v>
      </c>
      <c r="Y170" s="98" t="s">
        <v>302</v>
      </c>
      <c r="Z170" s="5">
        <v>0.80998948475289168</v>
      </c>
      <c r="AA170" s="5">
        <v>-1</v>
      </c>
      <c r="AB170" s="98" t="s">
        <v>397</v>
      </c>
      <c r="AC170" s="5">
        <v>0.89137737961926089</v>
      </c>
      <c r="AD170" s="5">
        <v>-1</v>
      </c>
      <c r="AE170" s="98" t="s">
        <v>464</v>
      </c>
      <c r="AF170" s="17">
        <v>0.87704918032786905</v>
      </c>
      <c r="AG170" s="17">
        <v>-1</v>
      </c>
      <c r="AH170" s="98" t="s">
        <v>386</v>
      </c>
      <c r="AI170" s="5">
        <v>11.1081081081081</v>
      </c>
      <c r="AJ170" s="5">
        <v>-1</v>
      </c>
      <c r="AK170" s="98" t="s">
        <v>495</v>
      </c>
      <c r="AN170" s="98" t="s">
        <v>495</v>
      </c>
      <c r="AQ170" s="98" t="s">
        <v>428</v>
      </c>
      <c r="AR170" s="17">
        <v>0.77093023255813953</v>
      </c>
      <c r="AS170" s="17">
        <v>-1</v>
      </c>
      <c r="AT170" s="98" t="s">
        <v>440</v>
      </c>
      <c r="AU170" s="5">
        <v>0.97658862876254182</v>
      </c>
      <c r="AV170" s="5">
        <v>-1</v>
      </c>
      <c r="AW170" s="98" t="s">
        <v>495</v>
      </c>
      <c r="AZ170" s="98" t="s">
        <v>371</v>
      </c>
      <c r="BA170" s="5">
        <v>0.90243902439024393</v>
      </c>
      <c r="BB170" s="5">
        <v>-1</v>
      </c>
      <c r="BC170" s="98" t="s">
        <v>495</v>
      </c>
      <c r="BF170" s="98" t="s">
        <v>495</v>
      </c>
      <c r="BI170" s="98" t="s">
        <v>495</v>
      </c>
      <c r="BL170" s="98" t="s">
        <v>495</v>
      </c>
      <c r="BO170" s="98" t="s">
        <v>495</v>
      </c>
      <c r="BR170" s="98" t="s">
        <v>495</v>
      </c>
      <c r="BU170" s="98" t="s">
        <v>495</v>
      </c>
      <c r="BX170" s="98" t="s">
        <v>495</v>
      </c>
      <c r="CA170" s="98" t="s">
        <v>294</v>
      </c>
      <c r="CB170" s="5">
        <v>5.9459459459459463E-2</v>
      </c>
      <c r="CC170" s="5">
        <v>-1</v>
      </c>
      <c r="CD170" s="98" t="s">
        <v>371</v>
      </c>
      <c r="CE170" s="5">
        <v>0.94444444444444442</v>
      </c>
      <c r="CF170" s="5">
        <v>-1</v>
      </c>
      <c r="CG170" s="98" t="s">
        <v>495</v>
      </c>
      <c r="CJ170" s="98" t="s">
        <v>495</v>
      </c>
      <c r="CM170" s="98" t="s">
        <v>495</v>
      </c>
    </row>
    <row r="171" spans="1:91" ht="15" customHeight="1" x14ac:dyDescent="0.3">
      <c r="A171" s="9"/>
      <c r="S171" s="8"/>
      <c r="V171" s="98" t="s">
        <v>333</v>
      </c>
      <c r="W171" s="5">
        <v>1.5</v>
      </c>
      <c r="X171" s="5">
        <v>-1</v>
      </c>
      <c r="Y171" s="98" t="s">
        <v>380</v>
      </c>
      <c r="Z171" s="5">
        <v>0.81182305630026808</v>
      </c>
      <c r="AA171" s="5">
        <v>-1</v>
      </c>
      <c r="AB171" s="98" t="s">
        <v>330</v>
      </c>
      <c r="AC171" s="5">
        <v>0.89227774172615182</v>
      </c>
      <c r="AD171" s="5">
        <v>-1</v>
      </c>
      <c r="AE171" s="98" t="s">
        <v>416</v>
      </c>
      <c r="AF171" s="17">
        <v>0.88239247311827995</v>
      </c>
      <c r="AG171" s="17">
        <v>-1</v>
      </c>
      <c r="AH171" s="98" t="s">
        <v>302</v>
      </c>
      <c r="AI171" s="5">
        <v>11.148292682926799</v>
      </c>
      <c r="AJ171" s="5">
        <v>-1</v>
      </c>
      <c r="AK171" s="98" t="s">
        <v>495</v>
      </c>
      <c r="AN171" s="98" t="s">
        <v>495</v>
      </c>
      <c r="AQ171" s="98" t="s">
        <v>403</v>
      </c>
      <c r="AR171" s="17">
        <v>0.79351032448377579</v>
      </c>
      <c r="AS171" s="17">
        <v>-1</v>
      </c>
      <c r="AT171" s="98" t="s">
        <v>371</v>
      </c>
      <c r="AU171" s="5">
        <v>0.9766899766899767</v>
      </c>
      <c r="AV171" s="5">
        <v>-1</v>
      </c>
      <c r="AW171" s="98" t="s">
        <v>495</v>
      </c>
      <c r="AZ171" s="98" t="s">
        <v>437</v>
      </c>
      <c r="BA171" s="5">
        <v>0.99672131147540988</v>
      </c>
      <c r="BB171" s="5">
        <v>-1</v>
      </c>
      <c r="BC171" s="98" t="s">
        <v>495</v>
      </c>
      <c r="BF171" s="98" t="s">
        <v>495</v>
      </c>
      <c r="BI171" s="98" t="s">
        <v>495</v>
      </c>
      <c r="BL171" s="98" t="s">
        <v>495</v>
      </c>
      <c r="BO171" s="98" t="s">
        <v>495</v>
      </c>
      <c r="BR171" s="98" t="s">
        <v>495</v>
      </c>
      <c r="BU171" s="98" t="s">
        <v>495</v>
      </c>
      <c r="BX171" s="98" t="s">
        <v>495</v>
      </c>
      <c r="CA171" s="98" t="s">
        <v>396</v>
      </c>
      <c r="CB171" s="5">
        <v>6.0606060606060608E-2</v>
      </c>
      <c r="CC171" s="5">
        <v>-1</v>
      </c>
      <c r="CD171" s="98" t="s">
        <v>391</v>
      </c>
      <c r="CE171" s="5">
        <v>0.94444444444444442</v>
      </c>
      <c r="CF171" s="5">
        <v>-1</v>
      </c>
      <c r="CG171" s="98" t="s">
        <v>495</v>
      </c>
      <c r="CJ171" s="98" t="s">
        <v>495</v>
      </c>
      <c r="CM171" s="98" t="s">
        <v>495</v>
      </c>
    </row>
    <row r="172" spans="1:91" ht="15" customHeight="1" x14ac:dyDescent="0.3">
      <c r="A172" s="9"/>
      <c r="S172" s="8"/>
      <c r="V172" s="98" t="s">
        <v>362</v>
      </c>
      <c r="W172" s="5">
        <v>1.5</v>
      </c>
      <c r="X172" s="5">
        <v>-1</v>
      </c>
      <c r="Y172" s="98" t="s">
        <v>391</v>
      </c>
      <c r="Z172" s="5">
        <v>0.81916666666666671</v>
      </c>
      <c r="AA172" s="5">
        <v>-1</v>
      </c>
      <c r="AB172" s="98" t="s">
        <v>482</v>
      </c>
      <c r="AC172" s="5">
        <v>0.89281045751633992</v>
      </c>
      <c r="AD172" s="5">
        <v>-1</v>
      </c>
      <c r="AE172" s="98" t="s">
        <v>319</v>
      </c>
      <c r="AF172" s="17">
        <v>0.88265306122449005</v>
      </c>
      <c r="AG172" s="17">
        <v>-1</v>
      </c>
      <c r="AH172" s="98" t="s">
        <v>314</v>
      </c>
      <c r="AI172" s="5">
        <v>11.2065217391304</v>
      </c>
      <c r="AJ172" s="5">
        <v>-1</v>
      </c>
      <c r="AK172" s="98" t="s">
        <v>495</v>
      </c>
      <c r="AN172" s="98" t="s">
        <v>495</v>
      </c>
      <c r="AQ172" s="98" t="s">
        <v>495</v>
      </c>
      <c r="AT172" s="98" t="s">
        <v>437</v>
      </c>
      <c r="AU172" s="5">
        <v>1</v>
      </c>
      <c r="AV172" s="5">
        <v>-1</v>
      </c>
      <c r="AW172" s="98" t="s">
        <v>495</v>
      </c>
      <c r="AZ172" s="98" t="s">
        <v>495</v>
      </c>
      <c r="BC172" s="98" t="s">
        <v>495</v>
      </c>
      <c r="BF172" s="98" t="s">
        <v>495</v>
      </c>
      <c r="BI172" s="98" t="s">
        <v>495</v>
      </c>
      <c r="BL172" s="98" t="s">
        <v>495</v>
      </c>
      <c r="BO172" s="98" t="s">
        <v>495</v>
      </c>
      <c r="BR172" s="98" t="s">
        <v>495</v>
      </c>
      <c r="BU172" s="98" t="s">
        <v>495</v>
      </c>
      <c r="BX172" s="98" t="s">
        <v>495</v>
      </c>
      <c r="CA172" s="98" t="s">
        <v>300</v>
      </c>
      <c r="CB172" s="5">
        <v>6.0655737704918035E-2</v>
      </c>
      <c r="CC172" s="5">
        <v>-1</v>
      </c>
      <c r="CD172" s="98" t="s">
        <v>432</v>
      </c>
      <c r="CE172" s="5">
        <v>0.94444444444444442</v>
      </c>
      <c r="CF172" s="5">
        <v>-1</v>
      </c>
      <c r="CG172" s="98" t="s">
        <v>495</v>
      </c>
      <c r="CJ172" s="98" t="s">
        <v>495</v>
      </c>
      <c r="CM172" s="98" t="s">
        <v>495</v>
      </c>
    </row>
    <row r="173" spans="1:91" ht="15" customHeight="1" x14ac:dyDescent="0.3">
      <c r="A173" s="9"/>
      <c r="S173" s="8"/>
      <c r="V173" s="98" t="s">
        <v>401</v>
      </c>
      <c r="W173" s="5">
        <v>1.5</v>
      </c>
      <c r="X173" s="5">
        <v>-1</v>
      </c>
      <c r="Y173" s="98" t="s">
        <v>478</v>
      </c>
      <c r="Z173" s="5">
        <v>0.81967741935483873</v>
      </c>
      <c r="AA173" s="5">
        <v>-1</v>
      </c>
      <c r="AB173" s="98" t="s">
        <v>357</v>
      </c>
      <c r="AC173" s="5">
        <v>0.89303162766778088</v>
      </c>
      <c r="AD173" s="5">
        <v>-1</v>
      </c>
      <c r="AE173" s="98" t="s">
        <v>330</v>
      </c>
      <c r="AF173" s="17">
        <v>0.88278388278388298</v>
      </c>
      <c r="AG173" s="17">
        <v>-1</v>
      </c>
      <c r="AH173" s="98" t="s">
        <v>289</v>
      </c>
      <c r="AI173" s="5">
        <v>11.3003412969283</v>
      </c>
      <c r="AJ173" s="5">
        <v>-1</v>
      </c>
      <c r="AK173" s="98" t="s">
        <v>495</v>
      </c>
      <c r="AN173" s="98" t="s">
        <v>495</v>
      </c>
      <c r="AQ173" s="98" t="s">
        <v>495</v>
      </c>
      <c r="AT173" s="98" t="s">
        <v>495</v>
      </c>
      <c r="AW173" s="98" t="s">
        <v>495</v>
      </c>
      <c r="AZ173" s="98" t="s">
        <v>495</v>
      </c>
      <c r="BC173" s="98" t="s">
        <v>495</v>
      </c>
      <c r="BF173" s="98" t="s">
        <v>495</v>
      </c>
      <c r="BI173" s="98" t="s">
        <v>495</v>
      </c>
      <c r="BL173" s="98" t="s">
        <v>495</v>
      </c>
      <c r="BO173" s="98" t="s">
        <v>495</v>
      </c>
      <c r="BR173" s="98" t="s">
        <v>495</v>
      </c>
      <c r="BU173" s="98" t="s">
        <v>495</v>
      </c>
      <c r="BX173" s="98" t="s">
        <v>495</v>
      </c>
      <c r="CA173" s="98" t="s">
        <v>310</v>
      </c>
      <c r="CB173" s="5">
        <v>6.1289298189901559E-2</v>
      </c>
      <c r="CC173" s="5">
        <v>-1</v>
      </c>
      <c r="CD173" s="98" t="s">
        <v>394</v>
      </c>
      <c r="CE173" s="5">
        <v>0.94514767932489452</v>
      </c>
      <c r="CF173" s="5">
        <v>-1</v>
      </c>
      <c r="CG173" s="98" t="s">
        <v>495</v>
      </c>
      <c r="CJ173" s="98" t="s">
        <v>495</v>
      </c>
      <c r="CM173" s="98" t="s">
        <v>495</v>
      </c>
    </row>
    <row r="174" spans="1:91" ht="15" customHeight="1" x14ac:dyDescent="0.3">
      <c r="A174" s="9"/>
      <c r="S174" s="8"/>
      <c r="V174" s="98" t="s">
        <v>402</v>
      </c>
      <c r="W174" s="5">
        <v>1.5</v>
      </c>
      <c r="X174" s="5">
        <v>-1</v>
      </c>
      <c r="Y174" s="98" t="s">
        <v>335</v>
      </c>
      <c r="Z174" s="5">
        <v>0.82185185185185183</v>
      </c>
      <c r="AA174" s="5">
        <v>-1</v>
      </c>
      <c r="AB174" s="98" t="s">
        <v>433</v>
      </c>
      <c r="AC174" s="5">
        <v>0.8976164680390033</v>
      </c>
      <c r="AD174" s="5">
        <v>-1</v>
      </c>
      <c r="AE174" s="98" t="s">
        <v>308</v>
      </c>
      <c r="AF174" s="17">
        <v>0.88549618320610701</v>
      </c>
      <c r="AG174" s="17">
        <v>-1</v>
      </c>
      <c r="AH174" s="98" t="s">
        <v>359</v>
      </c>
      <c r="AI174" s="5">
        <v>11.342105263157899</v>
      </c>
      <c r="AJ174" s="5">
        <v>-1</v>
      </c>
      <c r="AK174" s="98" t="s">
        <v>495</v>
      </c>
      <c r="AN174" s="98" t="s">
        <v>495</v>
      </c>
      <c r="AQ174" s="98" t="s">
        <v>495</v>
      </c>
      <c r="AT174" s="98" t="s">
        <v>495</v>
      </c>
      <c r="AW174" s="98" t="s">
        <v>495</v>
      </c>
      <c r="AZ174" s="98" t="s">
        <v>495</v>
      </c>
      <c r="BC174" s="98" t="s">
        <v>495</v>
      </c>
      <c r="BF174" s="98" t="s">
        <v>495</v>
      </c>
      <c r="BI174" s="98" t="s">
        <v>495</v>
      </c>
      <c r="BL174" s="98" t="s">
        <v>495</v>
      </c>
      <c r="BO174" s="98" t="s">
        <v>495</v>
      </c>
      <c r="BR174" s="98" t="s">
        <v>495</v>
      </c>
      <c r="BU174" s="98" t="s">
        <v>495</v>
      </c>
      <c r="BX174" s="98" t="s">
        <v>495</v>
      </c>
      <c r="CA174" s="98" t="s">
        <v>354</v>
      </c>
      <c r="CB174" s="5">
        <v>6.2093862815884478E-2</v>
      </c>
      <c r="CC174" s="5">
        <v>-1</v>
      </c>
      <c r="CD174" s="98" t="s">
        <v>423</v>
      </c>
      <c r="CE174" s="5">
        <v>0.94594594594594594</v>
      </c>
      <c r="CF174" s="5">
        <v>-1</v>
      </c>
      <c r="CG174" s="98" t="s">
        <v>495</v>
      </c>
      <c r="CJ174" s="98" t="s">
        <v>495</v>
      </c>
      <c r="CM174" s="98" t="s">
        <v>495</v>
      </c>
    </row>
    <row r="175" spans="1:91" ht="15" customHeight="1" x14ac:dyDescent="0.3">
      <c r="A175" s="9"/>
      <c r="S175" s="8"/>
      <c r="V175" s="98" t="s">
        <v>416</v>
      </c>
      <c r="W175" s="5">
        <v>1.5</v>
      </c>
      <c r="X175" s="5">
        <v>-1</v>
      </c>
      <c r="Y175" s="98" t="s">
        <v>370</v>
      </c>
      <c r="Z175" s="5">
        <v>0.82361702127659575</v>
      </c>
      <c r="AA175" s="5">
        <v>-1</v>
      </c>
      <c r="AB175" s="98" t="s">
        <v>476</v>
      </c>
      <c r="AC175" s="5">
        <v>0.89842870429291688</v>
      </c>
      <c r="AD175" s="5">
        <v>-1</v>
      </c>
      <c r="AE175" s="98" t="s">
        <v>438</v>
      </c>
      <c r="AF175" s="17">
        <v>0.88575689783743505</v>
      </c>
      <c r="AG175" s="17">
        <v>-1</v>
      </c>
      <c r="AH175" s="98" t="s">
        <v>436</v>
      </c>
      <c r="AI175" s="5">
        <v>11.375306623058099</v>
      </c>
      <c r="AJ175" s="5">
        <v>-1</v>
      </c>
      <c r="AK175" s="98" t="s">
        <v>495</v>
      </c>
      <c r="AN175" s="98" t="s">
        <v>495</v>
      </c>
      <c r="AQ175" s="98" t="s">
        <v>495</v>
      </c>
      <c r="AT175" s="98" t="s">
        <v>495</v>
      </c>
      <c r="AW175" s="98" t="s">
        <v>495</v>
      </c>
      <c r="AZ175" s="98" t="s">
        <v>495</v>
      </c>
      <c r="BC175" s="98" t="s">
        <v>495</v>
      </c>
      <c r="BF175" s="98" t="s">
        <v>495</v>
      </c>
      <c r="BI175" s="98" t="s">
        <v>495</v>
      </c>
      <c r="BL175" s="98" t="s">
        <v>495</v>
      </c>
      <c r="BO175" s="98" t="s">
        <v>495</v>
      </c>
      <c r="BR175" s="98" t="s">
        <v>495</v>
      </c>
      <c r="BU175" s="98" t="s">
        <v>495</v>
      </c>
      <c r="BX175" s="98" t="s">
        <v>495</v>
      </c>
      <c r="CA175" s="98" t="s">
        <v>403</v>
      </c>
      <c r="CB175" s="5">
        <v>6.3029348040181205E-2</v>
      </c>
      <c r="CC175" s="5">
        <v>-1</v>
      </c>
      <c r="CD175" s="98" t="s">
        <v>366</v>
      </c>
      <c r="CE175" s="5">
        <v>0.9464285714285714</v>
      </c>
      <c r="CF175" s="5">
        <v>-1</v>
      </c>
      <c r="CG175" s="98" t="s">
        <v>495</v>
      </c>
      <c r="CJ175" s="98" t="s">
        <v>495</v>
      </c>
      <c r="CM175" s="98" t="s">
        <v>495</v>
      </c>
    </row>
    <row r="176" spans="1:91" ht="15" customHeight="1" x14ac:dyDescent="0.3">
      <c r="A176" s="9"/>
      <c r="S176" s="8"/>
      <c r="V176" s="98" t="s">
        <v>418</v>
      </c>
      <c r="W176" s="5">
        <v>1.5</v>
      </c>
      <c r="X176" s="5">
        <v>-1</v>
      </c>
      <c r="Y176" s="98" t="s">
        <v>362</v>
      </c>
      <c r="Z176" s="5">
        <v>0.82894736842105265</v>
      </c>
      <c r="AA176" s="5">
        <v>-1</v>
      </c>
      <c r="AB176" s="98" t="s">
        <v>446</v>
      </c>
      <c r="AC176" s="5">
        <v>0.89923954372623571</v>
      </c>
      <c r="AD176" s="5">
        <v>-1</v>
      </c>
      <c r="AE176" s="98" t="s">
        <v>415</v>
      </c>
      <c r="AF176" s="17">
        <v>0.88775510204081598</v>
      </c>
      <c r="AG176" s="17">
        <v>-1</v>
      </c>
      <c r="AH176" s="98" t="s">
        <v>476</v>
      </c>
      <c r="AI176" s="5">
        <v>11.3973799126638</v>
      </c>
      <c r="AJ176" s="5">
        <v>-1</v>
      </c>
      <c r="AK176" s="98" t="s">
        <v>495</v>
      </c>
      <c r="AN176" s="98" t="s">
        <v>495</v>
      </c>
      <c r="AQ176" s="98" t="s">
        <v>495</v>
      </c>
      <c r="AT176" s="98" t="s">
        <v>495</v>
      </c>
      <c r="AW176" s="98" t="s">
        <v>495</v>
      </c>
      <c r="AZ176" s="98" t="s">
        <v>495</v>
      </c>
      <c r="BC176" s="98" t="s">
        <v>495</v>
      </c>
      <c r="BF176" s="98" t="s">
        <v>495</v>
      </c>
      <c r="BI176" s="98" t="s">
        <v>495</v>
      </c>
      <c r="BL176" s="98" t="s">
        <v>495</v>
      </c>
      <c r="BO176" s="98" t="s">
        <v>495</v>
      </c>
      <c r="BR176" s="98" t="s">
        <v>495</v>
      </c>
      <c r="BU176" s="98" t="s">
        <v>495</v>
      </c>
      <c r="BX176" s="98" t="s">
        <v>495</v>
      </c>
      <c r="CA176" s="98" t="s">
        <v>446</v>
      </c>
      <c r="CB176" s="5">
        <v>6.4090480678605094E-2</v>
      </c>
      <c r="CC176" s="5">
        <v>-1</v>
      </c>
      <c r="CD176" s="98" t="s">
        <v>405</v>
      </c>
      <c r="CE176" s="5">
        <v>0.95161290322580649</v>
      </c>
      <c r="CF176" s="5">
        <v>-1</v>
      </c>
      <c r="CG176" s="98" t="s">
        <v>495</v>
      </c>
      <c r="CJ176" s="98" t="s">
        <v>495</v>
      </c>
      <c r="CM176" s="98" t="s">
        <v>495</v>
      </c>
    </row>
    <row r="177" spans="1:91" x14ac:dyDescent="0.3">
      <c r="A177" s="9"/>
      <c r="S177" s="8"/>
      <c r="V177" s="98" t="s">
        <v>464</v>
      </c>
      <c r="W177" s="5">
        <v>1.5</v>
      </c>
      <c r="X177" s="5">
        <v>-1</v>
      </c>
      <c r="Y177" s="98" t="s">
        <v>412</v>
      </c>
      <c r="Z177" s="5">
        <v>0.82963636363636362</v>
      </c>
      <c r="AA177" s="5">
        <v>-1</v>
      </c>
      <c r="AB177" s="98" t="s">
        <v>297</v>
      </c>
      <c r="AC177" s="5">
        <v>0.90341850011828717</v>
      </c>
      <c r="AD177" s="5">
        <v>-1</v>
      </c>
      <c r="AE177" s="98" t="s">
        <v>295</v>
      </c>
      <c r="AF177" s="17">
        <v>0.88888888888888895</v>
      </c>
      <c r="AG177" s="17">
        <v>-1</v>
      </c>
      <c r="AH177" s="98" t="s">
        <v>401</v>
      </c>
      <c r="AI177" s="5">
        <v>11.4214743589744</v>
      </c>
      <c r="AJ177" s="5">
        <v>-1</v>
      </c>
      <c r="AK177" s="98" t="s">
        <v>495</v>
      </c>
      <c r="AN177" s="98" t="s">
        <v>495</v>
      </c>
      <c r="AQ177" s="98" t="s">
        <v>495</v>
      </c>
      <c r="AT177" s="98" t="s">
        <v>495</v>
      </c>
      <c r="AW177" s="98" t="s">
        <v>495</v>
      </c>
      <c r="AZ177" s="98" t="s">
        <v>495</v>
      </c>
      <c r="BC177" s="98" t="s">
        <v>495</v>
      </c>
      <c r="BF177" s="98" t="s">
        <v>495</v>
      </c>
      <c r="BI177" s="98" t="s">
        <v>495</v>
      </c>
      <c r="BL177" s="98" t="s">
        <v>495</v>
      </c>
      <c r="BO177" s="98" t="s">
        <v>495</v>
      </c>
      <c r="BR177" s="98" t="s">
        <v>495</v>
      </c>
      <c r="BU177" s="98" t="s">
        <v>495</v>
      </c>
      <c r="BX177" s="98" t="s">
        <v>495</v>
      </c>
      <c r="CA177" s="98" t="s">
        <v>297</v>
      </c>
      <c r="CB177" s="5">
        <v>6.4641277991727281E-2</v>
      </c>
      <c r="CC177" s="5">
        <v>-1</v>
      </c>
      <c r="CD177" s="98" t="s">
        <v>429</v>
      </c>
      <c r="CE177" s="5">
        <v>0.95348837209302328</v>
      </c>
      <c r="CF177" s="5">
        <v>-1</v>
      </c>
      <c r="CG177" s="98" t="s">
        <v>495</v>
      </c>
      <c r="CJ177" s="98" t="s">
        <v>495</v>
      </c>
      <c r="CM177" s="98" t="s">
        <v>495</v>
      </c>
    </row>
    <row r="178" spans="1:91" x14ac:dyDescent="0.3">
      <c r="A178" s="9"/>
      <c r="S178" s="8"/>
      <c r="V178" s="98" t="s">
        <v>467</v>
      </c>
      <c r="W178" s="5">
        <v>1.5</v>
      </c>
      <c r="X178" s="5">
        <v>-1</v>
      </c>
      <c r="Y178" s="98" t="s">
        <v>428</v>
      </c>
      <c r="Z178" s="5">
        <v>0.83246031746031746</v>
      </c>
      <c r="AA178" s="5">
        <v>-1</v>
      </c>
      <c r="AB178" s="98" t="s">
        <v>421</v>
      </c>
      <c r="AC178" s="5">
        <v>0.90937114673242914</v>
      </c>
      <c r="AD178" s="5">
        <v>-1</v>
      </c>
      <c r="AE178" s="98" t="s">
        <v>304</v>
      </c>
      <c r="AF178" s="17">
        <v>0.89156626506024095</v>
      </c>
      <c r="AG178" s="17">
        <v>-1</v>
      </c>
      <c r="AH178" s="98" t="s">
        <v>489</v>
      </c>
      <c r="AI178" s="5">
        <v>11.4808510638298</v>
      </c>
      <c r="AJ178" s="5">
        <v>-1</v>
      </c>
      <c r="AK178" s="98" t="s">
        <v>495</v>
      </c>
      <c r="AN178" s="98" t="s">
        <v>495</v>
      </c>
      <c r="AQ178" s="98" t="s">
        <v>495</v>
      </c>
      <c r="AT178" s="98" t="s">
        <v>495</v>
      </c>
      <c r="AW178" s="98" t="s">
        <v>495</v>
      </c>
      <c r="AZ178" s="98" t="s">
        <v>495</v>
      </c>
      <c r="BC178" s="98" t="s">
        <v>495</v>
      </c>
      <c r="BF178" s="98" t="s">
        <v>495</v>
      </c>
      <c r="BI178" s="98" t="s">
        <v>495</v>
      </c>
      <c r="BL178" s="98" t="s">
        <v>495</v>
      </c>
      <c r="BO178" s="98" t="s">
        <v>495</v>
      </c>
      <c r="BR178" s="98" t="s">
        <v>495</v>
      </c>
      <c r="BU178" s="98" t="s">
        <v>495</v>
      </c>
      <c r="BX178" s="98" t="s">
        <v>495</v>
      </c>
      <c r="CA178" s="98" t="s">
        <v>339</v>
      </c>
      <c r="CB178" s="5">
        <v>6.5524193548387094E-2</v>
      </c>
      <c r="CC178" s="5">
        <v>-1</v>
      </c>
      <c r="CD178" s="98" t="s">
        <v>442</v>
      </c>
      <c r="CE178" s="5">
        <v>0.96</v>
      </c>
      <c r="CF178" s="5">
        <v>-1</v>
      </c>
      <c r="CG178" s="98" t="s">
        <v>495</v>
      </c>
      <c r="CJ178" s="98" t="s">
        <v>495</v>
      </c>
      <c r="CM178" s="98" t="s">
        <v>495</v>
      </c>
    </row>
    <row r="179" spans="1:91" x14ac:dyDescent="0.3">
      <c r="A179" s="9"/>
      <c r="S179" s="8"/>
      <c r="V179" s="98" t="s">
        <v>433</v>
      </c>
      <c r="W179" s="5">
        <v>1.5714285714285714</v>
      </c>
      <c r="X179" s="5">
        <v>-1</v>
      </c>
      <c r="Y179" s="98" t="s">
        <v>476</v>
      </c>
      <c r="Z179" s="5">
        <v>0.83397959183673465</v>
      </c>
      <c r="AA179" s="5">
        <v>-1</v>
      </c>
      <c r="AB179" s="98" t="s">
        <v>348</v>
      </c>
      <c r="AC179" s="5">
        <v>0.91021276595744682</v>
      </c>
      <c r="AD179" s="5">
        <v>-1</v>
      </c>
      <c r="AE179" s="98" t="s">
        <v>417</v>
      </c>
      <c r="AF179" s="17">
        <v>0.89312977099236601</v>
      </c>
      <c r="AG179" s="17">
        <v>-1</v>
      </c>
      <c r="AH179" s="98" t="s">
        <v>367</v>
      </c>
      <c r="AI179" s="5">
        <v>11.483333333333301</v>
      </c>
      <c r="AJ179" s="5">
        <v>-1</v>
      </c>
      <c r="AK179" s="98" t="s">
        <v>495</v>
      </c>
      <c r="AN179" s="98" t="s">
        <v>495</v>
      </c>
      <c r="AQ179" s="98" t="s">
        <v>495</v>
      </c>
      <c r="AT179" s="98" t="s">
        <v>495</v>
      </c>
      <c r="AW179" s="98" t="s">
        <v>495</v>
      </c>
      <c r="AZ179" s="98" t="s">
        <v>495</v>
      </c>
      <c r="BC179" s="98" t="s">
        <v>495</v>
      </c>
      <c r="BF179" s="98" t="s">
        <v>495</v>
      </c>
      <c r="BI179" s="98" t="s">
        <v>495</v>
      </c>
      <c r="BL179" s="98" t="s">
        <v>495</v>
      </c>
      <c r="BO179" s="98" t="s">
        <v>495</v>
      </c>
      <c r="BR179" s="98" t="s">
        <v>495</v>
      </c>
      <c r="BU179" s="98" t="s">
        <v>495</v>
      </c>
      <c r="BX179" s="98" t="s">
        <v>495</v>
      </c>
      <c r="CA179" s="98" t="s">
        <v>475</v>
      </c>
      <c r="CB179" s="5">
        <v>7.1295952469365015E-2</v>
      </c>
      <c r="CC179" s="5">
        <v>-1</v>
      </c>
      <c r="CD179" s="98" t="s">
        <v>435</v>
      </c>
      <c r="CE179" s="5">
        <v>0.96666666666666667</v>
      </c>
      <c r="CF179" s="5">
        <v>-1</v>
      </c>
      <c r="CG179" s="98" t="s">
        <v>495</v>
      </c>
      <c r="CJ179" s="98" t="s">
        <v>495</v>
      </c>
      <c r="CM179" s="98" t="s">
        <v>495</v>
      </c>
    </row>
    <row r="180" spans="1:91" x14ac:dyDescent="0.3">
      <c r="A180" s="9"/>
      <c r="S180" s="8"/>
      <c r="V180" s="98" t="s">
        <v>314</v>
      </c>
      <c r="W180" s="5">
        <v>1.6</v>
      </c>
      <c r="X180" s="5">
        <v>-1</v>
      </c>
      <c r="Y180" s="98" t="s">
        <v>473</v>
      </c>
      <c r="Z180" s="5">
        <v>0.83508928571428576</v>
      </c>
      <c r="AA180" s="5">
        <v>-1</v>
      </c>
      <c r="AB180" s="98" t="s">
        <v>447</v>
      </c>
      <c r="AC180" s="5">
        <v>0.91416122004357303</v>
      </c>
      <c r="AD180" s="5">
        <v>-1</v>
      </c>
      <c r="AE180" s="98" t="s">
        <v>334</v>
      </c>
      <c r="AF180" s="17">
        <v>0.89655172413793105</v>
      </c>
      <c r="AG180" s="17">
        <v>-1</v>
      </c>
      <c r="AH180" s="98" t="s">
        <v>433</v>
      </c>
      <c r="AI180" s="5">
        <v>11.5031847133758</v>
      </c>
      <c r="AJ180" s="5">
        <v>-1</v>
      </c>
      <c r="AK180" s="98" t="s">
        <v>495</v>
      </c>
      <c r="AN180" s="98" t="s">
        <v>495</v>
      </c>
      <c r="AQ180" s="98" t="s">
        <v>495</v>
      </c>
      <c r="AT180" s="98" t="s">
        <v>495</v>
      </c>
      <c r="AW180" s="98" t="s">
        <v>495</v>
      </c>
      <c r="AZ180" s="98" t="s">
        <v>495</v>
      </c>
      <c r="BC180" s="98" t="s">
        <v>495</v>
      </c>
      <c r="BF180" s="98" t="s">
        <v>495</v>
      </c>
      <c r="BI180" s="98" t="s">
        <v>495</v>
      </c>
      <c r="BL180" s="98" t="s">
        <v>495</v>
      </c>
      <c r="BO180" s="98" t="s">
        <v>495</v>
      </c>
      <c r="BR180" s="98" t="s">
        <v>495</v>
      </c>
      <c r="BU180" s="98" t="s">
        <v>495</v>
      </c>
      <c r="BX180" s="98" t="s">
        <v>495</v>
      </c>
      <c r="CA180" s="98" t="s">
        <v>367</v>
      </c>
      <c r="CB180" s="5">
        <v>7.1538461538461537E-2</v>
      </c>
      <c r="CC180" s="5">
        <v>-1</v>
      </c>
      <c r="CD180" s="98" t="s">
        <v>399</v>
      </c>
      <c r="CE180" s="5">
        <v>0.97368421052631582</v>
      </c>
      <c r="CF180" s="5">
        <v>-1</v>
      </c>
      <c r="CG180" s="98" t="s">
        <v>495</v>
      </c>
      <c r="CJ180" s="98" t="s">
        <v>495</v>
      </c>
      <c r="CM180" s="98" t="s">
        <v>495</v>
      </c>
    </row>
    <row r="181" spans="1:91" x14ac:dyDescent="0.3">
      <c r="A181" s="9"/>
      <c r="S181" s="8"/>
      <c r="V181" s="98" t="s">
        <v>411</v>
      </c>
      <c r="W181" s="5">
        <v>1.6</v>
      </c>
      <c r="X181" s="5">
        <v>-1</v>
      </c>
      <c r="Y181" s="98" t="s">
        <v>367</v>
      </c>
      <c r="Z181" s="5">
        <v>0.83533333333333337</v>
      </c>
      <c r="AA181" s="5">
        <v>-1</v>
      </c>
      <c r="AB181" s="98" t="s">
        <v>340</v>
      </c>
      <c r="AC181" s="5">
        <v>0.92505133470225875</v>
      </c>
      <c r="AD181" s="5">
        <v>-1</v>
      </c>
      <c r="AE181" s="98" t="s">
        <v>454</v>
      </c>
      <c r="AF181" s="17">
        <v>0.89779874213836497</v>
      </c>
      <c r="AG181" s="17">
        <v>-1</v>
      </c>
      <c r="AH181" s="98" t="s">
        <v>338</v>
      </c>
      <c r="AI181" s="5">
        <v>11.6215139442231</v>
      </c>
      <c r="AJ181" s="5">
        <v>-1</v>
      </c>
      <c r="AK181" s="98" t="s">
        <v>495</v>
      </c>
      <c r="AN181" s="98" t="s">
        <v>495</v>
      </c>
      <c r="AQ181" s="98" t="s">
        <v>495</v>
      </c>
      <c r="AT181" s="98" t="s">
        <v>495</v>
      </c>
      <c r="AW181" s="98" t="s">
        <v>495</v>
      </c>
      <c r="AZ181" s="98" t="s">
        <v>495</v>
      </c>
      <c r="BC181" s="98" t="s">
        <v>495</v>
      </c>
      <c r="BF181" s="98" t="s">
        <v>495</v>
      </c>
      <c r="BI181" s="98" t="s">
        <v>495</v>
      </c>
      <c r="BL181" s="98" t="s">
        <v>495</v>
      </c>
      <c r="BO181" s="98" t="s">
        <v>495</v>
      </c>
      <c r="BR181" s="98" t="s">
        <v>495</v>
      </c>
      <c r="BU181" s="98" t="s">
        <v>495</v>
      </c>
      <c r="BX181" s="98" t="s">
        <v>495</v>
      </c>
      <c r="CA181" s="98" t="s">
        <v>292</v>
      </c>
      <c r="CB181" s="5">
        <v>7.3896353166986561E-2</v>
      </c>
      <c r="CC181" s="5">
        <v>-1</v>
      </c>
      <c r="CD181" s="98" t="s">
        <v>292</v>
      </c>
      <c r="CE181" s="5">
        <v>0.97402597402597402</v>
      </c>
      <c r="CF181" s="5">
        <v>-1</v>
      </c>
      <c r="CG181" s="98" t="s">
        <v>495</v>
      </c>
      <c r="CJ181" s="98" t="s">
        <v>495</v>
      </c>
      <c r="CM181" s="98" t="s">
        <v>495</v>
      </c>
    </row>
    <row r="182" spans="1:91" x14ac:dyDescent="0.3">
      <c r="A182" s="9"/>
      <c r="S182" s="8"/>
      <c r="V182" s="98" t="s">
        <v>356</v>
      </c>
      <c r="W182" s="5">
        <v>1.6153846153846154</v>
      </c>
      <c r="X182" s="5">
        <v>-1</v>
      </c>
      <c r="Y182" s="98" t="s">
        <v>413</v>
      </c>
      <c r="Z182" s="5">
        <v>0.84</v>
      </c>
      <c r="AA182" s="5">
        <v>-1</v>
      </c>
      <c r="AB182" s="98" t="s">
        <v>469</v>
      </c>
      <c r="AC182" s="5">
        <v>0.92547780930456658</v>
      </c>
      <c r="AD182" s="5">
        <v>-1</v>
      </c>
      <c r="AE182" s="98" t="s">
        <v>426</v>
      </c>
      <c r="AF182" s="17">
        <v>0.90090090090090102</v>
      </c>
      <c r="AG182" s="17">
        <v>-1</v>
      </c>
      <c r="AH182" s="98" t="s">
        <v>400</v>
      </c>
      <c r="AI182" s="5">
        <v>11.636363636363599</v>
      </c>
      <c r="AJ182" s="5">
        <v>-1</v>
      </c>
      <c r="AK182" s="98" t="s">
        <v>495</v>
      </c>
      <c r="AN182" s="98" t="s">
        <v>495</v>
      </c>
      <c r="AQ182" s="98" t="s">
        <v>495</v>
      </c>
      <c r="AT182" s="98" t="s">
        <v>495</v>
      </c>
      <c r="AW182" s="98" t="s">
        <v>495</v>
      </c>
      <c r="AZ182" s="98" t="s">
        <v>495</v>
      </c>
      <c r="BC182" s="98" t="s">
        <v>495</v>
      </c>
      <c r="BF182" s="98" t="s">
        <v>495</v>
      </c>
      <c r="BI182" s="98" t="s">
        <v>495</v>
      </c>
      <c r="BL182" s="98" t="s">
        <v>495</v>
      </c>
      <c r="BO182" s="98" t="s">
        <v>495</v>
      </c>
      <c r="BR182" s="98" t="s">
        <v>495</v>
      </c>
      <c r="BU182" s="98" t="s">
        <v>495</v>
      </c>
      <c r="BX182" s="98" t="s">
        <v>495</v>
      </c>
      <c r="CA182" s="98" t="s">
        <v>359</v>
      </c>
      <c r="CB182" s="5">
        <v>7.397769516728625E-2</v>
      </c>
      <c r="CC182" s="5">
        <v>-1</v>
      </c>
      <c r="CD182" s="98" t="s">
        <v>378</v>
      </c>
      <c r="CE182" s="5">
        <v>0.9838709677419355</v>
      </c>
      <c r="CF182" s="5">
        <v>-1</v>
      </c>
      <c r="CG182" s="98" t="s">
        <v>495</v>
      </c>
      <c r="CJ182" s="98" t="s">
        <v>495</v>
      </c>
      <c r="CM182" s="98" t="s">
        <v>495</v>
      </c>
    </row>
    <row r="183" spans="1:91" x14ac:dyDescent="0.3">
      <c r="A183" s="9"/>
      <c r="S183" s="8"/>
      <c r="V183" s="98" t="s">
        <v>352</v>
      </c>
      <c r="W183" s="5">
        <v>1.625</v>
      </c>
      <c r="X183" s="5">
        <v>-1</v>
      </c>
      <c r="Y183" s="98" t="s">
        <v>493</v>
      </c>
      <c r="Z183" s="5">
        <v>0.84584033613445375</v>
      </c>
      <c r="AA183" s="5">
        <v>-1</v>
      </c>
      <c r="AB183" s="98" t="s">
        <v>426</v>
      </c>
      <c r="AC183" s="5">
        <v>0.92978723404255315</v>
      </c>
      <c r="AD183" s="5">
        <v>-1</v>
      </c>
      <c r="AE183" s="98" t="s">
        <v>430</v>
      </c>
      <c r="AF183" s="17">
        <v>0.90510948905109501</v>
      </c>
      <c r="AG183" s="17">
        <v>-1</v>
      </c>
      <c r="AH183" s="98" t="s">
        <v>413</v>
      </c>
      <c r="AI183" s="5">
        <v>11.7</v>
      </c>
      <c r="AJ183" s="5">
        <v>-1</v>
      </c>
      <c r="AK183" s="98" t="s">
        <v>495</v>
      </c>
      <c r="AN183" s="98" t="s">
        <v>495</v>
      </c>
      <c r="AQ183" s="98" t="s">
        <v>495</v>
      </c>
      <c r="AT183" s="98" t="s">
        <v>495</v>
      </c>
      <c r="AW183" s="98" t="s">
        <v>495</v>
      </c>
      <c r="AZ183" s="98" t="s">
        <v>495</v>
      </c>
      <c r="BC183" s="98" t="s">
        <v>495</v>
      </c>
      <c r="BF183" s="98" t="s">
        <v>495</v>
      </c>
      <c r="BI183" s="98" t="s">
        <v>495</v>
      </c>
      <c r="BL183" s="98" t="s">
        <v>495</v>
      </c>
      <c r="BO183" s="98" t="s">
        <v>495</v>
      </c>
      <c r="BR183" s="98" t="s">
        <v>495</v>
      </c>
      <c r="BU183" s="98" t="s">
        <v>495</v>
      </c>
      <c r="BX183" s="98" t="s">
        <v>495</v>
      </c>
      <c r="CA183" s="98" t="s">
        <v>360</v>
      </c>
      <c r="CB183" s="5">
        <v>7.4316519060454375E-2</v>
      </c>
      <c r="CC183" s="5">
        <v>-1</v>
      </c>
      <c r="CD183" s="98" t="s">
        <v>295</v>
      </c>
      <c r="CE183" s="5">
        <v>1</v>
      </c>
      <c r="CF183" s="5">
        <v>-1</v>
      </c>
      <c r="CG183" s="98" t="s">
        <v>495</v>
      </c>
      <c r="CJ183" s="98" t="s">
        <v>495</v>
      </c>
      <c r="CM183" s="98" t="s">
        <v>495</v>
      </c>
    </row>
    <row r="184" spans="1:91" x14ac:dyDescent="0.3">
      <c r="A184" s="9"/>
      <c r="S184" s="8"/>
      <c r="V184" s="98" t="s">
        <v>293</v>
      </c>
      <c r="W184" s="5">
        <v>1.6666666666666667</v>
      </c>
      <c r="X184" s="5">
        <v>-1</v>
      </c>
      <c r="Y184" s="98" t="s">
        <v>327</v>
      </c>
      <c r="Z184" s="5">
        <v>0.84888888888888892</v>
      </c>
      <c r="AA184" s="5">
        <v>-1</v>
      </c>
      <c r="AB184" s="98" t="s">
        <v>438</v>
      </c>
      <c r="AC184" s="5">
        <v>0.93588555757328684</v>
      </c>
      <c r="AD184" s="5">
        <v>-1</v>
      </c>
      <c r="AE184" s="98" t="s">
        <v>352</v>
      </c>
      <c r="AF184" s="17">
        <v>0.90552284833193197</v>
      </c>
      <c r="AG184" s="17">
        <v>-1</v>
      </c>
      <c r="AH184" s="98" t="s">
        <v>454</v>
      </c>
      <c r="AI184" s="5">
        <v>11.796296296296299</v>
      </c>
      <c r="AJ184" s="5">
        <v>-1</v>
      </c>
      <c r="AK184" s="98" t="s">
        <v>495</v>
      </c>
      <c r="AN184" s="98" t="s">
        <v>495</v>
      </c>
      <c r="AQ184" s="98" t="s">
        <v>495</v>
      </c>
      <c r="AT184" s="98" t="s">
        <v>495</v>
      </c>
      <c r="AW184" s="98" t="s">
        <v>495</v>
      </c>
      <c r="AZ184" s="98" t="s">
        <v>495</v>
      </c>
      <c r="BC184" s="98" t="s">
        <v>495</v>
      </c>
      <c r="BF184" s="98" t="s">
        <v>495</v>
      </c>
      <c r="BI184" s="98" t="s">
        <v>495</v>
      </c>
      <c r="BL184" s="98" t="s">
        <v>495</v>
      </c>
      <c r="BO184" s="98" t="s">
        <v>495</v>
      </c>
      <c r="BR184" s="98" t="s">
        <v>495</v>
      </c>
      <c r="BU184" s="98" t="s">
        <v>495</v>
      </c>
      <c r="BX184" s="98" t="s">
        <v>495</v>
      </c>
      <c r="CA184" s="98" t="s">
        <v>379</v>
      </c>
      <c r="CB184" s="5">
        <v>7.4926253687315633E-2</v>
      </c>
      <c r="CC184" s="5">
        <v>-1</v>
      </c>
      <c r="CD184" s="98" t="s">
        <v>296</v>
      </c>
      <c r="CE184" s="5">
        <v>1</v>
      </c>
      <c r="CF184" s="5">
        <v>-1</v>
      </c>
      <c r="CG184" s="98" t="s">
        <v>495</v>
      </c>
      <c r="CJ184" s="98" t="s">
        <v>495</v>
      </c>
      <c r="CM184" s="98" t="s">
        <v>495</v>
      </c>
    </row>
    <row r="185" spans="1:91" x14ac:dyDescent="0.3">
      <c r="A185" s="9"/>
      <c r="S185" s="8"/>
      <c r="V185" s="98" t="s">
        <v>310</v>
      </c>
      <c r="W185" s="5">
        <v>1.6666666666666667</v>
      </c>
      <c r="X185" s="5">
        <v>-1</v>
      </c>
      <c r="Y185" s="98" t="s">
        <v>341</v>
      </c>
      <c r="Z185" s="5">
        <v>0.85253968253968249</v>
      </c>
      <c r="AA185" s="5">
        <v>-1</v>
      </c>
      <c r="AB185" s="98" t="s">
        <v>403</v>
      </c>
      <c r="AC185" s="5">
        <v>0.94042891183478949</v>
      </c>
      <c r="AD185" s="5">
        <v>-1</v>
      </c>
      <c r="AE185" s="98" t="s">
        <v>433</v>
      </c>
      <c r="AF185" s="17">
        <v>0.90919282511210797</v>
      </c>
      <c r="AG185" s="17">
        <v>-1</v>
      </c>
      <c r="AH185" s="98" t="s">
        <v>471</v>
      </c>
      <c r="AI185" s="5">
        <v>11.873320537428</v>
      </c>
      <c r="AJ185" s="5">
        <v>-1</v>
      </c>
      <c r="AK185" s="98" t="s">
        <v>495</v>
      </c>
      <c r="AN185" s="98" t="s">
        <v>495</v>
      </c>
      <c r="AQ185" s="98" t="s">
        <v>495</v>
      </c>
      <c r="AT185" s="98" t="s">
        <v>495</v>
      </c>
      <c r="AW185" s="98" t="s">
        <v>495</v>
      </c>
      <c r="AZ185" s="98" t="s">
        <v>495</v>
      </c>
      <c r="BC185" s="98" t="s">
        <v>495</v>
      </c>
      <c r="BF185" s="98" t="s">
        <v>495</v>
      </c>
      <c r="BI185" s="98" t="s">
        <v>495</v>
      </c>
      <c r="BL185" s="98" t="s">
        <v>495</v>
      </c>
      <c r="BO185" s="98" t="s">
        <v>495</v>
      </c>
      <c r="BR185" s="98" t="s">
        <v>495</v>
      </c>
      <c r="BU185" s="98" t="s">
        <v>495</v>
      </c>
      <c r="BX185" s="98" t="s">
        <v>495</v>
      </c>
      <c r="CA185" s="98" t="s">
        <v>385</v>
      </c>
      <c r="CB185" s="5">
        <v>7.4999999999999997E-2</v>
      </c>
      <c r="CC185" s="5">
        <v>-1</v>
      </c>
      <c r="CD185" s="98" t="s">
        <v>299</v>
      </c>
      <c r="CE185" s="5">
        <v>1</v>
      </c>
      <c r="CF185" s="5">
        <v>-1</v>
      </c>
      <c r="CG185" s="98" t="s">
        <v>495</v>
      </c>
      <c r="CJ185" s="98" t="s">
        <v>495</v>
      </c>
      <c r="CM185" s="98" t="s">
        <v>495</v>
      </c>
    </row>
    <row r="186" spans="1:91" x14ac:dyDescent="0.3">
      <c r="A186" s="9"/>
      <c r="S186" s="8"/>
      <c r="V186" s="98" t="s">
        <v>455</v>
      </c>
      <c r="W186" s="5">
        <v>1.6666666666666667</v>
      </c>
      <c r="X186" s="5">
        <v>-1</v>
      </c>
      <c r="Y186" s="98" t="s">
        <v>483</v>
      </c>
      <c r="Z186" s="5">
        <v>0.85520477815699658</v>
      </c>
      <c r="AA186" s="5">
        <v>-1</v>
      </c>
      <c r="AB186" s="98" t="s">
        <v>351</v>
      </c>
      <c r="AC186" s="5">
        <v>0.94540942928039706</v>
      </c>
      <c r="AD186" s="5">
        <v>-1</v>
      </c>
      <c r="AE186" s="98" t="s">
        <v>462</v>
      </c>
      <c r="AF186" s="17">
        <v>0.909407665505226</v>
      </c>
      <c r="AG186" s="17">
        <v>-1</v>
      </c>
      <c r="AH186" s="98" t="s">
        <v>416</v>
      </c>
      <c r="AI186" s="5">
        <v>12.157480314960599</v>
      </c>
      <c r="AJ186" s="5">
        <v>-1</v>
      </c>
      <c r="AK186" s="98" t="s">
        <v>495</v>
      </c>
      <c r="AN186" s="98" t="s">
        <v>495</v>
      </c>
      <c r="AQ186" s="98" t="s">
        <v>495</v>
      </c>
      <c r="AT186" s="98" t="s">
        <v>495</v>
      </c>
      <c r="AW186" s="98" t="s">
        <v>495</v>
      </c>
      <c r="AZ186" s="98" t="s">
        <v>495</v>
      </c>
      <c r="BC186" s="98" t="s">
        <v>495</v>
      </c>
      <c r="BF186" s="98" t="s">
        <v>495</v>
      </c>
      <c r="BI186" s="98" t="s">
        <v>495</v>
      </c>
      <c r="BL186" s="98" t="s">
        <v>495</v>
      </c>
      <c r="BO186" s="98" t="s">
        <v>495</v>
      </c>
      <c r="BR186" s="98" t="s">
        <v>495</v>
      </c>
      <c r="BU186" s="98" t="s">
        <v>495</v>
      </c>
      <c r="BX186" s="98" t="s">
        <v>495</v>
      </c>
      <c r="CA186" s="98" t="s">
        <v>340</v>
      </c>
      <c r="CB186" s="5">
        <v>7.5697211155378488E-2</v>
      </c>
      <c r="CC186" s="5">
        <v>-1</v>
      </c>
      <c r="CD186" s="98" t="s">
        <v>346</v>
      </c>
      <c r="CE186" s="5">
        <v>1</v>
      </c>
      <c r="CF186" s="5">
        <v>-1</v>
      </c>
      <c r="CG186" s="98" t="s">
        <v>495</v>
      </c>
      <c r="CJ186" s="98" t="s">
        <v>495</v>
      </c>
      <c r="CM186" s="98" t="s">
        <v>495</v>
      </c>
    </row>
    <row r="187" spans="1:91" x14ac:dyDescent="0.3">
      <c r="A187" s="9"/>
      <c r="S187" s="8"/>
      <c r="V187" s="98" t="s">
        <v>473</v>
      </c>
      <c r="W187" s="5">
        <v>1.7142857142857142</v>
      </c>
      <c r="X187" s="5">
        <v>-1</v>
      </c>
      <c r="Y187" s="98" t="s">
        <v>289</v>
      </c>
      <c r="Z187" s="5">
        <v>0.85637770897832821</v>
      </c>
      <c r="AA187" s="5">
        <v>-1</v>
      </c>
      <c r="AB187" s="98" t="s">
        <v>295</v>
      </c>
      <c r="AC187" s="5">
        <v>0.95229681978798586</v>
      </c>
      <c r="AD187" s="5">
        <v>-1</v>
      </c>
      <c r="AE187" s="98" t="s">
        <v>437</v>
      </c>
      <c r="AF187" s="17">
        <v>0.90990990990991005</v>
      </c>
      <c r="AG187" s="17">
        <v>-1</v>
      </c>
      <c r="AH187" s="98" t="s">
        <v>305</v>
      </c>
      <c r="AI187" s="5">
        <v>12.2288781163435</v>
      </c>
      <c r="AJ187" s="5">
        <v>-1</v>
      </c>
      <c r="AK187" s="98" t="s">
        <v>495</v>
      </c>
      <c r="AN187" s="98" t="s">
        <v>495</v>
      </c>
      <c r="AQ187" s="98" t="s">
        <v>495</v>
      </c>
      <c r="AT187" s="98" t="s">
        <v>495</v>
      </c>
      <c r="AW187" s="98" t="s">
        <v>495</v>
      </c>
      <c r="AZ187" s="98" t="s">
        <v>495</v>
      </c>
      <c r="BC187" s="98" t="s">
        <v>495</v>
      </c>
      <c r="BF187" s="98" t="s">
        <v>495</v>
      </c>
      <c r="BI187" s="98" t="s">
        <v>495</v>
      </c>
      <c r="BL187" s="98" t="s">
        <v>495</v>
      </c>
      <c r="BO187" s="98" t="s">
        <v>495</v>
      </c>
      <c r="BR187" s="98" t="s">
        <v>495</v>
      </c>
      <c r="BU187" s="98" t="s">
        <v>495</v>
      </c>
      <c r="BX187" s="98" t="s">
        <v>495</v>
      </c>
      <c r="CA187" s="98" t="s">
        <v>437</v>
      </c>
      <c r="CB187" s="5">
        <v>7.8014184397163122E-2</v>
      </c>
      <c r="CC187" s="5">
        <v>-1</v>
      </c>
      <c r="CD187" s="98" t="s">
        <v>348</v>
      </c>
      <c r="CE187" s="5">
        <v>1</v>
      </c>
      <c r="CF187" s="5">
        <v>-1</v>
      </c>
      <c r="CG187" s="98" t="s">
        <v>495</v>
      </c>
      <c r="CJ187" s="98" t="s">
        <v>495</v>
      </c>
      <c r="CM187" s="98" t="s">
        <v>495</v>
      </c>
    </row>
    <row r="188" spans="1:91" x14ac:dyDescent="0.3">
      <c r="A188" s="9"/>
      <c r="S188" s="8"/>
      <c r="V188" s="98" t="s">
        <v>438</v>
      </c>
      <c r="W188" s="5">
        <v>1.75</v>
      </c>
      <c r="X188" s="5">
        <v>-1</v>
      </c>
      <c r="Y188" s="98" t="s">
        <v>338</v>
      </c>
      <c r="Z188" s="5">
        <v>0.85761904761904761</v>
      </c>
      <c r="AA188" s="5">
        <v>-1</v>
      </c>
      <c r="AB188" s="98" t="s">
        <v>359</v>
      </c>
      <c r="AC188" s="5">
        <v>0.95609756097560972</v>
      </c>
      <c r="AD188" s="5">
        <v>-1</v>
      </c>
      <c r="AE188" s="98" t="s">
        <v>354</v>
      </c>
      <c r="AF188" s="17">
        <v>0.91027607361963203</v>
      </c>
      <c r="AG188" s="17">
        <v>-1</v>
      </c>
      <c r="AH188" s="98" t="s">
        <v>434</v>
      </c>
      <c r="AI188" s="5">
        <v>12.4146341463415</v>
      </c>
      <c r="AJ188" s="5">
        <v>-1</v>
      </c>
      <c r="AK188" s="98" t="s">
        <v>495</v>
      </c>
      <c r="AN188" s="98" t="s">
        <v>495</v>
      </c>
      <c r="AQ188" s="98" t="s">
        <v>495</v>
      </c>
      <c r="AT188" s="98" t="s">
        <v>495</v>
      </c>
      <c r="AW188" s="98" t="s">
        <v>495</v>
      </c>
      <c r="AZ188" s="98" t="s">
        <v>495</v>
      </c>
      <c r="BC188" s="98" t="s">
        <v>495</v>
      </c>
      <c r="BF188" s="98" t="s">
        <v>495</v>
      </c>
      <c r="BI188" s="98" t="s">
        <v>495</v>
      </c>
      <c r="BL188" s="98" t="s">
        <v>495</v>
      </c>
      <c r="BO188" s="98" t="s">
        <v>495</v>
      </c>
      <c r="BR188" s="98" t="s">
        <v>495</v>
      </c>
      <c r="BU188" s="98" t="s">
        <v>495</v>
      </c>
      <c r="BX188" s="98" t="s">
        <v>495</v>
      </c>
      <c r="CA188" s="98" t="s">
        <v>371</v>
      </c>
      <c r="CB188" s="5">
        <v>8.4620550705171257E-2</v>
      </c>
      <c r="CC188" s="5">
        <v>-1</v>
      </c>
      <c r="CD188" s="98" t="s">
        <v>375</v>
      </c>
      <c r="CE188" s="5">
        <v>1</v>
      </c>
      <c r="CF188" s="5">
        <v>-1</v>
      </c>
      <c r="CG188" s="98" t="s">
        <v>495</v>
      </c>
      <c r="CJ188" s="98" t="s">
        <v>495</v>
      </c>
      <c r="CM188" s="98" t="s">
        <v>495</v>
      </c>
    </row>
    <row r="189" spans="1:91" x14ac:dyDescent="0.3">
      <c r="A189" s="9"/>
      <c r="S189" s="8"/>
      <c r="V189" s="98" t="s">
        <v>354</v>
      </c>
      <c r="W189" s="5">
        <v>1.8333333333333333</v>
      </c>
      <c r="X189" s="5">
        <v>-1</v>
      </c>
      <c r="Y189" s="98" t="s">
        <v>368</v>
      </c>
      <c r="Z189" s="5">
        <v>0.86066239316239312</v>
      </c>
      <c r="AA189" s="5">
        <v>-1</v>
      </c>
      <c r="AB189" s="98" t="s">
        <v>332</v>
      </c>
      <c r="AC189" s="5">
        <v>0.9570684804971239</v>
      </c>
      <c r="AD189" s="5">
        <v>-1</v>
      </c>
      <c r="AE189" s="98" t="s">
        <v>379</v>
      </c>
      <c r="AF189" s="17">
        <v>0.91200000000000003</v>
      </c>
      <c r="AG189" s="17">
        <v>-1</v>
      </c>
      <c r="AH189" s="98" t="s">
        <v>368</v>
      </c>
      <c r="AI189" s="5">
        <v>12.607429718875499</v>
      </c>
      <c r="AJ189" s="5">
        <v>-1</v>
      </c>
      <c r="AK189" s="98" t="s">
        <v>495</v>
      </c>
      <c r="AN189" s="98" t="s">
        <v>495</v>
      </c>
      <c r="AQ189" s="98" t="s">
        <v>495</v>
      </c>
      <c r="AT189" s="98" t="s">
        <v>495</v>
      </c>
      <c r="AW189" s="98" t="s">
        <v>495</v>
      </c>
      <c r="AZ189" s="98" t="s">
        <v>495</v>
      </c>
      <c r="BC189" s="98" t="s">
        <v>495</v>
      </c>
      <c r="BF189" s="98" t="s">
        <v>495</v>
      </c>
      <c r="BI189" s="98" t="s">
        <v>495</v>
      </c>
      <c r="BL189" s="98" t="s">
        <v>495</v>
      </c>
      <c r="BO189" s="98" t="s">
        <v>495</v>
      </c>
      <c r="BR189" s="98" t="s">
        <v>495</v>
      </c>
      <c r="BU189" s="98" t="s">
        <v>495</v>
      </c>
      <c r="BX189" s="98" t="s">
        <v>495</v>
      </c>
      <c r="CA189" s="98" t="s">
        <v>307</v>
      </c>
      <c r="CB189" s="5">
        <v>8.7666523420713363E-2</v>
      </c>
      <c r="CC189" s="5">
        <v>-1</v>
      </c>
      <c r="CD189" s="98" t="s">
        <v>389</v>
      </c>
      <c r="CE189" s="5">
        <v>1</v>
      </c>
      <c r="CF189" s="5">
        <v>-1</v>
      </c>
      <c r="CG189" s="98" t="s">
        <v>495</v>
      </c>
      <c r="CJ189" s="98" t="s">
        <v>495</v>
      </c>
      <c r="CM189" s="98" t="s">
        <v>495</v>
      </c>
    </row>
    <row r="190" spans="1:91" x14ac:dyDescent="0.3">
      <c r="A190" s="9"/>
      <c r="S190" s="8"/>
      <c r="V190" s="98" t="s">
        <v>353</v>
      </c>
      <c r="W190" s="5">
        <v>1.8571428571428572</v>
      </c>
      <c r="X190" s="5">
        <v>-1</v>
      </c>
      <c r="Y190" s="98" t="s">
        <v>372</v>
      </c>
      <c r="Z190" s="5">
        <v>0.87055555555555553</v>
      </c>
      <c r="AA190" s="5">
        <v>-1</v>
      </c>
      <c r="AB190" s="98" t="s">
        <v>329</v>
      </c>
      <c r="AC190" s="5">
        <v>0.97551420176297743</v>
      </c>
      <c r="AD190" s="5">
        <v>-1</v>
      </c>
      <c r="AE190" s="98" t="s">
        <v>434</v>
      </c>
      <c r="AF190" s="17">
        <v>0.91717791411042904</v>
      </c>
      <c r="AG190" s="17">
        <v>-1</v>
      </c>
      <c r="AH190" s="98" t="s">
        <v>363</v>
      </c>
      <c r="AI190" s="5">
        <v>12.7396963123644</v>
      </c>
      <c r="AJ190" s="5">
        <v>-1</v>
      </c>
      <c r="AK190" s="98" t="s">
        <v>495</v>
      </c>
      <c r="AN190" s="98" t="s">
        <v>495</v>
      </c>
      <c r="AQ190" s="98" t="s">
        <v>495</v>
      </c>
      <c r="AT190" s="98" t="s">
        <v>495</v>
      </c>
      <c r="AW190" s="98" t="s">
        <v>495</v>
      </c>
      <c r="AZ190" s="98" t="s">
        <v>495</v>
      </c>
      <c r="BC190" s="98" t="s">
        <v>495</v>
      </c>
      <c r="BF190" s="98" t="s">
        <v>495</v>
      </c>
      <c r="BI190" s="98" t="s">
        <v>495</v>
      </c>
      <c r="BL190" s="98" t="s">
        <v>495</v>
      </c>
      <c r="BO190" s="98" t="s">
        <v>495</v>
      </c>
      <c r="BR190" s="98" t="s">
        <v>495</v>
      </c>
      <c r="BU190" s="98" t="s">
        <v>495</v>
      </c>
      <c r="BX190" s="98" t="s">
        <v>495</v>
      </c>
      <c r="CA190" s="98" t="s">
        <v>384</v>
      </c>
      <c r="CB190" s="5">
        <v>9.0909090909090912E-2</v>
      </c>
      <c r="CC190" s="5">
        <v>-1</v>
      </c>
      <c r="CD190" s="98" t="s">
        <v>392</v>
      </c>
      <c r="CE190" s="5">
        <v>1</v>
      </c>
      <c r="CF190" s="5">
        <v>-1</v>
      </c>
      <c r="CG190" s="98" t="s">
        <v>495</v>
      </c>
      <c r="CJ190" s="98" t="s">
        <v>495</v>
      </c>
      <c r="CM190" s="98" t="s">
        <v>495</v>
      </c>
    </row>
    <row r="191" spans="1:91" x14ac:dyDescent="0.3">
      <c r="A191" s="9"/>
      <c r="S191" s="8"/>
      <c r="V191" s="98" t="s">
        <v>400</v>
      </c>
      <c r="W191" s="5">
        <v>1.9166666666666667</v>
      </c>
      <c r="X191" s="5">
        <v>-1</v>
      </c>
      <c r="Y191" s="98" t="s">
        <v>312</v>
      </c>
      <c r="Z191" s="5">
        <v>0.8783647798742138</v>
      </c>
      <c r="AA191" s="5">
        <v>-1</v>
      </c>
      <c r="AB191" s="98" t="s">
        <v>461</v>
      </c>
      <c r="AC191" s="5">
        <v>0.97674418604651159</v>
      </c>
      <c r="AD191" s="5">
        <v>-1</v>
      </c>
      <c r="AE191" s="98" t="s">
        <v>412</v>
      </c>
      <c r="AF191" s="17">
        <v>0.91787790697674398</v>
      </c>
      <c r="AG191" s="17">
        <v>-1</v>
      </c>
      <c r="AH191" s="98" t="s">
        <v>377</v>
      </c>
      <c r="AI191" s="5">
        <v>12.76</v>
      </c>
      <c r="AJ191" s="5">
        <v>-1</v>
      </c>
      <c r="AK191" s="98" t="s">
        <v>495</v>
      </c>
      <c r="AN191" s="98" t="s">
        <v>495</v>
      </c>
      <c r="AQ191" s="98" t="s">
        <v>495</v>
      </c>
      <c r="AT191" s="98" t="s">
        <v>495</v>
      </c>
      <c r="AW191" s="98" t="s">
        <v>495</v>
      </c>
      <c r="AZ191" s="98" t="s">
        <v>495</v>
      </c>
      <c r="BC191" s="98" t="s">
        <v>495</v>
      </c>
      <c r="BF191" s="98" t="s">
        <v>495</v>
      </c>
      <c r="BI191" s="98" t="s">
        <v>495</v>
      </c>
      <c r="BL191" s="98" t="s">
        <v>495</v>
      </c>
      <c r="BO191" s="98" t="s">
        <v>495</v>
      </c>
      <c r="BR191" s="98" t="s">
        <v>495</v>
      </c>
      <c r="BU191" s="98" t="s">
        <v>495</v>
      </c>
      <c r="BX191" s="98" t="s">
        <v>495</v>
      </c>
      <c r="CA191" s="98" t="s">
        <v>417</v>
      </c>
      <c r="CB191" s="5">
        <v>9.5879556259904908E-2</v>
      </c>
      <c r="CC191" s="5">
        <v>-1</v>
      </c>
      <c r="CD191" s="98" t="s">
        <v>397</v>
      </c>
      <c r="CE191" s="5">
        <v>1</v>
      </c>
      <c r="CF191" s="5">
        <v>-1</v>
      </c>
      <c r="CG191" s="98" t="s">
        <v>495</v>
      </c>
      <c r="CJ191" s="98" t="s">
        <v>495</v>
      </c>
      <c r="CM191" s="98" t="s">
        <v>495</v>
      </c>
    </row>
    <row r="192" spans="1:91" x14ac:dyDescent="0.3">
      <c r="A192" s="9"/>
      <c r="S192" s="8"/>
      <c r="V192" s="98" t="s">
        <v>377</v>
      </c>
      <c r="W192" s="5">
        <v>2</v>
      </c>
      <c r="X192" s="5">
        <v>-1</v>
      </c>
      <c r="Y192" s="98" t="s">
        <v>416</v>
      </c>
      <c r="Z192" s="5">
        <v>0.88398148148148148</v>
      </c>
      <c r="AA192" s="5">
        <v>-1</v>
      </c>
      <c r="AB192" s="98" t="s">
        <v>413</v>
      </c>
      <c r="AC192" s="5">
        <v>0.98082010582010581</v>
      </c>
      <c r="AD192" s="5">
        <v>-1</v>
      </c>
      <c r="AE192" s="98" t="s">
        <v>291</v>
      </c>
      <c r="AF192" s="17">
        <v>0.91823899371069195</v>
      </c>
      <c r="AG192" s="17">
        <v>-1</v>
      </c>
      <c r="AH192" s="98" t="s">
        <v>395</v>
      </c>
      <c r="AI192" s="5">
        <v>12.8413173652695</v>
      </c>
      <c r="AJ192" s="5">
        <v>-1</v>
      </c>
      <c r="AK192" s="98" t="s">
        <v>495</v>
      </c>
      <c r="AN192" s="98" t="s">
        <v>495</v>
      </c>
      <c r="AQ192" s="98" t="s">
        <v>495</v>
      </c>
      <c r="AT192" s="98" t="s">
        <v>495</v>
      </c>
      <c r="AW192" s="98" t="s">
        <v>495</v>
      </c>
      <c r="AZ192" s="98" t="s">
        <v>495</v>
      </c>
      <c r="BC192" s="98" t="s">
        <v>495</v>
      </c>
      <c r="BF192" s="98" t="s">
        <v>495</v>
      </c>
      <c r="BI192" s="98" t="s">
        <v>495</v>
      </c>
      <c r="BL192" s="98" t="s">
        <v>495</v>
      </c>
      <c r="BO192" s="98" t="s">
        <v>495</v>
      </c>
      <c r="BR192" s="98" t="s">
        <v>495</v>
      </c>
      <c r="BU192" s="98" t="s">
        <v>495</v>
      </c>
      <c r="BX192" s="98" t="s">
        <v>495</v>
      </c>
      <c r="CA192" s="98" t="s">
        <v>399</v>
      </c>
      <c r="CB192" s="5">
        <v>9.9303135888501745E-2</v>
      </c>
      <c r="CC192" s="5">
        <v>-1</v>
      </c>
      <c r="CD192" s="98" t="s">
        <v>406</v>
      </c>
      <c r="CE192" s="5">
        <v>1</v>
      </c>
      <c r="CF192" s="5">
        <v>-1</v>
      </c>
      <c r="CG192" s="98" t="s">
        <v>495</v>
      </c>
      <c r="CJ192" s="98" t="s">
        <v>495</v>
      </c>
      <c r="CM192" s="98" t="s">
        <v>495</v>
      </c>
    </row>
    <row r="193" spans="1:91" x14ac:dyDescent="0.3">
      <c r="A193" s="9"/>
      <c r="S193" s="8"/>
      <c r="V193" s="98" t="s">
        <v>386</v>
      </c>
      <c r="W193" s="5">
        <v>2</v>
      </c>
      <c r="X193" s="5">
        <v>-1</v>
      </c>
      <c r="Y193" s="98" t="s">
        <v>323</v>
      </c>
      <c r="Z193" s="5">
        <v>0.89208333333333334</v>
      </c>
      <c r="AA193" s="5">
        <v>-1</v>
      </c>
      <c r="AB193" s="98" t="s">
        <v>417</v>
      </c>
      <c r="AC193" s="5">
        <v>0.98641087130295768</v>
      </c>
      <c r="AD193" s="5">
        <v>-1</v>
      </c>
      <c r="AE193" s="98" t="s">
        <v>399</v>
      </c>
      <c r="AF193" s="17">
        <v>0.92</v>
      </c>
      <c r="AG193" s="17">
        <v>-1</v>
      </c>
      <c r="AH193" s="98" t="s">
        <v>294</v>
      </c>
      <c r="AI193" s="5">
        <v>13</v>
      </c>
      <c r="AJ193" s="5">
        <v>-1</v>
      </c>
      <c r="AK193" s="98" t="s">
        <v>495</v>
      </c>
      <c r="AN193" s="98" t="s">
        <v>495</v>
      </c>
      <c r="AQ193" s="98" t="s">
        <v>495</v>
      </c>
      <c r="AT193" s="98" t="s">
        <v>495</v>
      </c>
      <c r="AW193" s="98" t="s">
        <v>495</v>
      </c>
      <c r="AZ193" s="98" t="s">
        <v>495</v>
      </c>
      <c r="BC193" s="98" t="s">
        <v>495</v>
      </c>
      <c r="BF193" s="98" t="s">
        <v>495</v>
      </c>
      <c r="BI193" s="98" t="s">
        <v>495</v>
      </c>
      <c r="BL193" s="98" t="s">
        <v>495</v>
      </c>
      <c r="BO193" s="98" t="s">
        <v>495</v>
      </c>
      <c r="BR193" s="98" t="s">
        <v>495</v>
      </c>
      <c r="BU193" s="98" t="s">
        <v>495</v>
      </c>
      <c r="BX193" s="98" t="s">
        <v>495</v>
      </c>
      <c r="CA193" s="98" t="s">
        <v>372</v>
      </c>
      <c r="CB193" s="5">
        <v>0.10183428209993675</v>
      </c>
      <c r="CC193" s="5">
        <v>-1</v>
      </c>
      <c r="CD193" s="98" t="s">
        <v>415</v>
      </c>
      <c r="CE193" s="5">
        <v>1</v>
      </c>
      <c r="CF193" s="5">
        <v>-1</v>
      </c>
      <c r="CG193" s="98" t="s">
        <v>495</v>
      </c>
      <c r="CJ193" s="98" t="s">
        <v>495</v>
      </c>
      <c r="CM193" s="98" t="s">
        <v>495</v>
      </c>
    </row>
    <row r="194" spans="1:91" x14ac:dyDescent="0.3">
      <c r="A194" s="9"/>
      <c r="S194" s="8"/>
      <c r="V194" s="98" t="s">
        <v>403</v>
      </c>
      <c r="W194" s="5">
        <v>2</v>
      </c>
      <c r="X194" s="5">
        <v>-1</v>
      </c>
      <c r="Y194" s="98" t="s">
        <v>471</v>
      </c>
      <c r="Z194" s="5">
        <v>0.89220238095238091</v>
      </c>
      <c r="AA194" s="5">
        <v>-1</v>
      </c>
      <c r="AB194" s="98" t="s">
        <v>457</v>
      </c>
      <c r="AC194" s="5">
        <v>0.98888888888888893</v>
      </c>
      <c r="AD194" s="5">
        <v>-1</v>
      </c>
      <c r="AE194" s="98" t="s">
        <v>442</v>
      </c>
      <c r="AF194" s="17">
        <v>0.92223950233281504</v>
      </c>
      <c r="AG194" s="17">
        <v>-1</v>
      </c>
      <c r="AH194" s="98" t="s">
        <v>483</v>
      </c>
      <c r="AI194" s="5">
        <v>13.0329531051965</v>
      </c>
      <c r="AJ194" s="5">
        <v>-1</v>
      </c>
      <c r="AK194" s="98" t="s">
        <v>495</v>
      </c>
      <c r="AN194" s="98" t="s">
        <v>495</v>
      </c>
      <c r="AQ194" s="98" t="s">
        <v>495</v>
      </c>
      <c r="AT194" s="98" t="s">
        <v>495</v>
      </c>
      <c r="AW194" s="98" t="s">
        <v>495</v>
      </c>
      <c r="AZ194" s="98" t="s">
        <v>495</v>
      </c>
      <c r="BC194" s="98" t="s">
        <v>495</v>
      </c>
      <c r="BF194" s="98" t="s">
        <v>495</v>
      </c>
      <c r="BI194" s="98" t="s">
        <v>495</v>
      </c>
      <c r="BL194" s="98" t="s">
        <v>495</v>
      </c>
      <c r="BO194" s="98" t="s">
        <v>495</v>
      </c>
      <c r="BR194" s="98" t="s">
        <v>495</v>
      </c>
      <c r="BU194" s="98" t="s">
        <v>495</v>
      </c>
      <c r="BX194" s="98" t="s">
        <v>495</v>
      </c>
      <c r="CA194" s="98" t="s">
        <v>440</v>
      </c>
      <c r="CB194" s="5">
        <v>0.10638297872340426</v>
      </c>
      <c r="CC194" s="5">
        <v>-1</v>
      </c>
      <c r="CD194" s="98" t="s">
        <v>457</v>
      </c>
      <c r="CE194" s="5">
        <v>1</v>
      </c>
      <c r="CF194" s="5">
        <v>-1</v>
      </c>
      <c r="CG194" s="98" t="s">
        <v>495</v>
      </c>
      <c r="CJ194" s="98" t="s">
        <v>495</v>
      </c>
      <c r="CM194" s="98" t="s">
        <v>495</v>
      </c>
    </row>
    <row r="195" spans="1:91" x14ac:dyDescent="0.3">
      <c r="A195" s="9"/>
      <c r="S195" s="8"/>
      <c r="V195" s="98" t="s">
        <v>409</v>
      </c>
      <c r="W195" s="5">
        <v>2</v>
      </c>
      <c r="X195" s="5">
        <v>-1</v>
      </c>
      <c r="Y195" s="98" t="s">
        <v>404</v>
      </c>
      <c r="Z195" s="5">
        <v>0.89445652173913048</v>
      </c>
      <c r="AA195" s="5">
        <v>-1</v>
      </c>
      <c r="AB195" s="98" t="s">
        <v>311</v>
      </c>
      <c r="AC195" s="5">
        <v>0.99120131393711874</v>
      </c>
      <c r="AD195" s="5">
        <v>-1</v>
      </c>
      <c r="AE195" s="98" t="s">
        <v>294</v>
      </c>
      <c r="AF195" s="17">
        <v>0.92307692307692302</v>
      </c>
      <c r="AG195" s="17">
        <v>-1</v>
      </c>
      <c r="AH195" s="98" t="s">
        <v>321</v>
      </c>
      <c r="AI195" s="5">
        <v>13.1669758812616</v>
      </c>
      <c r="AJ195" s="5">
        <v>-1</v>
      </c>
      <c r="AK195" s="98" t="s">
        <v>495</v>
      </c>
      <c r="AN195" s="98" t="s">
        <v>495</v>
      </c>
      <c r="AQ195" s="98" t="s">
        <v>495</v>
      </c>
      <c r="AT195" s="98" t="s">
        <v>495</v>
      </c>
      <c r="AW195" s="98" t="s">
        <v>495</v>
      </c>
      <c r="AZ195" s="98" t="s">
        <v>495</v>
      </c>
      <c r="BC195" s="98" t="s">
        <v>495</v>
      </c>
      <c r="BF195" s="98" t="s">
        <v>495</v>
      </c>
      <c r="BI195" s="98" t="s">
        <v>495</v>
      </c>
      <c r="BL195" s="98" t="s">
        <v>495</v>
      </c>
      <c r="BO195" s="98" t="s">
        <v>495</v>
      </c>
      <c r="BR195" s="98" t="s">
        <v>495</v>
      </c>
      <c r="BU195" s="98" t="s">
        <v>495</v>
      </c>
      <c r="BX195" s="98" t="s">
        <v>495</v>
      </c>
      <c r="CA195" s="98" t="s">
        <v>301</v>
      </c>
      <c r="CB195" s="5">
        <v>0.10648553900087643</v>
      </c>
      <c r="CC195" s="5">
        <v>-1</v>
      </c>
      <c r="CD195" s="98" t="s">
        <v>479</v>
      </c>
      <c r="CE195" s="5">
        <v>1</v>
      </c>
      <c r="CF195" s="5">
        <v>-1</v>
      </c>
      <c r="CG195" s="98" t="s">
        <v>495</v>
      </c>
      <c r="CJ195" s="98" t="s">
        <v>495</v>
      </c>
      <c r="CM195" s="98" t="s">
        <v>495</v>
      </c>
    </row>
    <row r="196" spans="1:91" x14ac:dyDescent="0.3">
      <c r="A196" s="9"/>
      <c r="S196" s="8"/>
      <c r="V196" s="98" t="s">
        <v>419</v>
      </c>
      <c r="W196" s="5">
        <v>2</v>
      </c>
      <c r="X196" s="5">
        <v>-1</v>
      </c>
      <c r="Y196" s="98" t="s">
        <v>386</v>
      </c>
      <c r="Z196" s="5">
        <v>0.90565789473684211</v>
      </c>
      <c r="AA196" s="5">
        <v>-1</v>
      </c>
      <c r="AB196" s="98" t="s">
        <v>355</v>
      </c>
      <c r="AC196" s="5">
        <v>1.0226500566251415</v>
      </c>
      <c r="AD196" s="5">
        <v>-1</v>
      </c>
      <c r="AE196" s="98" t="s">
        <v>324</v>
      </c>
      <c r="AF196" s="17">
        <v>0.92307692307692302</v>
      </c>
      <c r="AG196" s="17">
        <v>-1</v>
      </c>
      <c r="AH196" s="98" t="s">
        <v>312</v>
      </c>
      <c r="AI196" s="5">
        <v>13.5</v>
      </c>
      <c r="AJ196" s="5">
        <v>-1</v>
      </c>
      <c r="AK196" s="98" t="s">
        <v>495</v>
      </c>
      <c r="AN196" s="98" t="s">
        <v>495</v>
      </c>
      <c r="AQ196" s="98" t="s">
        <v>495</v>
      </c>
      <c r="AT196" s="98" t="s">
        <v>495</v>
      </c>
      <c r="AW196" s="98" t="s">
        <v>495</v>
      </c>
      <c r="AZ196" s="98" t="s">
        <v>495</v>
      </c>
      <c r="BC196" s="98" t="s">
        <v>495</v>
      </c>
      <c r="BF196" s="98" t="s">
        <v>495</v>
      </c>
      <c r="BI196" s="98" t="s">
        <v>495</v>
      </c>
      <c r="BL196" s="98" t="s">
        <v>495</v>
      </c>
      <c r="BO196" s="98" t="s">
        <v>495</v>
      </c>
      <c r="BR196" s="98" t="s">
        <v>495</v>
      </c>
      <c r="BU196" s="98" t="s">
        <v>495</v>
      </c>
      <c r="BX196" s="98" t="s">
        <v>495</v>
      </c>
      <c r="CA196" s="98" t="s">
        <v>422</v>
      </c>
      <c r="CB196" s="5">
        <v>0.10677083333333333</v>
      </c>
      <c r="CC196" s="5">
        <v>-1</v>
      </c>
      <c r="CD196" s="98" t="s">
        <v>481</v>
      </c>
      <c r="CE196" s="5">
        <v>1</v>
      </c>
      <c r="CF196" s="5">
        <v>-1</v>
      </c>
      <c r="CG196" s="98" t="s">
        <v>495</v>
      </c>
      <c r="CJ196" s="98" t="s">
        <v>495</v>
      </c>
      <c r="CM196" s="98" t="s">
        <v>495</v>
      </c>
    </row>
    <row r="197" spans="1:91" x14ac:dyDescent="0.3">
      <c r="A197" s="9"/>
      <c r="S197" s="8"/>
      <c r="V197" s="98" t="s">
        <v>452</v>
      </c>
      <c r="W197" s="5">
        <v>2</v>
      </c>
      <c r="X197" s="5">
        <v>-1</v>
      </c>
      <c r="Y197" s="98" t="s">
        <v>487</v>
      </c>
      <c r="Z197" s="5">
        <v>0.91555555555555557</v>
      </c>
      <c r="AA197" s="5">
        <v>-1</v>
      </c>
      <c r="AB197" s="98" t="s">
        <v>407</v>
      </c>
      <c r="AC197" s="5">
        <v>1.0240549828178693</v>
      </c>
      <c r="AD197" s="5">
        <v>-1</v>
      </c>
      <c r="AE197" s="98" t="s">
        <v>443</v>
      </c>
      <c r="AF197" s="17">
        <v>0.92727272727272703</v>
      </c>
      <c r="AG197" s="17">
        <v>-1</v>
      </c>
      <c r="AH197" s="98" t="s">
        <v>486</v>
      </c>
      <c r="AI197" s="5">
        <v>13.653846153846199</v>
      </c>
      <c r="AJ197" s="5">
        <v>-1</v>
      </c>
      <c r="AK197" s="98" t="s">
        <v>495</v>
      </c>
      <c r="AN197" s="98" t="s">
        <v>495</v>
      </c>
      <c r="AQ197" s="98" t="s">
        <v>495</v>
      </c>
      <c r="AT197" s="98" t="s">
        <v>495</v>
      </c>
      <c r="AW197" s="98" t="s">
        <v>495</v>
      </c>
      <c r="AZ197" s="98" t="s">
        <v>495</v>
      </c>
      <c r="BC197" s="98" t="s">
        <v>495</v>
      </c>
      <c r="BF197" s="98" t="s">
        <v>495</v>
      </c>
      <c r="BI197" s="98" t="s">
        <v>495</v>
      </c>
      <c r="BL197" s="98" t="s">
        <v>495</v>
      </c>
      <c r="BO197" s="98" t="s">
        <v>495</v>
      </c>
      <c r="BR197" s="98" t="s">
        <v>495</v>
      </c>
      <c r="BU197" s="98" t="s">
        <v>495</v>
      </c>
      <c r="BX197" s="98" t="s">
        <v>495</v>
      </c>
      <c r="CA197" s="98" t="s">
        <v>393</v>
      </c>
      <c r="CB197" s="5">
        <v>0.10864745011086474</v>
      </c>
      <c r="CC197" s="5">
        <v>-1</v>
      </c>
      <c r="CD197" s="98" t="s">
        <v>482</v>
      </c>
      <c r="CE197" s="5">
        <v>1</v>
      </c>
      <c r="CF197" s="5">
        <v>-1</v>
      </c>
      <c r="CG197" s="98" t="s">
        <v>495</v>
      </c>
      <c r="CJ197" s="98" t="s">
        <v>495</v>
      </c>
      <c r="CM197" s="98" t="s">
        <v>495</v>
      </c>
    </row>
    <row r="198" spans="1:91" x14ac:dyDescent="0.3">
      <c r="A198" s="9"/>
      <c r="S198" s="8"/>
      <c r="V198" s="98" t="s">
        <v>488</v>
      </c>
      <c r="W198" s="5">
        <v>2</v>
      </c>
      <c r="X198" s="5">
        <v>-1</v>
      </c>
      <c r="Y198" s="98" t="s">
        <v>423</v>
      </c>
      <c r="Z198" s="5">
        <v>0.92222222222222228</v>
      </c>
      <c r="AA198" s="5">
        <v>-1</v>
      </c>
      <c r="AB198" s="98" t="s">
        <v>442</v>
      </c>
      <c r="AC198" s="5">
        <v>1.0349492671927847</v>
      </c>
      <c r="AD198" s="5">
        <v>-1</v>
      </c>
      <c r="AE198" s="98" t="s">
        <v>311</v>
      </c>
      <c r="AF198" s="17">
        <v>0.92746913580246904</v>
      </c>
      <c r="AG198" s="17">
        <v>-1</v>
      </c>
      <c r="AH198" s="98" t="s">
        <v>455</v>
      </c>
      <c r="AI198" s="5">
        <v>13.785714285714301</v>
      </c>
      <c r="AJ198" s="5">
        <v>-1</v>
      </c>
      <c r="AK198" s="98" t="s">
        <v>495</v>
      </c>
      <c r="AN198" s="98" t="s">
        <v>495</v>
      </c>
      <c r="AQ198" s="98" t="s">
        <v>495</v>
      </c>
      <c r="AT198" s="98" t="s">
        <v>495</v>
      </c>
      <c r="AW198" s="98" t="s">
        <v>495</v>
      </c>
      <c r="AZ198" s="98" t="s">
        <v>495</v>
      </c>
      <c r="BC198" s="98" t="s">
        <v>495</v>
      </c>
      <c r="BF198" s="98" t="s">
        <v>495</v>
      </c>
      <c r="BI198" s="98" t="s">
        <v>495</v>
      </c>
      <c r="BL198" s="98" t="s">
        <v>495</v>
      </c>
      <c r="BO198" s="98" t="s">
        <v>495</v>
      </c>
      <c r="BR198" s="98" t="s">
        <v>495</v>
      </c>
      <c r="BU198" s="98" t="s">
        <v>495</v>
      </c>
      <c r="BX198" s="98" t="s">
        <v>495</v>
      </c>
      <c r="CA198" s="98" t="s">
        <v>378</v>
      </c>
      <c r="CB198" s="5">
        <v>0.11854684512428298</v>
      </c>
      <c r="CC198" s="5">
        <v>-1</v>
      </c>
      <c r="CD198" s="98" t="s">
        <v>490</v>
      </c>
      <c r="CE198" s="5">
        <v>1</v>
      </c>
      <c r="CF198" s="5">
        <v>-1</v>
      </c>
      <c r="CG198" s="98" t="s">
        <v>495</v>
      </c>
      <c r="CJ198" s="98" t="s">
        <v>495</v>
      </c>
      <c r="CM198" s="98" t="s">
        <v>495</v>
      </c>
    </row>
    <row r="199" spans="1:91" x14ac:dyDescent="0.3">
      <c r="A199" s="9"/>
      <c r="S199" s="8"/>
      <c r="V199" s="98" t="s">
        <v>476</v>
      </c>
      <c r="W199" s="5">
        <v>2.0294117647058822</v>
      </c>
      <c r="X199" s="5">
        <v>-1</v>
      </c>
      <c r="Y199" s="98" t="s">
        <v>379</v>
      </c>
      <c r="Z199" s="5">
        <v>0.93833333333333335</v>
      </c>
      <c r="AA199" s="5">
        <v>-1</v>
      </c>
      <c r="AB199" s="98" t="s">
        <v>384</v>
      </c>
      <c r="AC199" s="5">
        <v>1.073394495412844</v>
      </c>
      <c r="AD199" s="5">
        <v>-1</v>
      </c>
      <c r="AE199" s="98" t="s">
        <v>299</v>
      </c>
      <c r="AF199" s="17">
        <v>0.92800000000000005</v>
      </c>
      <c r="AG199" s="17">
        <v>-1</v>
      </c>
      <c r="AH199" s="98" t="s">
        <v>380</v>
      </c>
      <c r="AI199" s="5">
        <v>13.9121212121212</v>
      </c>
      <c r="AJ199" s="5">
        <v>-1</v>
      </c>
      <c r="AK199" s="98" t="s">
        <v>495</v>
      </c>
      <c r="AN199" s="98" t="s">
        <v>495</v>
      </c>
      <c r="AQ199" s="98" t="s">
        <v>495</v>
      </c>
      <c r="AT199" s="98" t="s">
        <v>495</v>
      </c>
      <c r="AW199" s="98" t="s">
        <v>495</v>
      </c>
      <c r="AZ199" s="98" t="s">
        <v>495</v>
      </c>
      <c r="BC199" s="98" t="s">
        <v>495</v>
      </c>
      <c r="BF199" s="98" t="s">
        <v>495</v>
      </c>
      <c r="BI199" s="98" t="s">
        <v>495</v>
      </c>
      <c r="BL199" s="98" t="s">
        <v>495</v>
      </c>
      <c r="BO199" s="98" t="s">
        <v>495</v>
      </c>
      <c r="BR199" s="98" t="s">
        <v>495</v>
      </c>
      <c r="BU199" s="98" t="s">
        <v>495</v>
      </c>
      <c r="BX199" s="98" t="s">
        <v>495</v>
      </c>
      <c r="CA199" s="98" t="s">
        <v>460</v>
      </c>
      <c r="CB199" s="5">
        <v>0.12651821862348178</v>
      </c>
      <c r="CC199" s="5">
        <v>-1</v>
      </c>
      <c r="CD199" s="98" t="s">
        <v>495</v>
      </c>
      <c r="CG199" s="98" t="s">
        <v>495</v>
      </c>
      <c r="CJ199" s="98" t="s">
        <v>495</v>
      </c>
      <c r="CM199" s="98" t="s">
        <v>495</v>
      </c>
    </row>
    <row r="200" spans="1:91" x14ac:dyDescent="0.3">
      <c r="A200" s="9"/>
      <c r="S200" s="8"/>
      <c r="V200" s="98" t="s">
        <v>331</v>
      </c>
      <c r="W200" s="5">
        <v>2.1428571428571428</v>
      </c>
      <c r="X200" s="5">
        <v>-1</v>
      </c>
      <c r="Y200" s="98" t="s">
        <v>369</v>
      </c>
      <c r="Z200" s="5">
        <v>0.94555555555555559</v>
      </c>
      <c r="AA200" s="5">
        <v>-1</v>
      </c>
      <c r="AB200" s="98" t="s">
        <v>440</v>
      </c>
      <c r="AC200" s="5">
        <v>1.095</v>
      </c>
      <c r="AD200" s="5">
        <v>-1</v>
      </c>
      <c r="AE200" s="98" t="s">
        <v>329</v>
      </c>
      <c r="AF200" s="17">
        <v>0.93292682926829296</v>
      </c>
      <c r="AG200" s="17">
        <v>-1</v>
      </c>
      <c r="AH200" s="98" t="s">
        <v>404</v>
      </c>
      <c r="AI200" s="5">
        <v>14.099099099099099</v>
      </c>
      <c r="AJ200" s="5">
        <v>-1</v>
      </c>
      <c r="AK200" s="98" t="s">
        <v>495</v>
      </c>
      <c r="AN200" s="98" t="s">
        <v>495</v>
      </c>
      <c r="AQ200" s="98" t="s">
        <v>495</v>
      </c>
      <c r="AT200" s="98" t="s">
        <v>495</v>
      </c>
      <c r="AW200" s="98" t="s">
        <v>495</v>
      </c>
      <c r="AZ200" s="98" t="s">
        <v>495</v>
      </c>
      <c r="BC200" s="98" t="s">
        <v>495</v>
      </c>
      <c r="BF200" s="98" t="s">
        <v>495</v>
      </c>
      <c r="BI200" s="98" t="s">
        <v>495</v>
      </c>
      <c r="BL200" s="98" t="s">
        <v>495</v>
      </c>
      <c r="BO200" s="98" t="s">
        <v>495</v>
      </c>
      <c r="BR200" s="98" t="s">
        <v>495</v>
      </c>
      <c r="BU200" s="98" t="s">
        <v>495</v>
      </c>
      <c r="BX200" s="98" t="s">
        <v>495</v>
      </c>
      <c r="CA200" s="98" t="s">
        <v>491</v>
      </c>
      <c r="CB200" s="5">
        <v>0.23668639053254437</v>
      </c>
      <c r="CC200" s="5">
        <v>-1</v>
      </c>
      <c r="CD200" s="98" t="s">
        <v>495</v>
      </c>
      <c r="CG200" s="98" t="s">
        <v>495</v>
      </c>
      <c r="CJ200" s="98" t="s">
        <v>495</v>
      </c>
      <c r="CM200" s="98" t="s">
        <v>495</v>
      </c>
    </row>
    <row r="201" spans="1:91" x14ac:dyDescent="0.3">
      <c r="A201" s="9"/>
      <c r="S201" s="8"/>
      <c r="V201" s="98" t="s">
        <v>394</v>
      </c>
      <c r="W201" s="5">
        <v>2.1666666666666665</v>
      </c>
      <c r="X201" s="5">
        <v>-1</v>
      </c>
      <c r="Y201" s="98" t="s">
        <v>418</v>
      </c>
      <c r="Z201" s="5">
        <v>0.98904040404040405</v>
      </c>
      <c r="AA201" s="5">
        <v>-1</v>
      </c>
      <c r="AB201" s="98" t="s">
        <v>484</v>
      </c>
      <c r="AC201" s="5">
        <v>1.0956072351421189</v>
      </c>
      <c r="AD201" s="5">
        <v>-1</v>
      </c>
      <c r="AE201" s="98" t="s">
        <v>461</v>
      </c>
      <c r="AF201" s="17">
        <v>0.9375</v>
      </c>
      <c r="AG201" s="17">
        <v>-1</v>
      </c>
      <c r="AH201" s="98" t="s">
        <v>332</v>
      </c>
      <c r="AI201" s="5">
        <v>14.6910299003322</v>
      </c>
      <c r="AJ201" s="5">
        <v>-1</v>
      </c>
      <c r="AK201" s="98" t="s">
        <v>495</v>
      </c>
      <c r="AN201" s="98" t="s">
        <v>495</v>
      </c>
      <c r="AQ201" s="98" t="s">
        <v>495</v>
      </c>
      <c r="AT201" s="98" t="s">
        <v>495</v>
      </c>
      <c r="AW201" s="98" t="s">
        <v>495</v>
      </c>
      <c r="AZ201" s="98" t="s">
        <v>495</v>
      </c>
      <c r="BC201" s="98" t="s">
        <v>495</v>
      </c>
      <c r="BF201" s="98" t="s">
        <v>495</v>
      </c>
      <c r="BI201" s="98" t="s">
        <v>495</v>
      </c>
      <c r="BL201" s="98" t="s">
        <v>495</v>
      </c>
      <c r="BO201" s="98" t="s">
        <v>495</v>
      </c>
      <c r="BR201" s="98" t="s">
        <v>495</v>
      </c>
      <c r="BU201" s="98" t="s">
        <v>495</v>
      </c>
      <c r="BX201" s="98" t="s">
        <v>495</v>
      </c>
      <c r="CA201" s="98" t="s">
        <v>495</v>
      </c>
      <c r="CD201" s="98" t="s">
        <v>495</v>
      </c>
      <c r="CG201" s="98" t="s">
        <v>495</v>
      </c>
      <c r="CJ201" s="98" t="s">
        <v>495</v>
      </c>
      <c r="CM201" s="98" t="s">
        <v>495</v>
      </c>
    </row>
    <row r="202" spans="1:91" x14ac:dyDescent="0.3">
      <c r="A202" s="9"/>
      <c r="S202" s="8"/>
      <c r="V202" s="98" t="s">
        <v>412</v>
      </c>
      <c r="W202" s="5">
        <v>2.1666666666666665</v>
      </c>
      <c r="X202" s="5">
        <v>-1</v>
      </c>
      <c r="Y202" s="98" t="s">
        <v>419</v>
      </c>
      <c r="Z202" s="5">
        <v>0.99</v>
      </c>
      <c r="AA202" s="5">
        <v>-1</v>
      </c>
      <c r="AB202" s="98" t="s">
        <v>343</v>
      </c>
      <c r="AC202" s="5">
        <v>1.1026252983293556</v>
      </c>
      <c r="AD202" s="5">
        <v>-1</v>
      </c>
      <c r="AE202" s="98" t="s">
        <v>396</v>
      </c>
      <c r="AF202" s="17">
        <v>0.93798449612403101</v>
      </c>
      <c r="AG202" s="17">
        <v>-1</v>
      </c>
      <c r="AH202" s="98" t="s">
        <v>379</v>
      </c>
      <c r="AI202" s="5">
        <v>15</v>
      </c>
      <c r="AJ202" s="5">
        <v>-1</v>
      </c>
      <c r="AK202" s="98" t="s">
        <v>495</v>
      </c>
      <c r="AN202" s="98" t="s">
        <v>495</v>
      </c>
      <c r="AQ202" s="98" t="s">
        <v>495</v>
      </c>
      <c r="AT202" s="98" t="s">
        <v>495</v>
      </c>
      <c r="AW202" s="98" t="s">
        <v>495</v>
      </c>
      <c r="AZ202" s="98" t="s">
        <v>495</v>
      </c>
      <c r="BC202" s="98" t="s">
        <v>495</v>
      </c>
      <c r="BF202" s="98" t="s">
        <v>495</v>
      </c>
      <c r="BI202" s="98" t="s">
        <v>495</v>
      </c>
      <c r="BL202" s="98" t="s">
        <v>495</v>
      </c>
      <c r="BO202" s="98" t="s">
        <v>495</v>
      </c>
      <c r="BR202" s="98" t="s">
        <v>495</v>
      </c>
      <c r="BU202" s="98" t="s">
        <v>495</v>
      </c>
      <c r="BX202" s="98" t="s">
        <v>495</v>
      </c>
      <c r="CA202" s="98" t="s">
        <v>495</v>
      </c>
      <c r="CD202" s="98" t="s">
        <v>495</v>
      </c>
      <c r="CG202" s="98" t="s">
        <v>495</v>
      </c>
      <c r="CJ202" s="98" t="s">
        <v>495</v>
      </c>
      <c r="CM202" s="98" t="s">
        <v>495</v>
      </c>
    </row>
    <row r="203" spans="1:91" x14ac:dyDescent="0.3">
      <c r="A203" s="9"/>
      <c r="S203" s="8"/>
      <c r="V203" s="98" t="s">
        <v>477</v>
      </c>
      <c r="W203" s="5">
        <v>2.2727272727272725</v>
      </c>
      <c r="X203" s="5">
        <v>-1</v>
      </c>
      <c r="Y203" s="98" t="s">
        <v>452</v>
      </c>
      <c r="Z203" s="5">
        <v>0.9966666666666667</v>
      </c>
      <c r="AA203" s="5">
        <v>-1</v>
      </c>
      <c r="AB203" s="98" t="s">
        <v>415</v>
      </c>
      <c r="AC203" s="5">
        <v>1.1068447412353923</v>
      </c>
      <c r="AD203" s="5">
        <v>-1</v>
      </c>
      <c r="AE203" s="98" t="s">
        <v>444</v>
      </c>
      <c r="AF203" s="17">
        <v>0.93853658536585405</v>
      </c>
      <c r="AG203" s="17">
        <v>-1</v>
      </c>
      <c r="AH203" s="98" t="s">
        <v>308</v>
      </c>
      <c r="AI203" s="5">
        <v>15.115384615384601</v>
      </c>
      <c r="AJ203" s="5">
        <v>-1</v>
      </c>
      <c r="AK203" s="98" t="s">
        <v>495</v>
      </c>
      <c r="AN203" s="98" t="s">
        <v>495</v>
      </c>
      <c r="AQ203" s="98" t="s">
        <v>495</v>
      </c>
      <c r="AT203" s="98" t="s">
        <v>495</v>
      </c>
      <c r="AW203" s="98" t="s">
        <v>495</v>
      </c>
      <c r="AZ203" s="98" t="s">
        <v>495</v>
      </c>
      <c r="BC203" s="98" t="s">
        <v>495</v>
      </c>
      <c r="BF203" s="98" t="s">
        <v>495</v>
      </c>
      <c r="BI203" s="98" t="s">
        <v>495</v>
      </c>
      <c r="BL203" s="98" t="s">
        <v>495</v>
      </c>
      <c r="BO203" s="98" t="s">
        <v>495</v>
      </c>
      <c r="BR203" s="98" t="s">
        <v>495</v>
      </c>
      <c r="BU203" s="98" t="s">
        <v>495</v>
      </c>
      <c r="BX203" s="98" t="s">
        <v>495</v>
      </c>
      <c r="CA203" s="98" t="s">
        <v>495</v>
      </c>
      <c r="CD203" s="98" t="s">
        <v>495</v>
      </c>
      <c r="CG203" s="98" t="s">
        <v>495</v>
      </c>
      <c r="CJ203" s="98" t="s">
        <v>495</v>
      </c>
      <c r="CM203" s="98" t="s">
        <v>495</v>
      </c>
    </row>
    <row r="204" spans="1:91" x14ac:dyDescent="0.3">
      <c r="A204" s="9"/>
      <c r="S204" s="8"/>
      <c r="V204" s="98" t="s">
        <v>358</v>
      </c>
      <c r="W204" s="5">
        <v>2.6363636363636362</v>
      </c>
      <c r="X204" s="5">
        <v>-1</v>
      </c>
      <c r="Y204" s="98" t="s">
        <v>408</v>
      </c>
      <c r="Z204" s="5">
        <v>0.99722222222222223</v>
      </c>
      <c r="AA204" s="5">
        <v>-1</v>
      </c>
      <c r="AB204" s="98" t="s">
        <v>430</v>
      </c>
      <c r="AC204" s="5">
        <v>1.2426850258175559</v>
      </c>
      <c r="AD204" s="5">
        <v>-1</v>
      </c>
      <c r="AE204" s="98" t="s">
        <v>420</v>
      </c>
      <c r="AF204" s="17">
        <v>0.95454545454545503</v>
      </c>
      <c r="AG204" s="17">
        <v>-1</v>
      </c>
      <c r="AH204" s="98" t="s">
        <v>318</v>
      </c>
      <c r="AI204" s="5">
        <v>15.650943396226401</v>
      </c>
      <c r="AJ204" s="5">
        <v>-1</v>
      </c>
      <c r="AK204" s="98" t="s">
        <v>495</v>
      </c>
      <c r="AN204" s="98" t="s">
        <v>495</v>
      </c>
      <c r="AQ204" s="98" t="s">
        <v>495</v>
      </c>
      <c r="AT204" s="98" t="s">
        <v>495</v>
      </c>
      <c r="AW204" s="98" t="s">
        <v>495</v>
      </c>
      <c r="AZ204" s="98" t="s">
        <v>495</v>
      </c>
      <c r="BC204" s="98" t="s">
        <v>495</v>
      </c>
      <c r="BF204" s="98" t="s">
        <v>495</v>
      </c>
      <c r="BI204" s="98" t="s">
        <v>495</v>
      </c>
      <c r="BL204" s="98" t="s">
        <v>495</v>
      </c>
      <c r="BO204" s="98" t="s">
        <v>495</v>
      </c>
      <c r="BR204" s="98" t="s">
        <v>495</v>
      </c>
      <c r="BU204" s="98" t="s">
        <v>495</v>
      </c>
      <c r="BX204" s="98" t="s">
        <v>495</v>
      </c>
      <c r="CA204" s="98" t="s">
        <v>495</v>
      </c>
      <c r="CD204" s="98" t="s">
        <v>495</v>
      </c>
      <c r="CG204" s="98" t="s">
        <v>495</v>
      </c>
      <c r="CJ204" s="98" t="s">
        <v>495</v>
      </c>
      <c r="CM204" s="98" t="s">
        <v>495</v>
      </c>
    </row>
    <row r="205" spans="1:91" x14ac:dyDescent="0.3">
      <c r="A205" s="9"/>
      <c r="S205" s="8"/>
      <c r="V205" s="98" t="s">
        <v>337</v>
      </c>
      <c r="W205" s="5">
        <v>2.7297297297297298</v>
      </c>
      <c r="X205" s="5">
        <v>-1</v>
      </c>
      <c r="Y205" s="98" t="s">
        <v>439</v>
      </c>
      <c r="Z205" s="5">
        <v>1.0016666666666667</v>
      </c>
      <c r="AA205" s="5">
        <v>-1</v>
      </c>
      <c r="AB205" s="98" t="s">
        <v>381</v>
      </c>
      <c r="AC205" s="5">
        <v>1.2882861257801248</v>
      </c>
      <c r="AD205" s="5">
        <v>-1</v>
      </c>
      <c r="AE205" s="98" t="s">
        <v>371</v>
      </c>
      <c r="AF205" s="17">
        <v>0.97173913043478299</v>
      </c>
      <c r="AG205" s="17">
        <v>-1</v>
      </c>
      <c r="AH205" s="98" t="s">
        <v>424</v>
      </c>
      <c r="AI205" s="5">
        <v>15.719298245614</v>
      </c>
      <c r="AJ205" s="5">
        <v>-1</v>
      </c>
      <c r="AK205" s="98" t="s">
        <v>495</v>
      </c>
      <c r="AN205" s="98" t="s">
        <v>495</v>
      </c>
      <c r="AQ205" s="98" t="s">
        <v>495</v>
      </c>
      <c r="AT205" s="98" t="s">
        <v>495</v>
      </c>
      <c r="AW205" s="98" t="s">
        <v>495</v>
      </c>
      <c r="AZ205" s="98" t="s">
        <v>495</v>
      </c>
      <c r="BC205" s="98" t="s">
        <v>495</v>
      </c>
      <c r="BF205" s="98" t="s">
        <v>495</v>
      </c>
      <c r="BI205" s="98" t="s">
        <v>495</v>
      </c>
      <c r="BL205" s="98" t="s">
        <v>495</v>
      </c>
      <c r="BO205" s="98" t="s">
        <v>495</v>
      </c>
      <c r="BR205" s="98" t="s">
        <v>495</v>
      </c>
      <c r="BU205" s="98" t="s">
        <v>495</v>
      </c>
      <c r="BX205" s="98" t="s">
        <v>495</v>
      </c>
      <c r="CA205" s="98" t="s">
        <v>495</v>
      </c>
      <c r="CD205" s="98" t="s">
        <v>495</v>
      </c>
      <c r="CG205" s="98" t="s">
        <v>495</v>
      </c>
      <c r="CJ205" s="98" t="s">
        <v>495</v>
      </c>
      <c r="CM205" s="98" t="s">
        <v>495</v>
      </c>
    </row>
    <row r="206" spans="1:91" x14ac:dyDescent="0.3">
      <c r="A206" s="9"/>
      <c r="S206" s="8"/>
      <c r="V206" s="98" t="s">
        <v>376</v>
      </c>
      <c r="W206" s="5">
        <v>2.75</v>
      </c>
      <c r="X206" s="5">
        <v>-1</v>
      </c>
      <c r="Y206" s="98" t="s">
        <v>308</v>
      </c>
      <c r="Z206" s="5">
        <v>1.0088888888888889</v>
      </c>
      <c r="AA206" s="5">
        <v>-1</v>
      </c>
      <c r="AB206" s="98" t="s">
        <v>448</v>
      </c>
      <c r="AC206" s="5">
        <v>1.3617021276595744</v>
      </c>
      <c r="AD206" s="5">
        <v>-1</v>
      </c>
      <c r="AE206" s="98" t="s">
        <v>491</v>
      </c>
      <c r="AF206" s="17">
        <v>0.98360655737704905</v>
      </c>
      <c r="AG206" s="17">
        <v>-1</v>
      </c>
      <c r="AH206" s="98" t="s">
        <v>480</v>
      </c>
      <c r="AI206" s="5">
        <v>15.7257383966245</v>
      </c>
      <c r="AJ206" s="5">
        <v>-1</v>
      </c>
      <c r="AK206" s="98" t="s">
        <v>495</v>
      </c>
      <c r="AN206" s="98" t="s">
        <v>495</v>
      </c>
      <c r="AQ206" s="98" t="s">
        <v>495</v>
      </c>
      <c r="AT206" s="98" t="s">
        <v>495</v>
      </c>
      <c r="AW206" s="98" t="s">
        <v>495</v>
      </c>
      <c r="AZ206" s="98" t="s">
        <v>495</v>
      </c>
      <c r="BC206" s="98" t="s">
        <v>495</v>
      </c>
      <c r="BF206" s="98" t="s">
        <v>495</v>
      </c>
      <c r="BI206" s="98" t="s">
        <v>495</v>
      </c>
      <c r="BL206" s="98" t="s">
        <v>495</v>
      </c>
      <c r="BO206" s="98" t="s">
        <v>495</v>
      </c>
      <c r="BR206" s="98" t="s">
        <v>495</v>
      </c>
      <c r="BU206" s="98" t="s">
        <v>495</v>
      </c>
      <c r="BX206" s="98" t="s">
        <v>495</v>
      </c>
      <c r="CA206" s="98" t="s">
        <v>495</v>
      </c>
      <c r="CD206" s="98" t="s">
        <v>495</v>
      </c>
      <c r="CG206" s="98" t="s">
        <v>495</v>
      </c>
      <c r="CJ206" s="98" t="s">
        <v>495</v>
      </c>
      <c r="CM206" s="98" t="s">
        <v>495</v>
      </c>
    </row>
    <row r="207" spans="1:91" x14ac:dyDescent="0.3">
      <c r="A207" s="9"/>
      <c r="S207" s="8"/>
      <c r="V207" s="98" t="s">
        <v>372</v>
      </c>
      <c r="W207" s="5">
        <v>3</v>
      </c>
      <c r="X207" s="5">
        <v>-1</v>
      </c>
      <c r="Y207" s="98" t="s">
        <v>294</v>
      </c>
      <c r="Z207" s="5">
        <v>1.0161111111111112</v>
      </c>
      <c r="AA207" s="5">
        <v>-1</v>
      </c>
      <c r="AB207" s="98" t="s">
        <v>392</v>
      </c>
      <c r="AC207" s="5">
        <v>1.4067632850241547</v>
      </c>
      <c r="AD207" s="5">
        <v>-1</v>
      </c>
      <c r="AE207" s="98" t="s">
        <v>313</v>
      </c>
      <c r="AF207" s="17">
        <v>1</v>
      </c>
      <c r="AG207" s="17">
        <v>-1</v>
      </c>
      <c r="AH207" s="98" t="s">
        <v>298</v>
      </c>
      <c r="AI207" s="5">
        <v>15.728070175438599</v>
      </c>
      <c r="AJ207" s="5">
        <v>-1</v>
      </c>
      <c r="AK207" s="98" t="s">
        <v>495</v>
      </c>
      <c r="AN207" s="98" t="s">
        <v>495</v>
      </c>
      <c r="AQ207" s="98" t="s">
        <v>495</v>
      </c>
      <c r="AT207" s="98" t="s">
        <v>495</v>
      </c>
      <c r="AW207" s="98" t="s">
        <v>495</v>
      </c>
      <c r="AZ207" s="98" t="s">
        <v>495</v>
      </c>
      <c r="BC207" s="98" t="s">
        <v>495</v>
      </c>
      <c r="BF207" s="98" t="s">
        <v>495</v>
      </c>
      <c r="BI207" s="98" t="s">
        <v>495</v>
      </c>
      <c r="BL207" s="98" t="s">
        <v>495</v>
      </c>
      <c r="BO207" s="98" t="s">
        <v>495</v>
      </c>
      <c r="BR207" s="98" t="s">
        <v>495</v>
      </c>
      <c r="BU207" s="98" t="s">
        <v>495</v>
      </c>
      <c r="BX207" s="98" t="s">
        <v>495</v>
      </c>
      <c r="CA207" s="98" t="s">
        <v>495</v>
      </c>
      <c r="CD207" s="98" t="s">
        <v>495</v>
      </c>
      <c r="CG207" s="98" t="s">
        <v>495</v>
      </c>
      <c r="CJ207" s="98" t="s">
        <v>495</v>
      </c>
      <c r="CM207" s="98" t="s">
        <v>495</v>
      </c>
    </row>
    <row r="208" spans="1:91" x14ac:dyDescent="0.3">
      <c r="A208" s="9"/>
      <c r="S208" s="8"/>
      <c r="V208" s="98" t="s">
        <v>379</v>
      </c>
      <c r="W208" s="5">
        <v>3</v>
      </c>
      <c r="X208" s="5">
        <v>-1</v>
      </c>
      <c r="Y208" s="98" t="s">
        <v>447</v>
      </c>
      <c r="Z208" s="5">
        <v>1.0202222222222221</v>
      </c>
      <c r="AA208" s="5">
        <v>-1</v>
      </c>
      <c r="AB208" s="98" t="s">
        <v>491</v>
      </c>
      <c r="AC208" s="5">
        <v>1.4759036144578312</v>
      </c>
      <c r="AD208" s="5">
        <v>-1</v>
      </c>
      <c r="AE208" s="98" t="s">
        <v>326</v>
      </c>
      <c r="AF208" s="17">
        <v>1</v>
      </c>
      <c r="AG208" s="17">
        <v>-1</v>
      </c>
      <c r="AH208" s="98" t="s">
        <v>438</v>
      </c>
      <c r="AI208" s="5">
        <v>15.7995495495495</v>
      </c>
      <c r="AJ208" s="5">
        <v>-1</v>
      </c>
      <c r="AK208" s="98" t="s">
        <v>495</v>
      </c>
      <c r="AN208" s="98" t="s">
        <v>495</v>
      </c>
      <c r="AQ208" s="98" t="s">
        <v>495</v>
      </c>
      <c r="AT208" s="98" t="s">
        <v>495</v>
      </c>
      <c r="AW208" s="98" t="s">
        <v>495</v>
      </c>
      <c r="AZ208" s="98" t="s">
        <v>495</v>
      </c>
      <c r="BC208" s="98" t="s">
        <v>495</v>
      </c>
      <c r="BF208" s="98" t="s">
        <v>495</v>
      </c>
      <c r="BI208" s="98" t="s">
        <v>495</v>
      </c>
      <c r="BL208" s="98" t="s">
        <v>495</v>
      </c>
      <c r="BO208" s="98" t="s">
        <v>495</v>
      </c>
      <c r="BR208" s="98" t="s">
        <v>495</v>
      </c>
      <c r="BU208" s="98" t="s">
        <v>495</v>
      </c>
      <c r="BX208" s="98" t="s">
        <v>495</v>
      </c>
      <c r="CA208" s="98" t="s">
        <v>495</v>
      </c>
      <c r="CD208" s="98" t="s">
        <v>495</v>
      </c>
      <c r="CG208" s="98" t="s">
        <v>495</v>
      </c>
      <c r="CJ208" s="98" t="s">
        <v>495</v>
      </c>
      <c r="CM208" s="98" t="s">
        <v>495</v>
      </c>
    </row>
    <row r="209" spans="1:91" x14ac:dyDescent="0.3">
      <c r="A209" s="9"/>
      <c r="S209" s="8"/>
      <c r="V209" s="98" t="s">
        <v>493</v>
      </c>
      <c r="W209" s="5">
        <v>3.1538461538461537</v>
      </c>
      <c r="X209" s="5">
        <v>-1</v>
      </c>
      <c r="Y209" s="98" t="s">
        <v>383</v>
      </c>
      <c r="Z209" s="5">
        <v>1.0227777777777778</v>
      </c>
      <c r="AA209" s="5">
        <v>-1</v>
      </c>
      <c r="AB209" s="98" t="s">
        <v>443</v>
      </c>
      <c r="AC209" s="5">
        <v>1.9834254143646408</v>
      </c>
      <c r="AD209" s="5">
        <v>-1</v>
      </c>
      <c r="AE209" s="98" t="s">
        <v>410</v>
      </c>
      <c r="AF209" s="17">
        <v>1</v>
      </c>
      <c r="AG209" s="17">
        <v>-1</v>
      </c>
      <c r="AH209" s="98" t="s">
        <v>371</v>
      </c>
      <c r="AI209" s="5">
        <v>20</v>
      </c>
      <c r="AJ209" s="5">
        <v>-1</v>
      </c>
      <c r="AK209" s="98" t="s">
        <v>495</v>
      </c>
      <c r="AN209" s="98" t="s">
        <v>495</v>
      </c>
      <c r="AQ209" s="98" t="s">
        <v>495</v>
      </c>
      <c r="AT209" s="98" t="s">
        <v>495</v>
      </c>
      <c r="AW209" s="98" t="s">
        <v>495</v>
      </c>
      <c r="AZ209" s="98" t="s">
        <v>495</v>
      </c>
      <c r="BC209" s="98" t="s">
        <v>495</v>
      </c>
      <c r="BF209" s="98" t="s">
        <v>495</v>
      </c>
      <c r="BI209" s="98" t="s">
        <v>495</v>
      </c>
      <c r="BL209" s="98" t="s">
        <v>495</v>
      </c>
      <c r="BO209" s="98" t="s">
        <v>495</v>
      </c>
      <c r="BR209" s="98" t="s">
        <v>495</v>
      </c>
      <c r="BU209" s="98" t="s">
        <v>495</v>
      </c>
      <c r="BX209" s="98" t="s">
        <v>495</v>
      </c>
      <c r="CA209" s="98" t="s">
        <v>495</v>
      </c>
      <c r="CD209" s="98" t="s">
        <v>495</v>
      </c>
      <c r="CG209" s="98" t="s">
        <v>495</v>
      </c>
      <c r="CJ209" s="98" t="s">
        <v>495</v>
      </c>
      <c r="CM209" s="98" t="s">
        <v>495</v>
      </c>
    </row>
    <row r="210" spans="1:91" x14ac:dyDescent="0.3">
      <c r="A210" s="9"/>
      <c r="S210" s="8"/>
      <c r="V210" s="98" t="s">
        <v>441</v>
      </c>
      <c r="W210" s="5">
        <v>3.2608695652173911</v>
      </c>
      <c r="X210" s="5">
        <v>-1</v>
      </c>
      <c r="Y210" s="98" t="s">
        <v>429</v>
      </c>
      <c r="Z210" s="5">
        <v>1.0481481481481481</v>
      </c>
      <c r="AA210" s="5">
        <v>-1</v>
      </c>
      <c r="AB210" s="98" t="s">
        <v>299</v>
      </c>
      <c r="AC210" s="5">
        <v>2.8191082802547771</v>
      </c>
      <c r="AD210" s="5">
        <v>-1</v>
      </c>
      <c r="AE210" s="98" t="s">
        <v>440</v>
      </c>
      <c r="AF210" s="17">
        <v>1</v>
      </c>
      <c r="AG210" s="17">
        <v>-1</v>
      </c>
      <c r="AH210" s="98" t="s">
        <v>442</v>
      </c>
      <c r="AI210" s="5">
        <v>27.956521739130402</v>
      </c>
      <c r="AJ210" s="5">
        <v>-1</v>
      </c>
      <c r="AK210" s="98" t="s">
        <v>495</v>
      </c>
      <c r="AN210" s="98" t="s">
        <v>495</v>
      </c>
      <c r="AQ210" s="98" t="s">
        <v>495</v>
      </c>
      <c r="AT210" s="98" t="s">
        <v>495</v>
      </c>
      <c r="AW210" s="98" t="s">
        <v>495</v>
      </c>
      <c r="AZ210" s="98" t="s">
        <v>495</v>
      </c>
      <c r="BC210" s="98" t="s">
        <v>495</v>
      </c>
      <c r="BF210" s="98" t="s">
        <v>495</v>
      </c>
      <c r="BI210" s="98" t="s">
        <v>495</v>
      </c>
      <c r="BL210" s="98" t="s">
        <v>495</v>
      </c>
      <c r="BO210" s="98" t="s">
        <v>495</v>
      </c>
      <c r="BR210" s="98" t="s">
        <v>495</v>
      </c>
      <c r="BU210" s="98" t="s">
        <v>495</v>
      </c>
      <c r="BX210" s="98" t="s">
        <v>495</v>
      </c>
      <c r="CA210" s="98" t="s">
        <v>495</v>
      </c>
      <c r="CD210" s="98" t="s">
        <v>495</v>
      </c>
      <c r="CG210" s="98" t="s">
        <v>495</v>
      </c>
      <c r="CJ210" s="98" t="s">
        <v>495</v>
      </c>
      <c r="CM210" s="98" t="s">
        <v>495</v>
      </c>
    </row>
    <row r="211" spans="1:91" x14ac:dyDescent="0.3">
      <c r="A211" s="9"/>
      <c r="S211" s="8"/>
      <c r="V211" s="98" t="s">
        <v>404</v>
      </c>
      <c r="W211" s="5">
        <v>4</v>
      </c>
      <c r="X211" s="5">
        <v>-1</v>
      </c>
      <c r="Y211" s="98" t="s">
        <v>495</v>
      </c>
      <c r="AB211" s="98" t="s">
        <v>495</v>
      </c>
      <c r="AE211" s="98" t="s">
        <v>495</v>
      </c>
      <c r="AH211" s="98" t="s">
        <v>495</v>
      </c>
      <c r="AK211" s="98" t="s">
        <v>495</v>
      </c>
      <c r="AN211" s="98" t="s">
        <v>495</v>
      </c>
      <c r="AQ211" s="98" t="s">
        <v>495</v>
      </c>
      <c r="AT211" s="98" t="s">
        <v>495</v>
      </c>
      <c r="AW211" s="98" t="s">
        <v>495</v>
      </c>
      <c r="AZ211" s="98" t="s">
        <v>495</v>
      </c>
      <c r="BC211" s="98" t="s">
        <v>495</v>
      </c>
      <c r="BF211" s="98" t="s">
        <v>495</v>
      </c>
      <c r="BI211" s="98" t="s">
        <v>495</v>
      </c>
      <c r="BL211" s="98" t="s">
        <v>495</v>
      </c>
      <c r="BO211" s="98" t="s">
        <v>495</v>
      </c>
      <c r="BR211" s="98" t="s">
        <v>495</v>
      </c>
      <c r="BU211" s="98" t="s">
        <v>495</v>
      </c>
      <c r="BX211" s="98" t="s">
        <v>495</v>
      </c>
      <c r="CA211" s="98" t="s">
        <v>495</v>
      </c>
      <c r="CD211" s="98" t="s">
        <v>495</v>
      </c>
      <c r="CG211" s="98" t="s">
        <v>495</v>
      </c>
      <c r="CJ211" s="98" t="s">
        <v>495</v>
      </c>
      <c r="CM211" s="98" t="s">
        <v>495</v>
      </c>
    </row>
    <row r="212" spans="1:91" x14ac:dyDescent="0.3">
      <c r="A212" s="9"/>
      <c r="S212" s="8"/>
    </row>
    <row r="213" spans="1:91" x14ac:dyDescent="0.3">
      <c r="A213" s="9"/>
      <c r="S213" s="8"/>
    </row>
    <row r="214" spans="1:91" x14ac:dyDescent="0.3">
      <c r="A214" s="9"/>
      <c r="S214" s="8"/>
    </row>
    <row r="215" spans="1:91" x14ac:dyDescent="0.3">
      <c r="A215" s="9"/>
      <c r="S215" s="8"/>
    </row>
    <row r="216" spans="1:91" x14ac:dyDescent="0.3">
      <c r="A216" s="9"/>
      <c r="S216" s="8"/>
    </row>
    <row r="217" spans="1:91" x14ac:dyDescent="0.3">
      <c r="A217" s="9"/>
      <c r="S217" s="8"/>
    </row>
    <row r="218" spans="1:91" x14ac:dyDescent="0.3">
      <c r="A218" s="9"/>
      <c r="S218" s="8"/>
    </row>
    <row r="219" spans="1:91" x14ac:dyDescent="0.3">
      <c r="A219" s="9"/>
      <c r="S219" s="8"/>
    </row>
    <row r="220" spans="1:91" x14ac:dyDescent="0.3">
      <c r="A220" s="9"/>
      <c r="S220" s="8"/>
    </row>
    <row r="221" spans="1:91" x14ac:dyDescent="0.3">
      <c r="A221" s="9"/>
      <c r="S221" s="8"/>
    </row>
    <row r="222" spans="1:91" x14ac:dyDescent="0.3">
      <c r="A222" s="9"/>
      <c r="S222" s="8"/>
    </row>
    <row r="223" spans="1:91" x14ac:dyDescent="0.3">
      <c r="A223" s="9"/>
      <c r="S223" s="8"/>
    </row>
    <row r="224" spans="1:91" x14ac:dyDescent="0.3">
      <c r="A224" s="9"/>
      <c r="S224" s="8"/>
    </row>
    <row r="225" spans="1:19" x14ac:dyDescent="0.3">
      <c r="A225" s="9"/>
      <c r="S225" s="8"/>
    </row>
    <row r="226" spans="1:19" x14ac:dyDescent="0.3">
      <c r="A226" s="9"/>
      <c r="S226" s="8"/>
    </row>
    <row r="227" spans="1:19" x14ac:dyDescent="0.3">
      <c r="A227" s="9"/>
      <c r="S227" s="8"/>
    </row>
    <row r="228" spans="1:19" x14ac:dyDescent="0.3">
      <c r="A228" s="9"/>
      <c r="S228" s="8"/>
    </row>
    <row r="229" spans="1:19" x14ac:dyDescent="0.3">
      <c r="A229" s="9"/>
      <c r="S229" s="8"/>
    </row>
    <row r="230" spans="1:19" x14ac:dyDescent="0.3">
      <c r="A230" s="9"/>
      <c r="S230" s="8"/>
    </row>
    <row r="231" spans="1:19" x14ac:dyDescent="0.3">
      <c r="A231" s="9"/>
      <c r="S231" s="8"/>
    </row>
    <row r="232" spans="1:19" x14ac:dyDescent="0.3">
      <c r="A232" s="9"/>
      <c r="S232" s="8"/>
    </row>
    <row r="233" spans="1:19" x14ac:dyDescent="0.3">
      <c r="A233" s="9"/>
      <c r="S233" s="8"/>
    </row>
    <row r="234" spans="1:19" x14ac:dyDescent="0.3">
      <c r="A234" s="9"/>
      <c r="S234" s="8"/>
    </row>
    <row r="235" spans="1:19" x14ac:dyDescent="0.3">
      <c r="A235" s="9"/>
      <c r="S235" s="8"/>
    </row>
    <row r="236" spans="1:19" x14ac:dyDescent="0.3">
      <c r="A236" s="9"/>
      <c r="S236" s="8"/>
    </row>
    <row r="237" spans="1:19" x14ac:dyDescent="0.3">
      <c r="A237" s="9"/>
      <c r="S237" s="8"/>
    </row>
    <row r="238" spans="1:19" x14ac:dyDescent="0.3">
      <c r="A238" s="9"/>
      <c r="S238" s="8"/>
    </row>
    <row r="239" spans="1:19" x14ac:dyDescent="0.3">
      <c r="A239" s="9"/>
      <c r="S239" s="8"/>
    </row>
    <row r="240" spans="1:19" x14ac:dyDescent="0.3">
      <c r="A240" s="9"/>
      <c r="S240" s="8"/>
    </row>
    <row r="241" spans="1:19" x14ac:dyDescent="0.3">
      <c r="A241" s="9"/>
      <c r="S241" s="8"/>
    </row>
    <row r="242" spans="1:19" x14ac:dyDescent="0.3">
      <c r="A242" s="9"/>
      <c r="S242" s="8"/>
    </row>
    <row r="243" spans="1:19" x14ac:dyDescent="0.3">
      <c r="A243" s="9"/>
      <c r="S243" s="8"/>
    </row>
    <row r="244" spans="1:19" x14ac:dyDescent="0.3">
      <c r="A244" s="9"/>
      <c r="S244" s="8"/>
    </row>
    <row r="245" spans="1:19" x14ac:dyDescent="0.3">
      <c r="A245" s="9"/>
      <c r="S245" s="8"/>
    </row>
    <row r="246" spans="1:19" x14ac:dyDescent="0.3">
      <c r="A246" s="9"/>
      <c r="S246" s="8"/>
    </row>
    <row r="247" spans="1:19" x14ac:dyDescent="0.3">
      <c r="A247" s="9"/>
      <c r="S247" s="8"/>
    </row>
    <row r="248" spans="1:19" x14ac:dyDescent="0.3">
      <c r="A248" s="9"/>
      <c r="S248" s="8"/>
    </row>
    <row r="249" spans="1:19" x14ac:dyDescent="0.3">
      <c r="A249" s="9"/>
      <c r="S249" s="8"/>
    </row>
    <row r="250" spans="1:19" x14ac:dyDescent="0.3">
      <c r="A250" s="9"/>
      <c r="S250" s="8"/>
    </row>
    <row r="251" spans="1:19" x14ac:dyDescent="0.3">
      <c r="A251" s="9"/>
      <c r="S251" s="8"/>
    </row>
    <row r="252" spans="1:19" x14ac:dyDescent="0.3">
      <c r="A252" s="9"/>
      <c r="S252" s="8"/>
    </row>
    <row r="253" spans="1:19" x14ac:dyDescent="0.3">
      <c r="A253" s="9"/>
      <c r="S253" s="8"/>
    </row>
    <row r="254" spans="1:19" x14ac:dyDescent="0.3">
      <c r="A254" s="9"/>
      <c r="S254" s="8"/>
    </row>
    <row r="255" spans="1:19" x14ac:dyDescent="0.3">
      <c r="A255" s="9"/>
      <c r="S255" s="8"/>
    </row>
    <row r="256" spans="1:19" x14ac:dyDescent="0.3">
      <c r="A256" s="9"/>
      <c r="S256" s="8"/>
    </row>
    <row r="257" spans="1:19" x14ac:dyDescent="0.3">
      <c r="A257" s="9"/>
      <c r="S257" s="8"/>
    </row>
    <row r="258" spans="1:19" x14ac:dyDescent="0.3">
      <c r="A258" s="9"/>
      <c r="S258" s="8"/>
    </row>
    <row r="259" spans="1:19" x14ac:dyDescent="0.3">
      <c r="A259" s="9"/>
      <c r="S259" s="8"/>
    </row>
    <row r="260" spans="1:19" x14ac:dyDescent="0.3">
      <c r="A260" s="9"/>
      <c r="S260" s="8"/>
    </row>
    <row r="261" spans="1:19" x14ac:dyDescent="0.3">
      <c r="A261" s="9"/>
      <c r="S261" s="8"/>
    </row>
    <row r="262" spans="1:19" x14ac:dyDescent="0.3">
      <c r="A262" s="9"/>
      <c r="S262" s="8"/>
    </row>
    <row r="263" spans="1:19" x14ac:dyDescent="0.3">
      <c r="A263" s="9"/>
      <c r="S263" s="8"/>
    </row>
    <row r="264" spans="1:19" x14ac:dyDescent="0.3">
      <c r="A264" s="9"/>
      <c r="S264" s="8"/>
    </row>
    <row r="265" spans="1:19" x14ac:dyDescent="0.3">
      <c r="A265" s="9"/>
      <c r="S265" s="8"/>
    </row>
    <row r="266" spans="1:19" x14ac:dyDescent="0.3">
      <c r="A266" s="9"/>
      <c r="S266" s="8"/>
    </row>
    <row r="267" spans="1:19" x14ac:dyDescent="0.3">
      <c r="A267" s="9"/>
      <c r="S267" s="8"/>
    </row>
    <row r="268" spans="1:19" x14ac:dyDescent="0.3">
      <c r="A268" s="9"/>
      <c r="S268" s="8"/>
    </row>
    <row r="269" spans="1:19" x14ac:dyDescent="0.3">
      <c r="A269" s="9"/>
      <c r="S269" s="8"/>
    </row>
    <row r="270" spans="1:19" x14ac:dyDescent="0.3">
      <c r="A270" s="9"/>
      <c r="S270" s="8"/>
    </row>
    <row r="271" spans="1:19" x14ac:dyDescent="0.3">
      <c r="A271" s="9"/>
      <c r="S271" s="8"/>
    </row>
    <row r="272" spans="1:19" x14ac:dyDescent="0.3">
      <c r="A272" s="9"/>
      <c r="S272" s="8"/>
    </row>
    <row r="273" spans="1:19" x14ac:dyDescent="0.3">
      <c r="A273" s="9"/>
      <c r="S273" s="8"/>
    </row>
    <row r="274" spans="1:19" x14ac:dyDescent="0.3">
      <c r="A274" s="9"/>
      <c r="S274" s="8"/>
    </row>
    <row r="275" spans="1:19" x14ac:dyDescent="0.3">
      <c r="A275" s="9"/>
      <c r="S275" s="8"/>
    </row>
    <row r="276" spans="1:19" x14ac:dyDescent="0.3">
      <c r="A276" s="9"/>
      <c r="S276" s="8"/>
    </row>
    <row r="277" spans="1:19" x14ac:dyDescent="0.3">
      <c r="A277" s="9"/>
      <c r="S277" s="8"/>
    </row>
    <row r="278" spans="1:19" x14ac:dyDescent="0.3">
      <c r="A278" s="9"/>
      <c r="S278" s="8"/>
    </row>
    <row r="279" spans="1:19" x14ac:dyDescent="0.3">
      <c r="A279" s="9"/>
      <c r="S279" s="8"/>
    </row>
    <row r="280" spans="1:19" x14ac:dyDescent="0.3">
      <c r="A280" s="9"/>
      <c r="S280" s="8"/>
    </row>
    <row r="281" spans="1:19" x14ac:dyDescent="0.3">
      <c r="A281" s="9"/>
      <c r="S281" s="8"/>
    </row>
    <row r="282" spans="1:19" x14ac:dyDescent="0.3">
      <c r="A282" s="9"/>
      <c r="S282" s="8"/>
    </row>
    <row r="283" spans="1:19" x14ac:dyDescent="0.3">
      <c r="A283" s="9"/>
      <c r="S283" s="8"/>
    </row>
    <row r="284" spans="1:19" x14ac:dyDescent="0.3">
      <c r="A284" s="9"/>
      <c r="S284" s="8"/>
    </row>
    <row r="285" spans="1:19" x14ac:dyDescent="0.3">
      <c r="A285" s="9"/>
      <c r="S285" s="8"/>
    </row>
    <row r="286" spans="1:19" x14ac:dyDescent="0.3">
      <c r="A286" s="9"/>
      <c r="S286" s="8"/>
    </row>
    <row r="287" spans="1:19" x14ac:dyDescent="0.3">
      <c r="A287" s="9"/>
      <c r="S287" s="8"/>
    </row>
    <row r="288" spans="1:19" x14ac:dyDescent="0.3">
      <c r="A288" s="9"/>
      <c r="S288" s="8"/>
    </row>
    <row r="289" spans="1:19" x14ac:dyDescent="0.3">
      <c r="A289" s="9"/>
      <c r="S289" s="8"/>
    </row>
    <row r="290" spans="1:19" x14ac:dyDescent="0.3">
      <c r="A290" s="9"/>
      <c r="S290" s="8"/>
    </row>
    <row r="291" spans="1:19" x14ac:dyDescent="0.3">
      <c r="A291" s="9"/>
      <c r="S291" s="8"/>
    </row>
    <row r="292" spans="1:19" x14ac:dyDescent="0.3">
      <c r="A292" s="9"/>
      <c r="S292" s="8"/>
    </row>
    <row r="293" spans="1:19" x14ac:dyDescent="0.3">
      <c r="A293" s="9"/>
      <c r="S293" s="8"/>
    </row>
    <row r="294" spans="1:19" x14ac:dyDescent="0.3">
      <c r="A294" s="9"/>
      <c r="S294" s="8"/>
    </row>
    <row r="295" spans="1:19" x14ac:dyDescent="0.3">
      <c r="A295" s="9"/>
      <c r="S295" s="8"/>
    </row>
    <row r="296" spans="1:19" x14ac:dyDescent="0.3">
      <c r="A296" s="9"/>
      <c r="S296" s="8"/>
    </row>
    <row r="297" spans="1:19" x14ac:dyDescent="0.3">
      <c r="A297" s="9"/>
      <c r="S297" s="8"/>
    </row>
    <row r="298" spans="1:19" x14ac:dyDescent="0.3">
      <c r="A298" s="9"/>
      <c r="S298" s="8"/>
    </row>
    <row r="299" spans="1:19" x14ac:dyDescent="0.3">
      <c r="A299" s="9"/>
      <c r="S299" s="8"/>
    </row>
    <row r="300" spans="1:19" x14ac:dyDescent="0.3">
      <c r="A300" s="9"/>
      <c r="S300" s="8"/>
    </row>
    <row r="301" spans="1:19" x14ac:dyDescent="0.3">
      <c r="A301" s="9"/>
      <c r="S301" s="8"/>
    </row>
    <row r="302" spans="1:19" x14ac:dyDescent="0.3">
      <c r="A302" s="9"/>
      <c r="S302" s="8"/>
    </row>
    <row r="303" spans="1:19" x14ac:dyDescent="0.3">
      <c r="A303" s="9"/>
      <c r="S303" s="8"/>
    </row>
    <row r="304" spans="1:19" x14ac:dyDescent="0.3">
      <c r="A304" s="9"/>
      <c r="S304" s="8"/>
    </row>
    <row r="305" spans="1:19" x14ac:dyDescent="0.3">
      <c r="A305" s="9"/>
      <c r="S305" s="8"/>
    </row>
    <row r="306" spans="1:19" x14ac:dyDescent="0.3">
      <c r="A306" s="9"/>
      <c r="S306" s="8"/>
    </row>
    <row r="307" spans="1:19" x14ac:dyDescent="0.3">
      <c r="A307" s="9"/>
      <c r="S307" s="8"/>
    </row>
    <row r="308" spans="1:19" x14ac:dyDescent="0.3">
      <c r="A308" s="9"/>
      <c r="S308" s="8"/>
    </row>
    <row r="309" spans="1:19" x14ac:dyDescent="0.3">
      <c r="A309" s="9"/>
      <c r="S309" s="8"/>
    </row>
    <row r="310" spans="1:19" x14ac:dyDescent="0.3">
      <c r="A310" s="9"/>
      <c r="S310" s="8"/>
    </row>
    <row r="311" spans="1:19" x14ac:dyDescent="0.3">
      <c r="A311" s="9"/>
      <c r="S311" s="8"/>
    </row>
    <row r="312" spans="1:19" x14ac:dyDescent="0.3">
      <c r="A312" s="9"/>
      <c r="S312" s="8"/>
    </row>
    <row r="313" spans="1:19" x14ac:dyDescent="0.3">
      <c r="A313" s="9"/>
      <c r="S313" s="8"/>
    </row>
    <row r="314" spans="1:19" x14ac:dyDescent="0.3">
      <c r="A314" s="9"/>
      <c r="S314" s="8"/>
    </row>
    <row r="315" spans="1:19" x14ac:dyDescent="0.3">
      <c r="A315" s="9"/>
      <c r="S315" s="8"/>
    </row>
    <row r="316" spans="1:19" x14ac:dyDescent="0.3">
      <c r="A316" s="9"/>
      <c r="S316" s="8"/>
    </row>
    <row r="317" spans="1:19" x14ac:dyDescent="0.3">
      <c r="A317" s="9"/>
      <c r="S317" s="8"/>
    </row>
    <row r="318" spans="1:19" x14ac:dyDescent="0.3">
      <c r="A318" s="9"/>
      <c r="S318" s="8"/>
    </row>
    <row r="319" spans="1:19" x14ac:dyDescent="0.3">
      <c r="A319" s="9"/>
      <c r="S319" s="8"/>
    </row>
    <row r="320" spans="1:19" x14ac:dyDescent="0.3">
      <c r="A320" s="9"/>
      <c r="S320" s="8"/>
    </row>
    <row r="321" spans="1:19" x14ac:dyDescent="0.3">
      <c r="A321" s="9"/>
      <c r="S321" s="8"/>
    </row>
    <row r="322" spans="1:19" x14ac:dyDescent="0.3">
      <c r="A322" s="9"/>
      <c r="S322" s="8"/>
    </row>
    <row r="323" spans="1:19" x14ac:dyDescent="0.3">
      <c r="A323" s="9"/>
      <c r="S323" s="8"/>
    </row>
    <row r="324" spans="1:19" x14ac:dyDescent="0.3">
      <c r="A324" s="9"/>
      <c r="S324" s="8"/>
    </row>
    <row r="325" spans="1:19" x14ac:dyDescent="0.3">
      <c r="A325" s="9"/>
      <c r="S325" s="8"/>
    </row>
    <row r="326" spans="1:19" x14ac:dyDescent="0.3">
      <c r="A326" s="9"/>
      <c r="S326" s="8"/>
    </row>
    <row r="327" spans="1:19" x14ac:dyDescent="0.3">
      <c r="A327" s="9"/>
      <c r="S327" s="8"/>
    </row>
    <row r="328" spans="1:19" x14ac:dyDescent="0.3">
      <c r="A328" s="9"/>
      <c r="S328" s="8"/>
    </row>
    <row r="329" spans="1:19" x14ac:dyDescent="0.3">
      <c r="A329" s="9"/>
      <c r="S329" s="8"/>
    </row>
    <row r="330" spans="1:19" x14ac:dyDescent="0.3">
      <c r="A330" s="9"/>
      <c r="S330" s="8"/>
    </row>
    <row r="331" spans="1:19" x14ac:dyDescent="0.3">
      <c r="A331" s="9"/>
      <c r="S331" s="8"/>
    </row>
    <row r="332" spans="1:19" x14ac:dyDescent="0.3">
      <c r="A332" s="9"/>
      <c r="S332" s="8"/>
    </row>
    <row r="333" spans="1:19" x14ac:dyDescent="0.3">
      <c r="A333" s="9"/>
      <c r="S333" s="8"/>
    </row>
    <row r="334" spans="1:19" x14ac:dyDescent="0.3">
      <c r="A334" s="9"/>
      <c r="S334" s="8"/>
    </row>
    <row r="335" spans="1:19" x14ac:dyDescent="0.3">
      <c r="A335" s="9"/>
      <c r="S335" s="8"/>
    </row>
    <row r="336" spans="1:19" x14ac:dyDescent="0.3">
      <c r="A336" s="9"/>
      <c r="S336" s="8"/>
    </row>
    <row r="337" spans="1:19" x14ac:dyDescent="0.3">
      <c r="A337" s="9"/>
      <c r="S337" s="8"/>
    </row>
    <row r="338" spans="1:19" x14ac:dyDescent="0.3">
      <c r="A338" s="9"/>
      <c r="S338" s="8"/>
    </row>
    <row r="339" spans="1:19" x14ac:dyDescent="0.3">
      <c r="A339" s="9"/>
      <c r="S339" s="8"/>
    </row>
    <row r="340" spans="1:19" x14ac:dyDescent="0.3">
      <c r="A340" s="9"/>
      <c r="S340" s="8"/>
    </row>
    <row r="341" spans="1:19" x14ac:dyDescent="0.3">
      <c r="A341" s="9"/>
      <c r="S341" s="8"/>
    </row>
    <row r="342" spans="1:19" x14ac:dyDescent="0.3">
      <c r="A342" s="9"/>
      <c r="S342" s="8"/>
    </row>
    <row r="343" spans="1:19" x14ac:dyDescent="0.3">
      <c r="A343" s="9"/>
      <c r="S343" s="8"/>
    </row>
    <row r="344" spans="1:19" x14ac:dyDescent="0.3">
      <c r="A344" s="9"/>
      <c r="S344" s="8"/>
    </row>
    <row r="345" spans="1:19" x14ac:dyDescent="0.3">
      <c r="A345" s="9"/>
      <c r="S345" s="8"/>
    </row>
    <row r="346" spans="1:19" x14ac:dyDescent="0.3">
      <c r="A346" s="9"/>
      <c r="S346" s="8"/>
    </row>
    <row r="347" spans="1:19" x14ac:dyDescent="0.3">
      <c r="A347" s="9"/>
      <c r="S347" s="8"/>
    </row>
    <row r="348" spans="1:19" x14ac:dyDescent="0.3">
      <c r="A348" s="9"/>
      <c r="S348" s="8"/>
    </row>
    <row r="349" spans="1:19" x14ac:dyDescent="0.3">
      <c r="A349" s="9"/>
      <c r="S349" s="8"/>
    </row>
    <row r="350" spans="1:19" x14ac:dyDescent="0.3">
      <c r="A350" s="9"/>
      <c r="S350" s="8"/>
    </row>
    <row r="351" spans="1:19" x14ac:dyDescent="0.3">
      <c r="A351" s="9"/>
      <c r="S351" s="8"/>
    </row>
    <row r="352" spans="1:19" x14ac:dyDescent="0.3">
      <c r="A352" s="9"/>
      <c r="S352" s="8"/>
    </row>
    <row r="353" spans="1:19" x14ac:dyDescent="0.3">
      <c r="A353" s="9"/>
      <c r="S353" s="8"/>
    </row>
    <row r="354" spans="1:19" x14ac:dyDescent="0.3">
      <c r="A354" s="9"/>
      <c r="S354" s="8"/>
    </row>
    <row r="355" spans="1:19" x14ac:dyDescent="0.3">
      <c r="A355" s="9"/>
      <c r="S355" s="8"/>
    </row>
    <row r="356" spans="1:19" x14ac:dyDescent="0.3">
      <c r="A356" s="9"/>
      <c r="S356" s="8"/>
    </row>
    <row r="357" spans="1:19" x14ac:dyDescent="0.3">
      <c r="A357" s="9"/>
      <c r="S357" s="8"/>
    </row>
    <row r="358" spans="1:19" x14ac:dyDescent="0.3">
      <c r="A358" s="9"/>
      <c r="S358" s="8"/>
    </row>
    <row r="359" spans="1:19" x14ac:dyDescent="0.3">
      <c r="A359" s="9"/>
      <c r="S359" s="8"/>
    </row>
    <row r="360" spans="1:19" x14ac:dyDescent="0.3">
      <c r="A360" s="9"/>
      <c r="S360" s="8"/>
    </row>
    <row r="361" spans="1:19" x14ac:dyDescent="0.3">
      <c r="A361" s="9"/>
      <c r="S361" s="8"/>
    </row>
    <row r="362" spans="1:19" x14ac:dyDescent="0.3">
      <c r="A362" s="9"/>
      <c r="S362" s="8"/>
    </row>
    <row r="363" spans="1:19" x14ac:dyDescent="0.3">
      <c r="A363" s="9"/>
      <c r="S363" s="8"/>
    </row>
    <row r="364" spans="1:19" x14ac:dyDescent="0.3">
      <c r="A364" s="9"/>
      <c r="S364" s="8"/>
    </row>
    <row r="365" spans="1:19" x14ac:dyDescent="0.3">
      <c r="A365" s="9"/>
      <c r="S365" s="8"/>
    </row>
    <row r="366" spans="1:19" x14ac:dyDescent="0.3">
      <c r="A366" s="9"/>
      <c r="S366" s="8"/>
    </row>
    <row r="367" spans="1:19" x14ac:dyDescent="0.3">
      <c r="A367" s="9"/>
      <c r="S367" s="8"/>
    </row>
    <row r="368" spans="1:19" x14ac:dyDescent="0.3">
      <c r="A368" s="9"/>
      <c r="S368" s="8"/>
    </row>
    <row r="369" spans="1:19" x14ac:dyDescent="0.3">
      <c r="A369" s="9"/>
      <c r="S369" s="8"/>
    </row>
    <row r="370" spans="1:19" x14ac:dyDescent="0.3">
      <c r="A370" s="9"/>
      <c r="S370" s="8"/>
    </row>
    <row r="371" spans="1:19" x14ac:dyDescent="0.3">
      <c r="A371" s="9"/>
      <c r="S371" s="8"/>
    </row>
    <row r="372" spans="1:19" x14ac:dyDescent="0.3">
      <c r="A372" s="9"/>
      <c r="S372" s="8"/>
    </row>
    <row r="373" spans="1:19" x14ac:dyDescent="0.3">
      <c r="A373" s="9"/>
      <c r="S373" s="8"/>
    </row>
    <row r="374" spans="1:19" x14ac:dyDescent="0.3">
      <c r="A374" s="9"/>
      <c r="S374" s="8"/>
    </row>
    <row r="375" spans="1:19" x14ac:dyDescent="0.3">
      <c r="A375" s="9"/>
      <c r="S375" s="8"/>
    </row>
    <row r="376" spans="1:19" x14ac:dyDescent="0.3">
      <c r="A376" s="9"/>
      <c r="S376" s="8"/>
    </row>
    <row r="377" spans="1:19" x14ac:dyDescent="0.3">
      <c r="A377" s="9"/>
      <c r="S377" s="8"/>
    </row>
    <row r="378" spans="1:19" x14ac:dyDescent="0.3">
      <c r="A378" s="9"/>
      <c r="S378" s="8"/>
    </row>
    <row r="379" spans="1:19" x14ac:dyDescent="0.3">
      <c r="A379" s="9"/>
      <c r="S379" s="8"/>
    </row>
    <row r="380" spans="1:19" x14ac:dyDescent="0.3">
      <c r="A380" s="9"/>
      <c r="S380" s="8"/>
    </row>
    <row r="381" spans="1:19" x14ac:dyDescent="0.3">
      <c r="A381" s="9"/>
      <c r="S381" s="8"/>
    </row>
    <row r="382" spans="1:19" x14ac:dyDescent="0.3">
      <c r="A382" s="9"/>
      <c r="S382" s="8"/>
    </row>
    <row r="383" spans="1:19" x14ac:dyDescent="0.3">
      <c r="A383" s="9"/>
      <c r="S383" s="8"/>
    </row>
    <row r="384" spans="1:19" x14ac:dyDescent="0.3">
      <c r="A384" s="9"/>
      <c r="S384" s="8"/>
    </row>
    <row r="385" spans="1:19" x14ac:dyDescent="0.3">
      <c r="A385" s="9"/>
      <c r="S385" s="8"/>
    </row>
    <row r="386" spans="1:19" x14ac:dyDescent="0.3">
      <c r="A386" s="9"/>
      <c r="S386" s="8"/>
    </row>
    <row r="387" spans="1:19" x14ac:dyDescent="0.3">
      <c r="A387" s="9"/>
      <c r="S387" s="8"/>
    </row>
    <row r="388" spans="1:19" x14ac:dyDescent="0.3">
      <c r="A388" s="9"/>
      <c r="S388" s="8"/>
    </row>
    <row r="389" spans="1:19" x14ac:dyDescent="0.3">
      <c r="A389" s="9"/>
      <c r="S389" s="8"/>
    </row>
    <row r="390" spans="1:19" x14ac:dyDescent="0.3">
      <c r="A390" s="9"/>
      <c r="S390" s="8"/>
    </row>
    <row r="391" spans="1:19" x14ac:dyDescent="0.3">
      <c r="A391" s="9"/>
      <c r="S391" s="8"/>
    </row>
    <row r="392" spans="1:19" x14ac:dyDescent="0.3">
      <c r="A392" s="9"/>
      <c r="S392" s="8"/>
    </row>
    <row r="393" spans="1:19" x14ac:dyDescent="0.3">
      <c r="A393" s="9"/>
      <c r="S393" s="8"/>
    </row>
    <row r="394" spans="1:19" x14ac:dyDescent="0.3">
      <c r="A394" s="9"/>
      <c r="S394" s="8"/>
    </row>
    <row r="395" spans="1:19" x14ac:dyDescent="0.3">
      <c r="A395" s="9"/>
      <c r="S395" s="8"/>
    </row>
    <row r="396" spans="1:19" x14ac:dyDescent="0.3">
      <c r="A396" s="9"/>
      <c r="S396" s="8"/>
    </row>
    <row r="397" spans="1:19" x14ac:dyDescent="0.3">
      <c r="A397" s="9"/>
      <c r="S397" s="8"/>
    </row>
    <row r="398" spans="1:19" x14ac:dyDescent="0.3">
      <c r="A398" s="9"/>
      <c r="S398" s="8"/>
    </row>
    <row r="399" spans="1:19" x14ac:dyDescent="0.3">
      <c r="A399" s="9"/>
      <c r="S399" s="8"/>
    </row>
    <row r="400" spans="1:19" x14ac:dyDescent="0.3">
      <c r="A400" s="9"/>
      <c r="S400" s="8"/>
    </row>
    <row r="401" spans="1:19" x14ac:dyDescent="0.3">
      <c r="A401" s="9"/>
      <c r="S401" s="8"/>
    </row>
    <row r="402" spans="1:19" x14ac:dyDescent="0.3">
      <c r="A402" s="9"/>
      <c r="S402" s="8"/>
    </row>
    <row r="403" spans="1:19" x14ac:dyDescent="0.3">
      <c r="A403" s="9"/>
      <c r="S403" s="8"/>
    </row>
    <row r="404" spans="1:19" x14ac:dyDescent="0.3">
      <c r="A404" s="9"/>
      <c r="S404" s="8"/>
    </row>
    <row r="405" spans="1:19" x14ac:dyDescent="0.3">
      <c r="A405" s="9"/>
      <c r="S405" s="8"/>
    </row>
    <row r="406" spans="1:19" x14ac:dyDescent="0.3">
      <c r="A406" s="9"/>
      <c r="S406" s="8"/>
    </row>
    <row r="407" spans="1:19" x14ac:dyDescent="0.3">
      <c r="A407" s="9"/>
      <c r="S407" s="8"/>
    </row>
    <row r="408" spans="1:19" x14ac:dyDescent="0.3">
      <c r="A408" s="9"/>
      <c r="S408" s="8"/>
    </row>
    <row r="409" spans="1:19" x14ac:dyDescent="0.3">
      <c r="A409" s="9"/>
      <c r="S409" s="8"/>
    </row>
    <row r="410" spans="1:19" x14ac:dyDescent="0.3">
      <c r="A410" s="9"/>
      <c r="S410" s="8"/>
    </row>
    <row r="411" spans="1:19" x14ac:dyDescent="0.3">
      <c r="A411" s="9"/>
      <c r="S411" s="8"/>
    </row>
    <row r="412" spans="1:19" x14ac:dyDescent="0.3">
      <c r="A412" s="9"/>
      <c r="S412" s="8"/>
    </row>
    <row r="413" spans="1:19" x14ac:dyDescent="0.3">
      <c r="A413" s="9"/>
      <c r="S413" s="8"/>
    </row>
    <row r="414" spans="1:19" x14ac:dyDescent="0.3">
      <c r="A414" s="9"/>
      <c r="S414" s="8"/>
    </row>
    <row r="415" spans="1:19" x14ac:dyDescent="0.3">
      <c r="A415" s="9"/>
      <c r="S415" s="8"/>
    </row>
    <row r="416" spans="1:19" x14ac:dyDescent="0.3">
      <c r="A416" s="9"/>
      <c r="S416" s="8"/>
    </row>
    <row r="417" spans="1:19" x14ac:dyDescent="0.3">
      <c r="A417" s="9"/>
      <c r="S417" s="8"/>
    </row>
    <row r="418" spans="1:19" x14ac:dyDescent="0.3">
      <c r="A418" s="9"/>
      <c r="S418" s="8"/>
    </row>
    <row r="419" spans="1:19" x14ac:dyDescent="0.3">
      <c r="A419" s="9"/>
      <c r="S419" s="8"/>
    </row>
    <row r="420" spans="1:19" x14ac:dyDescent="0.3">
      <c r="A420" s="9"/>
      <c r="S420" s="8"/>
    </row>
    <row r="421" spans="1:19" x14ac:dyDescent="0.3">
      <c r="A421" s="9"/>
      <c r="S421" s="8"/>
    </row>
    <row r="422" spans="1:19" x14ac:dyDescent="0.3">
      <c r="A422" s="9"/>
      <c r="S422" s="8"/>
    </row>
    <row r="423" spans="1:19" x14ac:dyDescent="0.3">
      <c r="A423" s="9"/>
      <c r="S423" s="8"/>
    </row>
    <row r="424" spans="1:19" x14ac:dyDescent="0.3">
      <c r="A424" s="9"/>
      <c r="S424" s="8"/>
    </row>
    <row r="425" spans="1:19" x14ac:dyDescent="0.3">
      <c r="A425" s="9"/>
      <c r="S425" s="8"/>
    </row>
    <row r="426" spans="1:19" x14ac:dyDescent="0.3">
      <c r="A426" s="9"/>
      <c r="S426" s="8"/>
    </row>
    <row r="427" spans="1:19" x14ac:dyDescent="0.3">
      <c r="A427" s="9"/>
      <c r="S427" s="8"/>
    </row>
    <row r="428" spans="1:19" x14ac:dyDescent="0.3">
      <c r="A428" s="9"/>
      <c r="S428" s="8"/>
    </row>
    <row r="429" spans="1:19" x14ac:dyDescent="0.3">
      <c r="A429" s="9"/>
      <c r="S429" s="8"/>
    </row>
    <row r="430" spans="1:19" x14ac:dyDescent="0.3">
      <c r="A430" s="9"/>
      <c r="S430" s="8"/>
    </row>
    <row r="431" spans="1:19" x14ac:dyDescent="0.3">
      <c r="A431" s="9"/>
      <c r="S431" s="8"/>
    </row>
    <row r="432" spans="1:19" x14ac:dyDescent="0.3">
      <c r="A432" s="9"/>
      <c r="S432" s="8"/>
    </row>
    <row r="433" spans="1:19" x14ac:dyDescent="0.3">
      <c r="A433" s="9"/>
      <c r="S433" s="8"/>
    </row>
    <row r="434" spans="1:19" x14ac:dyDescent="0.3">
      <c r="A434" s="9"/>
      <c r="S434" s="8"/>
    </row>
    <row r="435" spans="1:19" x14ac:dyDescent="0.3">
      <c r="A435" s="9"/>
      <c r="S435" s="8"/>
    </row>
    <row r="436" spans="1:19" x14ac:dyDescent="0.3">
      <c r="A436" s="9"/>
      <c r="S436" s="8"/>
    </row>
    <row r="437" spans="1:19" x14ac:dyDescent="0.3">
      <c r="A437" s="9"/>
      <c r="S437" s="8"/>
    </row>
    <row r="438" spans="1:19" x14ac:dyDescent="0.3">
      <c r="A438" s="9"/>
      <c r="S438" s="8"/>
    </row>
    <row r="439" spans="1:19" x14ac:dyDescent="0.3">
      <c r="A439" s="9"/>
      <c r="S439" s="8"/>
    </row>
    <row r="440" spans="1:19" x14ac:dyDescent="0.3">
      <c r="A440" s="9"/>
      <c r="S440" s="8"/>
    </row>
    <row r="441" spans="1:19" x14ac:dyDescent="0.3">
      <c r="A441" s="9"/>
      <c r="S441" s="8"/>
    </row>
    <row r="442" spans="1:19" x14ac:dyDescent="0.3">
      <c r="A442" s="9"/>
      <c r="S442" s="8"/>
    </row>
    <row r="443" spans="1:19" x14ac:dyDescent="0.3">
      <c r="A443" s="9"/>
      <c r="S443" s="8"/>
    </row>
    <row r="444" spans="1:19" x14ac:dyDescent="0.3">
      <c r="A444" s="9"/>
      <c r="S444" s="8"/>
    </row>
    <row r="445" spans="1:19" x14ac:dyDescent="0.3">
      <c r="A445" s="9"/>
      <c r="S445" s="8"/>
    </row>
    <row r="446" spans="1:19" x14ac:dyDescent="0.3">
      <c r="A446" s="9"/>
      <c r="S446" s="8"/>
    </row>
    <row r="447" spans="1:19" x14ac:dyDescent="0.3">
      <c r="A447" s="9"/>
      <c r="S447" s="8"/>
    </row>
    <row r="448" spans="1:19" x14ac:dyDescent="0.3">
      <c r="A448" s="9"/>
      <c r="S448" s="8"/>
    </row>
    <row r="449" spans="1:19" x14ac:dyDescent="0.3">
      <c r="A449" s="9"/>
      <c r="S449" s="8"/>
    </row>
    <row r="450" spans="1:19" x14ac:dyDescent="0.3">
      <c r="A450" s="9"/>
      <c r="S450" s="8"/>
    </row>
    <row r="451" spans="1:19" x14ac:dyDescent="0.3">
      <c r="A451" s="9"/>
      <c r="S451" s="8"/>
    </row>
    <row r="452" spans="1:19" x14ac:dyDescent="0.3">
      <c r="A452" s="9"/>
      <c r="S452" s="8"/>
    </row>
    <row r="453" spans="1:19" x14ac:dyDescent="0.3">
      <c r="A453" s="9"/>
      <c r="S453" s="8"/>
    </row>
    <row r="454" spans="1:19" x14ac:dyDescent="0.3">
      <c r="A454" s="9"/>
      <c r="S454" s="8"/>
    </row>
    <row r="455" spans="1:19" x14ac:dyDescent="0.3">
      <c r="A455" s="9"/>
      <c r="S455" s="8"/>
    </row>
    <row r="456" spans="1:19" x14ac:dyDescent="0.3">
      <c r="A456" s="9"/>
      <c r="S456" s="8"/>
    </row>
    <row r="457" spans="1:19" x14ac:dyDescent="0.3">
      <c r="A457" s="9"/>
      <c r="S457" s="8"/>
    </row>
    <row r="458" spans="1:19" x14ac:dyDescent="0.3">
      <c r="A458" s="9"/>
      <c r="S458" s="8"/>
    </row>
    <row r="459" spans="1:19" x14ac:dyDescent="0.3">
      <c r="A459" s="9"/>
      <c r="S459" s="8"/>
    </row>
    <row r="460" spans="1:19" x14ac:dyDescent="0.3">
      <c r="A460" s="9"/>
      <c r="S460" s="8"/>
    </row>
    <row r="461" spans="1:19" x14ac:dyDescent="0.3">
      <c r="A461" s="9"/>
      <c r="S461" s="8"/>
    </row>
    <row r="462" spans="1:19" x14ac:dyDescent="0.3">
      <c r="A462" s="9"/>
      <c r="S462" s="8"/>
    </row>
    <row r="463" spans="1:19" x14ac:dyDescent="0.3">
      <c r="A463" s="9"/>
      <c r="S463" s="8"/>
    </row>
    <row r="464" spans="1:19" x14ac:dyDescent="0.3">
      <c r="A464" s="9"/>
      <c r="S464" s="8"/>
    </row>
    <row r="465" spans="1:19" x14ac:dyDescent="0.3">
      <c r="A465" s="9"/>
      <c r="S465" s="8"/>
    </row>
    <row r="466" spans="1:19" x14ac:dyDescent="0.3">
      <c r="A466" s="9"/>
      <c r="S466" s="8"/>
    </row>
    <row r="467" spans="1:19" x14ac:dyDescent="0.3">
      <c r="A467" s="9"/>
      <c r="S467" s="8"/>
    </row>
    <row r="468" spans="1:19" x14ac:dyDescent="0.3">
      <c r="A468" s="9"/>
      <c r="S468" s="8"/>
    </row>
    <row r="469" spans="1:19" x14ac:dyDescent="0.3">
      <c r="A469" s="9"/>
      <c r="S469" s="8"/>
    </row>
    <row r="470" spans="1:19" x14ac:dyDescent="0.3">
      <c r="A470" s="9"/>
      <c r="S470" s="8"/>
    </row>
    <row r="471" spans="1:19" x14ac:dyDescent="0.3">
      <c r="A471" s="9"/>
      <c r="S471" s="8"/>
    </row>
    <row r="472" spans="1:19" x14ac:dyDescent="0.3">
      <c r="A472" s="9"/>
      <c r="S472" s="8"/>
    </row>
    <row r="473" spans="1:19" x14ac:dyDescent="0.3">
      <c r="A473" s="9"/>
      <c r="S473" s="8"/>
    </row>
    <row r="474" spans="1:19" x14ac:dyDescent="0.3">
      <c r="A474" s="9"/>
      <c r="S474" s="8"/>
    </row>
    <row r="475" spans="1:19" x14ac:dyDescent="0.3">
      <c r="A475" s="9"/>
      <c r="S475" s="8"/>
    </row>
    <row r="476" spans="1:19" x14ac:dyDescent="0.3">
      <c r="A476" s="9"/>
      <c r="S476" s="8"/>
    </row>
    <row r="477" spans="1:19" x14ac:dyDescent="0.3">
      <c r="A477" s="9"/>
      <c r="S477" s="8"/>
    </row>
    <row r="478" spans="1:19" x14ac:dyDescent="0.3">
      <c r="A478" s="9"/>
      <c r="S478" s="8"/>
    </row>
    <row r="479" spans="1:19" x14ac:dyDescent="0.3">
      <c r="A479" s="9"/>
      <c r="S479" s="8"/>
    </row>
    <row r="480" spans="1:19" x14ac:dyDescent="0.3">
      <c r="A480" s="9"/>
      <c r="S480" s="8"/>
    </row>
    <row r="481" spans="1:19" x14ac:dyDescent="0.3">
      <c r="A481" s="9"/>
      <c r="S481" s="8"/>
    </row>
    <row r="482" spans="1:19" x14ac:dyDescent="0.3">
      <c r="A482" s="9"/>
      <c r="S482" s="8"/>
    </row>
    <row r="483" spans="1:19" x14ac:dyDescent="0.3">
      <c r="A483" s="9"/>
      <c r="S483" s="8"/>
    </row>
    <row r="484" spans="1:19" x14ac:dyDescent="0.3">
      <c r="A484" s="9"/>
      <c r="S484" s="8"/>
    </row>
    <row r="485" spans="1:19" x14ac:dyDescent="0.3">
      <c r="A485" s="9"/>
      <c r="S485" s="8"/>
    </row>
    <row r="486" spans="1:19" x14ac:dyDescent="0.3">
      <c r="A486" s="9"/>
      <c r="S486" s="8"/>
    </row>
    <row r="487" spans="1:19" x14ac:dyDescent="0.3">
      <c r="A487" s="9"/>
      <c r="S487" s="8"/>
    </row>
    <row r="488" spans="1:19" x14ac:dyDescent="0.3">
      <c r="A488" s="9"/>
      <c r="S488" s="8"/>
    </row>
    <row r="489" spans="1:19" x14ac:dyDescent="0.3">
      <c r="A489" s="9"/>
      <c r="S489" s="8"/>
    </row>
    <row r="490" spans="1:19" x14ac:dyDescent="0.3">
      <c r="A490" s="9"/>
      <c r="S490" s="8"/>
    </row>
    <row r="491" spans="1:19" x14ac:dyDescent="0.3">
      <c r="A491" s="9"/>
      <c r="S491" s="8"/>
    </row>
    <row r="492" spans="1:19" x14ac:dyDescent="0.3">
      <c r="A492" s="9"/>
      <c r="S492" s="8"/>
    </row>
    <row r="493" spans="1:19" x14ac:dyDescent="0.3">
      <c r="A493" s="9"/>
      <c r="S493" s="8"/>
    </row>
    <row r="494" spans="1:19" x14ac:dyDescent="0.3">
      <c r="A494" s="9"/>
      <c r="S494" s="8"/>
    </row>
    <row r="495" spans="1:19" x14ac:dyDescent="0.3">
      <c r="A495" s="9"/>
      <c r="S495" s="8"/>
    </row>
    <row r="496" spans="1:19" x14ac:dyDescent="0.3">
      <c r="A496" s="9"/>
      <c r="S496" s="8"/>
    </row>
    <row r="497" spans="1:19" x14ac:dyDescent="0.3">
      <c r="A497" s="9"/>
      <c r="S497" s="8"/>
    </row>
    <row r="498" spans="1:19" x14ac:dyDescent="0.3">
      <c r="A498" s="9"/>
      <c r="S498" s="8"/>
    </row>
    <row r="499" spans="1:19" x14ac:dyDescent="0.3">
      <c r="A499" s="9"/>
      <c r="S499" s="8"/>
    </row>
    <row r="500" spans="1:19" ht="20.399999999999999" customHeight="1" x14ac:dyDescent="0.3">
      <c r="A500" s="9"/>
      <c r="S500" s="8"/>
    </row>
    <row r="501" spans="1:19" x14ac:dyDescent="0.3">
      <c r="A501" s="9"/>
      <c r="S501" s="8"/>
    </row>
    <row r="502" spans="1:19" x14ac:dyDescent="0.3">
      <c r="A502" s="9"/>
      <c r="S502" s="8"/>
    </row>
    <row r="503" spans="1:19" x14ac:dyDescent="0.3">
      <c r="A503" s="9"/>
      <c r="S503" s="8"/>
    </row>
    <row r="504" spans="1:19" x14ac:dyDescent="0.3">
      <c r="A504" s="9"/>
      <c r="S504" s="8"/>
    </row>
    <row r="505" spans="1:19" x14ac:dyDescent="0.3">
      <c r="A505" s="9"/>
      <c r="S505" s="8"/>
    </row>
    <row r="506" spans="1:19" x14ac:dyDescent="0.3">
      <c r="A506" s="9"/>
      <c r="S506" s="8"/>
    </row>
    <row r="507" spans="1:19" x14ac:dyDescent="0.3">
      <c r="A507" s="9"/>
      <c r="S507" s="8"/>
    </row>
    <row r="508" spans="1:19" x14ac:dyDescent="0.3">
      <c r="A508" s="9"/>
      <c r="S508" s="8"/>
    </row>
    <row r="509" spans="1:19" x14ac:dyDescent="0.3">
      <c r="A509" s="9"/>
      <c r="S509" s="8"/>
    </row>
    <row r="510" spans="1:19" x14ac:dyDescent="0.3">
      <c r="A510" s="9"/>
      <c r="S510" s="8"/>
    </row>
    <row r="511" spans="1:19" x14ac:dyDescent="0.3">
      <c r="A511" s="9"/>
      <c r="S511" s="8"/>
    </row>
    <row r="512" spans="1:19" x14ac:dyDescent="0.3">
      <c r="A512" s="9"/>
      <c r="S512" s="8"/>
    </row>
    <row r="513" spans="1:19" x14ac:dyDescent="0.3">
      <c r="A513" s="9"/>
      <c r="S513" s="8"/>
    </row>
    <row r="514" spans="1:19" x14ac:dyDescent="0.3">
      <c r="A514" s="9"/>
      <c r="S514" s="8"/>
    </row>
    <row r="515" spans="1:19" x14ac:dyDescent="0.3">
      <c r="A515" s="9"/>
      <c r="S515" s="8"/>
    </row>
    <row r="516" spans="1:19" x14ac:dyDescent="0.3">
      <c r="A516" s="9"/>
      <c r="S516" s="8"/>
    </row>
    <row r="517" spans="1:19" x14ac:dyDescent="0.3">
      <c r="A517" s="9"/>
      <c r="S517" s="8"/>
    </row>
    <row r="518" spans="1:19" x14ac:dyDescent="0.3">
      <c r="A518" s="9"/>
      <c r="S518" s="8"/>
    </row>
    <row r="519" spans="1:19" x14ac:dyDescent="0.3">
      <c r="A519" s="9"/>
      <c r="S519" s="8"/>
    </row>
    <row r="520" spans="1:19" x14ac:dyDescent="0.3">
      <c r="A520" s="9"/>
      <c r="S520" s="8"/>
    </row>
    <row r="521" spans="1:19" x14ac:dyDescent="0.3">
      <c r="A521" s="9"/>
      <c r="S521" s="8"/>
    </row>
    <row r="522" spans="1:19" x14ac:dyDescent="0.3">
      <c r="A522" s="9"/>
      <c r="S522" s="8"/>
    </row>
    <row r="523" spans="1:19" x14ac:dyDescent="0.3">
      <c r="A523" s="9"/>
      <c r="S523" s="8"/>
    </row>
    <row r="524" spans="1:19" x14ac:dyDescent="0.3">
      <c r="A524" s="9"/>
      <c r="S524" s="8"/>
    </row>
    <row r="525" spans="1:19" x14ac:dyDescent="0.3">
      <c r="A525" s="9"/>
      <c r="S525" s="8"/>
    </row>
    <row r="526" spans="1:19" x14ac:dyDescent="0.3">
      <c r="A526" s="9"/>
      <c r="S526" s="8"/>
    </row>
    <row r="527" spans="1:19" x14ac:dyDescent="0.3">
      <c r="A527" s="9"/>
      <c r="S527" s="8"/>
    </row>
    <row r="528" spans="1:19" x14ac:dyDescent="0.3">
      <c r="A528" s="9"/>
      <c r="S528" s="8"/>
    </row>
    <row r="529" spans="1:19" x14ac:dyDescent="0.3">
      <c r="A529" s="9"/>
      <c r="S529" s="8"/>
    </row>
    <row r="530" spans="1:19" x14ac:dyDescent="0.3">
      <c r="A530" s="9"/>
      <c r="S530" s="8"/>
    </row>
    <row r="531" spans="1:19" x14ac:dyDescent="0.3">
      <c r="A531" s="9"/>
      <c r="S531" s="8"/>
    </row>
    <row r="532" spans="1:19" x14ac:dyDescent="0.3">
      <c r="A532" s="9"/>
      <c r="S532" s="8"/>
    </row>
    <row r="533" spans="1:19" x14ac:dyDescent="0.3">
      <c r="A533" s="9"/>
      <c r="S533" s="8"/>
    </row>
    <row r="534" spans="1:19" x14ac:dyDescent="0.3">
      <c r="A534" s="9"/>
      <c r="S534" s="8"/>
    </row>
    <row r="535" spans="1:19" x14ac:dyDescent="0.3">
      <c r="A535" s="9"/>
      <c r="S535" s="8"/>
    </row>
    <row r="536" spans="1:19" x14ac:dyDescent="0.3">
      <c r="A536" s="9"/>
      <c r="S536" s="8"/>
    </row>
    <row r="537" spans="1:19" x14ac:dyDescent="0.3">
      <c r="A537" s="9"/>
      <c r="S537" s="8"/>
    </row>
    <row r="538" spans="1:19" x14ac:dyDescent="0.3">
      <c r="A538" s="9"/>
      <c r="S538" s="8"/>
    </row>
    <row r="539" spans="1:19" x14ac:dyDescent="0.3">
      <c r="A539" s="9"/>
      <c r="S539" s="8"/>
    </row>
    <row r="540" spans="1:19" x14ac:dyDescent="0.3">
      <c r="A540" s="9"/>
      <c r="S540" s="8"/>
    </row>
    <row r="541" spans="1:19" x14ac:dyDescent="0.3">
      <c r="A541" s="9"/>
      <c r="S541" s="8"/>
    </row>
    <row r="542" spans="1:19" x14ac:dyDescent="0.3">
      <c r="A542" s="9"/>
      <c r="S542" s="8"/>
    </row>
    <row r="543" spans="1:19" x14ac:dyDescent="0.3">
      <c r="A543" s="9"/>
      <c r="S543" s="8"/>
    </row>
    <row r="544" spans="1:19" x14ac:dyDescent="0.3">
      <c r="A544" s="9"/>
      <c r="S544" s="8"/>
    </row>
    <row r="545" spans="1:19" x14ac:dyDescent="0.3">
      <c r="A545" s="9"/>
      <c r="S545" s="8"/>
    </row>
    <row r="546" spans="1:19" x14ac:dyDescent="0.3">
      <c r="A546" s="9"/>
      <c r="S546" s="8"/>
    </row>
    <row r="547" spans="1:19" x14ac:dyDescent="0.3">
      <c r="A547" s="114"/>
      <c r="B547" s="115"/>
      <c r="C547" s="115"/>
      <c r="D547" s="115"/>
      <c r="E547" s="115"/>
      <c r="F547" s="115"/>
      <c r="G547" s="115"/>
      <c r="H547" s="115"/>
      <c r="I547" s="115"/>
      <c r="J547" s="115"/>
      <c r="K547" s="115"/>
      <c r="L547" s="115"/>
      <c r="M547" s="115"/>
      <c r="N547" s="115"/>
      <c r="O547" s="115"/>
      <c r="P547" s="115"/>
      <c r="Q547" s="115"/>
      <c r="R547" s="115"/>
      <c r="S547" s="116"/>
    </row>
  </sheetData>
  <mergeCells count="2">
    <mergeCell ref="A1:S1"/>
    <mergeCell ref="B2:Q2"/>
  </mergeCells>
  <pageMargins left="0.11811023622047249" right="0.11811023622047249" top="0.15748031496062989" bottom="0.15748031496062989" header="0" footer="0"/>
  <pageSetup paperSize="9" scale="84" fitToHeight="20" orientation="landscape"/>
  <rowBreaks count="3" manualBreakCount="3">
    <brk id="20" max="18" man="1"/>
    <brk id="44" max="18" man="1"/>
    <brk id="69" max="18" man="1"/>
  </rowBreak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ED5D5-3657-40F5-B1F9-10A80D8C8824}">
  <dimension ref="A1:G57"/>
  <sheetViews>
    <sheetView showGridLines="0" zoomScaleNormal="100" workbookViewId="0">
      <pane xSplit="1" ySplit="1" topLeftCell="B2" activePane="bottomRight" state="frozen"/>
      <selection activeCell="L5" sqref="L5"/>
      <selection pane="topRight" activeCell="L5" sqref="L5"/>
      <selection pane="bottomLeft" activeCell="L5" sqref="L5"/>
      <selection pane="bottomRight" activeCell="D11" sqref="D11"/>
    </sheetView>
  </sheetViews>
  <sheetFormatPr defaultColWidth="11.88671875" defaultRowHeight="12" x14ac:dyDescent="0.3"/>
  <cols>
    <col min="1" max="1" width="22.88671875" style="45" customWidth="1"/>
    <col min="2" max="2" width="19.33203125" style="47" customWidth="1"/>
    <col min="3" max="3" width="21" style="47" customWidth="1"/>
    <col min="4" max="4" width="13.33203125" style="45" customWidth="1"/>
    <col min="5" max="5" width="12.88671875" style="48" bestFit="1" customWidth="1"/>
    <col min="6" max="6" width="30.109375" style="45" customWidth="1"/>
    <col min="7" max="7" width="45.21875" style="45" customWidth="1"/>
    <col min="8" max="8" width="11.88671875" style="45" customWidth="1"/>
    <col min="9" max="16384" width="11.88671875" style="45"/>
  </cols>
  <sheetData>
    <row r="1" spans="1:7" s="38" customFormat="1" ht="36" customHeight="1" x14ac:dyDescent="0.3">
      <c r="A1" s="105" t="s">
        <v>46</v>
      </c>
      <c r="B1" s="106" t="s">
        <v>39</v>
      </c>
      <c r="C1" s="106" t="s">
        <v>40</v>
      </c>
      <c r="D1" s="105" t="s">
        <v>48</v>
      </c>
      <c r="E1" s="106" t="s">
        <v>47</v>
      </c>
      <c r="F1" s="106" t="s">
        <v>49</v>
      </c>
      <c r="G1" s="106" t="s">
        <v>96</v>
      </c>
    </row>
    <row r="2" spans="1:7" ht="48" customHeight="1" x14ac:dyDescent="0.3">
      <c r="A2" s="103" t="s">
        <v>87</v>
      </c>
      <c r="B2" s="103" t="s">
        <v>88</v>
      </c>
      <c r="C2" s="103" t="s">
        <v>89</v>
      </c>
      <c r="D2" s="103" t="s">
        <v>0</v>
      </c>
      <c r="E2" s="103" t="s">
        <v>51</v>
      </c>
      <c r="F2" s="104" t="s">
        <v>83</v>
      </c>
      <c r="G2" s="104"/>
    </row>
    <row r="3" spans="1:7" ht="72" customHeight="1" x14ac:dyDescent="0.3">
      <c r="A3" s="46" t="s">
        <v>84</v>
      </c>
      <c r="B3" s="46" t="s">
        <v>53</v>
      </c>
      <c r="C3" s="46" t="s">
        <v>90</v>
      </c>
      <c r="D3" s="46" t="s">
        <v>82</v>
      </c>
      <c r="E3" s="46" t="s">
        <v>51</v>
      </c>
      <c r="F3" s="78" t="s">
        <v>54</v>
      </c>
      <c r="G3" s="78" t="s">
        <v>97</v>
      </c>
    </row>
    <row r="4" spans="1:7" ht="62.4" customHeight="1" x14ac:dyDescent="0.3">
      <c r="A4" s="46" t="s">
        <v>85</v>
      </c>
      <c r="B4" s="46" t="s">
        <v>91</v>
      </c>
      <c r="C4" s="46" t="s">
        <v>86</v>
      </c>
      <c r="D4" s="46" t="s">
        <v>82</v>
      </c>
      <c r="E4" s="46" t="s">
        <v>55</v>
      </c>
      <c r="F4" s="78" t="s">
        <v>71</v>
      </c>
      <c r="G4" s="78" t="s">
        <v>99</v>
      </c>
    </row>
    <row r="5" spans="1:7" ht="57.6" customHeight="1" x14ac:dyDescent="0.3">
      <c r="A5" s="46" t="s">
        <v>106</v>
      </c>
      <c r="B5" s="46" t="s">
        <v>56</v>
      </c>
      <c r="C5" s="46" t="s">
        <v>107</v>
      </c>
      <c r="D5" s="46" t="s">
        <v>82</v>
      </c>
      <c r="E5" s="46" t="s">
        <v>57</v>
      </c>
      <c r="F5" s="78" t="s">
        <v>58</v>
      </c>
      <c r="G5" s="78"/>
    </row>
    <row r="6" spans="1:7" ht="76.2" customHeight="1" x14ac:dyDescent="0.3">
      <c r="A6" s="46" t="s">
        <v>92</v>
      </c>
      <c r="B6" s="46" t="s">
        <v>93</v>
      </c>
      <c r="C6" s="46" t="s">
        <v>52</v>
      </c>
      <c r="D6" s="46" t="s">
        <v>82</v>
      </c>
      <c r="E6" s="46" t="s">
        <v>61</v>
      </c>
      <c r="F6" s="78" t="s">
        <v>59</v>
      </c>
      <c r="G6" s="78" t="s">
        <v>98</v>
      </c>
    </row>
    <row r="7" spans="1:7" ht="91.2" customHeight="1" x14ac:dyDescent="0.3">
      <c r="A7" s="46" t="s">
        <v>94</v>
      </c>
      <c r="B7" s="46" t="s">
        <v>148</v>
      </c>
      <c r="C7" s="46" t="s">
        <v>77</v>
      </c>
      <c r="D7" s="46" t="s">
        <v>82</v>
      </c>
      <c r="E7" s="46" t="s">
        <v>55</v>
      </c>
      <c r="F7" s="78" t="s">
        <v>95</v>
      </c>
      <c r="G7" s="78" t="s">
        <v>100</v>
      </c>
    </row>
    <row r="8" spans="1:7" ht="90.6" customHeight="1" x14ac:dyDescent="0.3">
      <c r="A8" s="46" t="s">
        <v>189</v>
      </c>
      <c r="B8" s="46" t="s">
        <v>190</v>
      </c>
      <c r="C8" s="46" t="s">
        <v>77</v>
      </c>
      <c r="D8" s="46" t="s">
        <v>82</v>
      </c>
      <c r="E8" s="46" t="s">
        <v>55</v>
      </c>
      <c r="F8" s="78" t="s">
        <v>187</v>
      </c>
      <c r="G8" s="78" t="s">
        <v>193</v>
      </c>
    </row>
    <row r="9" spans="1:7" ht="84" customHeight="1" x14ac:dyDescent="0.3">
      <c r="A9" s="46" t="s">
        <v>188</v>
      </c>
      <c r="B9" s="46" t="s">
        <v>191</v>
      </c>
      <c r="C9" s="46" t="s">
        <v>185</v>
      </c>
      <c r="D9" s="46" t="s">
        <v>82</v>
      </c>
      <c r="E9" s="46" t="s">
        <v>55</v>
      </c>
      <c r="F9" s="78" t="s">
        <v>186</v>
      </c>
      <c r="G9" s="78" t="s">
        <v>192</v>
      </c>
    </row>
    <row r="10" spans="1:7" ht="84" customHeight="1" x14ac:dyDescent="0.3">
      <c r="A10" s="46" t="s">
        <v>194</v>
      </c>
      <c r="B10" s="46" t="s">
        <v>149</v>
      </c>
      <c r="C10" s="46" t="s">
        <v>150</v>
      </c>
      <c r="D10" s="46" t="s">
        <v>82</v>
      </c>
      <c r="E10" s="46" t="s">
        <v>60</v>
      </c>
      <c r="F10" s="78" t="s">
        <v>72</v>
      </c>
      <c r="G10" s="78" t="s">
        <v>101</v>
      </c>
    </row>
    <row r="11" spans="1:7" ht="75.599999999999994" customHeight="1" x14ac:dyDescent="0.3">
      <c r="A11" s="46" t="s">
        <v>108</v>
      </c>
      <c r="B11" s="46" t="s">
        <v>151</v>
      </c>
      <c r="C11" s="46" t="s">
        <v>152</v>
      </c>
      <c r="D11" s="46" t="s">
        <v>82</v>
      </c>
      <c r="E11" s="46" t="s">
        <v>57</v>
      </c>
      <c r="F11" s="78" t="s">
        <v>147</v>
      </c>
      <c r="G11" s="78"/>
    </row>
    <row r="12" spans="1:7" ht="51.6" customHeight="1" x14ac:dyDescent="0.3">
      <c r="A12" s="46" t="s">
        <v>109</v>
      </c>
      <c r="B12" s="46" t="s">
        <v>149</v>
      </c>
      <c r="C12" s="46" t="s">
        <v>150</v>
      </c>
      <c r="D12" s="46" t="s">
        <v>82</v>
      </c>
      <c r="E12" s="46" t="s">
        <v>55</v>
      </c>
      <c r="F12" s="78" t="s">
        <v>72</v>
      </c>
      <c r="G12" s="78" t="s">
        <v>102</v>
      </c>
    </row>
    <row r="13" spans="1:7" ht="59.4" customHeight="1" x14ac:dyDescent="0.3">
      <c r="A13" s="46" t="s">
        <v>110</v>
      </c>
      <c r="B13" s="46" t="s">
        <v>153</v>
      </c>
      <c r="C13" s="46" t="s">
        <v>150</v>
      </c>
      <c r="D13" s="46" t="s">
        <v>82</v>
      </c>
      <c r="E13" s="46" t="s">
        <v>60</v>
      </c>
      <c r="F13" s="78" t="s">
        <v>74</v>
      </c>
      <c r="G13" s="130" t="s">
        <v>103</v>
      </c>
    </row>
    <row r="14" spans="1:7" ht="61.2" customHeight="1" x14ac:dyDescent="0.3">
      <c r="A14" s="46" t="s">
        <v>111</v>
      </c>
      <c r="B14" s="46" t="s">
        <v>154</v>
      </c>
      <c r="C14" s="46" t="s">
        <v>155</v>
      </c>
      <c r="D14" s="46" t="s">
        <v>82</v>
      </c>
      <c r="E14" s="46" t="s">
        <v>60</v>
      </c>
      <c r="F14" s="78" t="s">
        <v>73</v>
      </c>
      <c r="G14" s="131"/>
    </row>
    <row r="15" spans="1:7" ht="60.6" customHeight="1" x14ac:dyDescent="0.3">
      <c r="A15" s="46" t="s">
        <v>112</v>
      </c>
      <c r="B15" s="46" t="s">
        <v>153</v>
      </c>
      <c r="C15" s="46" t="s">
        <v>150</v>
      </c>
      <c r="D15" s="46" t="s">
        <v>82</v>
      </c>
      <c r="E15" s="46" t="s">
        <v>60</v>
      </c>
      <c r="F15" s="78" t="s">
        <v>74</v>
      </c>
      <c r="G15" s="130" t="s">
        <v>104</v>
      </c>
    </row>
    <row r="16" spans="1:7" ht="60" customHeight="1" x14ac:dyDescent="0.3">
      <c r="A16" s="46" t="s">
        <v>113</v>
      </c>
      <c r="B16" s="46" t="s">
        <v>154</v>
      </c>
      <c r="C16" s="46" t="s">
        <v>153</v>
      </c>
      <c r="D16" s="46" t="s">
        <v>82</v>
      </c>
      <c r="E16" s="46" t="s">
        <v>60</v>
      </c>
      <c r="F16" s="78" t="s">
        <v>73</v>
      </c>
      <c r="G16" s="131"/>
    </row>
    <row r="17" spans="1:7" ht="49.2" customHeight="1" x14ac:dyDescent="0.3">
      <c r="A17" s="46" t="s">
        <v>114</v>
      </c>
      <c r="B17" s="46" t="s">
        <v>156</v>
      </c>
      <c r="C17" s="46" t="s">
        <v>150</v>
      </c>
      <c r="D17" s="46" t="s">
        <v>82</v>
      </c>
      <c r="E17" s="46" t="s">
        <v>60</v>
      </c>
      <c r="F17" s="78" t="s">
        <v>74</v>
      </c>
      <c r="G17" s="130" t="s">
        <v>105</v>
      </c>
    </row>
    <row r="18" spans="1:7" ht="49.8" customHeight="1" x14ac:dyDescent="0.3">
      <c r="A18" s="46" t="s">
        <v>115</v>
      </c>
      <c r="B18" s="46" t="s">
        <v>157</v>
      </c>
      <c r="C18" s="46" t="s">
        <v>156</v>
      </c>
      <c r="D18" s="46" t="s">
        <v>82</v>
      </c>
      <c r="E18" s="46" t="s">
        <v>60</v>
      </c>
      <c r="F18" s="78" t="s">
        <v>73</v>
      </c>
      <c r="G18" s="131"/>
    </row>
    <row r="19" spans="1:7" ht="70.8" customHeight="1" x14ac:dyDescent="0.3">
      <c r="A19" s="46" t="s">
        <v>116</v>
      </c>
      <c r="B19" s="46" t="s">
        <v>158</v>
      </c>
      <c r="C19" s="46" t="s">
        <v>159</v>
      </c>
      <c r="D19" s="46" t="s">
        <v>82</v>
      </c>
      <c r="E19" s="46" t="s">
        <v>57</v>
      </c>
      <c r="F19" s="78" t="s">
        <v>75</v>
      </c>
      <c r="G19" s="78"/>
    </row>
    <row r="20" spans="1:7" s="47" customFormat="1" ht="72.599999999999994" customHeight="1" x14ac:dyDescent="0.3">
      <c r="A20" s="46" t="s">
        <v>117</v>
      </c>
      <c r="B20" s="46" t="s">
        <v>160</v>
      </c>
      <c r="C20" s="46" t="s">
        <v>161</v>
      </c>
      <c r="D20" s="46" t="s">
        <v>82</v>
      </c>
      <c r="E20" s="46" t="s">
        <v>57</v>
      </c>
      <c r="F20" s="78" t="s">
        <v>76</v>
      </c>
      <c r="G20" s="78"/>
    </row>
    <row r="21" spans="1:7" s="47" customFormat="1" ht="67.8" customHeight="1" x14ac:dyDescent="0.3">
      <c r="A21" s="46" t="s">
        <v>118</v>
      </c>
      <c r="B21" s="46" t="s">
        <v>175</v>
      </c>
      <c r="C21" s="46" t="s">
        <v>78</v>
      </c>
      <c r="D21" s="46" t="s">
        <v>82</v>
      </c>
      <c r="E21" s="46" t="s">
        <v>57</v>
      </c>
      <c r="F21" s="78" t="s">
        <v>172</v>
      </c>
      <c r="G21" s="78"/>
    </row>
    <row r="22" spans="1:7" s="47" customFormat="1" ht="55.8" customHeight="1" x14ac:dyDescent="0.3">
      <c r="A22" s="46" t="s">
        <v>119</v>
      </c>
      <c r="B22" s="46" t="s">
        <v>174</v>
      </c>
      <c r="C22" s="46" t="s">
        <v>176</v>
      </c>
      <c r="D22" s="46" t="s">
        <v>82</v>
      </c>
      <c r="E22" s="46" t="s">
        <v>57</v>
      </c>
      <c r="F22" s="78" t="s">
        <v>173</v>
      </c>
      <c r="G22" s="78"/>
    </row>
    <row r="23" spans="1:7" s="47" customFormat="1" ht="46.8" customHeight="1" x14ac:dyDescent="0.3">
      <c r="A23" s="46" t="s">
        <v>120</v>
      </c>
      <c r="B23" s="46" t="s">
        <v>162</v>
      </c>
      <c r="C23" s="46" t="s">
        <v>78</v>
      </c>
      <c r="D23" s="46" t="s">
        <v>82</v>
      </c>
      <c r="E23" s="46" t="s">
        <v>57</v>
      </c>
      <c r="F23" s="78" t="s">
        <v>146</v>
      </c>
      <c r="G23" s="78"/>
    </row>
    <row r="24" spans="1:7" s="47" customFormat="1" ht="145.80000000000001" customHeight="1" x14ac:dyDescent="0.3">
      <c r="A24" s="46" t="s">
        <v>164</v>
      </c>
      <c r="B24" s="46" t="s">
        <v>166</v>
      </c>
      <c r="C24" s="46" t="s">
        <v>168</v>
      </c>
      <c r="D24" s="46" t="s">
        <v>82</v>
      </c>
      <c r="E24" s="46" t="s">
        <v>55</v>
      </c>
      <c r="F24" s="78" t="s">
        <v>170</v>
      </c>
      <c r="G24" s="78" t="s">
        <v>171</v>
      </c>
    </row>
    <row r="25" spans="1:7" s="47" customFormat="1" ht="178.8" customHeight="1" x14ac:dyDescent="0.3">
      <c r="A25" s="46" t="s">
        <v>165</v>
      </c>
      <c r="B25" s="46" t="s">
        <v>167</v>
      </c>
      <c r="C25" s="46" t="s">
        <v>169</v>
      </c>
      <c r="D25" s="46" t="s">
        <v>82</v>
      </c>
      <c r="E25" s="46" t="s">
        <v>55</v>
      </c>
      <c r="F25" s="78" t="s">
        <v>170</v>
      </c>
      <c r="G25" s="78" t="s">
        <v>171</v>
      </c>
    </row>
    <row r="26" spans="1:7" ht="24" customHeight="1" x14ac:dyDescent="0.3">
      <c r="A26" s="46" t="s">
        <v>121</v>
      </c>
      <c r="B26" s="46"/>
      <c r="C26" s="46"/>
      <c r="D26" s="46" t="s">
        <v>82</v>
      </c>
      <c r="E26" s="46" t="s">
        <v>51</v>
      </c>
      <c r="F26" s="78"/>
      <c r="G26" s="78"/>
    </row>
    <row r="27" spans="1:7" ht="24" customHeight="1" x14ac:dyDescent="0.3">
      <c r="A27" s="46" t="s">
        <v>122</v>
      </c>
      <c r="B27" s="46"/>
      <c r="C27" s="46"/>
      <c r="D27" s="46" t="s">
        <v>82</v>
      </c>
      <c r="E27" s="46" t="s">
        <v>51</v>
      </c>
      <c r="F27" s="78"/>
      <c r="G27" s="78"/>
    </row>
    <row r="28" spans="1:7" ht="24" x14ac:dyDescent="0.3">
      <c r="A28" s="46" t="s">
        <v>123</v>
      </c>
      <c r="B28" s="46"/>
      <c r="C28" s="46"/>
      <c r="D28" s="46" t="s">
        <v>82</v>
      </c>
      <c r="E28" s="46" t="s">
        <v>51</v>
      </c>
      <c r="F28" s="78"/>
      <c r="G28" s="78"/>
    </row>
    <row r="29" spans="1:7" ht="24" x14ac:dyDescent="0.3">
      <c r="A29" s="46" t="s">
        <v>124</v>
      </c>
      <c r="B29" s="46"/>
      <c r="C29" s="46"/>
      <c r="D29" s="46" t="s">
        <v>82</v>
      </c>
      <c r="E29" s="46" t="s">
        <v>51</v>
      </c>
      <c r="F29" s="78"/>
      <c r="G29" s="78"/>
    </row>
    <row r="30" spans="1:7" ht="24" x14ac:dyDescent="0.3">
      <c r="A30" s="46" t="s">
        <v>125</v>
      </c>
      <c r="B30" s="46"/>
      <c r="C30" s="46"/>
      <c r="D30" s="46" t="s">
        <v>82</v>
      </c>
      <c r="E30" s="46" t="s">
        <v>51</v>
      </c>
      <c r="F30" s="78"/>
      <c r="G30" s="78"/>
    </row>
    <row r="31" spans="1:7" ht="24" x14ac:dyDescent="0.3">
      <c r="A31" s="46" t="s">
        <v>126</v>
      </c>
      <c r="B31" s="46"/>
      <c r="C31" s="46"/>
      <c r="D31" s="46" t="s">
        <v>82</v>
      </c>
      <c r="E31" s="46" t="s">
        <v>51</v>
      </c>
      <c r="F31" s="78"/>
      <c r="G31" s="78"/>
    </row>
    <row r="32" spans="1:7" ht="24" x14ac:dyDescent="0.3">
      <c r="A32" s="46" t="s">
        <v>127</v>
      </c>
      <c r="B32" s="46"/>
      <c r="C32" s="46"/>
      <c r="D32" s="46" t="s">
        <v>82</v>
      </c>
      <c r="E32" s="46" t="s">
        <v>51</v>
      </c>
      <c r="F32" s="78"/>
      <c r="G32" s="78"/>
    </row>
    <row r="33" spans="1:7" ht="24" x14ac:dyDescent="0.3">
      <c r="A33" s="46" t="s">
        <v>128</v>
      </c>
      <c r="B33" s="46"/>
      <c r="C33" s="46"/>
      <c r="D33" s="46" t="s">
        <v>82</v>
      </c>
      <c r="E33" s="46" t="s">
        <v>51</v>
      </c>
      <c r="F33" s="78"/>
      <c r="G33" s="78"/>
    </row>
    <row r="34" spans="1:7" ht="24" x14ac:dyDescent="0.3">
      <c r="A34" s="46" t="s">
        <v>129</v>
      </c>
      <c r="B34" s="46"/>
      <c r="C34" s="46"/>
      <c r="D34" s="46" t="s">
        <v>82</v>
      </c>
      <c r="E34" s="46" t="s">
        <v>51</v>
      </c>
      <c r="F34" s="78"/>
      <c r="G34" s="78"/>
    </row>
    <row r="35" spans="1:7" ht="24" x14ac:dyDescent="0.3">
      <c r="A35" s="46" t="s">
        <v>130</v>
      </c>
      <c r="B35" s="46"/>
      <c r="C35" s="46"/>
      <c r="D35" s="46" t="s">
        <v>82</v>
      </c>
      <c r="E35" s="46" t="s">
        <v>51</v>
      </c>
      <c r="F35" s="78"/>
      <c r="G35" s="78"/>
    </row>
    <row r="36" spans="1:7" ht="24" x14ac:dyDescent="0.3">
      <c r="A36" s="46" t="s">
        <v>131</v>
      </c>
      <c r="B36" s="46"/>
      <c r="C36" s="46"/>
      <c r="D36" s="46" t="s">
        <v>82</v>
      </c>
      <c r="E36" s="46" t="s">
        <v>51</v>
      </c>
      <c r="F36" s="78"/>
      <c r="G36" s="78"/>
    </row>
    <row r="37" spans="1:7" ht="24" x14ac:dyDescent="0.3">
      <c r="A37" s="46" t="s">
        <v>132</v>
      </c>
      <c r="B37" s="46"/>
      <c r="C37" s="46"/>
      <c r="D37" s="46" t="s">
        <v>82</v>
      </c>
      <c r="E37" s="46" t="s">
        <v>51</v>
      </c>
      <c r="F37" s="78"/>
      <c r="G37" s="78"/>
    </row>
    <row r="38" spans="1:7" ht="24" x14ac:dyDescent="0.3">
      <c r="A38" s="46" t="s">
        <v>133</v>
      </c>
      <c r="B38" s="46"/>
      <c r="C38" s="46"/>
      <c r="D38" s="46" t="s">
        <v>82</v>
      </c>
      <c r="E38" s="46" t="s">
        <v>51</v>
      </c>
      <c r="F38" s="78"/>
      <c r="G38" s="78"/>
    </row>
    <row r="39" spans="1:7" ht="24" x14ac:dyDescent="0.3">
      <c r="A39" s="46" t="s">
        <v>134</v>
      </c>
      <c r="B39" s="46"/>
      <c r="C39" s="46"/>
      <c r="D39" s="46" t="s">
        <v>82</v>
      </c>
      <c r="E39" s="46" t="s">
        <v>51</v>
      </c>
      <c r="F39" s="78"/>
      <c r="G39" s="78"/>
    </row>
    <row r="40" spans="1:7" ht="24" customHeight="1" x14ac:dyDescent="0.3">
      <c r="A40" s="46" t="s">
        <v>135</v>
      </c>
      <c r="B40" s="46"/>
      <c r="C40" s="46"/>
      <c r="D40" s="46" t="s">
        <v>82</v>
      </c>
      <c r="E40" s="46" t="s">
        <v>61</v>
      </c>
      <c r="F40" s="46"/>
      <c r="G40" s="78" t="s">
        <v>145</v>
      </c>
    </row>
    <row r="41" spans="1:7" ht="24" customHeight="1" x14ac:dyDescent="0.3">
      <c r="A41" s="46" t="s">
        <v>136</v>
      </c>
      <c r="B41" s="46"/>
      <c r="C41" s="46"/>
      <c r="D41" s="46" t="s">
        <v>82</v>
      </c>
      <c r="E41" s="46" t="s">
        <v>61</v>
      </c>
      <c r="F41" s="46"/>
      <c r="G41" s="78"/>
    </row>
    <row r="42" spans="1:7" ht="24" customHeight="1" x14ac:dyDescent="0.3">
      <c r="A42" s="46" t="s">
        <v>137</v>
      </c>
      <c r="B42" s="46"/>
      <c r="C42" s="46"/>
      <c r="D42" s="46" t="s">
        <v>82</v>
      </c>
      <c r="E42" s="46" t="s">
        <v>61</v>
      </c>
      <c r="F42" s="46"/>
      <c r="G42" s="78"/>
    </row>
    <row r="43" spans="1:7" ht="24" x14ac:dyDescent="0.3">
      <c r="A43" s="46" t="s">
        <v>178</v>
      </c>
      <c r="B43" s="46"/>
      <c r="C43" s="46"/>
      <c r="D43" s="46" t="s">
        <v>82</v>
      </c>
      <c r="E43" s="46" t="s">
        <v>61</v>
      </c>
      <c r="F43" s="46"/>
      <c r="G43" s="78"/>
    </row>
    <row r="44" spans="1:7" ht="24" customHeight="1" x14ac:dyDescent="0.3">
      <c r="A44" s="46" t="s">
        <v>179</v>
      </c>
      <c r="B44" s="46"/>
      <c r="C44" s="46"/>
      <c r="D44" s="46" t="s">
        <v>82</v>
      </c>
      <c r="E44" s="46" t="s">
        <v>61</v>
      </c>
      <c r="F44" s="46"/>
      <c r="G44" s="78"/>
    </row>
    <row r="45" spans="1:7" ht="24" customHeight="1" x14ac:dyDescent="0.3">
      <c r="A45" s="46" t="s">
        <v>180</v>
      </c>
      <c r="B45" s="46"/>
      <c r="C45" s="46"/>
      <c r="D45" s="46" t="s">
        <v>82</v>
      </c>
      <c r="E45" s="46" t="s">
        <v>61</v>
      </c>
      <c r="F45" s="46"/>
      <c r="G45" s="78"/>
    </row>
    <row r="46" spans="1:7" ht="24" x14ac:dyDescent="0.3">
      <c r="A46" s="46" t="s">
        <v>181</v>
      </c>
      <c r="B46" s="46"/>
      <c r="C46" s="46"/>
      <c r="D46" s="46" t="s">
        <v>82</v>
      </c>
      <c r="E46" s="46" t="s">
        <v>61</v>
      </c>
      <c r="F46" s="78"/>
      <c r="G46" s="78"/>
    </row>
    <row r="47" spans="1:7" ht="24" x14ac:dyDescent="0.3">
      <c r="A47" s="46" t="s">
        <v>182</v>
      </c>
      <c r="B47" s="46"/>
      <c r="C47" s="46"/>
      <c r="D47" s="46" t="s">
        <v>82</v>
      </c>
      <c r="E47" s="46" t="s">
        <v>61</v>
      </c>
      <c r="F47" s="78"/>
      <c r="G47" s="78"/>
    </row>
    <row r="48" spans="1:7" ht="24" customHeight="1" x14ac:dyDescent="0.3">
      <c r="A48" s="46" t="s">
        <v>183</v>
      </c>
      <c r="B48" s="46"/>
      <c r="C48" s="46"/>
      <c r="D48" s="46" t="s">
        <v>82</v>
      </c>
      <c r="E48" s="46" t="s">
        <v>61</v>
      </c>
      <c r="F48" s="78"/>
      <c r="G48" s="78"/>
    </row>
    <row r="49" spans="1:7" ht="24" customHeight="1" x14ac:dyDescent="0.3">
      <c r="A49" s="46" t="s">
        <v>184</v>
      </c>
      <c r="B49" s="46"/>
      <c r="C49" s="46"/>
      <c r="D49" s="46" t="s">
        <v>82</v>
      </c>
      <c r="E49" s="46" t="s">
        <v>61</v>
      </c>
      <c r="F49" s="78"/>
      <c r="G49" s="78"/>
    </row>
    <row r="50" spans="1:7" x14ac:dyDescent="0.3">
      <c r="A50" s="46" t="s">
        <v>177</v>
      </c>
      <c r="B50" s="46"/>
      <c r="C50" s="46"/>
      <c r="D50" s="46" t="s">
        <v>82</v>
      </c>
      <c r="E50" s="46" t="s">
        <v>61</v>
      </c>
      <c r="F50" s="78"/>
      <c r="G50" s="78"/>
    </row>
    <row r="51" spans="1:7" x14ac:dyDescent="0.3">
      <c r="A51" s="46" t="s">
        <v>138</v>
      </c>
      <c r="B51" s="46"/>
      <c r="C51" s="46"/>
      <c r="D51" s="46" t="s">
        <v>82</v>
      </c>
      <c r="E51" s="46" t="s">
        <v>61</v>
      </c>
      <c r="F51" s="78"/>
      <c r="G51" s="78"/>
    </row>
    <row r="52" spans="1:7" x14ac:dyDescent="0.3">
      <c r="A52" s="46" t="s">
        <v>139</v>
      </c>
      <c r="B52" s="46"/>
      <c r="C52" s="46"/>
      <c r="D52" s="46" t="s">
        <v>82</v>
      </c>
      <c r="E52" s="46" t="s">
        <v>61</v>
      </c>
      <c r="F52" s="78"/>
      <c r="G52" s="78"/>
    </row>
    <row r="53" spans="1:7" ht="24" customHeight="1" x14ac:dyDescent="0.3">
      <c r="A53" s="46" t="s">
        <v>140</v>
      </c>
      <c r="B53" s="46"/>
      <c r="C53" s="46"/>
      <c r="D53" s="46" t="s">
        <v>82</v>
      </c>
      <c r="E53" s="46" t="s">
        <v>61</v>
      </c>
      <c r="F53" s="78"/>
      <c r="G53" s="78"/>
    </row>
    <row r="54" spans="1:7" x14ac:dyDescent="0.3">
      <c r="A54" s="46" t="s">
        <v>141</v>
      </c>
      <c r="B54" s="46"/>
      <c r="C54" s="46"/>
      <c r="D54" s="46" t="s">
        <v>82</v>
      </c>
      <c r="E54" s="46" t="s">
        <v>61</v>
      </c>
      <c r="F54" s="78"/>
      <c r="G54" s="78"/>
    </row>
    <row r="55" spans="1:7" ht="24" customHeight="1" x14ac:dyDescent="0.3">
      <c r="A55" s="46" t="s">
        <v>142</v>
      </c>
      <c r="B55" s="46"/>
      <c r="C55" s="46"/>
      <c r="D55" s="46" t="s">
        <v>82</v>
      </c>
      <c r="E55" s="46" t="s">
        <v>61</v>
      </c>
      <c r="F55" s="78"/>
      <c r="G55" s="78"/>
    </row>
    <row r="56" spans="1:7" ht="24" customHeight="1" x14ac:dyDescent="0.3">
      <c r="A56" s="46" t="s">
        <v>143</v>
      </c>
      <c r="B56" s="46"/>
      <c r="C56" s="46"/>
      <c r="D56" s="46" t="s">
        <v>82</v>
      </c>
      <c r="E56" s="46" t="s">
        <v>61</v>
      </c>
      <c r="F56" s="78"/>
      <c r="G56" s="78"/>
    </row>
    <row r="57" spans="1:7" ht="24" x14ac:dyDescent="0.3">
      <c r="A57" s="46" t="s">
        <v>144</v>
      </c>
      <c r="B57" s="46"/>
      <c r="C57" s="46"/>
      <c r="D57" s="46" t="s">
        <v>82</v>
      </c>
      <c r="E57" s="46" t="s">
        <v>61</v>
      </c>
      <c r="F57" s="78"/>
      <c r="G57" s="78"/>
    </row>
  </sheetData>
  <autoFilter ref="A1:G57" xr:uid="{B64ED5D5-3657-40F5-B1F9-10A80D8C8824}"/>
  <mergeCells count="3">
    <mergeCell ref="G13:G14"/>
    <mergeCell ref="G15:G16"/>
    <mergeCell ref="G17:G1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57"/>
  <sheetViews>
    <sheetView showGridLines="0" zoomScaleNormal="100" workbookViewId="0">
      <pane xSplit="2" ySplit="1" topLeftCell="C8" activePane="bottomRight" state="frozen"/>
      <selection activeCell="L5" sqref="L5"/>
      <selection pane="topRight" activeCell="L5" sqref="L5"/>
      <selection pane="bottomLeft" activeCell="L5" sqref="L5"/>
      <selection pane="bottomRight" activeCell="B10" sqref="B10"/>
    </sheetView>
  </sheetViews>
  <sheetFormatPr defaultColWidth="11.88671875" defaultRowHeight="12" x14ac:dyDescent="0.3"/>
  <cols>
    <col min="1" max="1" width="13.33203125" style="45" customWidth="1"/>
    <col min="2" max="2" width="19.5546875" style="45" customWidth="1"/>
    <col min="3" max="3" width="20.109375" style="47" customWidth="1"/>
    <col min="4" max="4" width="28" style="47" customWidth="1"/>
    <col min="5" max="5" width="13.33203125" style="45" customWidth="1"/>
    <col min="6" max="6" width="12.88671875" style="48" bestFit="1" customWidth="1"/>
    <col min="7" max="7" width="30.109375" style="45" customWidth="1"/>
    <col min="8" max="9" width="11.88671875" style="45" customWidth="1"/>
    <col min="10" max="16384" width="11.88671875" style="45"/>
  </cols>
  <sheetData>
    <row r="1" spans="1:7" s="38" customFormat="1" ht="36" customHeight="1" x14ac:dyDescent="0.3">
      <c r="A1" s="39" t="s">
        <v>45</v>
      </c>
      <c r="B1" s="40" t="s">
        <v>46</v>
      </c>
      <c r="C1" s="41" t="s">
        <v>39</v>
      </c>
      <c r="D1" s="43" t="s">
        <v>40</v>
      </c>
      <c r="E1" s="44" t="s">
        <v>48</v>
      </c>
      <c r="F1" s="42" t="s">
        <v>47</v>
      </c>
      <c r="G1" s="42" t="s">
        <v>49</v>
      </c>
    </row>
    <row r="2" spans="1:7" ht="48" customHeight="1" x14ac:dyDescent="0.3">
      <c r="A2" s="46">
        <v>1</v>
      </c>
      <c r="B2" s="46" t="s">
        <v>87</v>
      </c>
      <c r="C2" s="46" t="s">
        <v>88</v>
      </c>
      <c r="D2" s="46" t="s">
        <v>89</v>
      </c>
      <c r="E2" s="46" t="s">
        <v>0</v>
      </c>
      <c r="F2" s="46" t="s">
        <v>51</v>
      </c>
      <c r="G2" s="78" t="s">
        <v>83</v>
      </c>
    </row>
    <row r="3" spans="1:7" ht="72" customHeight="1" x14ac:dyDescent="0.3">
      <c r="A3" s="46">
        <v>2</v>
      </c>
      <c r="B3" s="46" t="s">
        <v>84</v>
      </c>
      <c r="C3" s="46" t="s">
        <v>53</v>
      </c>
      <c r="D3" s="46" t="s">
        <v>90</v>
      </c>
      <c r="E3" s="46" t="s">
        <v>82</v>
      </c>
      <c r="F3" s="46" t="s">
        <v>51</v>
      </c>
      <c r="G3" s="78" t="s">
        <v>54</v>
      </c>
    </row>
    <row r="4" spans="1:7" ht="72" customHeight="1" x14ac:dyDescent="0.3">
      <c r="A4" s="46">
        <v>3</v>
      </c>
      <c r="B4" s="46" t="s">
        <v>85</v>
      </c>
      <c r="C4" s="46" t="s">
        <v>91</v>
      </c>
      <c r="D4" s="46" t="s">
        <v>86</v>
      </c>
      <c r="E4" s="46" t="s">
        <v>82</v>
      </c>
      <c r="F4" s="46" t="s">
        <v>55</v>
      </c>
      <c r="G4" s="78" t="s">
        <v>71</v>
      </c>
    </row>
    <row r="5" spans="1:7" ht="132" customHeight="1" x14ac:dyDescent="0.3">
      <c r="A5" s="46">
        <v>4</v>
      </c>
      <c r="B5" s="46" t="s">
        <v>106</v>
      </c>
      <c r="C5" s="46" t="s">
        <v>56</v>
      </c>
      <c r="D5" s="46" t="s">
        <v>107</v>
      </c>
      <c r="E5" s="46" t="s">
        <v>82</v>
      </c>
      <c r="F5" s="46" t="s">
        <v>57</v>
      </c>
      <c r="G5" s="78" t="s">
        <v>58</v>
      </c>
    </row>
    <row r="6" spans="1:7" ht="36" customHeight="1" x14ac:dyDescent="0.3">
      <c r="A6" s="46">
        <v>5</v>
      </c>
      <c r="B6" s="46" t="s">
        <v>92</v>
      </c>
      <c r="C6" s="46" t="s">
        <v>93</v>
      </c>
      <c r="D6" s="46" t="s">
        <v>52</v>
      </c>
      <c r="E6" s="46" t="s">
        <v>82</v>
      </c>
      <c r="F6" s="46" t="s">
        <v>61</v>
      </c>
      <c r="G6" s="78" t="s">
        <v>59</v>
      </c>
    </row>
    <row r="7" spans="1:7" ht="96" customHeight="1" x14ac:dyDescent="0.3">
      <c r="A7" s="46">
        <v>6</v>
      </c>
      <c r="B7" s="46" t="s">
        <v>94</v>
      </c>
      <c r="C7" s="46" t="s">
        <v>148</v>
      </c>
      <c r="D7" s="46" t="s">
        <v>77</v>
      </c>
      <c r="E7" s="46" t="s">
        <v>82</v>
      </c>
      <c r="F7" s="46" t="s">
        <v>55</v>
      </c>
      <c r="G7" s="78" t="s">
        <v>95</v>
      </c>
    </row>
    <row r="8" spans="1:7" ht="132" customHeight="1" x14ac:dyDescent="0.3">
      <c r="A8" s="46">
        <v>7</v>
      </c>
      <c r="B8" s="46" t="s">
        <v>189</v>
      </c>
      <c r="C8" s="46" t="s">
        <v>190</v>
      </c>
      <c r="D8" s="46" t="s">
        <v>77</v>
      </c>
      <c r="E8" s="46" t="s">
        <v>82</v>
      </c>
      <c r="F8" s="46" t="s">
        <v>55</v>
      </c>
      <c r="G8" s="78" t="s">
        <v>187</v>
      </c>
    </row>
    <row r="9" spans="1:7" ht="84" customHeight="1" x14ac:dyDescent="0.3">
      <c r="A9" s="46">
        <v>8</v>
      </c>
      <c r="B9" s="46" t="s">
        <v>188</v>
      </c>
      <c r="C9" s="46" t="s">
        <v>191</v>
      </c>
      <c r="D9" s="46" t="s">
        <v>185</v>
      </c>
      <c r="E9" s="46" t="s">
        <v>82</v>
      </c>
      <c r="F9" s="46" t="s">
        <v>55</v>
      </c>
      <c r="G9" s="78" t="s">
        <v>186</v>
      </c>
    </row>
    <row r="10" spans="1:7" ht="84" customHeight="1" x14ac:dyDescent="0.3">
      <c r="A10" s="46">
        <v>9</v>
      </c>
      <c r="B10" s="46" t="s">
        <v>194</v>
      </c>
      <c r="C10" s="46" t="s">
        <v>149</v>
      </c>
      <c r="D10" s="46" t="s">
        <v>150</v>
      </c>
      <c r="E10" s="46" t="s">
        <v>82</v>
      </c>
      <c r="F10" s="46" t="s">
        <v>60</v>
      </c>
      <c r="G10" s="78" t="s">
        <v>72</v>
      </c>
    </row>
    <row r="11" spans="1:7" ht="60" customHeight="1" x14ac:dyDescent="0.3">
      <c r="A11" s="46">
        <v>10</v>
      </c>
      <c r="B11" s="46" t="s">
        <v>108</v>
      </c>
      <c r="C11" s="46" t="s">
        <v>151</v>
      </c>
      <c r="D11" s="46" t="s">
        <v>152</v>
      </c>
      <c r="E11" s="46" t="s">
        <v>82</v>
      </c>
      <c r="F11" s="46" t="s">
        <v>57</v>
      </c>
      <c r="G11" s="78" t="s">
        <v>147</v>
      </c>
    </row>
    <row r="12" spans="1:7" ht="51.6" customHeight="1" x14ac:dyDescent="0.3">
      <c r="A12" s="46">
        <v>11</v>
      </c>
      <c r="B12" s="46" t="s">
        <v>109</v>
      </c>
      <c r="C12" s="46" t="s">
        <v>149</v>
      </c>
      <c r="D12" s="46" t="s">
        <v>150</v>
      </c>
      <c r="E12" s="46" t="s">
        <v>82</v>
      </c>
      <c r="F12" s="46" t="s">
        <v>55</v>
      </c>
      <c r="G12" s="78" t="s">
        <v>72</v>
      </c>
    </row>
    <row r="13" spans="1:7" ht="59.4" customHeight="1" x14ac:dyDescent="0.3">
      <c r="A13" s="46">
        <v>12</v>
      </c>
      <c r="B13" s="46" t="s">
        <v>110</v>
      </c>
      <c r="C13" s="46" t="s">
        <v>153</v>
      </c>
      <c r="D13" s="46" t="s">
        <v>150</v>
      </c>
      <c r="E13" s="46" t="s">
        <v>82</v>
      </c>
      <c r="F13" s="46" t="s">
        <v>60</v>
      </c>
      <c r="G13" s="78" t="s">
        <v>74</v>
      </c>
    </row>
    <row r="14" spans="1:7" ht="61.2" customHeight="1" x14ac:dyDescent="0.3">
      <c r="A14" s="46">
        <v>13</v>
      </c>
      <c r="B14" s="46" t="s">
        <v>111</v>
      </c>
      <c r="C14" s="46" t="s">
        <v>154</v>
      </c>
      <c r="D14" s="46" t="s">
        <v>155</v>
      </c>
      <c r="E14" s="46" t="s">
        <v>82</v>
      </c>
      <c r="F14" s="46" t="s">
        <v>60</v>
      </c>
      <c r="G14" s="78" t="s">
        <v>73</v>
      </c>
    </row>
    <row r="15" spans="1:7" ht="60.6" customHeight="1" x14ac:dyDescent="0.3">
      <c r="A15" s="46">
        <v>14</v>
      </c>
      <c r="B15" s="46" t="s">
        <v>112</v>
      </c>
      <c r="C15" s="46" t="s">
        <v>153</v>
      </c>
      <c r="D15" s="46" t="s">
        <v>150</v>
      </c>
      <c r="E15" s="46" t="s">
        <v>82</v>
      </c>
      <c r="F15" s="46" t="s">
        <v>60</v>
      </c>
      <c r="G15" s="78" t="s">
        <v>74</v>
      </c>
    </row>
    <row r="16" spans="1:7" ht="60" customHeight="1" x14ac:dyDescent="0.3">
      <c r="A16" s="46">
        <v>15</v>
      </c>
      <c r="B16" s="46" t="s">
        <v>113</v>
      </c>
      <c r="C16" s="46" t="s">
        <v>154</v>
      </c>
      <c r="D16" s="46" t="s">
        <v>153</v>
      </c>
      <c r="E16" s="46" t="s">
        <v>82</v>
      </c>
      <c r="F16" s="46" t="s">
        <v>60</v>
      </c>
      <c r="G16" s="78" t="s">
        <v>73</v>
      </c>
    </row>
    <row r="17" spans="1:7" ht="49.2" customHeight="1" x14ac:dyDescent="0.3">
      <c r="A17" s="46">
        <v>16</v>
      </c>
      <c r="B17" s="46" t="s">
        <v>114</v>
      </c>
      <c r="C17" s="46" t="s">
        <v>156</v>
      </c>
      <c r="D17" s="46" t="s">
        <v>150</v>
      </c>
      <c r="E17" s="46" t="s">
        <v>82</v>
      </c>
      <c r="F17" s="46" t="s">
        <v>60</v>
      </c>
      <c r="G17" s="78" t="s">
        <v>74</v>
      </c>
    </row>
    <row r="18" spans="1:7" ht="49.8" customHeight="1" x14ac:dyDescent="0.3">
      <c r="A18" s="46">
        <v>17</v>
      </c>
      <c r="B18" s="46" t="s">
        <v>115</v>
      </c>
      <c r="C18" s="46" t="s">
        <v>157</v>
      </c>
      <c r="D18" s="46" t="s">
        <v>156</v>
      </c>
      <c r="E18" s="46" t="s">
        <v>82</v>
      </c>
      <c r="F18" s="46" t="s">
        <v>60</v>
      </c>
      <c r="G18" s="78" t="s">
        <v>73</v>
      </c>
    </row>
    <row r="19" spans="1:7" ht="70.8" customHeight="1" x14ac:dyDescent="0.3">
      <c r="A19" s="46">
        <v>18</v>
      </c>
      <c r="B19" s="46" t="s">
        <v>116</v>
      </c>
      <c r="C19" s="46" t="s">
        <v>158</v>
      </c>
      <c r="D19" s="46" t="s">
        <v>159</v>
      </c>
      <c r="E19" s="46" t="s">
        <v>82</v>
      </c>
      <c r="F19" s="46" t="s">
        <v>57</v>
      </c>
      <c r="G19" s="78" t="s">
        <v>75</v>
      </c>
    </row>
    <row r="20" spans="1:7" s="47" customFormat="1" ht="60" customHeight="1" x14ac:dyDescent="0.3">
      <c r="A20" s="46">
        <v>20</v>
      </c>
      <c r="B20" s="46" t="s">
        <v>117</v>
      </c>
      <c r="C20" s="46" t="s">
        <v>160</v>
      </c>
      <c r="D20" s="46" t="s">
        <v>161</v>
      </c>
      <c r="E20" s="46" t="s">
        <v>82</v>
      </c>
      <c r="F20" s="46" t="s">
        <v>57</v>
      </c>
      <c r="G20" s="78" t="s">
        <v>76</v>
      </c>
    </row>
    <row r="21" spans="1:7" s="47" customFormat="1" ht="67.8" customHeight="1" x14ac:dyDescent="0.3">
      <c r="A21" s="46">
        <v>23</v>
      </c>
      <c r="B21" s="46" t="s">
        <v>118</v>
      </c>
      <c r="C21" s="46" t="s">
        <v>175</v>
      </c>
      <c r="D21" s="46" t="s">
        <v>78</v>
      </c>
      <c r="E21" s="46" t="s">
        <v>82</v>
      </c>
      <c r="F21" s="46" t="s">
        <v>57</v>
      </c>
      <c r="G21" s="78" t="s">
        <v>172</v>
      </c>
    </row>
    <row r="22" spans="1:7" s="47" customFormat="1" ht="36" customHeight="1" x14ac:dyDescent="0.3">
      <c r="A22" s="46">
        <v>24</v>
      </c>
      <c r="B22" s="46" t="s">
        <v>119</v>
      </c>
      <c r="C22" s="46" t="s">
        <v>174</v>
      </c>
      <c r="D22" s="46" t="s">
        <v>176</v>
      </c>
      <c r="E22" s="46" t="s">
        <v>82</v>
      </c>
      <c r="F22" s="46" t="s">
        <v>57</v>
      </c>
      <c r="G22" s="78" t="s">
        <v>173</v>
      </c>
    </row>
    <row r="23" spans="1:7" s="47" customFormat="1" ht="36" customHeight="1" x14ac:dyDescent="0.3">
      <c r="A23" s="46">
        <v>25</v>
      </c>
      <c r="B23" s="46" t="s">
        <v>120</v>
      </c>
      <c r="C23" s="46" t="s">
        <v>162</v>
      </c>
      <c r="D23" s="46" t="s">
        <v>78</v>
      </c>
      <c r="E23" s="46" t="s">
        <v>82</v>
      </c>
      <c r="F23" s="46" t="s">
        <v>57</v>
      </c>
      <c r="G23" s="78" t="s">
        <v>146</v>
      </c>
    </row>
    <row r="24" spans="1:7" s="47" customFormat="1" ht="146.4" customHeight="1" x14ac:dyDescent="0.3">
      <c r="A24" s="46">
        <v>26</v>
      </c>
      <c r="B24" s="46" t="s">
        <v>164</v>
      </c>
      <c r="C24" s="46" t="s">
        <v>166</v>
      </c>
      <c r="D24" s="46" t="s">
        <v>168</v>
      </c>
      <c r="E24" s="46" t="s">
        <v>82</v>
      </c>
      <c r="F24" s="46" t="s">
        <v>55</v>
      </c>
      <c r="G24" s="78" t="s">
        <v>170</v>
      </c>
    </row>
    <row r="25" spans="1:7" s="47" customFormat="1" ht="231" customHeight="1" x14ac:dyDescent="0.3">
      <c r="A25" s="46">
        <v>27</v>
      </c>
      <c r="B25" s="46" t="s">
        <v>165</v>
      </c>
      <c r="C25" s="46" t="s">
        <v>167</v>
      </c>
      <c r="D25" s="46" t="s">
        <v>169</v>
      </c>
      <c r="E25" s="46" t="s">
        <v>82</v>
      </c>
      <c r="F25" s="46" t="s">
        <v>55</v>
      </c>
      <c r="G25" s="78" t="s">
        <v>170</v>
      </c>
    </row>
    <row r="26" spans="1:7" ht="24" customHeight="1" x14ac:dyDescent="0.3">
      <c r="A26" s="46">
        <v>100</v>
      </c>
      <c r="B26" s="46" t="s">
        <v>121</v>
      </c>
      <c r="C26" s="46"/>
      <c r="D26" s="46"/>
      <c r="E26" s="46" t="s">
        <v>82</v>
      </c>
      <c r="F26" s="46" t="s">
        <v>51</v>
      </c>
      <c r="G26" s="78"/>
    </row>
    <row r="27" spans="1:7" ht="24" customHeight="1" x14ac:dyDescent="0.3">
      <c r="A27" s="46">
        <v>101</v>
      </c>
      <c r="B27" s="46" t="s">
        <v>122</v>
      </c>
      <c r="C27" s="46"/>
      <c r="D27" s="46"/>
      <c r="E27" s="46" t="s">
        <v>82</v>
      </c>
      <c r="F27" s="46" t="s">
        <v>51</v>
      </c>
      <c r="G27" s="78"/>
    </row>
    <row r="28" spans="1:7" ht="24" x14ac:dyDescent="0.3">
      <c r="A28" s="46">
        <v>102</v>
      </c>
      <c r="B28" s="46" t="s">
        <v>123</v>
      </c>
      <c r="C28" s="46"/>
      <c r="D28" s="46"/>
      <c r="E28" s="46" t="s">
        <v>82</v>
      </c>
      <c r="F28" s="46" t="s">
        <v>51</v>
      </c>
      <c r="G28" s="78"/>
    </row>
    <row r="29" spans="1:7" ht="24" x14ac:dyDescent="0.3">
      <c r="A29" s="46">
        <v>103</v>
      </c>
      <c r="B29" s="46" t="s">
        <v>124</v>
      </c>
      <c r="C29" s="46"/>
      <c r="D29" s="46"/>
      <c r="E29" s="46" t="s">
        <v>82</v>
      </c>
      <c r="F29" s="46" t="s">
        <v>51</v>
      </c>
      <c r="G29" s="78"/>
    </row>
    <row r="30" spans="1:7" ht="24" x14ac:dyDescent="0.3">
      <c r="A30" s="46">
        <v>104</v>
      </c>
      <c r="B30" s="46" t="s">
        <v>125</v>
      </c>
      <c r="C30" s="46"/>
      <c r="D30" s="46"/>
      <c r="E30" s="46" t="s">
        <v>82</v>
      </c>
      <c r="F30" s="46" t="s">
        <v>51</v>
      </c>
      <c r="G30" s="78"/>
    </row>
    <row r="31" spans="1:7" ht="24" x14ac:dyDescent="0.3">
      <c r="A31" s="46">
        <v>105</v>
      </c>
      <c r="B31" s="46" t="s">
        <v>126</v>
      </c>
      <c r="C31" s="46"/>
      <c r="D31" s="46"/>
      <c r="E31" s="46" t="s">
        <v>82</v>
      </c>
      <c r="F31" s="46" t="s">
        <v>51</v>
      </c>
      <c r="G31" s="78"/>
    </row>
    <row r="32" spans="1:7" ht="24" x14ac:dyDescent="0.3">
      <c r="A32" s="46">
        <v>106</v>
      </c>
      <c r="B32" s="46" t="s">
        <v>127</v>
      </c>
      <c r="C32" s="46"/>
      <c r="D32" s="46"/>
      <c r="E32" s="46" t="s">
        <v>82</v>
      </c>
      <c r="F32" s="46" t="s">
        <v>51</v>
      </c>
      <c r="G32" s="78"/>
    </row>
    <row r="33" spans="1:7" ht="24" x14ac:dyDescent="0.3">
      <c r="A33" s="46">
        <v>107</v>
      </c>
      <c r="B33" s="46" t="s">
        <v>128</v>
      </c>
      <c r="C33" s="46"/>
      <c r="D33" s="46"/>
      <c r="E33" s="46" t="s">
        <v>82</v>
      </c>
      <c r="F33" s="46" t="s">
        <v>51</v>
      </c>
      <c r="G33" s="78"/>
    </row>
    <row r="34" spans="1:7" ht="24" x14ac:dyDescent="0.3">
      <c r="A34" s="46">
        <v>108</v>
      </c>
      <c r="B34" s="46" t="s">
        <v>129</v>
      </c>
      <c r="C34" s="46"/>
      <c r="D34" s="46"/>
      <c r="E34" s="46" t="s">
        <v>82</v>
      </c>
      <c r="F34" s="46" t="s">
        <v>51</v>
      </c>
      <c r="G34" s="78"/>
    </row>
    <row r="35" spans="1:7" ht="24" x14ac:dyDescent="0.3">
      <c r="A35" s="46">
        <v>109</v>
      </c>
      <c r="B35" s="46" t="s">
        <v>130</v>
      </c>
      <c r="C35" s="46"/>
      <c r="D35" s="46"/>
      <c r="E35" s="46" t="s">
        <v>82</v>
      </c>
      <c r="F35" s="46" t="s">
        <v>51</v>
      </c>
      <c r="G35" s="78"/>
    </row>
    <row r="36" spans="1:7" ht="24" x14ac:dyDescent="0.3">
      <c r="A36" s="46">
        <v>110</v>
      </c>
      <c r="B36" s="46" t="s">
        <v>131</v>
      </c>
      <c r="C36" s="46"/>
      <c r="D36" s="46"/>
      <c r="E36" s="46" t="s">
        <v>82</v>
      </c>
      <c r="F36" s="46" t="s">
        <v>51</v>
      </c>
      <c r="G36" s="78"/>
    </row>
    <row r="37" spans="1:7" ht="24" x14ac:dyDescent="0.3">
      <c r="A37" s="46">
        <v>111</v>
      </c>
      <c r="B37" s="46" t="s">
        <v>132</v>
      </c>
      <c r="C37" s="46"/>
      <c r="D37" s="46"/>
      <c r="E37" s="46" t="s">
        <v>82</v>
      </c>
      <c r="F37" s="46" t="s">
        <v>51</v>
      </c>
      <c r="G37" s="78"/>
    </row>
    <row r="38" spans="1:7" ht="24" x14ac:dyDescent="0.3">
      <c r="A38" s="46">
        <v>112</v>
      </c>
      <c r="B38" s="46" t="s">
        <v>133</v>
      </c>
      <c r="C38" s="46"/>
      <c r="D38" s="46"/>
      <c r="E38" s="46" t="s">
        <v>82</v>
      </c>
      <c r="F38" s="46" t="s">
        <v>51</v>
      </c>
      <c r="G38" s="78"/>
    </row>
    <row r="39" spans="1:7" ht="24" x14ac:dyDescent="0.3">
      <c r="A39" s="46">
        <v>113</v>
      </c>
      <c r="B39" s="46" t="s">
        <v>134</v>
      </c>
      <c r="C39" s="46"/>
      <c r="D39" s="46"/>
      <c r="E39" s="46" t="s">
        <v>82</v>
      </c>
      <c r="F39" s="46" t="s">
        <v>51</v>
      </c>
      <c r="G39" s="78"/>
    </row>
    <row r="40" spans="1:7" ht="24" customHeight="1" x14ac:dyDescent="0.3">
      <c r="A40" s="46">
        <v>114</v>
      </c>
      <c r="B40" s="46" t="s">
        <v>135</v>
      </c>
      <c r="C40" s="46"/>
      <c r="D40" s="46"/>
      <c r="E40" s="46" t="s">
        <v>82</v>
      </c>
      <c r="F40" s="46" t="s">
        <v>61</v>
      </c>
      <c r="G40" s="78"/>
    </row>
    <row r="41" spans="1:7" ht="24" customHeight="1" x14ac:dyDescent="0.3">
      <c r="A41" s="46">
        <v>115</v>
      </c>
      <c r="B41" s="46" t="s">
        <v>136</v>
      </c>
      <c r="C41" s="46"/>
      <c r="D41" s="46"/>
      <c r="E41" s="46" t="s">
        <v>82</v>
      </c>
      <c r="F41" s="46" t="s">
        <v>61</v>
      </c>
      <c r="G41" s="78"/>
    </row>
    <row r="42" spans="1:7" ht="24" customHeight="1" x14ac:dyDescent="0.3">
      <c r="A42" s="46">
        <v>116</v>
      </c>
      <c r="B42" s="46" t="s">
        <v>137</v>
      </c>
      <c r="C42" s="46"/>
      <c r="D42" s="46"/>
      <c r="E42" s="46" t="s">
        <v>82</v>
      </c>
      <c r="F42" s="46" t="s">
        <v>61</v>
      </c>
      <c r="G42" s="78"/>
    </row>
    <row r="43" spans="1:7" ht="24" x14ac:dyDescent="0.3">
      <c r="A43" s="46">
        <v>120</v>
      </c>
      <c r="B43" s="46" t="s">
        <v>178</v>
      </c>
      <c r="C43" s="46"/>
      <c r="D43" s="46"/>
      <c r="E43" s="46" t="s">
        <v>82</v>
      </c>
      <c r="F43" s="46" t="s">
        <v>61</v>
      </c>
      <c r="G43" s="78"/>
    </row>
    <row r="44" spans="1:7" ht="24" customHeight="1" x14ac:dyDescent="0.3">
      <c r="A44" s="46">
        <v>121</v>
      </c>
      <c r="B44" s="46" t="s">
        <v>179</v>
      </c>
      <c r="C44" s="46"/>
      <c r="D44" s="46"/>
      <c r="E44" s="46" t="s">
        <v>82</v>
      </c>
      <c r="F44" s="46" t="s">
        <v>61</v>
      </c>
      <c r="G44" s="78"/>
    </row>
    <row r="45" spans="1:7" ht="24" customHeight="1" x14ac:dyDescent="0.3">
      <c r="A45" s="46">
        <v>122</v>
      </c>
      <c r="B45" s="46" t="s">
        <v>180</v>
      </c>
      <c r="C45" s="46"/>
      <c r="D45" s="46"/>
      <c r="E45" s="46" t="s">
        <v>82</v>
      </c>
      <c r="F45" s="46" t="s">
        <v>61</v>
      </c>
      <c r="G45" s="78"/>
    </row>
    <row r="46" spans="1:7" ht="24" x14ac:dyDescent="0.3">
      <c r="A46" s="46">
        <v>123</v>
      </c>
      <c r="B46" s="46" t="s">
        <v>181</v>
      </c>
      <c r="C46" s="46"/>
      <c r="D46" s="46"/>
      <c r="E46" s="46" t="s">
        <v>82</v>
      </c>
      <c r="F46" s="46" t="s">
        <v>61</v>
      </c>
      <c r="G46" s="78"/>
    </row>
    <row r="47" spans="1:7" ht="24" x14ac:dyDescent="0.3">
      <c r="A47" s="46">
        <v>124</v>
      </c>
      <c r="B47" s="46" t="s">
        <v>182</v>
      </c>
      <c r="C47" s="46"/>
      <c r="D47" s="46"/>
      <c r="E47" s="46" t="s">
        <v>82</v>
      </c>
      <c r="F47" s="46" t="s">
        <v>61</v>
      </c>
      <c r="G47" s="78"/>
    </row>
    <row r="48" spans="1:7" ht="24" customHeight="1" x14ac:dyDescent="0.3">
      <c r="A48" s="46">
        <v>125</v>
      </c>
      <c r="B48" s="46" t="s">
        <v>183</v>
      </c>
      <c r="C48" s="46"/>
      <c r="D48" s="46"/>
      <c r="E48" s="46" t="s">
        <v>82</v>
      </c>
      <c r="F48" s="46" t="s">
        <v>61</v>
      </c>
      <c r="G48" s="78"/>
    </row>
    <row r="49" spans="1:7" ht="24" customHeight="1" x14ac:dyDescent="0.3">
      <c r="A49" s="46">
        <v>126</v>
      </c>
      <c r="B49" s="46" t="s">
        <v>184</v>
      </c>
      <c r="C49" s="46"/>
      <c r="D49" s="46"/>
      <c r="E49" s="46" t="s">
        <v>82</v>
      </c>
      <c r="F49" s="46" t="s">
        <v>61</v>
      </c>
      <c r="G49" s="78"/>
    </row>
    <row r="50" spans="1:7" ht="24" x14ac:dyDescent="0.3">
      <c r="A50" s="46">
        <v>127</v>
      </c>
      <c r="B50" s="46" t="s">
        <v>177</v>
      </c>
      <c r="C50" s="46"/>
      <c r="D50" s="46"/>
      <c r="E50" s="46" t="s">
        <v>82</v>
      </c>
      <c r="F50" s="46" t="s">
        <v>61</v>
      </c>
      <c r="G50" s="78"/>
    </row>
    <row r="51" spans="1:7" ht="24" x14ac:dyDescent="0.3">
      <c r="A51" s="46">
        <v>128</v>
      </c>
      <c r="B51" s="46" t="s">
        <v>138</v>
      </c>
      <c r="C51" s="46"/>
      <c r="D51" s="46"/>
      <c r="E51" s="46" t="s">
        <v>82</v>
      </c>
      <c r="F51" s="46" t="s">
        <v>61</v>
      </c>
      <c r="G51" s="78"/>
    </row>
    <row r="52" spans="1:7" ht="24" x14ac:dyDescent="0.3">
      <c r="A52" s="46">
        <v>129</v>
      </c>
      <c r="B52" s="46" t="s">
        <v>139</v>
      </c>
      <c r="C52" s="46"/>
      <c r="D52" s="46"/>
      <c r="E52" s="46" t="s">
        <v>82</v>
      </c>
      <c r="F52" s="46" t="s">
        <v>61</v>
      </c>
      <c r="G52" s="78"/>
    </row>
    <row r="53" spans="1:7" ht="24" customHeight="1" x14ac:dyDescent="0.3">
      <c r="A53" s="46">
        <v>130</v>
      </c>
      <c r="B53" s="46" t="s">
        <v>140</v>
      </c>
      <c r="C53" s="46"/>
      <c r="D53" s="46"/>
      <c r="E53" s="46" t="s">
        <v>82</v>
      </c>
      <c r="F53" s="46" t="s">
        <v>61</v>
      </c>
      <c r="G53" s="78"/>
    </row>
    <row r="54" spans="1:7" ht="24" x14ac:dyDescent="0.3">
      <c r="A54" s="46">
        <v>131</v>
      </c>
      <c r="B54" s="46" t="s">
        <v>141</v>
      </c>
      <c r="C54" s="46"/>
      <c r="D54" s="46"/>
      <c r="E54" s="46" t="s">
        <v>82</v>
      </c>
      <c r="F54" s="46" t="s">
        <v>61</v>
      </c>
      <c r="G54" s="78"/>
    </row>
    <row r="55" spans="1:7" ht="24" customHeight="1" x14ac:dyDescent="0.3">
      <c r="A55" s="46">
        <v>132</v>
      </c>
      <c r="B55" s="46" t="s">
        <v>142</v>
      </c>
      <c r="C55" s="46"/>
      <c r="D55" s="46"/>
      <c r="E55" s="46" t="s">
        <v>82</v>
      </c>
      <c r="F55" s="46" t="s">
        <v>61</v>
      </c>
      <c r="G55" s="78"/>
    </row>
    <row r="56" spans="1:7" ht="24" customHeight="1" x14ac:dyDescent="0.3">
      <c r="A56" s="46">
        <v>133</v>
      </c>
      <c r="B56" s="46" t="s">
        <v>143</v>
      </c>
      <c r="C56" s="46"/>
      <c r="D56" s="46"/>
      <c r="E56" s="46" t="s">
        <v>82</v>
      </c>
      <c r="F56" s="46" t="s">
        <v>61</v>
      </c>
      <c r="G56" s="78"/>
    </row>
    <row r="57" spans="1:7" ht="24" x14ac:dyDescent="0.3">
      <c r="A57" s="46">
        <v>134</v>
      </c>
      <c r="B57" s="46" t="s">
        <v>144</v>
      </c>
      <c r="C57" s="46"/>
      <c r="D57" s="46"/>
      <c r="E57" s="46" t="s">
        <v>82</v>
      </c>
      <c r="F57" s="46" t="s">
        <v>61</v>
      </c>
      <c r="G57" s="78"/>
    </row>
  </sheetData>
  <autoFilter ref="A1:G57" xr:uid="{00000000-0009-0000-0000-00000A000000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6114"/>
  <sheetViews>
    <sheetView workbookViewId="0">
      <selection activeCell="C14" sqref="C14"/>
    </sheetView>
  </sheetViews>
  <sheetFormatPr defaultRowHeight="14.4" x14ac:dyDescent="0.3"/>
  <cols>
    <col min="1" max="1" width="11.109375" customWidth="1"/>
    <col min="2" max="2" width="13.33203125" style="18" bestFit="1" customWidth="1"/>
    <col min="3" max="3" width="38.6640625" customWidth="1"/>
    <col min="4" max="4" width="16.44140625" customWidth="1"/>
  </cols>
  <sheetData>
    <row r="1" spans="1:7" x14ac:dyDescent="0.3">
      <c r="A1" t="s">
        <v>45</v>
      </c>
      <c r="B1" s="18" t="s">
        <v>64</v>
      </c>
      <c r="C1" t="s">
        <v>62</v>
      </c>
      <c r="D1" t="s">
        <v>63</v>
      </c>
      <c r="E1" t="s">
        <v>50</v>
      </c>
      <c r="F1" t="s">
        <v>39</v>
      </c>
      <c r="G1" t="s">
        <v>40</v>
      </c>
    </row>
    <row r="2" spans="1:7" x14ac:dyDescent="0.3">
      <c r="A2">
        <v>106</v>
      </c>
      <c r="B2" s="18">
        <v>45413</v>
      </c>
      <c r="C2" t="s">
        <v>195</v>
      </c>
      <c r="D2" t="s">
        <v>196</v>
      </c>
      <c r="E2">
        <v>112</v>
      </c>
    </row>
    <row r="3" spans="1:7" x14ac:dyDescent="0.3">
      <c r="A3">
        <v>24</v>
      </c>
      <c r="B3" s="18">
        <v>45505</v>
      </c>
      <c r="C3" t="s">
        <v>195</v>
      </c>
      <c r="D3" t="s">
        <v>197</v>
      </c>
      <c r="E3">
        <v>0.9</v>
      </c>
      <c r="F3">
        <v>9</v>
      </c>
      <c r="G3">
        <v>10</v>
      </c>
    </row>
    <row r="4" spans="1:7" x14ac:dyDescent="0.3">
      <c r="A4">
        <v>13</v>
      </c>
      <c r="B4" s="18">
        <v>45474</v>
      </c>
      <c r="C4" t="s">
        <v>195</v>
      </c>
      <c r="D4" t="s">
        <v>198</v>
      </c>
      <c r="E4">
        <v>6.8965517241379309E-2</v>
      </c>
      <c r="F4">
        <v>6</v>
      </c>
      <c r="G4">
        <v>87</v>
      </c>
    </row>
    <row r="5" spans="1:7" x14ac:dyDescent="0.3">
      <c r="A5">
        <v>103</v>
      </c>
      <c r="B5" s="18">
        <v>45413</v>
      </c>
      <c r="C5" t="s">
        <v>195</v>
      </c>
      <c r="D5" t="s">
        <v>199</v>
      </c>
      <c r="E5">
        <v>0</v>
      </c>
    </row>
    <row r="6" spans="1:7" x14ac:dyDescent="0.3">
      <c r="A6">
        <v>106</v>
      </c>
      <c r="B6" s="18">
        <v>45505</v>
      </c>
      <c r="C6" t="s">
        <v>195</v>
      </c>
      <c r="D6" t="s">
        <v>196</v>
      </c>
      <c r="E6">
        <v>105</v>
      </c>
    </row>
    <row r="7" spans="1:7" x14ac:dyDescent="0.3">
      <c r="A7">
        <v>101</v>
      </c>
      <c r="B7" s="18">
        <v>45505</v>
      </c>
      <c r="C7" t="s">
        <v>195</v>
      </c>
      <c r="D7" t="s">
        <v>200</v>
      </c>
      <c r="E7">
        <v>1</v>
      </c>
    </row>
    <row r="8" spans="1:7" x14ac:dyDescent="0.3">
      <c r="A8">
        <v>111</v>
      </c>
      <c r="B8" s="18">
        <v>45444</v>
      </c>
      <c r="C8" t="s">
        <v>195</v>
      </c>
      <c r="D8" t="s">
        <v>201</v>
      </c>
      <c r="E8">
        <v>96</v>
      </c>
    </row>
    <row r="9" spans="1:7" x14ac:dyDescent="0.3">
      <c r="A9">
        <v>3</v>
      </c>
      <c r="B9" s="18">
        <v>45474</v>
      </c>
      <c r="C9" t="s">
        <v>195</v>
      </c>
      <c r="D9" t="s">
        <v>202</v>
      </c>
      <c r="E9">
        <v>1</v>
      </c>
      <c r="F9">
        <v>538</v>
      </c>
      <c r="G9">
        <v>538</v>
      </c>
    </row>
    <row r="10" spans="1:7" x14ac:dyDescent="0.3">
      <c r="A10">
        <v>16</v>
      </c>
      <c r="B10" s="18">
        <v>45505</v>
      </c>
      <c r="C10" t="s">
        <v>195</v>
      </c>
      <c r="D10" t="s">
        <v>203</v>
      </c>
      <c r="E10">
        <v>0.15584415584415584</v>
      </c>
      <c r="F10">
        <v>12</v>
      </c>
      <c r="G10">
        <v>77</v>
      </c>
    </row>
    <row r="11" spans="1:7" x14ac:dyDescent="0.3">
      <c r="A11">
        <v>108</v>
      </c>
      <c r="B11" s="18">
        <v>45474</v>
      </c>
      <c r="C11" t="s">
        <v>195</v>
      </c>
      <c r="D11" t="s">
        <v>204</v>
      </c>
      <c r="E11">
        <v>36</v>
      </c>
    </row>
    <row r="12" spans="1:7" x14ac:dyDescent="0.3">
      <c r="A12">
        <v>15</v>
      </c>
      <c r="B12" s="18">
        <v>45505</v>
      </c>
      <c r="C12" t="s">
        <v>195</v>
      </c>
      <c r="D12" t="s">
        <v>205</v>
      </c>
      <c r="E12">
        <v>0</v>
      </c>
      <c r="F12">
        <v>0</v>
      </c>
      <c r="G12">
        <v>170</v>
      </c>
    </row>
    <row r="13" spans="1:7" x14ac:dyDescent="0.3">
      <c r="A13">
        <v>100</v>
      </c>
      <c r="B13" s="18">
        <v>45474</v>
      </c>
      <c r="C13" t="s">
        <v>195</v>
      </c>
      <c r="D13" t="s">
        <v>206</v>
      </c>
      <c r="E13">
        <v>1</v>
      </c>
    </row>
    <row r="14" spans="1:7" x14ac:dyDescent="0.3">
      <c r="A14">
        <v>122</v>
      </c>
      <c r="B14" s="18">
        <v>45413</v>
      </c>
      <c r="C14" t="s">
        <v>195</v>
      </c>
      <c r="D14" t="s">
        <v>24</v>
      </c>
      <c r="E14">
        <v>6</v>
      </c>
    </row>
    <row r="15" spans="1:7" x14ac:dyDescent="0.3">
      <c r="A15">
        <v>17</v>
      </c>
      <c r="B15" s="18">
        <v>45474</v>
      </c>
      <c r="C15" t="s">
        <v>195</v>
      </c>
      <c r="D15" t="s">
        <v>207</v>
      </c>
      <c r="E15">
        <v>1.3333333333333334E-2</v>
      </c>
      <c r="F15">
        <v>1</v>
      </c>
      <c r="G15">
        <v>75</v>
      </c>
    </row>
    <row r="16" spans="1:7" x14ac:dyDescent="0.3">
      <c r="A16">
        <v>132</v>
      </c>
      <c r="B16" s="18">
        <v>45413</v>
      </c>
      <c r="C16" t="s">
        <v>195</v>
      </c>
      <c r="D16" t="s">
        <v>208</v>
      </c>
      <c r="E16">
        <v>2</v>
      </c>
    </row>
    <row r="17" spans="1:7" x14ac:dyDescent="0.3">
      <c r="A17">
        <v>2</v>
      </c>
      <c r="B17" s="18">
        <v>45474</v>
      </c>
      <c r="C17" t="s">
        <v>195</v>
      </c>
      <c r="D17" t="s">
        <v>209</v>
      </c>
      <c r="E17">
        <v>0.29888888888888887</v>
      </c>
      <c r="F17">
        <v>538</v>
      </c>
      <c r="G17">
        <v>1800</v>
      </c>
    </row>
    <row r="18" spans="1:7" x14ac:dyDescent="0.3">
      <c r="A18">
        <v>132</v>
      </c>
      <c r="B18" s="18">
        <v>45444</v>
      </c>
      <c r="C18" t="s">
        <v>195</v>
      </c>
      <c r="D18" t="s">
        <v>208</v>
      </c>
      <c r="E18">
        <v>1</v>
      </c>
    </row>
    <row r="19" spans="1:7" x14ac:dyDescent="0.3">
      <c r="A19">
        <v>23</v>
      </c>
      <c r="B19" s="18">
        <v>45413</v>
      </c>
      <c r="C19" t="s">
        <v>195</v>
      </c>
      <c r="D19" t="s">
        <v>210</v>
      </c>
      <c r="E19">
        <v>3.8062283737024222E-2</v>
      </c>
      <c r="F19">
        <v>22</v>
      </c>
      <c r="G19">
        <v>578</v>
      </c>
    </row>
    <row r="20" spans="1:7" x14ac:dyDescent="0.3">
      <c r="A20">
        <v>23</v>
      </c>
      <c r="B20" s="18">
        <v>45444</v>
      </c>
      <c r="C20" t="s">
        <v>195</v>
      </c>
      <c r="D20" t="s">
        <v>210</v>
      </c>
      <c r="E20">
        <v>3.163444639718805E-2</v>
      </c>
      <c r="F20">
        <v>18</v>
      </c>
      <c r="G20">
        <v>569</v>
      </c>
    </row>
    <row r="21" spans="1:7" x14ac:dyDescent="0.3">
      <c r="A21">
        <v>15</v>
      </c>
      <c r="B21" s="18">
        <v>45474</v>
      </c>
      <c r="C21" t="s">
        <v>195</v>
      </c>
      <c r="D21" t="s">
        <v>205</v>
      </c>
      <c r="E21">
        <v>0</v>
      </c>
      <c r="F21">
        <v>0</v>
      </c>
      <c r="G21">
        <v>170</v>
      </c>
    </row>
    <row r="22" spans="1:7" x14ac:dyDescent="0.3">
      <c r="A22">
        <v>23</v>
      </c>
      <c r="B22" s="18">
        <v>45474</v>
      </c>
      <c r="C22" t="s">
        <v>195</v>
      </c>
      <c r="D22" t="s">
        <v>210</v>
      </c>
      <c r="E22">
        <v>1.9503546099290781E-2</v>
      </c>
      <c r="F22">
        <v>11</v>
      </c>
      <c r="G22">
        <v>564</v>
      </c>
    </row>
    <row r="23" spans="1:7" x14ac:dyDescent="0.3">
      <c r="A23">
        <v>15</v>
      </c>
      <c r="B23" s="18">
        <v>45444</v>
      </c>
      <c r="C23" t="s">
        <v>195</v>
      </c>
      <c r="D23" t="s">
        <v>205</v>
      </c>
      <c r="E23">
        <v>0</v>
      </c>
      <c r="F23">
        <v>0</v>
      </c>
      <c r="G23">
        <v>171</v>
      </c>
    </row>
    <row r="24" spans="1:7" x14ac:dyDescent="0.3">
      <c r="A24">
        <v>3</v>
      </c>
      <c r="B24" s="18">
        <v>45444</v>
      </c>
      <c r="C24" t="s">
        <v>195</v>
      </c>
      <c r="D24" t="s">
        <v>202</v>
      </c>
      <c r="E24">
        <v>1.0641025641025641</v>
      </c>
      <c r="F24">
        <v>581</v>
      </c>
      <c r="G24">
        <v>546</v>
      </c>
    </row>
    <row r="25" spans="1:7" x14ac:dyDescent="0.3">
      <c r="A25">
        <v>111</v>
      </c>
      <c r="B25" s="18">
        <v>45474</v>
      </c>
      <c r="C25" t="s">
        <v>195</v>
      </c>
      <c r="D25" t="s">
        <v>201</v>
      </c>
      <c r="E25">
        <v>95</v>
      </c>
    </row>
    <row r="26" spans="1:7" x14ac:dyDescent="0.3">
      <c r="A26">
        <v>131</v>
      </c>
      <c r="B26" s="18">
        <v>45413</v>
      </c>
      <c r="C26" t="s">
        <v>195</v>
      </c>
      <c r="D26" t="s">
        <v>211</v>
      </c>
      <c r="E26">
        <v>7</v>
      </c>
    </row>
    <row r="27" spans="1:7" x14ac:dyDescent="0.3">
      <c r="A27">
        <v>126</v>
      </c>
      <c r="B27" s="18">
        <v>45413</v>
      </c>
      <c r="C27" t="s">
        <v>195</v>
      </c>
      <c r="D27" t="s">
        <v>28</v>
      </c>
      <c r="E27">
        <v>1</v>
      </c>
    </row>
    <row r="28" spans="1:7" x14ac:dyDescent="0.3">
      <c r="A28">
        <v>130</v>
      </c>
      <c r="B28" s="18">
        <v>45505</v>
      </c>
      <c r="C28" t="s">
        <v>195</v>
      </c>
      <c r="D28" t="s">
        <v>212</v>
      </c>
      <c r="E28">
        <v>22</v>
      </c>
    </row>
    <row r="29" spans="1:7" x14ac:dyDescent="0.3">
      <c r="A29">
        <v>23</v>
      </c>
      <c r="B29" s="18">
        <v>45505</v>
      </c>
      <c r="C29" t="s">
        <v>195</v>
      </c>
      <c r="D29" t="s">
        <v>210</v>
      </c>
      <c r="E29">
        <v>1.7985611510791366E-2</v>
      </c>
      <c r="F29">
        <v>10</v>
      </c>
      <c r="G29">
        <v>556</v>
      </c>
    </row>
    <row r="30" spans="1:7" x14ac:dyDescent="0.3">
      <c r="A30">
        <v>9</v>
      </c>
      <c r="B30" s="18">
        <v>45505</v>
      </c>
      <c r="C30" t="s">
        <v>195</v>
      </c>
      <c r="D30" t="s">
        <v>213</v>
      </c>
      <c r="E30">
        <v>0.5</v>
      </c>
      <c r="F30">
        <v>100</v>
      </c>
      <c r="G30">
        <v>200</v>
      </c>
    </row>
    <row r="31" spans="1:7" x14ac:dyDescent="0.3">
      <c r="A31">
        <v>114</v>
      </c>
      <c r="B31" s="18">
        <v>45474</v>
      </c>
      <c r="C31" t="s">
        <v>195</v>
      </c>
      <c r="D31" t="s">
        <v>214</v>
      </c>
      <c r="E31">
        <v>79</v>
      </c>
    </row>
    <row r="32" spans="1:7" x14ac:dyDescent="0.3">
      <c r="A32">
        <v>12</v>
      </c>
      <c r="B32" s="18">
        <v>45505</v>
      </c>
      <c r="C32" t="s">
        <v>195</v>
      </c>
      <c r="D32" t="s">
        <v>215</v>
      </c>
      <c r="E32">
        <v>0.14285714285714285</v>
      </c>
      <c r="F32">
        <v>12</v>
      </c>
      <c r="G32">
        <v>84</v>
      </c>
    </row>
    <row r="33" spans="1:7" x14ac:dyDescent="0.3">
      <c r="A33">
        <v>130</v>
      </c>
      <c r="B33" s="18">
        <v>45474</v>
      </c>
      <c r="C33" t="s">
        <v>195</v>
      </c>
      <c r="D33" t="s">
        <v>212</v>
      </c>
      <c r="E33">
        <v>28</v>
      </c>
    </row>
    <row r="34" spans="1:7" x14ac:dyDescent="0.3">
      <c r="A34">
        <v>103</v>
      </c>
      <c r="B34" s="18">
        <v>45474</v>
      </c>
      <c r="C34" t="s">
        <v>195</v>
      </c>
      <c r="D34" t="s">
        <v>199</v>
      </c>
      <c r="E34">
        <v>0</v>
      </c>
    </row>
    <row r="35" spans="1:7" x14ac:dyDescent="0.3">
      <c r="A35">
        <v>5</v>
      </c>
      <c r="B35" s="18">
        <v>45505</v>
      </c>
      <c r="C35" t="s">
        <v>195</v>
      </c>
      <c r="D35" t="s">
        <v>216</v>
      </c>
      <c r="E35">
        <v>5.3</v>
      </c>
      <c r="F35">
        <v>53</v>
      </c>
      <c r="G35">
        <v>10</v>
      </c>
    </row>
    <row r="36" spans="1:7" x14ac:dyDescent="0.3">
      <c r="A36">
        <v>9</v>
      </c>
      <c r="B36" s="18">
        <v>45474</v>
      </c>
      <c r="C36" t="s">
        <v>195</v>
      </c>
      <c r="D36" t="s">
        <v>213</v>
      </c>
      <c r="E36">
        <v>0.47979797979797978</v>
      </c>
      <c r="F36">
        <v>95</v>
      </c>
      <c r="G36">
        <v>198</v>
      </c>
    </row>
    <row r="37" spans="1:7" x14ac:dyDescent="0.3">
      <c r="A37">
        <v>107</v>
      </c>
      <c r="B37" s="18">
        <v>45444</v>
      </c>
      <c r="C37" t="s">
        <v>195</v>
      </c>
      <c r="D37" t="s">
        <v>217</v>
      </c>
      <c r="E37">
        <v>122</v>
      </c>
    </row>
    <row r="38" spans="1:7" x14ac:dyDescent="0.3">
      <c r="A38">
        <v>27</v>
      </c>
      <c r="B38" s="18">
        <v>45505</v>
      </c>
      <c r="C38" t="s">
        <v>195</v>
      </c>
      <c r="D38" t="s">
        <v>165</v>
      </c>
      <c r="G38">
        <v>117</v>
      </c>
    </row>
    <row r="39" spans="1:7" x14ac:dyDescent="0.3">
      <c r="A39">
        <v>5</v>
      </c>
      <c r="B39" s="18">
        <v>45474</v>
      </c>
      <c r="C39" t="s">
        <v>195</v>
      </c>
      <c r="D39" t="s">
        <v>216</v>
      </c>
      <c r="E39">
        <v>6.28571428571429</v>
      </c>
      <c r="F39">
        <v>44</v>
      </c>
      <c r="G39">
        <v>7</v>
      </c>
    </row>
    <row r="40" spans="1:7" x14ac:dyDescent="0.3">
      <c r="A40">
        <v>2</v>
      </c>
      <c r="B40" s="18">
        <v>45413</v>
      </c>
      <c r="C40" t="s">
        <v>195</v>
      </c>
      <c r="D40" t="s">
        <v>209</v>
      </c>
      <c r="E40">
        <v>0.30777777777777776</v>
      </c>
      <c r="F40">
        <v>554</v>
      </c>
      <c r="G40">
        <v>1800</v>
      </c>
    </row>
    <row r="41" spans="1:7" x14ac:dyDescent="0.3">
      <c r="A41">
        <v>126</v>
      </c>
      <c r="B41" s="18">
        <v>45474</v>
      </c>
      <c r="C41" t="s">
        <v>195</v>
      </c>
      <c r="D41" t="s">
        <v>28</v>
      </c>
      <c r="E41">
        <v>1</v>
      </c>
    </row>
    <row r="42" spans="1:7" x14ac:dyDescent="0.3">
      <c r="A42">
        <v>12</v>
      </c>
      <c r="B42" s="18">
        <v>45444</v>
      </c>
      <c r="C42" t="s">
        <v>195</v>
      </c>
      <c r="D42" t="s">
        <v>215</v>
      </c>
      <c r="E42">
        <v>0.13793103448275862</v>
      </c>
      <c r="F42">
        <v>12</v>
      </c>
      <c r="G42">
        <v>87</v>
      </c>
    </row>
    <row r="43" spans="1:7" x14ac:dyDescent="0.3">
      <c r="A43">
        <v>102</v>
      </c>
      <c r="B43" s="18">
        <v>45444</v>
      </c>
      <c r="C43" t="s">
        <v>195</v>
      </c>
      <c r="D43" t="s">
        <v>218</v>
      </c>
      <c r="E43">
        <v>0</v>
      </c>
    </row>
    <row r="44" spans="1:7" x14ac:dyDescent="0.3">
      <c r="A44">
        <v>126</v>
      </c>
      <c r="B44" s="18">
        <v>45505</v>
      </c>
      <c r="C44" t="s">
        <v>195</v>
      </c>
      <c r="D44" t="s">
        <v>28</v>
      </c>
      <c r="E44">
        <v>2</v>
      </c>
    </row>
    <row r="45" spans="1:7" x14ac:dyDescent="0.3">
      <c r="A45">
        <v>5</v>
      </c>
      <c r="B45" s="18">
        <v>45444</v>
      </c>
      <c r="C45" t="s">
        <v>195</v>
      </c>
      <c r="D45" t="s">
        <v>216</v>
      </c>
      <c r="E45">
        <v>8.8000000000000007</v>
      </c>
      <c r="F45">
        <v>44</v>
      </c>
      <c r="G45">
        <v>5</v>
      </c>
    </row>
    <row r="46" spans="1:7" x14ac:dyDescent="0.3">
      <c r="A46">
        <v>10</v>
      </c>
      <c r="B46" s="18">
        <v>45413</v>
      </c>
      <c r="C46" t="s">
        <v>195</v>
      </c>
      <c r="D46" t="s">
        <v>219</v>
      </c>
      <c r="E46">
        <v>0.13725490196078433</v>
      </c>
      <c r="F46">
        <v>7</v>
      </c>
      <c r="G46">
        <v>51</v>
      </c>
    </row>
    <row r="47" spans="1:7" x14ac:dyDescent="0.3">
      <c r="A47">
        <v>114</v>
      </c>
      <c r="B47" s="18">
        <v>45505</v>
      </c>
      <c r="C47" t="s">
        <v>195</v>
      </c>
      <c r="D47" t="s">
        <v>214</v>
      </c>
      <c r="E47">
        <v>93</v>
      </c>
    </row>
    <row r="48" spans="1:7" x14ac:dyDescent="0.3">
      <c r="A48">
        <v>5</v>
      </c>
      <c r="B48" s="18">
        <v>45413</v>
      </c>
      <c r="C48" t="s">
        <v>195</v>
      </c>
      <c r="D48" t="s">
        <v>216</v>
      </c>
      <c r="E48">
        <v>7</v>
      </c>
      <c r="F48">
        <v>91</v>
      </c>
      <c r="G48">
        <v>13</v>
      </c>
    </row>
    <row r="49" spans="1:7" x14ac:dyDescent="0.3">
      <c r="A49">
        <v>13</v>
      </c>
      <c r="B49" s="18">
        <v>45444</v>
      </c>
      <c r="C49" t="s">
        <v>195</v>
      </c>
      <c r="D49" t="s">
        <v>198</v>
      </c>
      <c r="E49">
        <v>6.8965517241379309E-2</v>
      </c>
      <c r="F49">
        <v>6</v>
      </c>
      <c r="G49">
        <v>87</v>
      </c>
    </row>
    <row r="50" spans="1:7" x14ac:dyDescent="0.3">
      <c r="A50">
        <v>127</v>
      </c>
      <c r="B50" s="18">
        <v>45413</v>
      </c>
      <c r="C50" t="s">
        <v>195</v>
      </c>
      <c r="D50" t="s">
        <v>220</v>
      </c>
      <c r="E50">
        <v>153</v>
      </c>
    </row>
    <row r="51" spans="1:7" x14ac:dyDescent="0.3">
      <c r="A51">
        <v>112</v>
      </c>
      <c r="B51" s="18">
        <v>45444</v>
      </c>
      <c r="C51" t="s">
        <v>195</v>
      </c>
      <c r="D51" t="s">
        <v>221</v>
      </c>
      <c r="E51">
        <v>114</v>
      </c>
    </row>
    <row r="52" spans="1:7" x14ac:dyDescent="0.3">
      <c r="A52">
        <v>110</v>
      </c>
      <c r="B52" s="18">
        <v>45474</v>
      </c>
      <c r="C52" t="s">
        <v>195</v>
      </c>
      <c r="D52" t="s">
        <v>222</v>
      </c>
      <c r="E52">
        <v>4</v>
      </c>
    </row>
    <row r="53" spans="1:7" x14ac:dyDescent="0.3">
      <c r="A53">
        <v>108</v>
      </c>
      <c r="B53" s="18">
        <v>45505</v>
      </c>
      <c r="C53" t="s">
        <v>195</v>
      </c>
      <c r="D53" t="s">
        <v>204</v>
      </c>
      <c r="E53">
        <v>36</v>
      </c>
    </row>
    <row r="54" spans="1:7" x14ac:dyDescent="0.3">
      <c r="A54">
        <v>15</v>
      </c>
      <c r="B54" s="18">
        <v>45413</v>
      </c>
      <c r="C54" t="s">
        <v>195</v>
      </c>
      <c r="D54" t="s">
        <v>205</v>
      </c>
      <c r="E54">
        <v>0</v>
      </c>
      <c r="F54">
        <v>0</v>
      </c>
      <c r="G54">
        <v>175</v>
      </c>
    </row>
    <row r="55" spans="1:7" x14ac:dyDescent="0.3">
      <c r="A55">
        <v>10</v>
      </c>
      <c r="B55" s="18">
        <v>45444</v>
      </c>
      <c r="C55" t="s">
        <v>195</v>
      </c>
      <c r="D55" t="s">
        <v>219</v>
      </c>
      <c r="E55">
        <v>0.18604651162790697</v>
      </c>
      <c r="F55">
        <v>8</v>
      </c>
      <c r="G55">
        <v>43</v>
      </c>
    </row>
    <row r="56" spans="1:7" x14ac:dyDescent="0.3">
      <c r="A56">
        <v>4</v>
      </c>
      <c r="B56" s="18">
        <v>45413</v>
      </c>
      <c r="C56" t="s">
        <v>195</v>
      </c>
      <c r="D56" t="s">
        <v>223</v>
      </c>
      <c r="E56">
        <v>0.81318681318681296</v>
      </c>
      <c r="F56">
        <v>74</v>
      </c>
      <c r="G56">
        <v>91</v>
      </c>
    </row>
    <row r="57" spans="1:7" x14ac:dyDescent="0.3">
      <c r="A57">
        <v>4</v>
      </c>
      <c r="B57" s="18">
        <v>45444</v>
      </c>
      <c r="C57" t="s">
        <v>195</v>
      </c>
      <c r="D57" t="s">
        <v>223</v>
      </c>
      <c r="E57">
        <v>0.75</v>
      </c>
      <c r="F57">
        <v>33</v>
      </c>
      <c r="G57">
        <v>44</v>
      </c>
    </row>
    <row r="58" spans="1:7" x14ac:dyDescent="0.3">
      <c r="A58">
        <v>128</v>
      </c>
      <c r="B58" s="18">
        <v>45505</v>
      </c>
      <c r="C58" t="s">
        <v>195</v>
      </c>
      <c r="D58" t="s">
        <v>224</v>
      </c>
      <c r="E58">
        <v>11</v>
      </c>
    </row>
    <row r="59" spans="1:7" x14ac:dyDescent="0.3">
      <c r="A59">
        <v>4</v>
      </c>
      <c r="B59" s="18">
        <v>45474</v>
      </c>
      <c r="C59" t="s">
        <v>195</v>
      </c>
      <c r="D59" t="s">
        <v>223</v>
      </c>
      <c r="E59">
        <v>0.86363636363636398</v>
      </c>
      <c r="F59">
        <v>38</v>
      </c>
      <c r="G59">
        <v>44</v>
      </c>
    </row>
    <row r="60" spans="1:7" x14ac:dyDescent="0.3">
      <c r="A60">
        <v>130</v>
      </c>
      <c r="B60" s="18">
        <v>45444</v>
      </c>
      <c r="C60" t="s">
        <v>195</v>
      </c>
      <c r="D60" t="s">
        <v>212</v>
      </c>
      <c r="E60">
        <v>43</v>
      </c>
    </row>
    <row r="61" spans="1:7" x14ac:dyDescent="0.3">
      <c r="A61">
        <v>14</v>
      </c>
      <c r="B61" s="18">
        <v>45505</v>
      </c>
      <c r="C61" t="s">
        <v>195</v>
      </c>
      <c r="D61" t="s">
        <v>225</v>
      </c>
      <c r="E61">
        <v>5.8823529411764705E-3</v>
      </c>
      <c r="F61">
        <v>1</v>
      </c>
      <c r="G61">
        <v>170</v>
      </c>
    </row>
    <row r="62" spans="1:7" x14ac:dyDescent="0.3">
      <c r="A62">
        <v>127</v>
      </c>
      <c r="B62" s="18">
        <v>45444</v>
      </c>
      <c r="C62" t="s">
        <v>195</v>
      </c>
      <c r="D62" t="s">
        <v>220</v>
      </c>
      <c r="E62">
        <v>79</v>
      </c>
    </row>
    <row r="63" spans="1:7" x14ac:dyDescent="0.3">
      <c r="A63">
        <v>4</v>
      </c>
      <c r="B63" s="18">
        <v>45505</v>
      </c>
      <c r="C63" t="s">
        <v>195</v>
      </c>
      <c r="D63" t="s">
        <v>223</v>
      </c>
      <c r="E63">
        <v>0.81132075471698095</v>
      </c>
      <c r="F63">
        <v>43</v>
      </c>
      <c r="G63">
        <v>53</v>
      </c>
    </row>
    <row r="64" spans="1:7" x14ac:dyDescent="0.3">
      <c r="A64">
        <v>12</v>
      </c>
      <c r="B64" s="18">
        <v>45413</v>
      </c>
      <c r="C64" t="s">
        <v>195</v>
      </c>
      <c r="D64" t="s">
        <v>215</v>
      </c>
      <c r="E64">
        <v>0.1348314606741573</v>
      </c>
      <c r="F64">
        <v>12</v>
      </c>
      <c r="G64">
        <v>89</v>
      </c>
    </row>
    <row r="65" spans="1:7" x14ac:dyDescent="0.3">
      <c r="A65">
        <v>115</v>
      </c>
      <c r="B65" s="18">
        <v>45505</v>
      </c>
      <c r="C65" t="s">
        <v>195</v>
      </c>
      <c r="D65" t="s">
        <v>226</v>
      </c>
      <c r="E65">
        <v>4</v>
      </c>
    </row>
    <row r="66" spans="1:7" x14ac:dyDescent="0.3">
      <c r="A66">
        <v>128</v>
      </c>
      <c r="B66" s="18">
        <v>45474</v>
      </c>
      <c r="C66" t="s">
        <v>195</v>
      </c>
      <c r="D66" t="s">
        <v>224</v>
      </c>
      <c r="E66">
        <v>6</v>
      </c>
    </row>
    <row r="67" spans="1:7" x14ac:dyDescent="0.3">
      <c r="A67">
        <v>128</v>
      </c>
      <c r="B67" s="18">
        <v>45444</v>
      </c>
      <c r="C67" t="s">
        <v>195</v>
      </c>
      <c r="D67" t="s">
        <v>224</v>
      </c>
      <c r="E67">
        <v>9</v>
      </c>
    </row>
    <row r="68" spans="1:7" x14ac:dyDescent="0.3">
      <c r="A68">
        <v>128</v>
      </c>
      <c r="B68" s="18">
        <v>45413</v>
      </c>
      <c r="C68" t="s">
        <v>195</v>
      </c>
      <c r="D68" t="s">
        <v>224</v>
      </c>
      <c r="E68">
        <v>14</v>
      </c>
    </row>
    <row r="69" spans="1:7" x14ac:dyDescent="0.3">
      <c r="A69">
        <v>3</v>
      </c>
      <c r="B69" s="18">
        <v>45413</v>
      </c>
      <c r="C69" t="s">
        <v>195</v>
      </c>
      <c r="D69" t="s">
        <v>202</v>
      </c>
      <c r="E69">
        <v>1.0252707581227436</v>
      </c>
      <c r="F69">
        <v>568</v>
      </c>
      <c r="G69">
        <v>554</v>
      </c>
    </row>
    <row r="70" spans="1:7" x14ac:dyDescent="0.3">
      <c r="A70">
        <v>10</v>
      </c>
      <c r="B70" s="18">
        <v>45474</v>
      </c>
      <c r="C70" t="s">
        <v>195</v>
      </c>
      <c r="D70" t="s">
        <v>219</v>
      </c>
      <c r="E70">
        <v>0.20512820512820512</v>
      </c>
      <c r="F70">
        <v>8</v>
      </c>
      <c r="G70">
        <v>39</v>
      </c>
    </row>
    <row r="71" spans="1:7" x14ac:dyDescent="0.3">
      <c r="A71">
        <v>14</v>
      </c>
      <c r="B71" s="18">
        <v>45474</v>
      </c>
      <c r="C71" t="s">
        <v>195</v>
      </c>
      <c r="D71" t="s">
        <v>225</v>
      </c>
      <c r="E71">
        <v>5.8823529411764705E-3</v>
      </c>
      <c r="F71">
        <v>1</v>
      </c>
      <c r="G71">
        <v>170</v>
      </c>
    </row>
    <row r="72" spans="1:7" x14ac:dyDescent="0.3">
      <c r="A72">
        <v>114</v>
      </c>
      <c r="B72" s="18">
        <v>45413</v>
      </c>
      <c r="C72" t="s">
        <v>195</v>
      </c>
      <c r="D72" t="s">
        <v>214</v>
      </c>
      <c r="E72">
        <v>244</v>
      </c>
    </row>
    <row r="73" spans="1:7" x14ac:dyDescent="0.3">
      <c r="A73">
        <v>107</v>
      </c>
      <c r="B73" s="18">
        <v>45413</v>
      </c>
      <c r="C73" t="s">
        <v>195</v>
      </c>
      <c r="D73" t="s">
        <v>217</v>
      </c>
      <c r="E73">
        <v>124</v>
      </c>
    </row>
    <row r="74" spans="1:7" x14ac:dyDescent="0.3">
      <c r="A74">
        <v>131</v>
      </c>
      <c r="B74" s="18">
        <v>45505</v>
      </c>
      <c r="C74" t="s">
        <v>195</v>
      </c>
      <c r="D74" t="s">
        <v>211</v>
      </c>
      <c r="E74">
        <v>4</v>
      </c>
    </row>
    <row r="75" spans="1:7" x14ac:dyDescent="0.3">
      <c r="A75">
        <v>10</v>
      </c>
      <c r="B75" s="18">
        <v>45505</v>
      </c>
      <c r="C75" t="s">
        <v>195</v>
      </c>
      <c r="D75" t="s">
        <v>219</v>
      </c>
      <c r="E75">
        <v>0.27777777777777779</v>
      </c>
      <c r="F75">
        <v>10</v>
      </c>
      <c r="G75">
        <v>36</v>
      </c>
    </row>
    <row r="76" spans="1:7" x14ac:dyDescent="0.3">
      <c r="A76">
        <v>2</v>
      </c>
      <c r="B76" s="18">
        <v>45505</v>
      </c>
      <c r="C76" t="s">
        <v>195</v>
      </c>
      <c r="D76" t="s">
        <v>209</v>
      </c>
      <c r="E76">
        <v>0.29666666666666669</v>
      </c>
      <c r="F76">
        <v>534</v>
      </c>
      <c r="G76">
        <v>1800</v>
      </c>
    </row>
    <row r="77" spans="1:7" x14ac:dyDescent="0.3">
      <c r="A77">
        <v>102</v>
      </c>
      <c r="B77" s="18">
        <v>45474</v>
      </c>
      <c r="C77" t="s">
        <v>195</v>
      </c>
      <c r="D77" t="s">
        <v>218</v>
      </c>
      <c r="E77">
        <v>0</v>
      </c>
    </row>
    <row r="78" spans="1:7" x14ac:dyDescent="0.3">
      <c r="A78">
        <v>101</v>
      </c>
      <c r="B78" s="18">
        <v>45444</v>
      </c>
      <c r="C78" t="s">
        <v>195</v>
      </c>
      <c r="D78" t="s">
        <v>200</v>
      </c>
      <c r="E78">
        <v>1</v>
      </c>
    </row>
    <row r="79" spans="1:7" x14ac:dyDescent="0.3">
      <c r="A79">
        <v>111</v>
      </c>
      <c r="B79" s="18">
        <v>45505</v>
      </c>
      <c r="C79" t="s">
        <v>195</v>
      </c>
      <c r="D79" t="s">
        <v>201</v>
      </c>
      <c r="E79">
        <v>94</v>
      </c>
    </row>
    <row r="80" spans="1:7" x14ac:dyDescent="0.3">
      <c r="A80">
        <v>108</v>
      </c>
      <c r="B80" s="18">
        <v>45413</v>
      </c>
      <c r="C80" t="s">
        <v>195</v>
      </c>
      <c r="D80" t="s">
        <v>204</v>
      </c>
      <c r="E80">
        <v>37</v>
      </c>
    </row>
    <row r="81" spans="1:7" x14ac:dyDescent="0.3">
      <c r="A81">
        <v>105</v>
      </c>
      <c r="B81" s="18">
        <v>45474</v>
      </c>
      <c r="C81" t="s">
        <v>195</v>
      </c>
      <c r="D81" t="s">
        <v>227</v>
      </c>
      <c r="E81">
        <v>9</v>
      </c>
    </row>
    <row r="82" spans="1:7" x14ac:dyDescent="0.3">
      <c r="A82">
        <v>131</v>
      </c>
      <c r="B82" s="18">
        <v>45444</v>
      </c>
      <c r="C82" t="s">
        <v>195</v>
      </c>
      <c r="D82" t="s">
        <v>211</v>
      </c>
      <c r="E82">
        <v>3</v>
      </c>
    </row>
    <row r="83" spans="1:7" x14ac:dyDescent="0.3">
      <c r="A83">
        <v>113</v>
      </c>
      <c r="B83" s="18">
        <v>45505</v>
      </c>
      <c r="C83" t="s">
        <v>195</v>
      </c>
      <c r="D83" t="s">
        <v>228</v>
      </c>
      <c r="E83">
        <v>57</v>
      </c>
    </row>
    <row r="84" spans="1:7" x14ac:dyDescent="0.3">
      <c r="A84">
        <v>100</v>
      </c>
      <c r="B84" s="18">
        <v>45413</v>
      </c>
      <c r="C84" t="s">
        <v>195</v>
      </c>
      <c r="D84" t="s">
        <v>206</v>
      </c>
      <c r="E84">
        <v>1</v>
      </c>
    </row>
    <row r="85" spans="1:7" x14ac:dyDescent="0.3">
      <c r="A85">
        <v>115</v>
      </c>
      <c r="B85" s="18">
        <v>45474</v>
      </c>
      <c r="C85" t="s">
        <v>195</v>
      </c>
      <c r="D85" t="s">
        <v>226</v>
      </c>
      <c r="E85">
        <v>3</v>
      </c>
    </row>
    <row r="86" spans="1:7" x14ac:dyDescent="0.3">
      <c r="A86">
        <v>9</v>
      </c>
      <c r="B86" s="18">
        <v>45444</v>
      </c>
      <c r="C86" t="s">
        <v>195</v>
      </c>
      <c r="D86" t="s">
        <v>213</v>
      </c>
      <c r="E86">
        <v>0.46733668341708545</v>
      </c>
      <c r="F86">
        <v>93</v>
      </c>
      <c r="G86">
        <v>199</v>
      </c>
    </row>
    <row r="87" spans="1:7" x14ac:dyDescent="0.3">
      <c r="A87">
        <v>13</v>
      </c>
      <c r="B87" s="18">
        <v>45413</v>
      </c>
      <c r="C87" t="s">
        <v>195</v>
      </c>
      <c r="D87" t="s">
        <v>198</v>
      </c>
      <c r="E87">
        <v>6.741573033707865E-2</v>
      </c>
      <c r="F87">
        <v>6</v>
      </c>
      <c r="G87">
        <v>89</v>
      </c>
    </row>
    <row r="88" spans="1:7" x14ac:dyDescent="0.3">
      <c r="A88">
        <v>113</v>
      </c>
      <c r="B88" s="18">
        <v>45474</v>
      </c>
      <c r="C88" t="s">
        <v>195</v>
      </c>
      <c r="D88" t="s">
        <v>228</v>
      </c>
      <c r="E88">
        <v>56</v>
      </c>
    </row>
    <row r="89" spans="1:7" x14ac:dyDescent="0.3">
      <c r="A89">
        <v>27</v>
      </c>
      <c r="B89" s="18">
        <v>45444</v>
      </c>
      <c r="C89" t="s">
        <v>195</v>
      </c>
      <c r="D89" t="s">
        <v>165</v>
      </c>
      <c r="G89">
        <v>131</v>
      </c>
    </row>
    <row r="90" spans="1:7" x14ac:dyDescent="0.3">
      <c r="A90">
        <v>17</v>
      </c>
      <c r="B90" s="18">
        <v>45505</v>
      </c>
      <c r="C90" t="s">
        <v>195</v>
      </c>
      <c r="D90" t="s">
        <v>207</v>
      </c>
      <c r="E90">
        <v>1.2987012987012988E-2</v>
      </c>
      <c r="F90">
        <v>1</v>
      </c>
      <c r="G90">
        <v>77</v>
      </c>
    </row>
    <row r="91" spans="1:7" x14ac:dyDescent="0.3">
      <c r="A91">
        <v>112</v>
      </c>
      <c r="B91" s="18">
        <v>45413</v>
      </c>
      <c r="C91" t="s">
        <v>195</v>
      </c>
      <c r="D91" t="s">
        <v>221</v>
      </c>
      <c r="E91">
        <v>116</v>
      </c>
    </row>
    <row r="92" spans="1:7" x14ac:dyDescent="0.3">
      <c r="A92">
        <v>27</v>
      </c>
      <c r="B92" s="18">
        <v>45413</v>
      </c>
      <c r="C92" t="s">
        <v>195</v>
      </c>
      <c r="D92" t="s">
        <v>165</v>
      </c>
      <c r="G92">
        <v>127</v>
      </c>
    </row>
    <row r="93" spans="1:7" x14ac:dyDescent="0.3">
      <c r="A93">
        <v>112</v>
      </c>
      <c r="B93" s="18">
        <v>45474</v>
      </c>
      <c r="C93" t="s">
        <v>195</v>
      </c>
      <c r="D93" t="s">
        <v>221</v>
      </c>
      <c r="E93">
        <v>110</v>
      </c>
    </row>
    <row r="94" spans="1:7" x14ac:dyDescent="0.3">
      <c r="A94">
        <v>12</v>
      </c>
      <c r="B94" s="18">
        <v>45474</v>
      </c>
      <c r="C94" t="s">
        <v>195</v>
      </c>
      <c r="D94" t="s">
        <v>215</v>
      </c>
      <c r="E94">
        <v>0.13793103448275862</v>
      </c>
      <c r="F94">
        <v>12</v>
      </c>
      <c r="G94">
        <v>87</v>
      </c>
    </row>
    <row r="95" spans="1:7" x14ac:dyDescent="0.3">
      <c r="A95">
        <v>17</v>
      </c>
      <c r="B95" s="18">
        <v>45413</v>
      </c>
      <c r="C95" t="s">
        <v>195</v>
      </c>
      <c r="D95" t="s">
        <v>207</v>
      </c>
      <c r="E95">
        <v>1.2987012987012988E-2</v>
      </c>
      <c r="F95">
        <v>1</v>
      </c>
      <c r="G95">
        <v>77</v>
      </c>
    </row>
    <row r="96" spans="1:7" x14ac:dyDescent="0.3">
      <c r="A96">
        <v>105</v>
      </c>
      <c r="B96" s="18">
        <v>45444</v>
      </c>
      <c r="C96" t="s">
        <v>195</v>
      </c>
      <c r="D96" t="s">
        <v>227</v>
      </c>
      <c r="E96">
        <v>9</v>
      </c>
    </row>
    <row r="97" spans="1:7" x14ac:dyDescent="0.3">
      <c r="A97">
        <v>107</v>
      </c>
      <c r="B97" s="18">
        <v>45505</v>
      </c>
      <c r="C97" t="s">
        <v>195</v>
      </c>
      <c r="D97" t="s">
        <v>217</v>
      </c>
      <c r="E97">
        <v>121</v>
      </c>
    </row>
    <row r="98" spans="1:7" x14ac:dyDescent="0.3">
      <c r="A98">
        <v>112</v>
      </c>
      <c r="B98" s="18">
        <v>45505</v>
      </c>
      <c r="C98" t="s">
        <v>195</v>
      </c>
      <c r="D98" t="s">
        <v>221</v>
      </c>
      <c r="E98">
        <v>110</v>
      </c>
    </row>
    <row r="99" spans="1:7" x14ac:dyDescent="0.3">
      <c r="A99">
        <v>14</v>
      </c>
      <c r="B99" s="18">
        <v>45444</v>
      </c>
      <c r="C99" t="s">
        <v>195</v>
      </c>
      <c r="D99" t="s">
        <v>225</v>
      </c>
      <c r="E99">
        <v>5.8479532163742687E-3</v>
      </c>
      <c r="F99">
        <v>1</v>
      </c>
      <c r="G99">
        <v>171</v>
      </c>
    </row>
    <row r="100" spans="1:7" x14ac:dyDescent="0.3">
      <c r="A100">
        <v>9</v>
      </c>
      <c r="B100" s="18">
        <v>45413</v>
      </c>
      <c r="C100" t="s">
        <v>195</v>
      </c>
      <c r="D100" t="s">
        <v>213</v>
      </c>
      <c r="E100">
        <v>0.45365853658536587</v>
      </c>
      <c r="F100">
        <v>93</v>
      </c>
      <c r="G100">
        <v>205</v>
      </c>
    </row>
    <row r="101" spans="1:7" x14ac:dyDescent="0.3">
      <c r="A101">
        <v>129</v>
      </c>
      <c r="B101" s="18">
        <v>45413</v>
      </c>
      <c r="C101" t="s">
        <v>195</v>
      </c>
      <c r="D101" t="s">
        <v>229</v>
      </c>
      <c r="E101">
        <v>41</v>
      </c>
    </row>
    <row r="102" spans="1:7" x14ac:dyDescent="0.3">
      <c r="A102">
        <v>103</v>
      </c>
      <c r="B102" s="18">
        <v>45505</v>
      </c>
      <c r="C102" t="s">
        <v>195</v>
      </c>
      <c r="D102" t="s">
        <v>199</v>
      </c>
      <c r="E102">
        <v>0</v>
      </c>
    </row>
    <row r="103" spans="1:7" x14ac:dyDescent="0.3">
      <c r="A103">
        <v>113</v>
      </c>
      <c r="B103" s="18">
        <v>45444</v>
      </c>
      <c r="C103" t="s">
        <v>195</v>
      </c>
      <c r="D103" t="s">
        <v>228</v>
      </c>
      <c r="E103">
        <v>56</v>
      </c>
    </row>
    <row r="104" spans="1:7" x14ac:dyDescent="0.3">
      <c r="A104">
        <v>131</v>
      </c>
      <c r="B104" s="18">
        <v>45474</v>
      </c>
      <c r="C104" t="s">
        <v>195</v>
      </c>
      <c r="D104" t="s">
        <v>211</v>
      </c>
      <c r="E104">
        <v>3</v>
      </c>
    </row>
    <row r="105" spans="1:7" x14ac:dyDescent="0.3">
      <c r="A105">
        <v>110</v>
      </c>
      <c r="B105" s="18">
        <v>45413</v>
      </c>
      <c r="C105" t="s">
        <v>195</v>
      </c>
      <c r="D105" t="s">
        <v>222</v>
      </c>
      <c r="E105">
        <v>4</v>
      </c>
    </row>
    <row r="106" spans="1:7" x14ac:dyDescent="0.3">
      <c r="A106">
        <v>105</v>
      </c>
      <c r="B106" s="18">
        <v>45413</v>
      </c>
      <c r="C106" t="s">
        <v>195</v>
      </c>
      <c r="D106" t="s">
        <v>227</v>
      </c>
      <c r="E106">
        <v>9</v>
      </c>
    </row>
    <row r="107" spans="1:7" x14ac:dyDescent="0.3">
      <c r="A107">
        <v>129</v>
      </c>
      <c r="B107" s="18">
        <v>45444</v>
      </c>
      <c r="C107" t="s">
        <v>195</v>
      </c>
      <c r="D107" t="s">
        <v>229</v>
      </c>
      <c r="E107">
        <v>23</v>
      </c>
    </row>
    <row r="108" spans="1:7" x14ac:dyDescent="0.3">
      <c r="A108">
        <v>103</v>
      </c>
      <c r="B108" s="18">
        <v>45444</v>
      </c>
      <c r="C108" t="s">
        <v>195</v>
      </c>
      <c r="D108" t="s">
        <v>199</v>
      </c>
      <c r="E108">
        <v>0</v>
      </c>
    </row>
    <row r="109" spans="1:7" x14ac:dyDescent="0.3">
      <c r="A109">
        <v>130</v>
      </c>
      <c r="B109" s="18">
        <v>45413</v>
      </c>
      <c r="C109" t="s">
        <v>195</v>
      </c>
      <c r="D109" t="s">
        <v>212</v>
      </c>
      <c r="E109">
        <v>89</v>
      </c>
    </row>
    <row r="110" spans="1:7" x14ac:dyDescent="0.3">
      <c r="A110">
        <v>115</v>
      </c>
      <c r="B110" s="18">
        <v>45413</v>
      </c>
      <c r="C110" t="s">
        <v>195</v>
      </c>
      <c r="D110" t="s">
        <v>226</v>
      </c>
      <c r="E110">
        <v>17</v>
      </c>
    </row>
    <row r="111" spans="1:7" x14ac:dyDescent="0.3">
      <c r="A111">
        <v>113</v>
      </c>
      <c r="B111" s="18">
        <v>45413</v>
      </c>
      <c r="C111" t="s">
        <v>195</v>
      </c>
      <c r="D111" t="s">
        <v>228</v>
      </c>
      <c r="E111">
        <v>56</v>
      </c>
    </row>
    <row r="112" spans="1:7" x14ac:dyDescent="0.3">
      <c r="A112">
        <v>129</v>
      </c>
      <c r="B112" s="18">
        <v>45474</v>
      </c>
      <c r="C112" t="s">
        <v>195</v>
      </c>
      <c r="D112" t="s">
        <v>229</v>
      </c>
      <c r="E112">
        <v>16</v>
      </c>
    </row>
    <row r="113" spans="1:7" x14ac:dyDescent="0.3">
      <c r="A113">
        <v>11</v>
      </c>
      <c r="B113" s="18">
        <v>45474</v>
      </c>
      <c r="C113" t="s">
        <v>195</v>
      </c>
      <c r="D113" t="s">
        <v>230</v>
      </c>
      <c r="E113">
        <v>0.79577464788732399</v>
      </c>
      <c r="F113">
        <v>113</v>
      </c>
      <c r="G113">
        <v>142</v>
      </c>
    </row>
    <row r="114" spans="1:7" x14ac:dyDescent="0.3">
      <c r="A114">
        <v>14</v>
      </c>
      <c r="B114" s="18">
        <v>45413</v>
      </c>
      <c r="C114" t="s">
        <v>195</v>
      </c>
      <c r="D114" t="s">
        <v>225</v>
      </c>
      <c r="E114">
        <v>5.7142857142857143E-3</v>
      </c>
      <c r="F114">
        <v>1</v>
      </c>
      <c r="G114">
        <v>175</v>
      </c>
    </row>
    <row r="115" spans="1:7" x14ac:dyDescent="0.3">
      <c r="A115">
        <v>102</v>
      </c>
      <c r="B115" s="18">
        <v>45505</v>
      </c>
      <c r="C115" t="s">
        <v>195</v>
      </c>
      <c r="D115" t="s">
        <v>218</v>
      </c>
      <c r="E115">
        <v>0</v>
      </c>
    </row>
    <row r="116" spans="1:7" x14ac:dyDescent="0.3">
      <c r="A116">
        <v>2</v>
      </c>
      <c r="B116" s="18">
        <v>45444</v>
      </c>
      <c r="C116" t="s">
        <v>195</v>
      </c>
      <c r="D116" t="s">
        <v>209</v>
      </c>
      <c r="E116">
        <v>0.30333333333333334</v>
      </c>
      <c r="F116">
        <v>546</v>
      </c>
      <c r="G116">
        <v>1800</v>
      </c>
    </row>
    <row r="117" spans="1:7" x14ac:dyDescent="0.3">
      <c r="A117">
        <v>115</v>
      </c>
      <c r="B117" s="18">
        <v>45444</v>
      </c>
      <c r="C117" t="s">
        <v>195</v>
      </c>
      <c r="D117" t="s">
        <v>226</v>
      </c>
      <c r="E117">
        <v>1</v>
      </c>
    </row>
    <row r="118" spans="1:7" x14ac:dyDescent="0.3">
      <c r="A118">
        <v>13</v>
      </c>
      <c r="B118" s="18">
        <v>45505</v>
      </c>
      <c r="C118" t="s">
        <v>195</v>
      </c>
      <c r="D118" t="s">
        <v>198</v>
      </c>
      <c r="E118">
        <v>7.1428571428571425E-2</v>
      </c>
      <c r="F118">
        <v>6</v>
      </c>
      <c r="G118">
        <v>84</v>
      </c>
    </row>
    <row r="119" spans="1:7" x14ac:dyDescent="0.3">
      <c r="A119">
        <v>27</v>
      </c>
      <c r="B119" s="18">
        <v>45474</v>
      </c>
      <c r="C119" t="s">
        <v>195</v>
      </c>
      <c r="D119" t="s">
        <v>165</v>
      </c>
      <c r="G119">
        <v>115</v>
      </c>
    </row>
    <row r="120" spans="1:7" x14ac:dyDescent="0.3">
      <c r="A120">
        <v>120</v>
      </c>
      <c r="B120" s="18">
        <v>45505</v>
      </c>
      <c r="C120" t="s">
        <v>195</v>
      </c>
      <c r="D120" t="s">
        <v>22</v>
      </c>
      <c r="E120">
        <v>93</v>
      </c>
    </row>
    <row r="121" spans="1:7" x14ac:dyDescent="0.3">
      <c r="A121">
        <v>11</v>
      </c>
      <c r="B121" s="18">
        <v>45505</v>
      </c>
      <c r="C121" t="s">
        <v>195</v>
      </c>
      <c r="D121" t="s">
        <v>230</v>
      </c>
      <c r="E121">
        <v>0.71532846715328469</v>
      </c>
      <c r="F121">
        <v>98</v>
      </c>
      <c r="G121">
        <v>137</v>
      </c>
    </row>
    <row r="122" spans="1:7" x14ac:dyDescent="0.3">
      <c r="A122">
        <v>127</v>
      </c>
      <c r="B122" s="18">
        <v>45474</v>
      </c>
      <c r="C122" t="s">
        <v>195</v>
      </c>
      <c r="D122" t="s">
        <v>220</v>
      </c>
      <c r="E122">
        <v>53</v>
      </c>
    </row>
    <row r="123" spans="1:7" x14ac:dyDescent="0.3">
      <c r="A123">
        <v>17</v>
      </c>
      <c r="B123" s="18">
        <v>45444</v>
      </c>
      <c r="C123" t="s">
        <v>195</v>
      </c>
      <c r="D123" t="s">
        <v>207</v>
      </c>
      <c r="E123">
        <v>1.3333333333333334E-2</v>
      </c>
      <c r="F123">
        <v>1</v>
      </c>
      <c r="G123">
        <v>75</v>
      </c>
    </row>
    <row r="124" spans="1:7" x14ac:dyDescent="0.3">
      <c r="A124">
        <v>127</v>
      </c>
      <c r="B124" s="18">
        <v>45505</v>
      </c>
      <c r="C124" t="s">
        <v>195</v>
      </c>
      <c r="D124" t="s">
        <v>220</v>
      </c>
      <c r="E124">
        <v>62</v>
      </c>
    </row>
    <row r="125" spans="1:7" x14ac:dyDescent="0.3">
      <c r="A125">
        <v>101</v>
      </c>
      <c r="B125" s="18">
        <v>45474</v>
      </c>
      <c r="C125" t="s">
        <v>195</v>
      </c>
      <c r="D125" t="s">
        <v>200</v>
      </c>
      <c r="E125">
        <v>1</v>
      </c>
    </row>
    <row r="126" spans="1:7" x14ac:dyDescent="0.3">
      <c r="A126">
        <v>110</v>
      </c>
      <c r="B126" s="18">
        <v>45505</v>
      </c>
      <c r="C126" t="s">
        <v>195</v>
      </c>
      <c r="D126" t="s">
        <v>222</v>
      </c>
      <c r="E126">
        <v>4</v>
      </c>
    </row>
    <row r="127" spans="1:7" x14ac:dyDescent="0.3">
      <c r="A127">
        <v>129</v>
      </c>
      <c r="B127" s="18">
        <v>45505</v>
      </c>
      <c r="C127" t="s">
        <v>195</v>
      </c>
      <c r="D127" t="s">
        <v>229</v>
      </c>
      <c r="E127">
        <v>25</v>
      </c>
    </row>
    <row r="128" spans="1:7" x14ac:dyDescent="0.3">
      <c r="A128">
        <v>120</v>
      </c>
      <c r="B128" s="18">
        <v>45474</v>
      </c>
      <c r="C128" t="s">
        <v>195</v>
      </c>
      <c r="D128" t="s">
        <v>22</v>
      </c>
      <c r="E128">
        <v>79</v>
      </c>
    </row>
    <row r="129" spans="1:7" x14ac:dyDescent="0.3">
      <c r="A129">
        <v>110</v>
      </c>
      <c r="B129" s="18">
        <v>45444</v>
      </c>
      <c r="C129" t="s">
        <v>195</v>
      </c>
      <c r="D129" t="s">
        <v>222</v>
      </c>
      <c r="E129">
        <v>4</v>
      </c>
    </row>
    <row r="130" spans="1:7" x14ac:dyDescent="0.3">
      <c r="A130">
        <v>101</v>
      </c>
      <c r="B130" s="18">
        <v>45413</v>
      </c>
      <c r="C130" t="s">
        <v>195</v>
      </c>
      <c r="D130" t="s">
        <v>200</v>
      </c>
      <c r="E130">
        <v>1</v>
      </c>
    </row>
    <row r="131" spans="1:7" x14ac:dyDescent="0.3">
      <c r="A131">
        <v>114</v>
      </c>
      <c r="B131" s="18">
        <v>45444</v>
      </c>
      <c r="C131" t="s">
        <v>195</v>
      </c>
      <c r="D131" t="s">
        <v>214</v>
      </c>
      <c r="E131">
        <v>102</v>
      </c>
    </row>
    <row r="132" spans="1:7" x14ac:dyDescent="0.3">
      <c r="A132">
        <v>3</v>
      </c>
      <c r="B132" s="18">
        <v>45505</v>
      </c>
      <c r="C132" t="s">
        <v>195</v>
      </c>
      <c r="D132" t="s">
        <v>202</v>
      </c>
      <c r="E132">
        <v>0.97565543071161054</v>
      </c>
      <c r="F132">
        <v>521</v>
      </c>
      <c r="G132">
        <v>534</v>
      </c>
    </row>
    <row r="133" spans="1:7" x14ac:dyDescent="0.3">
      <c r="A133">
        <v>100</v>
      </c>
      <c r="B133" s="18">
        <v>45444</v>
      </c>
      <c r="C133" t="s">
        <v>195</v>
      </c>
      <c r="D133" t="s">
        <v>206</v>
      </c>
      <c r="E133">
        <v>1</v>
      </c>
    </row>
    <row r="134" spans="1:7" x14ac:dyDescent="0.3">
      <c r="A134">
        <v>108</v>
      </c>
      <c r="B134" s="18">
        <v>45444</v>
      </c>
      <c r="C134" t="s">
        <v>195</v>
      </c>
      <c r="D134" t="s">
        <v>204</v>
      </c>
      <c r="E134">
        <v>37</v>
      </c>
    </row>
    <row r="135" spans="1:7" x14ac:dyDescent="0.3">
      <c r="A135">
        <v>106</v>
      </c>
      <c r="B135" s="18">
        <v>45474</v>
      </c>
      <c r="C135" t="s">
        <v>195</v>
      </c>
      <c r="D135" t="s">
        <v>196</v>
      </c>
      <c r="E135">
        <v>106</v>
      </c>
    </row>
    <row r="136" spans="1:7" x14ac:dyDescent="0.3">
      <c r="A136">
        <v>16</v>
      </c>
      <c r="B136" s="18">
        <v>45474</v>
      </c>
      <c r="C136" t="s">
        <v>195</v>
      </c>
      <c r="D136" t="s">
        <v>203</v>
      </c>
      <c r="E136">
        <v>0.16</v>
      </c>
      <c r="F136">
        <v>12</v>
      </c>
      <c r="G136">
        <v>75</v>
      </c>
    </row>
    <row r="137" spans="1:7" x14ac:dyDescent="0.3">
      <c r="A137">
        <v>24</v>
      </c>
      <c r="B137" s="18">
        <v>45413</v>
      </c>
      <c r="C137" t="s">
        <v>195</v>
      </c>
      <c r="D137" t="s">
        <v>197</v>
      </c>
      <c r="E137">
        <v>0.86363636363636365</v>
      </c>
      <c r="F137">
        <v>19</v>
      </c>
      <c r="G137">
        <v>22</v>
      </c>
    </row>
    <row r="138" spans="1:7" x14ac:dyDescent="0.3">
      <c r="A138">
        <v>120</v>
      </c>
      <c r="B138" s="18">
        <v>45444</v>
      </c>
      <c r="C138" t="s">
        <v>195</v>
      </c>
      <c r="D138" t="s">
        <v>22</v>
      </c>
      <c r="E138">
        <v>102</v>
      </c>
    </row>
    <row r="139" spans="1:7" x14ac:dyDescent="0.3">
      <c r="A139">
        <v>16</v>
      </c>
      <c r="B139" s="18">
        <v>45444</v>
      </c>
      <c r="C139" t="s">
        <v>195</v>
      </c>
      <c r="D139" t="s">
        <v>203</v>
      </c>
      <c r="E139">
        <v>0.16</v>
      </c>
      <c r="F139">
        <v>12</v>
      </c>
      <c r="G139">
        <v>75</v>
      </c>
    </row>
    <row r="140" spans="1:7" x14ac:dyDescent="0.3">
      <c r="A140">
        <v>106</v>
      </c>
      <c r="B140" s="18">
        <v>45444</v>
      </c>
      <c r="C140" t="s">
        <v>195</v>
      </c>
      <c r="D140" t="s">
        <v>196</v>
      </c>
      <c r="E140">
        <v>108</v>
      </c>
    </row>
    <row r="141" spans="1:7" x14ac:dyDescent="0.3">
      <c r="A141">
        <v>107</v>
      </c>
      <c r="B141" s="18">
        <v>45474</v>
      </c>
      <c r="C141" t="s">
        <v>195</v>
      </c>
      <c r="D141" t="s">
        <v>217</v>
      </c>
      <c r="E141">
        <v>122</v>
      </c>
    </row>
    <row r="142" spans="1:7" x14ac:dyDescent="0.3">
      <c r="A142">
        <v>11</v>
      </c>
      <c r="B142" s="18">
        <v>45444</v>
      </c>
      <c r="C142" t="s">
        <v>195</v>
      </c>
      <c r="D142" t="s">
        <v>230</v>
      </c>
      <c r="E142">
        <v>0.80666666666666664</v>
      </c>
      <c r="F142">
        <v>121</v>
      </c>
      <c r="G142">
        <v>150</v>
      </c>
    </row>
    <row r="143" spans="1:7" x14ac:dyDescent="0.3">
      <c r="A143">
        <v>16</v>
      </c>
      <c r="B143" s="18">
        <v>45413</v>
      </c>
      <c r="C143" t="s">
        <v>195</v>
      </c>
      <c r="D143" t="s">
        <v>203</v>
      </c>
      <c r="E143">
        <v>0.15584415584415584</v>
      </c>
      <c r="F143">
        <v>12</v>
      </c>
      <c r="G143">
        <v>77</v>
      </c>
    </row>
    <row r="144" spans="1:7" x14ac:dyDescent="0.3">
      <c r="A144">
        <v>102</v>
      </c>
      <c r="B144" s="18">
        <v>45413</v>
      </c>
      <c r="C144" t="s">
        <v>195</v>
      </c>
      <c r="D144" t="s">
        <v>218</v>
      </c>
      <c r="E144">
        <v>0</v>
      </c>
    </row>
    <row r="145" spans="1:7" x14ac:dyDescent="0.3">
      <c r="A145">
        <v>24</v>
      </c>
      <c r="B145" s="18">
        <v>45444</v>
      </c>
      <c r="C145" t="s">
        <v>195</v>
      </c>
      <c r="D145" t="s">
        <v>197</v>
      </c>
      <c r="E145">
        <v>0.88888888888888884</v>
      </c>
      <c r="F145">
        <v>16</v>
      </c>
      <c r="G145">
        <v>18</v>
      </c>
    </row>
    <row r="146" spans="1:7" x14ac:dyDescent="0.3">
      <c r="A146">
        <v>105</v>
      </c>
      <c r="B146" s="18">
        <v>45505</v>
      </c>
      <c r="C146" t="s">
        <v>195</v>
      </c>
      <c r="D146" t="s">
        <v>227</v>
      </c>
      <c r="E146">
        <v>7</v>
      </c>
    </row>
    <row r="147" spans="1:7" x14ac:dyDescent="0.3">
      <c r="A147">
        <v>100</v>
      </c>
      <c r="B147" s="18">
        <v>45505</v>
      </c>
      <c r="C147" t="s">
        <v>195</v>
      </c>
      <c r="D147" t="s">
        <v>206</v>
      </c>
      <c r="E147">
        <v>1</v>
      </c>
    </row>
    <row r="148" spans="1:7" x14ac:dyDescent="0.3">
      <c r="A148">
        <v>120</v>
      </c>
      <c r="B148" s="18">
        <v>45413</v>
      </c>
      <c r="C148" t="s">
        <v>195</v>
      </c>
      <c r="D148" t="s">
        <v>22</v>
      </c>
      <c r="E148">
        <v>238</v>
      </c>
    </row>
    <row r="149" spans="1:7" x14ac:dyDescent="0.3">
      <c r="A149">
        <v>111</v>
      </c>
      <c r="B149" s="18">
        <v>45413</v>
      </c>
      <c r="C149" t="s">
        <v>195</v>
      </c>
      <c r="D149" t="s">
        <v>201</v>
      </c>
      <c r="E149">
        <v>96</v>
      </c>
    </row>
    <row r="150" spans="1:7" x14ac:dyDescent="0.3">
      <c r="A150">
        <v>24</v>
      </c>
      <c r="B150" s="18">
        <v>45474</v>
      </c>
      <c r="C150" t="s">
        <v>195</v>
      </c>
      <c r="D150" t="s">
        <v>197</v>
      </c>
      <c r="E150">
        <v>1</v>
      </c>
      <c r="F150">
        <v>11</v>
      </c>
      <c r="G150">
        <v>11</v>
      </c>
    </row>
    <row r="151" spans="1:7" x14ac:dyDescent="0.3">
      <c r="A151">
        <v>11</v>
      </c>
      <c r="B151" s="18">
        <v>45413</v>
      </c>
      <c r="C151" t="s">
        <v>195</v>
      </c>
      <c r="D151" t="s">
        <v>230</v>
      </c>
      <c r="E151">
        <v>0.82666666666666666</v>
      </c>
      <c r="F151">
        <v>124</v>
      </c>
      <c r="G151">
        <v>150</v>
      </c>
    </row>
    <row r="152" spans="1:7" x14ac:dyDescent="0.3">
      <c r="A152">
        <v>110</v>
      </c>
      <c r="B152" s="18">
        <v>45474</v>
      </c>
      <c r="C152" t="s">
        <v>231</v>
      </c>
      <c r="D152" t="s">
        <v>222</v>
      </c>
      <c r="E152">
        <v>437</v>
      </c>
    </row>
    <row r="153" spans="1:7" x14ac:dyDescent="0.3">
      <c r="A153">
        <v>7</v>
      </c>
      <c r="B153" s="18">
        <v>45413</v>
      </c>
      <c r="C153" t="s">
        <v>231</v>
      </c>
      <c r="D153" t="s">
        <v>232</v>
      </c>
      <c r="E153">
        <v>0.5714285714285714</v>
      </c>
      <c r="F153">
        <v>152</v>
      </c>
      <c r="G153">
        <v>266</v>
      </c>
    </row>
    <row r="154" spans="1:7" x14ac:dyDescent="0.3">
      <c r="A154">
        <v>110</v>
      </c>
      <c r="B154" s="18">
        <v>45505</v>
      </c>
      <c r="C154" t="s">
        <v>231</v>
      </c>
      <c r="D154" t="s">
        <v>222</v>
      </c>
      <c r="E154">
        <v>442</v>
      </c>
    </row>
    <row r="155" spans="1:7" x14ac:dyDescent="0.3">
      <c r="A155">
        <v>111</v>
      </c>
      <c r="B155" s="18">
        <v>45413</v>
      </c>
      <c r="C155" t="s">
        <v>231</v>
      </c>
      <c r="D155" t="s">
        <v>201</v>
      </c>
      <c r="E155">
        <v>1</v>
      </c>
    </row>
    <row r="156" spans="1:7" x14ac:dyDescent="0.3">
      <c r="A156">
        <v>109</v>
      </c>
      <c r="B156" s="18">
        <v>45505</v>
      </c>
      <c r="C156" t="s">
        <v>231</v>
      </c>
      <c r="D156" t="s">
        <v>233</v>
      </c>
      <c r="E156">
        <v>256</v>
      </c>
    </row>
    <row r="157" spans="1:7" x14ac:dyDescent="0.3">
      <c r="A157">
        <v>109</v>
      </c>
      <c r="B157" s="18">
        <v>45474</v>
      </c>
      <c r="C157" t="s">
        <v>231</v>
      </c>
      <c r="D157" t="s">
        <v>233</v>
      </c>
      <c r="E157">
        <v>256</v>
      </c>
    </row>
    <row r="158" spans="1:7" x14ac:dyDescent="0.3">
      <c r="A158">
        <v>128</v>
      </c>
      <c r="B158" s="18">
        <v>45413</v>
      </c>
      <c r="C158" t="s">
        <v>231</v>
      </c>
      <c r="D158" t="s">
        <v>224</v>
      </c>
      <c r="E158">
        <v>11</v>
      </c>
    </row>
    <row r="159" spans="1:7" x14ac:dyDescent="0.3">
      <c r="A159">
        <v>128</v>
      </c>
      <c r="B159" s="18">
        <v>45444</v>
      </c>
      <c r="C159" t="s">
        <v>231</v>
      </c>
      <c r="D159" t="s">
        <v>224</v>
      </c>
      <c r="E159">
        <v>4</v>
      </c>
    </row>
    <row r="160" spans="1:7" x14ac:dyDescent="0.3">
      <c r="A160">
        <v>128</v>
      </c>
      <c r="B160" s="18">
        <v>45474</v>
      </c>
      <c r="C160" t="s">
        <v>231</v>
      </c>
      <c r="D160" t="s">
        <v>224</v>
      </c>
      <c r="E160">
        <v>3</v>
      </c>
    </row>
    <row r="161" spans="1:7" x14ac:dyDescent="0.3">
      <c r="A161">
        <v>7</v>
      </c>
      <c r="B161" s="18">
        <v>45444</v>
      </c>
      <c r="C161" t="s">
        <v>231</v>
      </c>
      <c r="D161" t="s">
        <v>232</v>
      </c>
      <c r="E161">
        <v>0.5725190839694656</v>
      </c>
      <c r="F161">
        <v>150</v>
      </c>
      <c r="G161">
        <v>262</v>
      </c>
    </row>
    <row r="162" spans="1:7" x14ac:dyDescent="0.3">
      <c r="A162">
        <v>7</v>
      </c>
      <c r="B162" s="18">
        <v>45474</v>
      </c>
      <c r="C162" t="s">
        <v>231</v>
      </c>
      <c r="D162" t="s">
        <v>232</v>
      </c>
      <c r="E162">
        <v>0.56746031746031744</v>
      </c>
      <c r="F162">
        <v>143</v>
      </c>
      <c r="G162">
        <v>252</v>
      </c>
    </row>
    <row r="163" spans="1:7" x14ac:dyDescent="0.3">
      <c r="A163">
        <v>7</v>
      </c>
      <c r="B163" s="18">
        <v>45505</v>
      </c>
      <c r="C163" t="s">
        <v>231</v>
      </c>
      <c r="D163" t="s">
        <v>232</v>
      </c>
      <c r="E163">
        <v>0.5748987854251012</v>
      </c>
      <c r="F163">
        <v>142</v>
      </c>
      <c r="G163">
        <v>247</v>
      </c>
    </row>
    <row r="164" spans="1:7" x14ac:dyDescent="0.3">
      <c r="A164">
        <v>109</v>
      </c>
      <c r="B164" s="18">
        <v>45444</v>
      </c>
      <c r="C164" t="s">
        <v>231</v>
      </c>
      <c r="D164" t="s">
        <v>233</v>
      </c>
      <c r="E164">
        <v>258</v>
      </c>
    </row>
    <row r="165" spans="1:7" x14ac:dyDescent="0.3">
      <c r="A165">
        <v>109</v>
      </c>
      <c r="B165" s="18">
        <v>45413</v>
      </c>
      <c r="C165" t="s">
        <v>231</v>
      </c>
      <c r="D165" t="s">
        <v>233</v>
      </c>
      <c r="E165">
        <v>261</v>
      </c>
    </row>
    <row r="166" spans="1:7" x14ac:dyDescent="0.3">
      <c r="A166">
        <v>133</v>
      </c>
      <c r="B166" s="18">
        <v>45474</v>
      </c>
      <c r="C166" t="s">
        <v>231</v>
      </c>
      <c r="D166" t="s">
        <v>234</v>
      </c>
      <c r="E166">
        <v>2</v>
      </c>
    </row>
    <row r="167" spans="1:7" x14ac:dyDescent="0.3">
      <c r="A167">
        <v>5</v>
      </c>
      <c r="B167" s="18">
        <v>45413</v>
      </c>
      <c r="C167" t="s">
        <v>231</v>
      </c>
      <c r="D167" t="s">
        <v>216</v>
      </c>
      <c r="E167">
        <v>11.214285714285699</v>
      </c>
      <c r="F167">
        <v>157</v>
      </c>
      <c r="G167">
        <v>14</v>
      </c>
    </row>
    <row r="168" spans="1:7" x14ac:dyDescent="0.3">
      <c r="A168">
        <v>5</v>
      </c>
      <c r="B168" s="18">
        <v>45444</v>
      </c>
      <c r="C168" t="s">
        <v>231</v>
      </c>
      <c r="D168" t="s">
        <v>216</v>
      </c>
      <c r="E168">
        <v>7</v>
      </c>
      <c r="F168">
        <v>70</v>
      </c>
      <c r="G168">
        <v>10</v>
      </c>
    </row>
    <row r="169" spans="1:7" x14ac:dyDescent="0.3">
      <c r="A169">
        <v>5</v>
      </c>
      <c r="B169" s="18">
        <v>45474</v>
      </c>
      <c r="C169" t="s">
        <v>231</v>
      </c>
      <c r="D169" t="s">
        <v>216</v>
      </c>
      <c r="E169">
        <v>9.625</v>
      </c>
      <c r="F169">
        <v>77</v>
      </c>
      <c r="G169">
        <v>8</v>
      </c>
    </row>
    <row r="170" spans="1:7" x14ac:dyDescent="0.3">
      <c r="A170">
        <v>5</v>
      </c>
      <c r="B170" s="18">
        <v>45505</v>
      </c>
      <c r="C170" t="s">
        <v>231</v>
      </c>
      <c r="D170" t="s">
        <v>216</v>
      </c>
      <c r="E170">
        <v>10</v>
      </c>
      <c r="F170">
        <v>50</v>
      </c>
      <c r="G170">
        <v>5</v>
      </c>
    </row>
    <row r="171" spans="1:7" x14ac:dyDescent="0.3">
      <c r="A171">
        <v>8</v>
      </c>
      <c r="B171" s="18">
        <v>45413</v>
      </c>
      <c r="C171" t="s">
        <v>231</v>
      </c>
      <c r="D171" t="s">
        <v>235</v>
      </c>
      <c r="E171">
        <v>0.37551581843191195</v>
      </c>
      <c r="F171">
        <v>273</v>
      </c>
      <c r="G171">
        <v>727</v>
      </c>
    </row>
    <row r="172" spans="1:7" x14ac:dyDescent="0.3">
      <c r="A172">
        <v>2</v>
      </c>
      <c r="B172" s="18">
        <v>45505</v>
      </c>
      <c r="C172" t="s">
        <v>231</v>
      </c>
      <c r="D172" t="s">
        <v>209</v>
      </c>
      <c r="E172">
        <v>1.568888888888889</v>
      </c>
      <c r="F172">
        <v>1412</v>
      </c>
      <c r="G172">
        <v>900</v>
      </c>
    </row>
    <row r="173" spans="1:7" x14ac:dyDescent="0.3">
      <c r="A173">
        <v>104</v>
      </c>
      <c r="B173" s="18">
        <v>45413</v>
      </c>
      <c r="C173" t="s">
        <v>231</v>
      </c>
      <c r="D173" t="s">
        <v>236</v>
      </c>
      <c r="E173">
        <v>239</v>
      </c>
    </row>
    <row r="174" spans="1:7" x14ac:dyDescent="0.3">
      <c r="A174">
        <v>2</v>
      </c>
      <c r="B174" s="18">
        <v>45474</v>
      </c>
      <c r="C174" t="s">
        <v>231</v>
      </c>
      <c r="D174" t="s">
        <v>209</v>
      </c>
      <c r="E174">
        <v>1.5644444444444443</v>
      </c>
      <c r="F174">
        <v>1408</v>
      </c>
      <c r="G174">
        <v>900</v>
      </c>
    </row>
    <row r="175" spans="1:7" x14ac:dyDescent="0.3">
      <c r="A175">
        <v>104</v>
      </c>
      <c r="B175" s="18">
        <v>45444</v>
      </c>
      <c r="C175" t="s">
        <v>231</v>
      </c>
      <c r="D175" t="s">
        <v>236</v>
      </c>
      <c r="E175">
        <v>238</v>
      </c>
    </row>
    <row r="176" spans="1:7" x14ac:dyDescent="0.3">
      <c r="A176">
        <v>104</v>
      </c>
      <c r="B176" s="18">
        <v>45474</v>
      </c>
      <c r="C176" t="s">
        <v>231</v>
      </c>
      <c r="D176" t="s">
        <v>236</v>
      </c>
      <c r="E176">
        <v>236</v>
      </c>
    </row>
    <row r="177" spans="1:7" x14ac:dyDescent="0.3">
      <c r="A177">
        <v>104</v>
      </c>
      <c r="B177" s="18">
        <v>45505</v>
      </c>
      <c r="C177" t="s">
        <v>231</v>
      </c>
      <c r="D177" t="s">
        <v>236</v>
      </c>
      <c r="E177">
        <v>232</v>
      </c>
    </row>
    <row r="178" spans="1:7" x14ac:dyDescent="0.3">
      <c r="A178">
        <v>8</v>
      </c>
      <c r="B178" s="18">
        <v>45444</v>
      </c>
      <c r="C178" t="s">
        <v>231</v>
      </c>
      <c r="D178" t="s">
        <v>235</v>
      </c>
      <c r="E178">
        <v>0.37517241379310345</v>
      </c>
      <c r="F178">
        <v>272</v>
      </c>
      <c r="G178">
        <v>725</v>
      </c>
    </row>
    <row r="179" spans="1:7" x14ac:dyDescent="0.3">
      <c r="A179">
        <v>2</v>
      </c>
      <c r="B179" s="18">
        <v>45444</v>
      </c>
      <c r="C179" t="s">
        <v>231</v>
      </c>
      <c r="D179" t="s">
        <v>209</v>
      </c>
      <c r="E179">
        <v>1.5655555555555556</v>
      </c>
      <c r="F179">
        <v>1409</v>
      </c>
      <c r="G179">
        <v>900</v>
      </c>
    </row>
    <row r="180" spans="1:7" x14ac:dyDescent="0.3">
      <c r="A180">
        <v>8</v>
      </c>
      <c r="B180" s="18">
        <v>45474</v>
      </c>
      <c r="C180" t="s">
        <v>231</v>
      </c>
      <c r="D180" t="s">
        <v>235</v>
      </c>
      <c r="E180">
        <v>0.37031900138696255</v>
      </c>
      <c r="F180">
        <v>267</v>
      </c>
      <c r="G180">
        <v>721</v>
      </c>
    </row>
    <row r="181" spans="1:7" x14ac:dyDescent="0.3">
      <c r="A181">
        <v>2</v>
      </c>
      <c r="B181" s="18">
        <v>45413</v>
      </c>
      <c r="C181" t="s">
        <v>231</v>
      </c>
      <c r="D181" t="s">
        <v>209</v>
      </c>
      <c r="E181">
        <v>1.5677777777777777</v>
      </c>
      <c r="F181">
        <v>1411</v>
      </c>
      <c r="G181">
        <v>900</v>
      </c>
    </row>
    <row r="182" spans="1:7" x14ac:dyDescent="0.3">
      <c r="A182">
        <v>4</v>
      </c>
      <c r="B182" s="18">
        <v>45505</v>
      </c>
      <c r="C182" t="s">
        <v>231</v>
      </c>
      <c r="D182" t="s">
        <v>223</v>
      </c>
      <c r="E182">
        <v>0.9</v>
      </c>
      <c r="F182">
        <v>45</v>
      </c>
      <c r="G182">
        <v>50</v>
      </c>
    </row>
    <row r="183" spans="1:7" x14ac:dyDescent="0.3">
      <c r="A183">
        <v>4</v>
      </c>
      <c r="B183" s="18">
        <v>45474</v>
      </c>
      <c r="C183" t="s">
        <v>231</v>
      </c>
      <c r="D183" t="s">
        <v>223</v>
      </c>
      <c r="E183">
        <v>0.81818181818181801</v>
      </c>
      <c r="F183">
        <v>63</v>
      </c>
      <c r="G183">
        <v>77</v>
      </c>
    </row>
    <row r="184" spans="1:7" x14ac:dyDescent="0.3">
      <c r="A184">
        <v>8</v>
      </c>
      <c r="B184" s="18">
        <v>45505</v>
      </c>
      <c r="C184" t="s">
        <v>231</v>
      </c>
      <c r="D184" t="s">
        <v>235</v>
      </c>
      <c r="E184">
        <v>0.38095238095238093</v>
      </c>
      <c r="F184">
        <v>272</v>
      </c>
      <c r="G184">
        <v>714</v>
      </c>
    </row>
    <row r="185" spans="1:7" x14ac:dyDescent="0.3">
      <c r="A185">
        <v>4</v>
      </c>
      <c r="B185" s="18">
        <v>45444</v>
      </c>
      <c r="C185" t="s">
        <v>231</v>
      </c>
      <c r="D185" t="s">
        <v>223</v>
      </c>
      <c r="E185">
        <v>0.91428571428571404</v>
      </c>
      <c r="F185">
        <v>64</v>
      </c>
      <c r="G185">
        <v>70</v>
      </c>
    </row>
    <row r="186" spans="1:7" x14ac:dyDescent="0.3">
      <c r="A186">
        <v>4</v>
      </c>
      <c r="B186" s="18">
        <v>45413</v>
      </c>
      <c r="C186" t="s">
        <v>231</v>
      </c>
      <c r="D186" t="s">
        <v>223</v>
      </c>
      <c r="E186">
        <v>0.82802547770700596</v>
      </c>
      <c r="F186">
        <v>130</v>
      </c>
      <c r="G186">
        <v>157</v>
      </c>
    </row>
    <row r="187" spans="1:7" x14ac:dyDescent="0.3">
      <c r="A187">
        <v>101</v>
      </c>
      <c r="B187" s="18">
        <v>45413</v>
      </c>
      <c r="C187" t="s">
        <v>231</v>
      </c>
      <c r="D187" t="s">
        <v>200</v>
      </c>
      <c r="E187">
        <v>0</v>
      </c>
    </row>
    <row r="188" spans="1:7" x14ac:dyDescent="0.3">
      <c r="A188">
        <v>131</v>
      </c>
      <c r="B188" s="18">
        <v>45505</v>
      </c>
      <c r="C188" t="s">
        <v>231</v>
      </c>
      <c r="D188" t="s">
        <v>211</v>
      </c>
      <c r="E188">
        <v>13</v>
      </c>
    </row>
    <row r="189" spans="1:7" x14ac:dyDescent="0.3">
      <c r="A189">
        <v>131</v>
      </c>
      <c r="B189" s="18">
        <v>45474</v>
      </c>
      <c r="C189" t="s">
        <v>231</v>
      </c>
      <c r="D189" t="s">
        <v>211</v>
      </c>
      <c r="E189">
        <v>5</v>
      </c>
    </row>
    <row r="190" spans="1:7" x14ac:dyDescent="0.3">
      <c r="A190">
        <v>131</v>
      </c>
      <c r="B190" s="18">
        <v>45444</v>
      </c>
      <c r="C190" t="s">
        <v>231</v>
      </c>
      <c r="D190" t="s">
        <v>211</v>
      </c>
      <c r="E190">
        <v>5</v>
      </c>
    </row>
    <row r="191" spans="1:7" x14ac:dyDescent="0.3">
      <c r="A191">
        <v>131</v>
      </c>
      <c r="B191" s="18">
        <v>45413</v>
      </c>
      <c r="C191" t="s">
        <v>231</v>
      </c>
      <c r="D191" t="s">
        <v>211</v>
      </c>
      <c r="E191">
        <v>21</v>
      </c>
    </row>
    <row r="192" spans="1:7" x14ac:dyDescent="0.3">
      <c r="A192">
        <v>6</v>
      </c>
      <c r="B192" s="18">
        <v>45474</v>
      </c>
      <c r="C192" t="s">
        <v>231</v>
      </c>
      <c r="D192" t="s">
        <v>237</v>
      </c>
      <c r="E192">
        <v>2.197802197802198E-2</v>
      </c>
      <c r="F192">
        <v>2</v>
      </c>
      <c r="G192">
        <v>91</v>
      </c>
    </row>
    <row r="193" spans="1:7" x14ac:dyDescent="0.3">
      <c r="A193">
        <v>6</v>
      </c>
      <c r="B193" s="18">
        <v>45505</v>
      </c>
      <c r="C193" t="s">
        <v>231</v>
      </c>
      <c r="D193" t="s">
        <v>237</v>
      </c>
      <c r="E193">
        <v>1.020408163265306E-2</v>
      </c>
      <c r="F193">
        <v>1</v>
      </c>
      <c r="G193">
        <v>98</v>
      </c>
    </row>
    <row r="194" spans="1:7" x14ac:dyDescent="0.3">
      <c r="A194">
        <v>105</v>
      </c>
      <c r="B194" s="18">
        <v>45413</v>
      </c>
      <c r="C194" t="s">
        <v>231</v>
      </c>
      <c r="D194" t="s">
        <v>227</v>
      </c>
      <c r="E194">
        <v>473</v>
      </c>
    </row>
    <row r="195" spans="1:7" x14ac:dyDescent="0.3">
      <c r="A195">
        <v>105</v>
      </c>
      <c r="B195" s="18">
        <v>45444</v>
      </c>
      <c r="C195" t="s">
        <v>231</v>
      </c>
      <c r="D195" t="s">
        <v>227</v>
      </c>
      <c r="E195">
        <v>477</v>
      </c>
    </row>
    <row r="196" spans="1:7" x14ac:dyDescent="0.3">
      <c r="A196">
        <v>105</v>
      </c>
      <c r="B196" s="18">
        <v>45474</v>
      </c>
      <c r="C196" t="s">
        <v>231</v>
      </c>
      <c r="D196" t="s">
        <v>227</v>
      </c>
      <c r="E196">
        <v>479</v>
      </c>
    </row>
    <row r="197" spans="1:7" x14ac:dyDescent="0.3">
      <c r="A197">
        <v>105</v>
      </c>
      <c r="B197" s="18">
        <v>45505</v>
      </c>
      <c r="C197" t="s">
        <v>231</v>
      </c>
      <c r="D197" t="s">
        <v>227</v>
      </c>
      <c r="E197">
        <v>482</v>
      </c>
    </row>
    <row r="198" spans="1:7" x14ac:dyDescent="0.3">
      <c r="A198">
        <v>3</v>
      </c>
      <c r="B198" s="18">
        <v>45505</v>
      </c>
      <c r="C198" t="s">
        <v>231</v>
      </c>
      <c r="D198" t="s">
        <v>202</v>
      </c>
      <c r="E198">
        <v>0.65864022662889521</v>
      </c>
      <c r="F198">
        <v>930</v>
      </c>
      <c r="G198">
        <v>1412</v>
      </c>
    </row>
    <row r="199" spans="1:7" x14ac:dyDescent="0.3">
      <c r="A199">
        <v>130</v>
      </c>
      <c r="B199" s="18">
        <v>45505</v>
      </c>
      <c r="C199" t="s">
        <v>231</v>
      </c>
      <c r="D199" t="s">
        <v>212</v>
      </c>
      <c r="E199">
        <v>7</v>
      </c>
    </row>
    <row r="200" spans="1:7" x14ac:dyDescent="0.3">
      <c r="A200">
        <v>130</v>
      </c>
      <c r="B200" s="18">
        <v>45474</v>
      </c>
      <c r="C200" t="s">
        <v>231</v>
      </c>
      <c r="D200" t="s">
        <v>212</v>
      </c>
      <c r="E200">
        <v>6</v>
      </c>
    </row>
    <row r="201" spans="1:7" x14ac:dyDescent="0.3">
      <c r="A201">
        <v>3</v>
      </c>
      <c r="B201" s="18">
        <v>45474</v>
      </c>
      <c r="C201" t="s">
        <v>231</v>
      </c>
      <c r="D201" t="s">
        <v>202</v>
      </c>
      <c r="E201">
        <v>0.64985795454545459</v>
      </c>
      <c r="F201">
        <v>915</v>
      </c>
      <c r="G201">
        <v>1408</v>
      </c>
    </row>
    <row r="202" spans="1:7" x14ac:dyDescent="0.3">
      <c r="A202">
        <v>130</v>
      </c>
      <c r="B202" s="18">
        <v>45444</v>
      </c>
      <c r="C202" t="s">
        <v>231</v>
      </c>
      <c r="D202" t="s">
        <v>212</v>
      </c>
      <c r="E202">
        <v>4</v>
      </c>
    </row>
    <row r="203" spans="1:7" x14ac:dyDescent="0.3">
      <c r="A203">
        <v>3</v>
      </c>
      <c r="B203" s="18">
        <v>45444</v>
      </c>
      <c r="C203" t="s">
        <v>231</v>
      </c>
      <c r="D203" t="s">
        <v>202</v>
      </c>
      <c r="E203">
        <v>0.66926898509581267</v>
      </c>
      <c r="F203">
        <v>943</v>
      </c>
      <c r="G203">
        <v>1409</v>
      </c>
    </row>
    <row r="204" spans="1:7" x14ac:dyDescent="0.3">
      <c r="A204">
        <v>3</v>
      </c>
      <c r="B204" s="18">
        <v>45413</v>
      </c>
      <c r="C204" t="s">
        <v>231</v>
      </c>
      <c r="D204" t="s">
        <v>202</v>
      </c>
      <c r="E204">
        <v>0.69170800850460668</v>
      </c>
      <c r="F204">
        <v>976</v>
      </c>
      <c r="G204">
        <v>1411</v>
      </c>
    </row>
    <row r="205" spans="1:7" x14ac:dyDescent="0.3">
      <c r="A205">
        <v>103</v>
      </c>
      <c r="B205" s="18">
        <v>45505</v>
      </c>
      <c r="C205" t="s">
        <v>231</v>
      </c>
      <c r="D205" t="s">
        <v>199</v>
      </c>
      <c r="E205">
        <v>1</v>
      </c>
    </row>
    <row r="206" spans="1:7" x14ac:dyDescent="0.3">
      <c r="A206">
        <v>100</v>
      </c>
      <c r="B206" s="18">
        <v>45444</v>
      </c>
      <c r="C206" t="s">
        <v>231</v>
      </c>
      <c r="D206" t="s">
        <v>206</v>
      </c>
      <c r="E206">
        <v>1</v>
      </c>
    </row>
    <row r="207" spans="1:7" x14ac:dyDescent="0.3">
      <c r="A207">
        <v>103</v>
      </c>
      <c r="B207" s="18">
        <v>45474</v>
      </c>
      <c r="C207" t="s">
        <v>231</v>
      </c>
      <c r="D207" t="s">
        <v>199</v>
      </c>
      <c r="E207">
        <v>1</v>
      </c>
    </row>
    <row r="208" spans="1:7" x14ac:dyDescent="0.3">
      <c r="A208">
        <v>130</v>
      </c>
      <c r="B208" s="18">
        <v>45413</v>
      </c>
      <c r="C208" t="s">
        <v>231</v>
      </c>
      <c r="D208" t="s">
        <v>212</v>
      </c>
      <c r="E208">
        <v>7</v>
      </c>
    </row>
    <row r="209" spans="1:5" x14ac:dyDescent="0.3">
      <c r="A209">
        <v>100</v>
      </c>
      <c r="B209" s="18">
        <v>45474</v>
      </c>
      <c r="C209" t="s">
        <v>231</v>
      </c>
      <c r="D209" t="s">
        <v>206</v>
      </c>
      <c r="E209">
        <v>1</v>
      </c>
    </row>
    <row r="210" spans="1:5" x14ac:dyDescent="0.3">
      <c r="A210">
        <v>127</v>
      </c>
      <c r="B210" s="18">
        <v>45413</v>
      </c>
      <c r="C210" t="s">
        <v>231</v>
      </c>
      <c r="D210" t="s">
        <v>220</v>
      </c>
      <c r="E210">
        <v>88</v>
      </c>
    </row>
    <row r="211" spans="1:5" x14ac:dyDescent="0.3">
      <c r="A211">
        <v>100</v>
      </c>
      <c r="B211" s="18">
        <v>45505</v>
      </c>
      <c r="C211" t="s">
        <v>231</v>
      </c>
      <c r="D211" t="s">
        <v>206</v>
      </c>
      <c r="E211">
        <v>1</v>
      </c>
    </row>
    <row r="212" spans="1:5" x14ac:dyDescent="0.3">
      <c r="A212">
        <v>127</v>
      </c>
      <c r="B212" s="18">
        <v>45444</v>
      </c>
      <c r="C212" t="s">
        <v>231</v>
      </c>
      <c r="D212" t="s">
        <v>220</v>
      </c>
      <c r="E212">
        <v>25</v>
      </c>
    </row>
    <row r="213" spans="1:5" x14ac:dyDescent="0.3">
      <c r="A213">
        <v>127</v>
      </c>
      <c r="B213" s="18">
        <v>45474</v>
      </c>
      <c r="C213" t="s">
        <v>231</v>
      </c>
      <c r="D213" t="s">
        <v>220</v>
      </c>
      <c r="E213">
        <v>40</v>
      </c>
    </row>
    <row r="214" spans="1:5" x14ac:dyDescent="0.3">
      <c r="A214">
        <v>127</v>
      </c>
      <c r="B214" s="18">
        <v>45505</v>
      </c>
      <c r="C214" t="s">
        <v>231</v>
      </c>
      <c r="D214" t="s">
        <v>220</v>
      </c>
      <c r="E214">
        <v>26</v>
      </c>
    </row>
    <row r="215" spans="1:5" x14ac:dyDescent="0.3">
      <c r="A215">
        <v>103</v>
      </c>
      <c r="B215" s="18">
        <v>45444</v>
      </c>
      <c r="C215" t="s">
        <v>231</v>
      </c>
      <c r="D215" t="s">
        <v>199</v>
      </c>
      <c r="E215">
        <v>1</v>
      </c>
    </row>
    <row r="216" spans="1:5" x14ac:dyDescent="0.3">
      <c r="A216">
        <v>103</v>
      </c>
      <c r="B216" s="18">
        <v>45413</v>
      </c>
      <c r="C216" t="s">
        <v>231</v>
      </c>
      <c r="D216" t="s">
        <v>199</v>
      </c>
      <c r="E216">
        <v>1</v>
      </c>
    </row>
    <row r="217" spans="1:5" x14ac:dyDescent="0.3">
      <c r="A217">
        <v>102</v>
      </c>
      <c r="B217" s="18">
        <v>45505</v>
      </c>
      <c r="C217" t="s">
        <v>231</v>
      </c>
      <c r="D217" t="s">
        <v>218</v>
      </c>
      <c r="E217">
        <v>0</v>
      </c>
    </row>
    <row r="218" spans="1:5" x14ac:dyDescent="0.3">
      <c r="A218">
        <v>102</v>
      </c>
      <c r="B218" s="18">
        <v>45474</v>
      </c>
      <c r="C218" t="s">
        <v>231</v>
      </c>
      <c r="D218" t="s">
        <v>218</v>
      </c>
      <c r="E218">
        <v>0</v>
      </c>
    </row>
    <row r="219" spans="1:5" x14ac:dyDescent="0.3">
      <c r="A219">
        <v>102</v>
      </c>
      <c r="B219" s="18">
        <v>45444</v>
      </c>
      <c r="C219" t="s">
        <v>231</v>
      </c>
      <c r="D219" t="s">
        <v>218</v>
      </c>
      <c r="E219">
        <v>0</v>
      </c>
    </row>
    <row r="220" spans="1:5" x14ac:dyDescent="0.3">
      <c r="A220">
        <v>129</v>
      </c>
      <c r="B220" s="18">
        <v>45505</v>
      </c>
      <c r="C220" t="s">
        <v>231</v>
      </c>
      <c r="D220" t="s">
        <v>229</v>
      </c>
      <c r="E220">
        <v>6</v>
      </c>
    </row>
    <row r="221" spans="1:5" x14ac:dyDescent="0.3">
      <c r="A221">
        <v>129</v>
      </c>
      <c r="B221" s="18">
        <v>45474</v>
      </c>
      <c r="C221" t="s">
        <v>231</v>
      </c>
      <c r="D221" t="s">
        <v>229</v>
      </c>
      <c r="E221">
        <v>24</v>
      </c>
    </row>
    <row r="222" spans="1:5" x14ac:dyDescent="0.3">
      <c r="A222">
        <v>129</v>
      </c>
      <c r="B222" s="18">
        <v>45444</v>
      </c>
      <c r="C222" t="s">
        <v>231</v>
      </c>
      <c r="D222" t="s">
        <v>229</v>
      </c>
      <c r="E222">
        <v>12</v>
      </c>
    </row>
    <row r="223" spans="1:5" x14ac:dyDescent="0.3">
      <c r="A223">
        <v>129</v>
      </c>
      <c r="B223" s="18">
        <v>45413</v>
      </c>
      <c r="C223" t="s">
        <v>231</v>
      </c>
      <c r="D223" t="s">
        <v>229</v>
      </c>
      <c r="E223">
        <v>49</v>
      </c>
    </row>
    <row r="224" spans="1:5" x14ac:dyDescent="0.3">
      <c r="A224">
        <v>102</v>
      </c>
      <c r="B224" s="18">
        <v>45413</v>
      </c>
      <c r="C224" t="s">
        <v>231</v>
      </c>
      <c r="D224" t="s">
        <v>218</v>
      </c>
      <c r="E224">
        <v>0</v>
      </c>
    </row>
    <row r="225" spans="1:7" x14ac:dyDescent="0.3">
      <c r="A225">
        <v>120</v>
      </c>
      <c r="B225" s="18">
        <v>45505</v>
      </c>
      <c r="C225" t="s">
        <v>231</v>
      </c>
      <c r="D225" t="s">
        <v>22</v>
      </c>
      <c r="E225">
        <v>54</v>
      </c>
    </row>
    <row r="226" spans="1:7" x14ac:dyDescent="0.3">
      <c r="A226">
        <v>120</v>
      </c>
      <c r="B226" s="18">
        <v>45474</v>
      </c>
      <c r="C226" t="s">
        <v>231</v>
      </c>
      <c r="D226" t="s">
        <v>22</v>
      </c>
      <c r="E226">
        <v>94</v>
      </c>
    </row>
    <row r="227" spans="1:7" x14ac:dyDescent="0.3">
      <c r="A227">
        <v>120</v>
      </c>
      <c r="B227" s="18">
        <v>45444</v>
      </c>
      <c r="C227" t="s">
        <v>231</v>
      </c>
      <c r="D227" t="s">
        <v>22</v>
      </c>
      <c r="E227">
        <v>81</v>
      </c>
    </row>
    <row r="228" spans="1:7" x14ac:dyDescent="0.3">
      <c r="A228">
        <v>120</v>
      </c>
      <c r="B228" s="18">
        <v>45413</v>
      </c>
      <c r="C228" t="s">
        <v>231</v>
      </c>
      <c r="D228" t="s">
        <v>22</v>
      </c>
      <c r="E228">
        <v>188</v>
      </c>
    </row>
    <row r="229" spans="1:7" x14ac:dyDescent="0.3">
      <c r="A229">
        <v>101</v>
      </c>
      <c r="B229" s="18">
        <v>45505</v>
      </c>
      <c r="C229" t="s">
        <v>231</v>
      </c>
      <c r="D229" t="s">
        <v>200</v>
      </c>
      <c r="E229">
        <v>0</v>
      </c>
    </row>
    <row r="230" spans="1:7" x14ac:dyDescent="0.3">
      <c r="A230">
        <v>101</v>
      </c>
      <c r="B230" s="18">
        <v>45474</v>
      </c>
      <c r="C230" t="s">
        <v>231</v>
      </c>
      <c r="D230" t="s">
        <v>200</v>
      </c>
      <c r="E230">
        <v>0</v>
      </c>
    </row>
    <row r="231" spans="1:7" x14ac:dyDescent="0.3">
      <c r="A231">
        <v>101</v>
      </c>
      <c r="B231" s="18">
        <v>45444</v>
      </c>
      <c r="C231" t="s">
        <v>231</v>
      </c>
      <c r="D231" t="s">
        <v>200</v>
      </c>
      <c r="E231">
        <v>0</v>
      </c>
    </row>
    <row r="232" spans="1:7" x14ac:dyDescent="0.3">
      <c r="A232">
        <v>114</v>
      </c>
      <c r="B232" s="18">
        <v>45505</v>
      </c>
      <c r="C232" t="s">
        <v>231</v>
      </c>
      <c r="D232" t="s">
        <v>214</v>
      </c>
      <c r="E232">
        <v>54</v>
      </c>
    </row>
    <row r="233" spans="1:7" x14ac:dyDescent="0.3">
      <c r="A233">
        <v>114</v>
      </c>
      <c r="B233" s="18">
        <v>45474</v>
      </c>
      <c r="C233" t="s">
        <v>231</v>
      </c>
      <c r="D233" t="s">
        <v>214</v>
      </c>
      <c r="E233">
        <v>94</v>
      </c>
    </row>
    <row r="234" spans="1:7" x14ac:dyDescent="0.3">
      <c r="A234">
        <v>114</v>
      </c>
      <c r="B234" s="18">
        <v>45444</v>
      </c>
      <c r="C234" t="s">
        <v>231</v>
      </c>
      <c r="D234" t="s">
        <v>214</v>
      </c>
      <c r="E234">
        <v>81</v>
      </c>
    </row>
    <row r="235" spans="1:7" x14ac:dyDescent="0.3">
      <c r="A235">
        <v>114</v>
      </c>
      <c r="B235" s="18">
        <v>45413</v>
      </c>
      <c r="C235" t="s">
        <v>231</v>
      </c>
      <c r="D235" t="s">
        <v>214</v>
      </c>
      <c r="E235">
        <v>188</v>
      </c>
    </row>
    <row r="236" spans="1:7" x14ac:dyDescent="0.3">
      <c r="A236">
        <v>6</v>
      </c>
      <c r="B236" s="18">
        <v>45413</v>
      </c>
      <c r="C236" t="s">
        <v>231</v>
      </c>
      <c r="D236" t="s">
        <v>237</v>
      </c>
      <c r="E236">
        <v>9.8039215686274508E-3</v>
      </c>
      <c r="F236">
        <v>1</v>
      </c>
      <c r="G236">
        <v>102</v>
      </c>
    </row>
    <row r="237" spans="1:7" x14ac:dyDescent="0.3">
      <c r="A237">
        <v>100</v>
      </c>
      <c r="B237" s="18">
        <v>45413</v>
      </c>
      <c r="C237" t="s">
        <v>231</v>
      </c>
      <c r="D237" t="s">
        <v>206</v>
      </c>
      <c r="E237">
        <v>1</v>
      </c>
    </row>
    <row r="238" spans="1:7" x14ac:dyDescent="0.3">
      <c r="A238">
        <v>6</v>
      </c>
      <c r="B238" s="18">
        <v>45444</v>
      </c>
      <c r="C238" t="s">
        <v>231</v>
      </c>
      <c r="D238" t="s">
        <v>237</v>
      </c>
      <c r="E238">
        <v>1.0309278350515464E-2</v>
      </c>
      <c r="F238">
        <v>1</v>
      </c>
      <c r="G238">
        <v>97</v>
      </c>
    </row>
    <row r="239" spans="1:7" x14ac:dyDescent="0.3">
      <c r="A239">
        <v>110</v>
      </c>
      <c r="B239" s="18">
        <v>45413</v>
      </c>
      <c r="C239" t="s">
        <v>231</v>
      </c>
      <c r="D239" t="s">
        <v>222</v>
      </c>
      <c r="E239">
        <v>437</v>
      </c>
    </row>
    <row r="240" spans="1:7" x14ac:dyDescent="0.3">
      <c r="A240">
        <v>110</v>
      </c>
      <c r="B240" s="18">
        <v>45444</v>
      </c>
      <c r="C240" t="s">
        <v>231</v>
      </c>
      <c r="D240" t="s">
        <v>222</v>
      </c>
      <c r="E240">
        <v>436</v>
      </c>
    </row>
    <row r="241" spans="1:7" x14ac:dyDescent="0.3">
      <c r="A241">
        <v>23</v>
      </c>
      <c r="B241" s="18">
        <v>45505</v>
      </c>
      <c r="C241" t="s">
        <v>238</v>
      </c>
      <c r="D241" t="s">
        <v>210</v>
      </c>
      <c r="E241">
        <v>1.3023255813953489E-2</v>
      </c>
      <c r="F241">
        <v>14</v>
      </c>
      <c r="G241">
        <v>1075</v>
      </c>
    </row>
    <row r="242" spans="1:7" x14ac:dyDescent="0.3">
      <c r="A242">
        <v>23</v>
      </c>
      <c r="B242" s="18">
        <v>45474</v>
      </c>
      <c r="C242" t="s">
        <v>238</v>
      </c>
      <c r="D242" t="s">
        <v>210</v>
      </c>
      <c r="E242">
        <v>1.5711645101663587E-2</v>
      </c>
      <c r="F242">
        <v>17</v>
      </c>
      <c r="G242">
        <v>1082</v>
      </c>
    </row>
    <row r="243" spans="1:7" x14ac:dyDescent="0.3">
      <c r="A243">
        <v>15</v>
      </c>
      <c r="B243" s="18">
        <v>45444</v>
      </c>
      <c r="C243" t="s">
        <v>238</v>
      </c>
      <c r="D243" t="s">
        <v>205</v>
      </c>
      <c r="E243">
        <v>0</v>
      </c>
      <c r="F243">
        <v>0</v>
      </c>
      <c r="G243">
        <v>394</v>
      </c>
    </row>
    <row r="244" spans="1:7" x14ac:dyDescent="0.3">
      <c r="A244">
        <v>23</v>
      </c>
      <c r="B244" s="18">
        <v>45444</v>
      </c>
      <c r="C244" t="s">
        <v>238</v>
      </c>
      <c r="D244" t="s">
        <v>210</v>
      </c>
      <c r="E244">
        <v>1.8382352941176471E-2</v>
      </c>
      <c r="F244">
        <v>20</v>
      </c>
      <c r="G244">
        <v>1088</v>
      </c>
    </row>
    <row r="245" spans="1:7" x14ac:dyDescent="0.3">
      <c r="A245">
        <v>23</v>
      </c>
      <c r="B245" s="18">
        <v>45413</v>
      </c>
      <c r="C245" t="s">
        <v>238</v>
      </c>
      <c r="D245" t="s">
        <v>210</v>
      </c>
      <c r="E245">
        <v>1.9748653500897665E-2</v>
      </c>
      <c r="F245">
        <v>22</v>
      </c>
      <c r="G245">
        <v>1114</v>
      </c>
    </row>
    <row r="246" spans="1:7" x14ac:dyDescent="0.3">
      <c r="A246">
        <v>24</v>
      </c>
      <c r="B246" s="18">
        <v>45505</v>
      </c>
      <c r="C246" t="s">
        <v>238</v>
      </c>
      <c r="D246" t="s">
        <v>197</v>
      </c>
      <c r="E246">
        <v>0.9285714285714286</v>
      </c>
      <c r="F246">
        <v>13</v>
      </c>
      <c r="G246">
        <v>14</v>
      </c>
    </row>
    <row r="247" spans="1:7" x14ac:dyDescent="0.3">
      <c r="A247">
        <v>24</v>
      </c>
      <c r="B247" s="18">
        <v>45474</v>
      </c>
      <c r="C247" t="s">
        <v>238</v>
      </c>
      <c r="D247" t="s">
        <v>197</v>
      </c>
      <c r="E247">
        <v>0.82352941176470584</v>
      </c>
      <c r="F247">
        <v>14</v>
      </c>
      <c r="G247">
        <v>17</v>
      </c>
    </row>
    <row r="248" spans="1:7" x14ac:dyDescent="0.3">
      <c r="A248">
        <v>15</v>
      </c>
      <c r="B248" s="18">
        <v>45474</v>
      </c>
      <c r="C248" t="s">
        <v>238</v>
      </c>
      <c r="D248" t="s">
        <v>205</v>
      </c>
      <c r="E248">
        <v>2.5974025974025974E-3</v>
      </c>
      <c r="F248">
        <v>1</v>
      </c>
      <c r="G248">
        <v>385</v>
      </c>
    </row>
    <row r="249" spans="1:7" x14ac:dyDescent="0.3">
      <c r="A249">
        <v>15</v>
      </c>
      <c r="B249" s="18">
        <v>45505</v>
      </c>
      <c r="C249" t="s">
        <v>238</v>
      </c>
      <c r="D249" t="s">
        <v>205</v>
      </c>
      <c r="E249">
        <v>2.6109660574412533E-3</v>
      </c>
      <c r="F249">
        <v>1</v>
      </c>
      <c r="G249">
        <v>383</v>
      </c>
    </row>
    <row r="250" spans="1:7" x14ac:dyDescent="0.3">
      <c r="A250">
        <v>24</v>
      </c>
      <c r="B250" s="18">
        <v>45444</v>
      </c>
      <c r="C250" t="s">
        <v>238</v>
      </c>
      <c r="D250" t="s">
        <v>197</v>
      </c>
      <c r="E250">
        <v>0.9</v>
      </c>
      <c r="F250">
        <v>18</v>
      </c>
      <c r="G250">
        <v>20</v>
      </c>
    </row>
    <row r="251" spans="1:7" x14ac:dyDescent="0.3">
      <c r="A251">
        <v>24</v>
      </c>
      <c r="B251" s="18">
        <v>45413</v>
      </c>
      <c r="C251" t="s">
        <v>238</v>
      </c>
      <c r="D251" t="s">
        <v>197</v>
      </c>
      <c r="E251">
        <v>0.86363636363636365</v>
      </c>
      <c r="F251">
        <v>19</v>
      </c>
      <c r="G251">
        <v>22</v>
      </c>
    </row>
    <row r="252" spans="1:7" x14ac:dyDescent="0.3">
      <c r="A252">
        <v>133</v>
      </c>
      <c r="B252" s="18">
        <v>45505</v>
      </c>
      <c r="C252" t="s">
        <v>238</v>
      </c>
      <c r="D252" t="s">
        <v>234</v>
      </c>
      <c r="E252">
        <v>1</v>
      </c>
    </row>
    <row r="253" spans="1:7" x14ac:dyDescent="0.3">
      <c r="A253">
        <v>133</v>
      </c>
      <c r="B253" s="18">
        <v>45413</v>
      </c>
      <c r="C253" t="s">
        <v>238</v>
      </c>
      <c r="D253" t="s">
        <v>234</v>
      </c>
      <c r="E253">
        <v>2</v>
      </c>
    </row>
    <row r="254" spans="1:7" x14ac:dyDescent="0.3">
      <c r="A254">
        <v>16</v>
      </c>
      <c r="B254" s="18">
        <v>45413</v>
      </c>
      <c r="C254" t="s">
        <v>238</v>
      </c>
      <c r="D254" t="s">
        <v>203</v>
      </c>
      <c r="E254">
        <v>3.9408866995073892E-2</v>
      </c>
      <c r="F254">
        <v>8</v>
      </c>
      <c r="G254">
        <v>203</v>
      </c>
    </row>
    <row r="255" spans="1:7" x14ac:dyDescent="0.3">
      <c r="A255">
        <v>16</v>
      </c>
      <c r="B255" s="18">
        <v>45444</v>
      </c>
      <c r="C255" t="s">
        <v>238</v>
      </c>
      <c r="D255" t="s">
        <v>203</v>
      </c>
      <c r="E255">
        <v>3.9408866995073892E-2</v>
      </c>
      <c r="F255">
        <v>8</v>
      </c>
      <c r="G255">
        <v>203</v>
      </c>
    </row>
    <row r="256" spans="1:7" x14ac:dyDescent="0.3">
      <c r="A256">
        <v>132</v>
      </c>
      <c r="B256" s="18">
        <v>45505</v>
      </c>
      <c r="C256" t="s">
        <v>238</v>
      </c>
      <c r="D256" t="s">
        <v>208</v>
      </c>
      <c r="E256">
        <v>2</v>
      </c>
    </row>
    <row r="257" spans="1:7" x14ac:dyDescent="0.3">
      <c r="A257">
        <v>132</v>
      </c>
      <c r="B257" s="18">
        <v>45444</v>
      </c>
      <c r="C257" t="s">
        <v>238</v>
      </c>
      <c r="D257" t="s">
        <v>208</v>
      </c>
      <c r="E257">
        <v>4</v>
      </c>
    </row>
    <row r="258" spans="1:7" x14ac:dyDescent="0.3">
      <c r="A258">
        <v>132</v>
      </c>
      <c r="B258" s="18">
        <v>45413</v>
      </c>
      <c r="C258" t="s">
        <v>238</v>
      </c>
      <c r="D258" t="s">
        <v>208</v>
      </c>
      <c r="E258">
        <v>2</v>
      </c>
    </row>
    <row r="259" spans="1:7" x14ac:dyDescent="0.3">
      <c r="A259">
        <v>16</v>
      </c>
      <c r="B259" s="18">
        <v>45474</v>
      </c>
      <c r="C259" t="s">
        <v>238</v>
      </c>
      <c r="D259" t="s">
        <v>203</v>
      </c>
      <c r="E259">
        <v>3.482587064676617E-2</v>
      </c>
      <c r="F259">
        <v>7</v>
      </c>
      <c r="G259">
        <v>201</v>
      </c>
    </row>
    <row r="260" spans="1:7" x14ac:dyDescent="0.3">
      <c r="A260">
        <v>103</v>
      </c>
      <c r="B260" s="18">
        <v>45413</v>
      </c>
      <c r="C260" t="s">
        <v>238</v>
      </c>
      <c r="D260" t="s">
        <v>199</v>
      </c>
      <c r="E260">
        <v>0</v>
      </c>
    </row>
    <row r="261" spans="1:7" x14ac:dyDescent="0.3">
      <c r="A261">
        <v>131</v>
      </c>
      <c r="B261" s="18">
        <v>45505</v>
      </c>
      <c r="C261" t="s">
        <v>238</v>
      </c>
      <c r="D261" t="s">
        <v>211</v>
      </c>
      <c r="E261">
        <v>13</v>
      </c>
    </row>
    <row r="262" spans="1:7" x14ac:dyDescent="0.3">
      <c r="A262">
        <v>131</v>
      </c>
      <c r="B262" s="18">
        <v>45474</v>
      </c>
      <c r="C262" t="s">
        <v>238</v>
      </c>
      <c r="D262" t="s">
        <v>211</v>
      </c>
      <c r="E262">
        <v>3</v>
      </c>
    </row>
    <row r="263" spans="1:7" x14ac:dyDescent="0.3">
      <c r="A263">
        <v>131</v>
      </c>
      <c r="B263" s="18">
        <v>45444</v>
      </c>
      <c r="C263" t="s">
        <v>238</v>
      </c>
      <c r="D263" t="s">
        <v>211</v>
      </c>
      <c r="E263">
        <v>14</v>
      </c>
    </row>
    <row r="264" spans="1:7" x14ac:dyDescent="0.3">
      <c r="A264">
        <v>131</v>
      </c>
      <c r="B264" s="18">
        <v>45413</v>
      </c>
      <c r="C264" t="s">
        <v>238</v>
      </c>
      <c r="D264" t="s">
        <v>211</v>
      </c>
      <c r="E264">
        <v>6</v>
      </c>
    </row>
    <row r="265" spans="1:7" x14ac:dyDescent="0.3">
      <c r="A265">
        <v>16</v>
      </c>
      <c r="B265" s="18">
        <v>45505</v>
      </c>
      <c r="C265" t="s">
        <v>238</v>
      </c>
      <c r="D265" t="s">
        <v>203</v>
      </c>
      <c r="E265">
        <v>4.0404040404040407E-2</v>
      </c>
      <c r="F265">
        <v>8</v>
      </c>
      <c r="G265">
        <v>198</v>
      </c>
    </row>
    <row r="266" spans="1:7" x14ac:dyDescent="0.3">
      <c r="A266">
        <v>130</v>
      </c>
      <c r="B266" s="18">
        <v>45505</v>
      </c>
      <c r="C266" t="s">
        <v>238</v>
      </c>
      <c r="D266" t="s">
        <v>212</v>
      </c>
      <c r="E266">
        <v>233</v>
      </c>
    </row>
    <row r="267" spans="1:7" x14ac:dyDescent="0.3">
      <c r="A267">
        <v>130</v>
      </c>
      <c r="B267" s="18">
        <v>45474</v>
      </c>
      <c r="C267" t="s">
        <v>238</v>
      </c>
      <c r="D267" t="s">
        <v>212</v>
      </c>
      <c r="E267">
        <v>76</v>
      </c>
    </row>
    <row r="268" spans="1:7" x14ac:dyDescent="0.3">
      <c r="A268">
        <v>130</v>
      </c>
      <c r="B268" s="18">
        <v>45444</v>
      </c>
      <c r="C268" t="s">
        <v>238</v>
      </c>
      <c r="D268" t="s">
        <v>212</v>
      </c>
      <c r="E268">
        <v>146</v>
      </c>
    </row>
    <row r="269" spans="1:7" x14ac:dyDescent="0.3">
      <c r="A269">
        <v>130</v>
      </c>
      <c r="B269" s="18">
        <v>45413</v>
      </c>
      <c r="C269" t="s">
        <v>238</v>
      </c>
      <c r="D269" t="s">
        <v>212</v>
      </c>
      <c r="E269">
        <v>139</v>
      </c>
    </row>
    <row r="270" spans="1:7" x14ac:dyDescent="0.3">
      <c r="A270">
        <v>129</v>
      </c>
      <c r="B270" s="18">
        <v>45505</v>
      </c>
      <c r="C270" t="s">
        <v>238</v>
      </c>
      <c r="D270" t="s">
        <v>229</v>
      </c>
      <c r="E270">
        <v>89</v>
      </c>
    </row>
    <row r="271" spans="1:7" x14ac:dyDescent="0.3">
      <c r="A271">
        <v>129</v>
      </c>
      <c r="B271" s="18">
        <v>45474</v>
      </c>
      <c r="C271" t="s">
        <v>238</v>
      </c>
      <c r="D271" t="s">
        <v>229</v>
      </c>
      <c r="E271">
        <v>36</v>
      </c>
    </row>
    <row r="272" spans="1:7" x14ac:dyDescent="0.3">
      <c r="A272">
        <v>129</v>
      </c>
      <c r="B272" s="18">
        <v>45444</v>
      </c>
      <c r="C272" t="s">
        <v>238</v>
      </c>
      <c r="D272" t="s">
        <v>229</v>
      </c>
      <c r="E272">
        <v>80</v>
      </c>
    </row>
    <row r="273" spans="1:7" x14ac:dyDescent="0.3">
      <c r="A273">
        <v>129</v>
      </c>
      <c r="B273" s="18">
        <v>45413</v>
      </c>
      <c r="C273" t="s">
        <v>238</v>
      </c>
      <c r="D273" t="s">
        <v>229</v>
      </c>
      <c r="E273">
        <v>73</v>
      </c>
    </row>
    <row r="274" spans="1:7" x14ac:dyDescent="0.3">
      <c r="A274">
        <v>128</v>
      </c>
      <c r="B274" s="18">
        <v>45505</v>
      </c>
      <c r="C274" t="s">
        <v>238</v>
      </c>
      <c r="D274" t="s">
        <v>224</v>
      </c>
      <c r="E274">
        <v>25</v>
      </c>
    </row>
    <row r="275" spans="1:7" x14ac:dyDescent="0.3">
      <c r="A275">
        <v>128</v>
      </c>
      <c r="B275" s="18">
        <v>45474</v>
      </c>
      <c r="C275" t="s">
        <v>238</v>
      </c>
      <c r="D275" t="s">
        <v>224</v>
      </c>
      <c r="E275">
        <v>5</v>
      </c>
    </row>
    <row r="276" spans="1:7" x14ac:dyDescent="0.3">
      <c r="A276">
        <v>128</v>
      </c>
      <c r="B276" s="18">
        <v>45444</v>
      </c>
      <c r="C276" t="s">
        <v>238</v>
      </c>
      <c r="D276" t="s">
        <v>224</v>
      </c>
      <c r="E276">
        <v>27</v>
      </c>
    </row>
    <row r="277" spans="1:7" x14ac:dyDescent="0.3">
      <c r="A277">
        <v>128</v>
      </c>
      <c r="B277" s="18">
        <v>45413</v>
      </c>
      <c r="C277" t="s">
        <v>238</v>
      </c>
      <c r="D277" t="s">
        <v>224</v>
      </c>
      <c r="E277">
        <v>35</v>
      </c>
    </row>
    <row r="278" spans="1:7" x14ac:dyDescent="0.3">
      <c r="A278">
        <v>127</v>
      </c>
      <c r="B278" s="18">
        <v>45505</v>
      </c>
      <c r="C278" t="s">
        <v>238</v>
      </c>
      <c r="D278" t="s">
        <v>220</v>
      </c>
      <c r="E278">
        <v>363</v>
      </c>
    </row>
    <row r="279" spans="1:7" x14ac:dyDescent="0.3">
      <c r="A279">
        <v>127</v>
      </c>
      <c r="B279" s="18">
        <v>45474</v>
      </c>
      <c r="C279" t="s">
        <v>238</v>
      </c>
      <c r="D279" t="s">
        <v>220</v>
      </c>
      <c r="E279">
        <v>120</v>
      </c>
    </row>
    <row r="280" spans="1:7" x14ac:dyDescent="0.3">
      <c r="A280">
        <v>17</v>
      </c>
      <c r="B280" s="18">
        <v>45413</v>
      </c>
      <c r="C280" t="s">
        <v>238</v>
      </c>
      <c r="D280" t="s">
        <v>207</v>
      </c>
      <c r="E280">
        <v>1.4778325123152709E-2</v>
      </c>
      <c r="F280">
        <v>3</v>
      </c>
      <c r="G280">
        <v>203</v>
      </c>
    </row>
    <row r="281" spans="1:7" x14ac:dyDescent="0.3">
      <c r="A281">
        <v>127</v>
      </c>
      <c r="B281" s="18">
        <v>45444</v>
      </c>
      <c r="C281" t="s">
        <v>238</v>
      </c>
      <c r="D281" t="s">
        <v>220</v>
      </c>
      <c r="E281">
        <v>272</v>
      </c>
    </row>
    <row r="282" spans="1:7" x14ac:dyDescent="0.3">
      <c r="A282">
        <v>127</v>
      </c>
      <c r="B282" s="18">
        <v>45413</v>
      </c>
      <c r="C282" t="s">
        <v>238</v>
      </c>
      <c r="D282" t="s">
        <v>220</v>
      </c>
      <c r="E282">
        <v>258</v>
      </c>
    </row>
    <row r="283" spans="1:7" x14ac:dyDescent="0.3">
      <c r="A283">
        <v>17</v>
      </c>
      <c r="B283" s="18">
        <v>45444</v>
      </c>
      <c r="C283" t="s">
        <v>238</v>
      </c>
      <c r="D283" t="s">
        <v>207</v>
      </c>
      <c r="E283">
        <v>1.4778325123152709E-2</v>
      </c>
      <c r="F283">
        <v>3</v>
      </c>
      <c r="G283">
        <v>203</v>
      </c>
    </row>
    <row r="284" spans="1:7" x14ac:dyDescent="0.3">
      <c r="A284">
        <v>5</v>
      </c>
      <c r="B284" s="18">
        <v>45505</v>
      </c>
      <c r="C284" t="s">
        <v>238</v>
      </c>
      <c r="D284" t="s">
        <v>216</v>
      </c>
      <c r="E284">
        <v>8.0500000000000007</v>
      </c>
      <c r="F284">
        <v>161</v>
      </c>
      <c r="G284">
        <v>20</v>
      </c>
    </row>
    <row r="285" spans="1:7" x14ac:dyDescent="0.3">
      <c r="A285">
        <v>5</v>
      </c>
      <c r="B285" s="18">
        <v>45474</v>
      </c>
      <c r="C285" t="s">
        <v>238</v>
      </c>
      <c r="D285" t="s">
        <v>216</v>
      </c>
      <c r="E285">
        <v>5.2222222222222197</v>
      </c>
      <c r="F285">
        <v>47</v>
      </c>
      <c r="G285">
        <v>9</v>
      </c>
    </row>
    <row r="286" spans="1:7" x14ac:dyDescent="0.3">
      <c r="A286">
        <v>5</v>
      </c>
      <c r="B286" s="18">
        <v>45444</v>
      </c>
      <c r="C286" t="s">
        <v>238</v>
      </c>
      <c r="D286" t="s">
        <v>216</v>
      </c>
      <c r="E286">
        <v>4.375</v>
      </c>
      <c r="F286">
        <v>105</v>
      </c>
      <c r="G286">
        <v>24</v>
      </c>
    </row>
    <row r="287" spans="1:7" x14ac:dyDescent="0.3">
      <c r="A287">
        <v>5</v>
      </c>
      <c r="B287" s="18">
        <v>45413</v>
      </c>
      <c r="C287" t="s">
        <v>238</v>
      </c>
      <c r="D287" t="s">
        <v>216</v>
      </c>
      <c r="E287">
        <v>4.4782608695652204</v>
      </c>
      <c r="F287">
        <v>103</v>
      </c>
      <c r="G287">
        <v>23</v>
      </c>
    </row>
    <row r="288" spans="1:7" x14ac:dyDescent="0.3">
      <c r="A288">
        <v>17</v>
      </c>
      <c r="B288" s="18">
        <v>45474</v>
      </c>
      <c r="C288" t="s">
        <v>238</v>
      </c>
      <c r="D288" t="s">
        <v>207</v>
      </c>
      <c r="E288">
        <v>9.9502487562189053E-3</v>
      </c>
      <c r="F288">
        <v>2</v>
      </c>
      <c r="G288">
        <v>201</v>
      </c>
    </row>
    <row r="289" spans="1:7" x14ac:dyDescent="0.3">
      <c r="A289">
        <v>103</v>
      </c>
      <c r="B289" s="18">
        <v>45505</v>
      </c>
      <c r="C289" t="s">
        <v>238</v>
      </c>
      <c r="D289" t="s">
        <v>199</v>
      </c>
      <c r="E289">
        <v>0</v>
      </c>
    </row>
    <row r="290" spans="1:7" x14ac:dyDescent="0.3">
      <c r="A290">
        <v>4</v>
      </c>
      <c r="B290" s="18">
        <v>45505</v>
      </c>
      <c r="C290" t="s">
        <v>238</v>
      </c>
      <c r="D290" t="s">
        <v>223</v>
      </c>
      <c r="E290">
        <v>0.80745341614906796</v>
      </c>
      <c r="F290">
        <v>130</v>
      </c>
      <c r="G290">
        <v>161</v>
      </c>
    </row>
    <row r="291" spans="1:7" x14ac:dyDescent="0.3">
      <c r="A291">
        <v>4</v>
      </c>
      <c r="B291" s="18">
        <v>45474</v>
      </c>
      <c r="C291" t="s">
        <v>238</v>
      </c>
      <c r="D291" t="s">
        <v>223</v>
      </c>
      <c r="E291">
        <v>0.59574468085106402</v>
      </c>
      <c r="F291">
        <v>28</v>
      </c>
      <c r="G291">
        <v>47</v>
      </c>
    </row>
    <row r="292" spans="1:7" x14ac:dyDescent="0.3">
      <c r="A292">
        <v>4</v>
      </c>
      <c r="B292" s="18">
        <v>45444</v>
      </c>
      <c r="C292" t="s">
        <v>238</v>
      </c>
      <c r="D292" t="s">
        <v>223</v>
      </c>
      <c r="E292">
        <v>0.66666666666666696</v>
      </c>
      <c r="F292">
        <v>70</v>
      </c>
      <c r="G292">
        <v>105</v>
      </c>
    </row>
    <row r="293" spans="1:7" x14ac:dyDescent="0.3">
      <c r="A293">
        <v>4</v>
      </c>
      <c r="B293" s="18">
        <v>45413</v>
      </c>
      <c r="C293" t="s">
        <v>238</v>
      </c>
      <c r="D293" t="s">
        <v>223</v>
      </c>
      <c r="E293">
        <v>0.68932038834951503</v>
      </c>
      <c r="F293">
        <v>71</v>
      </c>
      <c r="G293">
        <v>103</v>
      </c>
    </row>
    <row r="294" spans="1:7" x14ac:dyDescent="0.3">
      <c r="A294">
        <v>126</v>
      </c>
      <c r="B294" s="18">
        <v>45505</v>
      </c>
      <c r="C294" t="s">
        <v>238</v>
      </c>
      <c r="D294" t="s">
        <v>28</v>
      </c>
      <c r="E294">
        <v>1</v>
      </c>
    </row>
    <row r="295" spans="1:7" x14ac:dyDescent="0.3">
      <c r="A295">
        <v>126</v>
      </c>
      <c r="B295" s="18">
        <v>45474</v>
      </c>
      <c r="C295" t="s">
        <v>238</v>
      </c>
      <c r="D295" t="s">
        <v>28</v>
      </c>
      <c r="E295">
        <v>1</v>
      </c>
    </row>
    <row r="296" spans="1:7" x14ac:dyDescent="0.3">
      <c r="A296">
        <v>126</v>
      </c>
      <c r="B296" s="18">
        <v>45444</v>
      </c>
      <c r="C296" t="s">
        <v>238</v>
      </c>
      <c r="D296" t="s">
        <v>28</v>
      </c>
      <c r="E296">
        <v>2</v>
      </c>
    </row>
    <row r="297" spans="1:7" x14ac:dyDescent="0.3">
      <c r="A297">
        <v>126</v>
      </c>
      <c r="B297" s="18">
        <v>45413</v>
      </c>
      <c r="C297" t="s">
        <v>238</v>
      </c>
      <c r="D297" t="s">
        <v>28</v>
      </c>
      <c r="E297">
        <v>1</v>
      </c>
    </row>
    <row r="298" spans="1:7" x14ac:dyDescent="0.3">
      <c r="A298">
        <v>122</v>
      </c>
      <c r="B298" s="18">
        <v>45444</v>
      </c>
      <c r="C298" t="s">
        <v>238</v>
      </c>
      <c r="D298" t="s">
        <v>24</v>
      </c>
      <c r="E298">
        <v>3</v>
      </c>
    </row>
    <row r="299" spans="1:7" x14ac:dyDescent="0.3">
      <c r="A299">
        <v>103</v>
      </c>
      <c r="B299" s="18">
        <v>45474</v>
      </c>
      <c r="C299" t="s">
        <v>238</v>
      </c>
      <c r="D299" t="s">
        <v>199</v>
      </c>
      <c r="E299">
        <v>0</v>
      </c>
    </row>
    <row r="300" spans="1:7" x14ac:dyDescent="0.3">
      <c r="A300">
        <v>122</v>
      </c>
      <c r="B300" s="18">
        <v>45413</v>
      </c>
      <c r="C300" t="s">
        <v>238</v>
      </c>
      <c r="D300" t="s">
        <v>24</v>
      </c>
      <c r="E300">
        <v>4</v>
      </c>
    </row>
    <row r="301" spans="1:7" x14ac:dyDescent="0.3">
      <c r="A301">
        <v>17</v>
      </c>
      <c r="B301" s="18">
        <v>45505</v>
      </c>
      <c r="C301" t="s">
        <v>238</v>
      </c>
      <c r="D301" t="s">
        <v>207</v>
      </c>
      <c r="E301">
        <v>1.0101010101010102E-2</v>
      </c>
      <c r="F301">
        <v>2</v>
      </c>
      <c r="G301">
        <v>198</v>
      </c>
    </row>
    <row r="302" spans="1:7" x14ac:dyDescent="0.3">
      <c r="A302">
        <v>120</v>
      </c>
      <c r="B302" s="18">
        <v>45505</v>
      </c>
      <c r="C302" t="s">
        <v>238</v>
      </c>
      <c r="D302" t="s">
        <v>22</v>
      </c>
      <c r="E302">
        <v>458</v>
      </c>
    </row>
    <row r="303" spans="1:7" x14ac:dyDescent="0.3">
      <c r="A303">
        <v>120</v>
      </c>
      <c r="B303" s="18">
        <v>45474</v>
      </c>
      <c r="C303" t="s">
        <v>238</v>
      </c>
      <c r="D303" t="s">
        <v>22</v>
      </c>
      <c r="E303">
        <v>128</v>
      </c>
    </row>
    <row r="304" spans="1:7" x14ac:dyDescent="0.3">
      <c r="A304">
        <v>100</v>
      </c>
      <c r="B304" s="18">
        <v>45413</v>
      </c>
      <c r="C304" t="s">
        <v>238</v>
      </c>
      <c r="D304" t="s">
        <v>206</v>
      </c>
      <c r="E304">
        <v>1</v>
      </c>
    </row>
    <row r="305" spans="1:7" x14ac:dyDescent="0.3">
      <c r="A305">
        <v>120</v>
      </c>
      <c r="B305" s="18">
        <v>45444</v>
      </c>
      <c r="C305" t="s">
        <v>238</v>
      </c>
      <c r="D305" t="s">
        <v>22</v>
      </c>
      <c r="E305">
        <v>314</v>
      </c>
    </row>
    <row r="306" spans="1:7" x14ac:dyDescent="0.3">
      <c r="A306">
        <v>120</v>
      </c>
      <c r="B306" s="18">
        <v>45413</v>
      </c>
      <c r="C306" t="s">
        <v>238</v>
      </c>
      <c r="D306" t="s">
        <v>22</v>
      </c>
      <c r="E306">
        <v>312</v>
      </c>
    </row>
    <row r="307" spans="1:7" x14ac:dyDescent="0.3">
      <c r="A307">
        <v>114</v>
      </c>
      <c r="B307" s="18">
        <v>45505</v>
      </c>
      <c r="C307" t="s">
        <v>238</v>
      </c>
      <c r="D307" t="s">
        <v>214</v>
      </c>
      <c r="E307">
        <v>458</v>
      </c>
    </row>
    <row r="308" spans="1:7" x14ac:dyDescent="0.3">
      <c r="A308">
        <v>114</v>
      </c>
      <c r="B308" s="18">
        <v>45474</v>
      </c>
      <c r="C308" t="s">
        <v>238</v>
      </c>
      <c r="D308" t="s">
        <v>214</v>
      </c>
      <c r="E308">
        <v>128</v>
      </c>
    </row>
    <row r="309" spans="1:7" x14ac:dyDescent="0.3">
      <c r="A309">
        <v>114</v>
      </c>
      <c r="B309" s="18">
        <v>45444</v>
      </c>
      <c r="C309" t="s">
        <v>238</v>
      </c>
      <c r="D309" t="s">
        <v>214</v>
      </c>
      <c r="E309">
        <v>317</v>
      </c>
    </row>
    <row r="310" spans="1:7" x14ac:dyDescent="0.3">
      <c r="A310">
        <v>114</v>
      </c>
      <c r="B310" s="18">
        <v>45413</v>
      </c>
      <c r="C310" t="s">
        <v>238</v>
      </c>
      <c r="D310" t="s">
        <v>214</v>
      </c>
      <c r="E310">
        <v>316</v>
      </c>
    </row>
    <row r="311" spans="1:7" x14ac:dyDescent="0.3">
      <c r="A311">
        <v>12</v>
      </c>
      <c r="B311" s="18">
        <v>45444</v>
      </c>
      <c r="C311" t="s">
        <v>238</v>
      </c>
      <c r="D311" t="s">
        <v>215</v>
      </c>
      <c r="E311">
        <v>9.3922651933701654E-2</v>
      </c>
      <c r="F311">
        <v>17</v>
      </c>
      <c r="G311">
        <v>181</v>
      </c>
    </row>
    <row r="312" spans="1:7" x14ac:dyDescent="0.3">
      <c r="A312">
        <v>100</v>
      </c>
      <c r="B312" s="18">
        <v>45444</v>
      </c>
      <c r="C312" t="s">
        <v>238</v>
      </c>
      <c r="D312" t="s">
        <v>206</v>
      </c>
      <c r="E312">
        <v>1</v>
      </c>
    </row>
    <row r="313" spans="1:7" x14ac:dyDescent="0.3">
      <c r="A313">
        <v>108</v>
      </c>
      <c r="B313" s="18">
        <v>45505</v>
      </c>
      <c r="C313" t="s">
        <v>238</v>
      </c>
      <c r="D313" t="s">
        <v>204</v>
      </c>
      <c r="E313">
        <v>39</v>
      </c>
    </row>
    <row r="314" spans="1:7" x14ac:dyDescent="0.3">
      <c r="A314">
        <v>12</v>
      </c>
      <c r="B314" s="18">
        <v>45413</v>
      </c>
      <c r="C314" t="s">
        <v>238</v>
      </c>
      <c r="D314" t="s">
        <v>215</v>
      </c>
      <c r="E314">
        <v>7.2222222222222215E-2</v>
      </c>
      <c r="F314">
        <v>13</v>
      </c>
      <c r="G314">
        <v>180</v>
      </c>
    </row>
    <row r="315" spans="1:7" x14ac:dyDescent="0.3">
      <c r="A315">
        <v>108</v>
      </c>
      <c r="B315" s="18">
        <v>45474</v>
      </c>
      <c r="C315" t="s">
        <v>238</v>
      </c>
      <c r="D315" t="s">
        <v>204</v>
      </c>
      <c r="E315">
        <v>40</v>
      </c>
    </row>
    <row r="316" spans="1:7" x14ac:dyDescent="0.3">
      <c r="A316">
        <v>11</v>
      </c>
      <c r="B316" s="18">
        <v>45505</v>
      </c>
      <c r="C316" t="s">
        <v>238</v>
      </c>
      <c r="D316" t="s">
        <v>230</v>
      </c>
      <c r="E316">
        <v>0.60416666666666663</v>
      </c>
      <c r="F316">
        <v>116</v>
      </c>
      <c r="G316">
        <v>192</v>
      </c>
    </row>
    <row r="317" spans="1:7" x14ac:dyDescent="0.3">
      <c r="A317">
        <v>100</v>
      </c>
      <c r="B317" s="18">
        <v>45474</v>
      </c>
      <c r="C317" t="s">
        <v>238</v>
      </c>
      <c r="D317" t="s">
        <v>206</v>
      </c>
      <c r="E317">
        <v>1</v>
      </c>
    </row>
    <row r="318" spans="1:7" x14ac:dyDescent="0.3">
      <c r="A318">
        <v>108</v>
      </c>
      <c r="B318" s="18">
        <v>45444</v>
      </c>
      <c r="C318" t="s">
        <v>238</v>
      </c>
      <c r="D318" t="s">
        <v>204</v>
      </c>
      <c r="E318">
        <v>44</v>
      </c>
    </row>
    <row r="319" spans="1:7" x14ac:dyDescent="0.3">
      <c r="A319">
        <v>11</v>
      </c>
      <c r="B319" s="18">
        <v>45474</v>
      </c>
      <c r="C319" t="s">
        <v>238</v>
      </c>
      <c r="D319" t="s">
        <v>230</v>
      </c>
      <c r="E319">
        <v>0.55188679245283023</v>
      </c>
      <c r="F319">
        <v>117</v>
      </c>
      <c r="G319">
        <v>212</v>
      </c>
    </row>
    <row r="320" spans="1:7" x14ac:dyDescent="0.3">
      <c r="A320">
        <v>11</v>
      </c>
      <c r="B320" s="18">
        <v>45444</v>
      </c>
      <c r="C320" t="s">
        <v>238</v>
      </c>
      <c r="D320" t="s">
        <v>230</v>
      </c>
      <c r="E320">
        <v>0.53080568720379151</v>
      </c>
      <c r="F320">
        <v>112</v>
      </c>
      <c r="G320">
        <v>211</v>
      </c>
    </row>
    <row r="321" spans="1:7" x14ac:dyDescent="0.3">
      <c r="A321">
        <v>11</v>
      </c>
      <c r="B321" s="18">
        <v>45413</v>
      </c>
      <c r="C321" t="s">
        <v>238</v>
      </c>
      <c r="D321" t="s">
        <v>230</v>
      </c>
      <c r="E321">
        <v>0.44961240310077522</v>
      </c>
      <c r="F321">
        <v>116</v>
      </c>
      <c r="G321">
        <v>258</v>
      </c>
    </row>
    <row r="322" spans="1:7" x14ac:dyDescent="0.3">
      <c r="A322">
        <v>2</v>
      </c>
      <c r="B322" s="18">
        <v>45505</v>
      </c>
      <c r="C322" t="s">
        <v>238</v>
      </c>
      <c r="D322" t="s">
        <v>209</v>
      </c>
      <c r="E322">
        <v>0.57111111111111112</v>
      </c>
      <c r="F322">
        <v>1028</v>
      </c>
      <c r="G322">
        <v>1800</v>
      </c>
    </row>
    <row r="323" spans="1:7" x14ac:dyDescent="0.3">
      <c r="A323">
        <v>100</v>
      </c>
      <c r="B323" s="18">
        <v>45505</v>
      </c>
      <c r="C323" t="s">
        <v>238</v>
      </c>
      <c r="D323" t="s">
        <v>206</v>
      </c>
      <c r="E323">
        <v>1</v>
      </c>
    </row>
    <row r="324" spans="1:7" x14ac:dyDescent="0.3">
      <c r="A324">
        <v>108</v>
      </c>
      <c r="B324" s="18">
        <v>45413</v>
      </c>
      <c r="C324" t="s">
        <v>238</v>
      </c>
      <c r="D324" t="s">
        <v>204</v>
      </c>
      <c r="E324">
        <v>44</v>
      </c>
    </row>
    <row r="325" spans="1:7" x14ac:dyDescent="0.3">
      <c r="A325">
        <v>2</v>
      </c>
      <c r="B325" s="18">
        <v>45474</v>
      </c>
      <c r="C325" t="s">
        <v>238</v>
      </c>
      <c r="D325" t="s">
        <v>209</v>
      </c>
      <c r="E325">
        <v>0.5755555555555556</v>
      </c>
      <c r="F325">
        <v>1036</v>
      </c>
      <c r="G325">
        <v>1800</v>
      </c>
    </row>
    <row r="326" spans="1:7" x14ac:dyDescent="0.3">
      <c r="A326">
        <v>101</v>
      </c>
      <c r="B326" s="18">
        <v>45413</v>
      </c>
      <c r="C326" t="s">
        <v>238</v>
      </c>
      <c r="D326" t="s">
        <v>200</v>
      </c>
      <c r="E326">
        <v>1</v>
      </c>
    </row>
    <row r="327" spans="1:7" x14ac:dyDescent="0.3">
      <c r="A327">
        <v>2</v>
      </c>
      <c r="B327" s="18">
        <v>45444</v>
      </c>
      <c r="C327" t="s">
        <v>238</v>
      </c>
      <c r="D327" t="s">
        <v>209</v>
      </c>
      <c r="E327">
        <v>0.58499999999999996</v>
      </c>
      <c r="F327">
        <v>1053</v>
      </c>
      <c r="G327">
        <v>1800</v>
      </c>
    </row>
    <row r="328" spans="1:7" x14ac:dyDescent="0.3">
      <c r="A328">
        <v>2</v>
      </c>
      <c r="B328" s="18">
        <v>45413</v>
      </c>
      <c r="C328" t="s">
        <v>238</v>
      </c>
      <c r="D328" t="s">
        <v>209</v>
      </c>
      <c r="E328">
        <v>0.59222222222222221</v>
      </c>
      <c r="F328">
        <v>1066</v>
      </c>
      <c r="G328">
        <v>1800</v>
      </c>
    </row>
    <row r="329" spans="1:7" x14ac:dyDescent="0.3">
      <c r="A329">
        <v>27</v>
      </c>
      <c r="B329" s="18">
        <v>45505</v>
      </c>
      <c r="C329" t="s">
        <v>238</v>
      </c>
      <c r="D329" t="s">
        <v>165</v>
      </c>
      <c r="G329">
        <v>168</v>
      </c>
    </row>
    <row r="330" spans="1:7" x14ac:dyDescent="0.3">
      <c r="A330">
        <v>101</v>
      </c>
      <c r="B330" s="18">
        <v>45444</v>
      </c>
      <c r="C330" t="s">
        <v>238</v>
      </c>
      <c r="D330" t="s">
        <v>200</v>
      </c>
      <c r="E330">
        <v>1</v>
      </c>
    </row>
    <row r="331" spans="1:7" x14ac:dyDescent="0.3">
      <c r="A331">
        <v>107</v>
      </c>
      <c r="B331" s="18">
        <v>45505</v>
      </c>
      <c r="C331" t="s">
        <v>238</v>
      </c>
      <c r="D331" t="s">
        <v>217</v>
      </c>
      <c r="E331">
        <v>246</v>
      </c>
    </row>
    <row r="332" spans="1:7" x14ac:dyDescent="0.3">
      <c r="A332">
        <v>101</v>
      </c>
      <c r="B332" s="18">
        <v>45474</v>
      </c>
      <c r="C332" t="s">
        <v>238</v>
      </c>
      <c r="D332" t="s">
        <v>200</v>
      </c>
      <c r="E332">
        <v>1</v>
      </c>
    </row>
    <row r="333" spans="1:7" x14ac:dyDescent="0.3">
      <c r="A333">
        <v>107</v>
      </c>
      <c r="B333" s="18">
        <v>45474</v>
      </c>
      <c r="C333" t="s">
        <v>238</v>
      </c>
      <c r="D333" t="s">
        <v>217</v>
      </c>
      <c r="E333">
        <v>246</v>
      </c>
    </row>
    <row r="334" spans="1:7" x14ac:dyDescent="0.3">
      <c r="A334">
        <v>107</v>
      </c>
      <c r="B334" s="18">
        <v>45444</v>
      </c>
      <c r="C334" t="s">
        <v>238</v>
      </c>
      <c r="D334" t="s">
        <v>217</v>
      </c>
      <c r="E334">
        <v>249</v>
      </c>
    </row>
    <row r="335" spans="1:7" x14ac:dyDescent="0.3">
      <c r="A335">
        <v>107</v>
      </c>
      <c r="B335" s="18">
        <v>45413</v>
      </c>
      <c r="C335" t="s">
        <v>238</v>
      </c>
      <c r="D335" t="s">
        <v>217</v>
      </c>
      <c r="E335">
        <v>247</v>
      </c>
    </row>
    <row r="336" spans="1:7" x14ac:dyDescent="0.3">
      <c r="A336">
        <v>27</v>
      </c>
      <c r="B336" s="18">
        <v>45413</v>
      </c>
      <c r="C336" t="s">
        <v>238</v>
      </c>
      <c r="D336" t="s">
        <v>165</v>
      </c>
      <c r="G336">
        <v>179</v>
      </c>
    </row>
    <row r="337" spans="1:7" x14ac:dyDescent="0.3">
      <c r="A337">
        <v>101</v>
      </c>
      <c r="B337" s="18">
        <v>45505</v>
      </c>
      <c r="C337" t="s">
        <v>238</v>
      </c>
      <c r="D337" t="s">
        <v>200</v>
      </c>
      <c r="E337">
        <v>1</v>
      </c>
    </row>
    <row r="338" spans="1:7" x14ac:dyDescent="0.3">
      <c r="A338">
        <v>106</v>
      </c>
      <c r="B338" s="18">
        <v>45505</v>
      </c>
      <c r="C338" t="s">
        <v>238</v>
      </c>
      <c r="D338" t="s">
        <v>196</v>
      </c>
      <c r="E338">
        <v>245</v>
      </c>
    </row>
    <row r="339" spans="1:7" x14ac:dyDescent="0.3">
      <c r="A339">
        <v>106</v>
      </c>
      <c r="B339" s="18">
        <v>45474</v>
      </c>
      <c r="C339" t="s">
        <v>238</v>
      </c>
      <c r="D339" t="s">
        <v>196</v>
      </c>
      <c r="E339">
        <v>247</v>
      </c>
    </row>
    <row r="340" spans="1:7" x14ac:dyDescent="0.3">
      <c r="A340">
        <v>106</v>
      </c>
      <c r="B340" s="18">
        <v>45444</v>
      </c>
      <c r="C340" t="s">
        <v>238</v>
      </c>
      <c r="D340" t="s">
        <v>196</v>
      </c>
      <c r="E340">
        <v>247</v>
      </c>
    </row>
    <row r="341" spans="1:7" x14ac:dyDescent="0.3">
      <c r="A341">
        <v>102</v>
      </c>
      <c r="B341" s="18">
        <v>45413</v>
      </c>
      <c r="C341" t="s">
        <v>238</v>
      </c>
      <c r="D341" t="s">
        <v>218</v>
      </c>
      <c r="E341">
        <v>0</v>
      </c>
    </row>
    <row r="342" spans="1:7" x14ac:dyDescent="0.3">
      <c r="A342">
        <v>106</v>
      </c>
      <c r="B342" s="18">
        <v>45413</v>
      </c>
      <c r="C342" t="s">
        <v>238</v>
      </c>
      <c r="D342" t="s">
        <v>196</v>
      </c>
      <c r="E342">
        <v>252</v>
      </c>
    </row>
    <row r="343" spans="1:7" x14ac:dyDescent="0.3">
      <c r="A343">
        <v>27</v>
      </c>
      <c r="B343" s="18">
        <v>45444</v>
      </c>
      <c r="C343" t="s">
        <v>238</v>
      </c>
      <c r="D343" t="s">
        <v>165</v>
      </c>
      <c r="G343">
        <v>162</v>
      </c>
    </row>
    <row r="344" spans="1:7" x14ac:dyDescent="0.3">
      <c r="A344">
        <v>27</v>
      </c>
      <c r="B344" s="18">
        <v>45474</v>
      </c>
      <c r="C344" t="s">
        <v>238</v>
      </c>
      <c r="D344" t="s">
        <v>165</v>
      </c>
      <c r="G344">
        <v>164</v>
      </c>
    </row>
    <row r="345" spans="1:7" x14ac:dyDescent="0.3">
      <c r="A345">
        <v>102</v>
      </c>
      <c r="B345" s="18">
        <v>45444</v>
      </c>
      <c r="C345" t="s">
        <v>238</v>
      </c>
      <c r="D345" t="s">
        <v>218</v>
      </c>
      <c r="E345">
        <v>0</v>
      </c>
    </row>
    <row r="346" spans="1:7" x14ac:dyDescent="0.3">
      <c r="A346">
        <v>113</v>
      </c>
      <c r="B346" s="18">
        <v>45505</v>
      </c>
      <c r="C346" t="s">
        <v>238</v>
      </c>
      <c r="D346" t="s">
        <v>228</v>
      </c>
      <c r="E346">
        <v>57</v>
      </c>
    </row>
    <row r="347" spans="1:7" x14ac:dyDescent="0.3">
      <c r="A347">
        <v>113</v>
      </c>
      <c r="B347" s="18">
        <v>45474</v>
      </c>
      <c r="C347" t="s">
        <v>238</v>
      </c>
      <c r="D347" t="s">
        <v>228</v>
      </c>
      <c r="E347">
        <v>59</v>
      </c>
    </row>
    <row r="348" spans="1:7" x14ac:dyDescent="0.3">
      <c r="A348">
        <v>113</v>
      </c>
      <c r="B348" s="18">
        <v>45444</v>
      </c>
      <c r="C348" t="s">
        <v>238</v>
      </c>
      <c r="D348" t="s">
        <v>228</v>
      </c>
      <c r="E348">
        <v>64</v>
      </c>
    </row>
    <row r="349" spans="1:7" x14ac:dyDescent="0.3">
      <c r="A349">
        <v>113</v>
      </c>
      <c r="B349" s="18">
        <v>45413</v>
      </c>
      <c r="C349" t="s">
        <v>238</v>
      </c>
      <c r="D349" t="s">
        <v>228</v>
      </c>
      <c r="E349">
        <v>68</v>
      </c>
    </row>
    <row r="350" spans="1:7" x14ac:dyDescent="0.3">
      <c r="A350">
        <v>3</v>
      </c>
      <c r="B350" s="18">
        <v>45505</v>
      </c>
      <c r="C350" t="s">
        <v>238</v>
      </c>
      <c r="D350" t="s">
        <v>202</v>
      </c>
      <c r="E350">
        <v>0.91050583657587547</v>
      </c>
      <c r="F350">
        <v>936</v>
      </c>
      <c r="G350">
        <v>1028</v>
      </c>
    </row>
    <row r="351" spans="1:7" x14ac:dyDescent="0.3">
      <c r="A351">
        <v>102</v>
      </c>
      <c r="B351" s="18">
        <v>45474</v>
      </c>
      <c r="C351" t="s">
        <v>238</v>
      </c>
      <c r="D351" t="s">
        <v>218</v>
      </c>
      <c r="E351">
        <v>0</v>
      </c>
    </row>
    <row r="352" spans="1:7" x14ac:dyDescent="0.3">
      <c r="A352">
        <v>103</v>
      </c>
      <c r="B352" s="18">
        <v>45444</v>
      </c>
      <c r="C352" t="s">
        <v>238</v>
      </c>
      <c r="D352" t="s">
        <v>199</v>
      </c>
      <c r="E352">
        <v>0</v>
      </c>
    </row>
    <row r="353" spans="1:7" x14ac:dyDescent="0.3">
      <c r="A353">
        <v>112</v>
      </c>
      <c r="B353" s="18">
        <v>45505</v>
      </c>
      <c r="C353" t="s">
        <v>238</v>
      </c>
      <c r="D353" t="s">
        <v>221</v>
      </c>
      <c r="E353">
        <v>201</v>
      </c>
    </row>
    <row r="354" spans="1:7" x14ac:dyDescent="0.3">
      <c r="A354">
        <v>112</v>
      </c>
      <c r="B354" s="18">
        <v>45474</v>
      </c>
      <c r="C354" t="s">
        <v>238</v>
      </c>
      <c r="D354" t="s">
        <v>221</v>
      </c>
      <c r="E354">
        <v>198</v>
      </c>
    </row>
    <row r="355" spans="1:7" x14ac:dyDescent="0.3">
      <c r="A355">
        <v>3</v>
      </c>
      <c r="B355" s="18">
        <v>45413</v>
      </c>
      <c r="C355" t="s">
        <v>238</v>
      </c>
      <c r="D355" t="s">
        <v>202</v>
      </c>
      <c r="E355">
        <v>0.8836772983114447</v>
      </c>
      <c r="F355">
        <v>942</v>
      </c>
      <c r="G355">
        <v>1066</v>
      </c>
    </row>
    <row r="356" spans="1:7" x14ac:dyDescent="0.3">
      <c r="A356">
        <v>102</v>
      </c>
      <c r="B356" s="18">
        <v>45505</v>
      </c>
      <c r="C356" t="s">
        <v>238</v>
      </c>
      <c r="D356" t="s">
        <v>218</v>
      </c>
      <c r="E356">
        <v>0</v>
      </c>
    </row>
    <row r="357" spans="1:7" x14ac:dyDescent="0.3">
      <c r="A357">
        <v>112</v>
      </c>
      <c r="B357" s="18">
        <v>45444</v>
      </c>
      <c r="C357" t="s">
        <v>238</v>
      </c>
      <c r="D357" t="s">
        <v>221</v>
      </c>
      <c r="E357">
        <v>201</v>
      </c>
    </row>
    <row r="358" spans="1:7" x14ac:dyDescent="0.3">
      <c r="A358">
        <v>3</v>
      </c>
      <c r="B358" s="18">
        <v>45444</v>
      </c>
      <c r="C358" t="s">
        <v>238</v>
      </c>
      <c r="D358" t="s">
        <v>202</v>
      </c>
      <c r="E358">
        <v>0.85565052231718897</v>
      </c>
      <c r="F358">
        <v>901</v>
      </c>
      <c r="G358">
        <v>1053</v>
      </c>
    </row>
    <row r="359" spans="1:7" x14ac:dyDescent="0.3">
      <c r="A359">
        <v>112</v>
      </c>
      <c r="B359" s="18">
        <v>45413</v>
      </c>
      <c r="C359" t="s">
        <v>238</v>
      </c>
      <c r="D359" t="s">
        <v>221</v>
      </c>
      <c r="E359">
        <v>204</v>
      </c>
    </row>
    <row r="360" spans="1:7" x14ac:dyDescent="0.3">
      <c r="A360">
        <v>111</v>
      </c>
      <c r="B360" s="18">
        <v>45505</v>
      </c>
      <c r="C360" t="s">
        <v>238</v>
      </c>
      <c r="D360" t="s">
        <v>201</v>
      </c>
      <c r="E360">
        <v>240</v>
      </c>
    </row>
    <row r="361" spans="1:7" x14ac:dyDescent="0.3">
      <c r="A361">
        <v>111</v>
      </c>
      <c r="B361" s="18">
        <v>45474</v>
      </c>
      <c r="C361" t="s">
        <v>238</v>
      </c>
      <c r="D361" t="s">
        <v>201</v>
      </c>
      <c r="E361">
        <v>246</v>
      </c>
    </row>
    <row r="362" spans="1:7" x14ac:dyDescent="0.3">
      <c r="A362">
        <v>3</v>
      </c>
      <c r="B362" s="18">
        <v>45474</v>
      </c>
      <c r="C362" t="s">
        <v>238</v>
      </c>
      <c r="D362" t="s">
        <v>202</v>
      </c>
      <c r="E362">
        <v>0.88513513513513509</v>
      </c>
      <c r="F362">
        <v>917</v>
      </c>
      <c r="G362">
        <v>1036</v>
      </c>
    </row>
    <row r="363" spans="1:7" x14ac:dyDescent="0.3">
      <c r="A363">
        <v>111</v>
      </c>
      <c r="B363" s="18">
        <v>45444</v>
      </c>
      <c r="C363" t="s">
        <v>238</v>
      </c>
      <c r="D363" t="s">
        <v>201</v>
      </c>
      <c r="E363">
        <v>248</v>
      </c>
    </row>
    <row r="364" spans="1:7" x14ac:dyDescent="0.3">
      <c r="A364">
        <v>14</v>
      </c>
      <c r="B364" s="18">
        <v>45444</v>
      </c>
      <c r="C364" t="s">
        <v>238</v>
      </c>
      <c r="D364" t="s">
        <v>225</v>
      </c>
      <c r="E364">
        <v>5.076142131979695E-3</v>
      </c>
      <c r="F364">
        <v>2</v>
      </c>
      <c r="G364">
        <v>394</v>
      </c>
    </row>
    <row r="365" spans="1:7" x14ac:dyDescent="0.3">
      <c r="A365">
        <v>14</v>
      </c>
      <c r="B365" s="18">
        <v>45413</v>
      </c>
      <c r="C365" t="s">
        <v>238</v>
      </c>
      <c r="D365" t="s">
        <v>225</v>
      </c>
      <c r="E365">
        <v>5.076142131979695E-3</v>
      </c>
      <c r="F365">
        <v>2</v>
      </c>
      <c r="G365">
        <v>394</v>
      </c>
    </row>
    <row r="366" spans="1:7" x14ac:dyDescent="0.3">
      <c r="A366">
        <v>13</v>
      </c>
      <c r="B366" s="18">
        <v>45505</v>
      </c>
      <c r="C366" t="s">
        <v>238</v>
      </c>
      <c r="D366" t="s">
        <v>198</v>
      </c>
      <c r="E366">
        <v>5.6818181818181816E-2</v>
      </c>
      <c r="F366">
        <v>10</v>
      </c>
      <c r="G366">
        <v>176</v>
      </c>
    </row>
    <row r="367" spans="1:7" x14ac:dyDescent="0.3">
      <c r="A367">
        <v>14</v>
      </c>
      <c r="B367" s="18">
        <v>45474</v>
      </c>
      <c r="C367" t="s">
        <v>238</v>
      </c>
      <c r="D367" t="s">
        <v>225</v>
      </c>
      <c r="E367">
        <v>5.1948051948051948E-3</v>
      </c>
      <c r="F367">
        <v>2</v>
      </c>
      <c r="G367">
        <v>385</v>
      </c>
    </row>
    <row r="368" spans="1:7" x14ac:dyDescent="0.3">
      <c r="A368">
        <v>13</v>
      </c>
      <c r="B368" s="18">
        <v>45474</v>
      </c>
      <c r="C368" t="s">
        <v>238</v>
      </c>
      <c r="D368" t="s">
        <v>198</v>
      </c>
      <c r="E368">
        <v>5.7142857142857141E-2</v>
      </c>
      <c r="F368">
        <v>10</v>
      </c>
      <c r="G368">
        <v>175</v>
      </c>
    </row>
    <row r="369" spans="1:7" x14ac:dyDescent="0.3">
      <c r="A369">
        <v>13</v>
      </c>
      <c r="B369" s="18">
        <v>45444</v>
      </c>
      <c r="C369" t="s">
        <v>238</v>
      </c>
      <c r="D369" t="s">
        <v>198</v>
      </c>
      <c r="E369">
        <v>5.5248618784530384E-2</v>
      </c>
      <c r="F369">
        <v>10</v>
      </c>
      <c r="G369">
        <v>181</v>
      </c>
    </row>
    <row r="370" spans="1:7" x14ac:dyDescent="0.3">
      <c r="A370">
        <v>13</v>
      </c>
      <c r="B370" s="18">
        <v>45413</v>
      </c>
      <c r="C370" t="s">
        <v>238</v>
      </c>
      <c r="D370" t="s">
        <v>198</v>
      </c>
      <c r="E370">
        <v>0.05</v>
      </c>
      <c r="F370">
        <v>9</v>
      </c>
      <c r="G370">
        <v>180</v>
      </c>
    </row>
    <row r="371" spans="1:7" x14ac:dyDescent="0.3">
      <c r="A371">
        <v>12</v>
      </c>
      <c r="B371" s="18">
        <v>45505</v>
      </c>
      <c r="C371" t="s">
        <v>238</v>
      </c>
      <c r="D371" t="s">
        <v>215</v>
      </c>
      <c r="E371">
        <v>9.6590909090909088E-2</v>
      </c>
      <c r="F371">
        <v>17</v>
      </c>
      <c r="G371">
        <v>176</v>
      </c>
    </row>
    <row r="372" spans="1:7" x14ac:dyDescent="0.3">
      <c r="A372">
        <v>12</v>
      </c>
      <c r="B372" s="18">
        <v>45474</v>
      </c>
      <c r="C372" t="s">
        <v>238</v>
      </c>
      <c r="D372" t="s">
        <v>215</v>
      </c>
      <c r="E372">
        <v>9.7142857142857142E-2</v>
      </c>
      <c r="F372">
        <v>17</v>
      </c>
      <c r="G372">
        <v>175</v>
      </c>
    </row>
    <row r="373" spans="1:7" x14ac:dyDescent="0.3">
      <c r="A373">
        <v>14</v>
      </c>
      <c r="B373" s="18">
        <v>45505</v>
      </c>
      <c r="C373" t="s">
        <v>238</v>
      </c>
      <c r="D373" t="s">
        <v>225</v>
      </c>
      <c r="E373">
        <v>5.2219321148825066E-3</v>
      </c>
      <c r="F373">
        <v>2</v>
      </c>
      <c r="G373">
        <v>383</v>
      </c>
    </row>
    <row r="374" spans="1:7" x14ac:dyDescent="0.3">
      <c r="A374">
        <v>10</v>
      </c>
      <c r="B374" s="18">
        <v>45505</v>
      </c>
      <c r="C374" t="s">
        <v>238</v>
      </c>
      <c r="D374" t="s">
        <v>219</v>
      </c>
      <c r="E374">
        <v>0.31372549019607843</v>
      </c>
      <c r="F374">
        <v>16</v>
      </c>
      <c r="G374">
        <v>51</v>
      </c>
    </row>
    <row r="375" spans="1:7" x14ac:dyDescent="0.3">
      <c r="A375">
        <v>10</v>
      </c>
      <c r="B375" s="18">
        <v>45474</v>
      </c>
      <c r="C375" t="s">
        <v>238</v>
      </c>
      <c r="D375" t="s">
        <v>219</v>
      </c>
      <c r="E375">
        <v>0.36734693877551022</v>
      </c>
      <c r="F375">
        <v>18</v>
      </c>
      <c r="G375">
        <v>49</v>
      </c>
    </row>
    <row r="376" spans="1:7" x14ac:dyDescent="0.3">
      <c r="A376">
        <v>10</v>
      </c>
      <c r="B376" s="18">
        <v>45444</v>
      </c>
      <c r="C376" t="s">
        <v>238</v>
      </c>
      <c r="D376" t="s">
        <v>219</v>
      </c>
      <c r="E376">
        <v>0.32142857142857145</v>
      </c>
      <c r="F376">
        <v>18</v>
      </c>
      <c r="G376">
        <v>56</v>
      </c>
    </row>
    <row r="377" spans="1:7" x14ac:dyDescent="0.3">
      <c r="A377">
        <v>10</v>
      </c>
      <c r="B377" s="18">
        <v>45413</v>
      </c>
      <c r="C377" t="s">
        <v>238</v>
      </c>
      <c r="D377" t="s">
        <v>219</v>
      </c>
      <c r="E377">
        <v>0.296875</v>
      </c>
      <c r="F377">
        <v>19</v>
      </c>
      <c r="G377">
        <v>64</v>
      </c>
    </row>
    <row r="378" spans="1:7" x14ac:dyDescent="0.3">
      <c r="A378">
        <v>9</v>
      </c>
      <c r="B378" s="18">
        <v>45505</v>
      </c>
      <c r="C378" t="s">
        <v>238</v>
      </c>
      <c r="D378" t="s">
        <v>213</v>
      </c>
      <c r="E378">
        <v>0.35054347826086957</v>
      </c>
      <c r="F378">
        <v>129</v>
      </c>
      <c r="G378">
        <v>368</v>
      </c>
    </row>
    <row r="379" spans="1:7" x14ac:dyDescent="0.3">
      <c r="A379">
        <v>15</v>
      </c>
      <c r="B379" s="18">
        <v>45413</v>
      </c>
      <c r="C379" t="s">
        <v>238</v>
      </c>
      <c r="D379" t="s">
        <v>205</v>
      </c>
      <c r="E379">
        <v>0</v>
      </c>
      <c r="F379">
        <v>0</v>
      </c>
      <c r="G379">
        <v>394</v>
      </c>
    </row>
    <row r="380" spans="1:7" x14ac:dyDescent="0.3">
      <c r="A380">
        <v>111</v>
      </c>
      <c r="B380" s="18">
        <v>45413</v>
      </c>
      <c r="C380" t="s">
        <v>238</v>
      </c>
      <c r="D380" t="s">
        <v>201</v>
      </c>
      <c r="E380">
        <v>251</v>
      </c>
    </row>
    <row r="381" spans="1:7" x14ac:dyDescent="0.3">
      <c r="A381">
        <v>9</v>
      </c>
      <c r="B381" s="18">
        <v>45474</v>
      </c>
      <c r="C381" t="s">
        <v>238</v>
      </c>
      <c r="D381" t="s">
        <v>213</v>
      </c>
      <c r="E381">
        <v>0.30997304582210244</v>
      </c>
      <c r="F381">
        <v>115</v>
      </c>
      <c r="G381">
        <v>371</v>
      </c>
    </row>
    <row r="382" spans="1:7" x14ac:dyDescent="0.3">
      <c r="A382">
        <v>9</v>
      </c>
      <c r="B382" s="18">
        <v>45444</v>
      </c>
      <c r="C382" t="s">
        <v>238</v>
      </c>
      <c r="D382" t="s">
        <v>213</v>
      </c>
      <c r="E382">
        <v>0.2868421052631579</v>
      </c>
      <c r="F382">
        <v>109</v>
      </c>
      <c r="G382">
        <v>380</v>
      </c>
    </row>
    <row r="383" spans="1:7" x14ac:dyDescent="0.3">
      <c r="A383">
        <v>9</v>
      </c>
      <c r="B383" s="18">
        <v>45413</v>
      </c>
      <c r="C383" t="s">
        <v>238</v>
      </c>
      <c r="D383" t="s">
        <v>213</v>
      </c>
      <c r="E383">
        <v>0.26030927835051548</v>
      </c>
      <c r="F383">
        <v>101</v>
      </c>
      <c r="G383">
        <v>388</v>
      </c>
    </row>
    <row r="384" spans="1:7" x14ac:dyDescent="0.3">
      <c r="A384">
        <v>127</v>
      </c>
      <c r="B384" s="18">
        <v>45444</v>
      </c>
      <c r="C384" t="s">
        <v>239</v>
      </c>
      <c r="D384" t="s">
        <v>220</v>
      </c>
      <c r="E384">
        <v>14</v>
      </c>
    </row>
    <row r="385" spans="1:7" x14ac:dyDescent="0.3">
      <c r="A385">
        <v>3</v>
      </c>
      <c r="B385" s="18">
        <v>45505</v>
      </c>
      <c r="C385" t="s">
        <v>239</v>
      </c>
      <c r="D385" t="s">
        <v>202</v>
      </c>
      <c r="E385">
        <v>1.45</v>
      </c>
      <c r="F385">
        <v>667</v>
      </c>
      <c r="G385">
        <v>460</v>
      </c>
    </row>
    <row r="386" spans="1:7" x14ac:dyDescent="0.3">
      <c r="A386">
        <v>2</v>
      </c>
      <c r="B386" s="18">
        <v>45413</v>
      </c>
      <c r="C386" t="s">
        <v>239</v>
      </c>
      <c r="D386" t="s">
        <v>209</v>
      </c>
      <c r="E386">
        <v>0.51666666666666672</v>
      </c>
      <c r="F386">
        <v>465</v>
      </c>
      <c r="G386">
        <v>900</v>
      </c>
    </row>
    <row r="387" spans="1:7" x14ac:dyDescent="0.3">
      <c r="A387">
        <v>2</v>
      </c>
      <c r="B387" s="18">
        <v>45444</v>
      </c>
      <c r="C387" t="s">
        <v>239</v>
      </c>
      <c r="D387" t="s">
        <v>209</v>
      </c>
      <c r="E387">
        <v>0.51333333333333331</v>
      </c>
      <c r="F387">
        <v>462</v>
      </c>
      <c r="G387">
        <v>900</v>
      </c>
    </row>
    <row r="388" spans="1:7" x14ac:dyDescent="0.3">
      <c r="A388">
        <v>2</v>
      </c>
      <c r="B388" s="18">
        <v>45474</v>
      </c>
      <c r="C388" t="s">
        <v>239</v>
      </c>
      <c r="D388" t="s">
        <v>209</v>
      </c>
      <c r="E388">
        <v>0.50888888888888884</v>
      </c>
      <c r="F388">
        <v>458</v>
      </c>
      <c r="G388">
        <v>900</v>
      </c>
    </row>
    <row r="389" spans="1:7" x14ac:dyDescent="0.3">
      <c r="A389">
        <v>129</v>
      </c>
      <c r="B389" s="18">
        <v>45474</v>
      </c>
      <c r="C389" t="s">
        <v>239</v>
      </c>
      <c r="D389" t="s">
        <v>229</v>
      </c>
      <c r="E389">
        <v>44</v>
      </c>
    </row>
    <row r="390" spans="1:7" x14ac:dyDescent="0.3">
      <c r="A390">
        <v>2</v>
      </c>
      <c r="B390" s="18">
        <v>45505</v>
      </c>
      <c r="C390" t="s">
        <v>239</v>
      </c>
      <c r="D390" t="s">
        <v>209</v>
      </c>
      <c r="E390">
        <v>0.51111111111111107</v>
      </c>
      <c r="F390">
        <v>460</v>
      </c>
      <c r="G390">
        <v>900</v>
      </c>
    </row>
    <row r="391" spans="1:7" x14ac:dyDescent="0.3">
      <c r="A391">
        <v>110</v>
      </c>
      <c r="B391" s="18">
        <v>45474</v>
      </c>
      <c r="C391" t="s">
        <v>239</v>
      </c>
      <c r="D391" t="s">
        <v>222</v>
      </c>
      <c r="E391">
        <v>181</v>
      </c>
    </row>
    <row r="392" spans="1:7" x14ac:dyDescent="0.3">
      <c r="A392">
        <v>109</v>
      </c>
      <c r="B392" s="18">
        <v>45413</v>
      </c>
      <c r="C392" t="s">
        <v>239</v>
      </c>
      <c r="D392" t="s">
        <v>233</v>
      </c>
      <c r="E392">
        <v>39</v>
      </c>
    </row>
    <row r="393" spans="1:7" x14ac:dyDescent="0.3">
      <c r="A393">
        <v>109</v>
      </c>
      <c r="B393" s="18">
        <v>45444</v>
      </c>
      <c r="C393" t="s">
        <v>239</v>
      </c>
      <c r="D393" t="s">
        <v>233</v>
      </c>
      <c r="E393">
        <v>36</v>
      </c>
    </row>
    <row r="394" spans="1:7" x14ac:dyDescent="0.3">
      <c r="A394">
        <v>127</v>
      </c>
      <c r="B394" s="18">
        <v>45474</v>
      </c>
      <c r="C394" t="s">
        <v>239</v>
      </c>
      <c r="D394" t="s">
        <v>220</v>
      </c>
      <c r="E394">
        <v>66</v>
      </c>
    </row>
    <row r="395" spans="1:7" x14ac:dyDescent="0.3">
      <c r="A395">
        <v>110</v>
      </c>
      <c r="B395" s="18">
        <v>45444</v>
      </c>
      <c r="C395" t="s">
        <v>239</v>
      </c>
      <c r="D395" t="s">
        <v>222</v>
      </c>
      <c r="E395">
        <v>180</v>
      </c>
    </row>
    <row r="396" spans="1:7" x14ac:dyDescent="0.3">
      <c r="A396">
        <v>109</v>
      </c>
      <c r="B396" s="18">
        <v>45474</v>
      </c>
      <c r="C396" t="s">
        <v>239</v>
      </c>
      <c r="D396" t="s">
        <v>233</v>
      </c>
      <c r="E396">
        <v>35</v>
      </c>
    </row>
    <row r="397" spans="1:7" x14ac:dyDescent="0.3">
      <c r="A397">
        <v>120</v>
      </c>
      <c r="B397" s="18">
        <v>45505</v>
      </c>
      <c r="C397" t="s">
        <v>239</v>
      </c>
      <c r="D397" t="s">
        <v>22</v>
      </c>
      <c r="E397">
        <v>210</v>
      </c>
    </row>
    <row r="398" spans="1:7" x14ac:dyDescent="0.3">
      <c r="A398">
        <v>109</v>
      </c>
      <c r="B398" s="18">
        <v>45505</v>
      </c>
      <c r="C398" t="s">
        <v>239</v>
      </c>
      <c r="D398" t="s">
        <v>233</v>
      </c>
      <c r="E398">
        <v>35</v>
      </c>
    </row>
    <row r="399" spans="1:7" x14ac:dyDescent="0.3">
      <c r="A399">
        <v>129</v>
      </c>
      <c r="B399" s="18">
        <v>45505</v>
      </c>
      <c r="C399" t="s">
        <v>239</v>
      </c>
      <c r="D399" t="s">
        <v>229</v>
      </c>
      <c r="E399">
        <v>47</v>
      </c>
    </row>
    <row r="400" spans="1:7" x14ac:dyDescent="0.3">
      <c r="A400">
        <v>110</v>
      </c>
      <c r="B400" s="18">
        <v>45413</v>
      </c>
      <c r="C400" t="s">
        <v>239</v>
      </c>
      <c r="D400" t="s">
        <v>222</v>
      </c>
      <c r="E400">
        <v>178</v>
      </c>
    </row>
    <row r="401" spans="1:7" x14ac:dyDescent="0.3">
      <c r="A401">
        <v>6</v>
      </c>
      <c r="B401" s="18">
        <v>45474</v>
      </c>
      <c r="C401" t="s">
        <v>239</v>
      </c>
      <c r="D401" t="s">
        <v>237</v>
      </c>
      <c r="E401">
        <v>1.25</v>
      </c>
      <c r="F401">
        <v>5</v>
      </c>
      <c r="G401">
        <v>4</v>
      </c>
    </row>
    <row r="402" spans="1:7" x14ac:dyDescent="0.3">
      <c r="A402">
        <v>6</v>
      </c>
      <c r="B402" s="18">
        <v>45444</v>
      </c>
      <c r="C402" t="s">
        <v>239</v>
      </c>
      <c r="D402" t="s">
        <v>237</v>
      </c>
      <c r="E402">
        <v>1.25</v>
      </c>
      <c r="F402">
        <v>5</v>
      </c>
      <c r="G402">
        <v>4</v>
      </c>
    </row>
    <row r="403" spans="1:7" x14ac:dyDescent="0.3">
      <c r="A403">
        <v>6</v>
      </c>
      <c r="B403" s="18">
        <v>45413</v>
      </c>
      <c r="C403" t="s">
        <v>239</v>
      </c>
      <c r="D403" t="s">
        <v>237</v>
      </c>
      <c r="E403">
        <v>1.75</v>
      </c>
      <c r="F403">
        <v>7</v>
      </c>
      <c r="G403">
        <v>4</v>
      </c>
    </row>
    <row r="404" spans="1:7" x14ac:dyDescent="0.3">
      <c r="A404">
        <v>130</v>
      </c>
      <c r="B404" s="18">
        <v>45413</v>
      </c>
      <c r="C404" t="s">
        <v>239</v>
      </c>
      <c r="D404" t="s">
        <v>212</v>
      </c>
      <c r="E404">
        <v>1</v>
      </c>
    </row>
    <row r="405" spans="1:7" x14ac:dyDescent="0.3">
      <c r="A405">
        <v>4</v>
      </c>
      <c r="B405" s="18">
        <v>45505</v>
      </c>
      <c r="C405" t="s">
        <v>239</v>
      </c>
      <c r="D405" t="s">
        <v>223</v>
      </c>
      <c r="E405">
        <v>0.84722222222222199</v>
      </c>
      <c r="F405">
        <v>122</v>
      </c>
      <c r="G405">
        <v>144</v>
      </c>
    </row>
    <row r="406" spans="1:7" x14ac:dyDescent="0.3">
      <c r="A406">
        <v>130</v>
      </c>
      <c r="B406" s="18">
        <v>45444</v>
      </c>
      <c r="C406" t="s">
        <v>239</v>
      </c>
      <c r="D406" t="s">
        <v>212</v>
      </c>
      <c r="E406">
        <v>2</v>
      </c>
    </row>
    <row r="407" spans="1:7" x14ac:dyDescent="0.3">
      <c r="A407">
        <v>130</v>
      </c>
      <c r="B407" s="18">
        <v>45474</v>
      </c>
      <c r="C407" t="s">
        <v>239</v>
      </c>
      <c r="D407" t="s">
        <v>212</v>
      </c>
      <c r="E407">
        <v>9</v>
      </c>
    </row>
    <row r="408" spans="1:7" x14ac:dyDescent="0.3">
      <c r="A408">
        <v>4</v>
      </c>
      <c r="B408" s="18">
        <v>45474</v>
      </c>
      <c r="C408" t="s">
        <v>239</v>
      </c>
      <c r="D408" t="s">
        <v>223</v>
      </c>
      <c r="E408">
        <v>0.78632478632478597</v>
      </c>
      <c r="F408">
        <v>92</v>
      </c>
      <c r="G408">
        <v>117</v>
      </c>
    </row>
    <row r="409" spans="1:7" x14ac:dyDescent="0.3">
      <c r="A409">
        <v>4</v>
      </c>
      <c r="B409" s="18">
        <v>45444</v>
      </c>
      <c r="C409" t="s">
        <v>239</v>
      </c>
      <c r="D409" t="s">
        <v>223</v>
      </c>
      <c r="E409">
        <v>0.77777777777777801</v>
      </c>
      <c r="F409">
        <v>28</v>
      </c>
      <c r="G409">
        <v>36</v>
      </c>
    </row>
    <row r="410" spans="1:7" x14ac:dyDescent="0.3">
      <c r="A410">
        <v>130</v>
      </c>
      <c r="B410" s="18">
        <v>45505</v>
      </c>
      <c r="C410" t="s">
        <v>239</v>
      </c>
      <c r="D410" t="s">
        <v>212</v>
      </c>
      <c r="E410">
        <v>13</v>
      </c>
    </row>
    <row r="411" spans="1:7" x14ac:dyDescent="0.3">
      <c r="A411">
        <v>4</v>
      </c>
      <c r="B411" s="18">
        <v>45413</v>
      </c>
      <c r="C411" t="s">
        <v>239</v>
      </c>
      <c r="D411" t="s">
        <v>223</v>
      </c>
      <c r="E411">
        <v>0.83333333333333304</v>
      </c>
      <c r="F411">
        <v>35</v>
      </c>
      <c r="G411">
        <v>42</v>
      </c>
    </row>
    <row r="412" spans="1:7" x14ac:dyDescent="0.3">
      <c r="A412">
        <v>120</v>
      </c>
      <c r="B412" s="18">
        <v>45474</v>
      </c>
      <c r="C412" t="s">
        <v>239</v>
      </c>
      <c r="D412" t="s">
        <v>22</v>
      </c>
      <c r="E412">
        <v>167</v>
      </c>
    </row>
    <row r="413" spans="1:7" x14ac:dyDescent="0.3">
      <c r="A413">
        <v>120</v>
      </c>
      <c r="B413" s="18">
        <v>45444</v>
      </c>
      <c r="C413" t="s">
        <v>239</v>
      </c>
      <c r="D413" t="s">
        <v>22</v>
      </c>
      <c r="E413">
        <v>50</v>
      </c>
    </row>
    <row r="414" spans="1:7" x14ac:dyDescent="0.3">
      <c r="A414">
        <v>120</v>
      </c>
      <c r="B414" s="18">
        <v>45413</v>
      </c>
      <c r="C414" t="s">
        <v>239</v>
      </c>
      <c r="D414" t="s">
        <v>22</v>
      </c>
      <c r="E414">
        <v>51</v>
      </c>
    </row>
    <row r="415" spans="1:7" x14ac:dyDescent="0.3">
      <c r="A415">
        <v>131</v>
      </c>
      <c r="B415" s="18">
        <v>45413</v>
      </c>
      <c r="C415" t="s">
        <v>239</v>
      </c>
      <c r="D415" t="s">
        <v>211</v>
      </c>
      <c r="E415">
        <v>1</v>
      </c>
    </row>
    <row r="416" spans="1:7" x14ac:dyDescent="0.3">
      <c r="A416">
        <v>131</v>
      </c>
      <c r="B416" s="18">
        <v>45444</v>
      </c>
      <c r="C416" t="s">
        <v>239</v>
      </c>
      <c r="D416" t="s">
        <v>211</v>
      </c>
      <c r="E416">
        <v>1</v>
      </c>
    </row>
    <row r="417" spans="1:7" x14ac:dyDescent="0.3">
      <c r="A417">
        <v>5</v>
      </c>
      <c r="B417" s="18">
        <v>45474</v>
      </c>
      <c r="C417" t="s">
        <v>239</v>
      </c>
      <c r="D417" t="s">
        <v>216</v>
      </c>
      <c r="E417">
        <v>6.1578947368421098</v>
      </c>
      <c r="F417">
        <v>117</v>
      </c>
      <c r="G417">
        <v>19</v>
      </c>
    </row>
    <row r="418" spans="1:7" x14ac:dyDescent="0.3">
      <c r="A418">
        <v>131</v>
      </c>
      <c r="B418" s="18">
        <v>45474</v>
      </c>
      <c r="C418" t="s">
        <v>239</v>
      </c>
      <c r="D418" t="s">
        <v>211</v>
      </c>
      <c r="E418">
        <v>5</v>
      </c>
    </row>
    <row r="419" spans="1:7" x14ac:dyDescent="0.3">
      <c r="A419">
        <v>131</v>
      </c>
      <c r="B419" s="18">
        <v>45505</v>
      </c>
      <c r="C419" t="s">
        <v>239</v>
      </c>
      <c r="D419" t="s">
        <v>211</v>
      </c>
      <c r="E419">
        <v>12</v>
      </c>
    </row>
    <row r="420" spans="1:7" x14ac:dyDescent="0.3">
      <c r="A420">
        <v>5</v>
      </c>
      <c r="B420" s="18">
        <v>45444</v>
      </c>
      <c r="C420" t="s">
        <v>239</v>
      </c>
      <c r="D420" t="s">
        <v>216</v>
      </c>
      <c r="E420">
        <v>4</v>
      </c>
      <c r="F420">
        <v>36</v>
      </c>
      <c r="G420">
        <v>9</v>
      </c>
    </row>
    <row r="421" spans="1:7" x14ac:dyDescent="0.3">
      <c r="A421">
        <v>5</v>
      </c>
      <c r="B421" s="18">
        <v>45413</v>
      </c>
      <c r="C421" t="s">
        <v>239</v>
      </c>
      <c r="D421" t="s">
        <v>216</v>
      </c>
      <c r="E421">
        <v>8.4</v>
      </c>
      <c r="F421">
        <v>42</v>
      </c>
      <c r="G421">
        <v>5</v>
      </c>
    </row>
    <row r="422" spans="1:7" x14ac:dyDescent="0.3">
      <c r="A422">
        <v>5</v>
      </c>
      <c r="B422" s="18">
        <v>45505</v>
      </c>
      <c r="C422" t="s">
        <v>239</v>
      </c>
      <c r="D422" t="s">
        <v>216</v>
      </c>
      <c r="E422">
        <v>6.5454545454545503</v>
      </c>
      <c r="F422">
        <v>144</v>
      </c>
      <c r="G422">
        <v>22</v>
      </c>
    </row>
    <row r="423" spans="1:7" x14ac:dyDescent="0.3">
      <c r="A423">
        <v>122</v>
      </c>
      <c r="B423" s="18">
        <v>45505</v>
      </c>
      <c r="C423" t="s">
        <v>239</v>
      </c>
      <c r="D423" t="s">
        <v>24</v>
      </c>
      <c r="E423">
        <v>1</v>
      </c>
    </row>
    <row r="424" spans="1:7" x14ac:dyDescent="0.3">
      <c r="A424">
        <v>133</v>
      </c>
      <c r="B424" s="18">
        <v>45413</v>
      </c>
      <c r="C424" t="s">
        <v>239</v>
      </c>
      <c r="D424" t="s">
        <v>234</v>
      </c>
      <c r="E424">
        <v>1</v>
      </c>
    </row>
    <row r="425" spans="1:7" x14ac:dyDescent="0.3">
      <c r="A425">
        <v>133</v>
      </c>
      <c r="B425" s="18">
        <v>45444</v>
      </c>
      <c r="C425" t="s">
        <v>239</v>
      </c>
      <c r="D425" t="s">
        <v>234</v>
      </c>
      <c r="E425">
        <v>1</v>
      </c>
    </row>
    <row r="426" spans="1:7" x14ac:dyDescent="0.3">
      <c r="A426">
        <v>133</v>
      </c>
      <c r="B426" s="18">
        <v>45474</v>
      </c>
      <c r="C426" t="s">
        <v>239</v>
      </c>
      <c r="D426" t="s">
        <v>234</v>
      </c>
      <c r="E426">
        <v>2</v>
      </c>
    </row>
    <row r="427" spans="1:7" x14ac:dyDescent="0.3">
      <c r="A427">
        <v>114</v>
      </c>
      <c r="B427" s="18">
        <v>45505</v>
      </c>
      <c r="C427" t="s">
        <v>239</v>
      </c>
      <c r="D427" t="s">
        <v>214</v>
      </c>
      <c r="E427">
        <v>211</v>
      </c>
    </row>
    <row r="428" spans="1:7" x14ac:dyDescent="0.3">
      <c r="A428">
        <v>114</v>
      </c>
      <c r="B428" s="18">
        <v>45474</v>
      </c>
      <c r="C428" t="s">
        <v>239</v>
      </c>
      <c r="D428" t="s">
        <v>214</v>
      </c>
      <c r="E428">
        <v>167</v>
      </c>
    </row>
    <row r="429" spans="1:7" x14ac:dyDescent="0.3">
      <c r="A429">
        <v>133</v>
      </c>
      <c r="B429" s="18">
        <v>45505</v>
      </c>
      <c r="C429" t="s">
        <v>239</v>
      </c>
      <c r="D429" t="s">
        <v>234</v>
      </c>
      <c r="E429">
        <v>10</v>
      </c>
    </row>
    <row r="430" spans="1:7" x14ac:dyDescent="0.3">
      <c r="A430">
        <v>127</v>
      </c>
      <c r="B430" s="18">
        <v>45413</v>
      </c>
      <c r="C430" t="s">
        <v>239</v>
      </c>
      <c r="D430" t="s">
        <v>220</v>
      </c>
      <c r="E430">
        <v>12</v>
      </c>
    </row>
    <row r="431" spans="1:7" x14ac:dyDescent="0.3">
      <c r="A431">
        <v>114</v>
      </c>
      <c r="B431" s="18">
        <v>45444</v>
      </c>
      <c r="C431" t="s">
        <v>239</v>
      </c>
      <c r="D431" t="s">
        <v>214</v>
      </c>
      <c r="E431">
        <v>50</v>
      </c>
    </row>
    <row r="432" spans="1:7" x14ac:dyDescent="0.3">
      <c r="A432">
        <v>114</v>
      </c>
      <c r="B432" s="18">
        <v>45413</v>
      </c>
      <c r="C432" t="s">
        <v>239</v>
      </c>
      <c r="D432" t="s">
        <v>214</v>
      </c>
      <c r="E432">
        <v>51</v>
      </c>
    </row>
    <row r="433" spans="1:7" x14ac:dyDescent="0.3">
      <c r="A433">
        <v>128</v>
      </c>
      <c r="B433" s="18">
        <v>45413</v>
      </c>
      <c r="C433" t="s">
        <v>239</v>
      </c>
      <c r="D433" t="s">
        <v>224</v>
      </c>
      <c r="E433">
        <v>1</v>
      </c>
    </row>
    <row r="434" spans="1:7" x14ac:dyDescent="0.3">
      <c r="A434">
        <v>128</v>
      </c>
      <c r="B434" s="18">
        <v>45444</v>
      </c>
      <c r="C434" t="s">
        <v>239</v>
      </c>
      <c r="D434" t="s">
        <v>224</v>
      </c>
      <c r="E434">
        <v>1</v>
      </c>
    </row>
    <row r="435" spans="1:7" x14ac:dyDescent="0.3">
      <c r="A435">
        <v>7</v>
      </c>
      <c r="B435" s="18">
        <v>45413</v>
      </c>
      <c r="C435" t="s">
        <v>239</v>
      </c>
      <c r="D435" t="s">
        <v>232</v>
      </c>
      <c r="E435">
        <v>0.47368421052631576</v>
      </c>
      <c r="F435">
        <v>9</v>
      </c>
      <c r="G435">
        <v>19</v>
      </c>
    </row>
    <row r="436" spans="1:7" x14ac:dyDescent="0.3">
      <c r="A436">
        <v>7</v>
      </c>
      <c r="B436" s="18">
        <v>45444</v>
      </c>
      <c r="C436" t="s">
        <v>239</v>
      </c>
      <c r="D436" t="s">
        <v>232</v>
      </c>
      <c r="E436">
        <v>0.52941176470588236</v>
      </c>
      <c r="F436">
        <v>9</v>
      </c>
      <c r="G436">
        <v>17</v>
      </c>
    </row>
    <row r="437" spans="1:7" x14ac:dyDescent="0.3">
      <c r="A437">
        <v>7</v>
      </c>
      <c r="B437" s="18">
        <v>45474</v>
      </c>
      <c r="C437" t="s">
        <v>239</v>
      </c>
      <c r="D437" t="s">
        <v>232</v>
      </c>
      <c r="E437">
        <v>0.53333333333333333</v>
      </c>
      <c r="F437">
        <v>8</v>
      </c>
      <c r="G437">
        <v>15</v>
      </c>
    </row>
    <row r="438" spans="1:7" x14ac:dyDescent="0.3">
      <c r="A438">
        <v>128</v>
      </c>
      <c r="B438" s="18">
        <v>45474</v>
      </c>
      <c r="C438" t="s">
        <v>239</v>
      </c>
      <c r="D438" t="s">
        <v>224</v>
      </c>
      <c r="E438">
        <v>6</v>
      </c>
    </row>
    <row r="439" spans="1:7" x14ac:dyDescent="0.3">
      <c r="A439">
        <v>128</v>
      </c>
      <c r="B439" s="18">
        <v>45505</v>
      </c>
      <c r="C439" t="s">
        <v>239</v>
      </c>
      <c r="D439" t="s">
        <v>224</v>
      </c>
      <c r="E439">
        <v>9</v>
      </c>
    </row>
    <row r="440" spans="1:7" x14ac:dyDescent="0.3">
      <c r="A440">
        <v>105</v>
      </c>
      <c r="B440" s="18">
        <v>45505</v>
      </c>
      <c r="C440" t="s">
        <v>239</v>
      </c>
      <c r="D440" t="s">
        <v>227</v>
      </c>
      <c r="E440">
        <v>207</v>
      </c>
    </row>
    <row r="441" spans="1:7" x14ac:dyDescent="0.3">
      <c r="A441">
        <v>7</v>
      </c>
      <c r="B441" s="18">
        <v>45505</v>
      </c>
      <c r="C441" t="s">
        <v>239</v>
      </c>
      <c r="D441" t="s">
        <v>232</v>
      </c>
      <c r="E441">
        <v>0.6428571428571429</v>
      </c>
      <c r="F441">
        <v>9</v>
      </c>
      <c r="G441">
        <v>14</v>
      </c>
    </row>
    <row r="442" spans="1:7" x14ac:dyDescent="0.3">
      <c r="A442">
        <v>8</v>
      </c>
      <c r="B442" s="18">
        <v>45413</v>
      </c>
      <c r="C442" t="s">
        <v>239</v>
      </c>
      <c r="D442" t="s">
        <v>235</v>
      </c>
      <c r="E442">
        <v>0.27737226277372262</v>
      </c>
      <c r="F442">
        <v>38</v>
      </c>
      <c r="G442">
        <v>137</v>
      </c>
    </row>
    <row r="443" spans="1:7" x14ac:dyDescent="0.3">
      <c r="A443">
        <v>105</v>
      </c>
      <c r="B443" s="18">
        <v>45474</v>
      </c>
      <c r="C443" t="s">
        <v>239</v>
      </c>
      <c r="D443" t="s">
        <v>227</v>
      </c>
      <c r="E443">
        <v>204</v>
      </c>
    </row>
    <row r="444" spans="1:7" x14ac:dyDescent="0.3">
      <c r="A444">
        <v>8</v>
      </c>
      <c r="B444" s="18">
        <v>45444</v>
      </c>
      <c r="C444" t="s">
        <v>239</v>
      </c>
      <c r="D444" t="s">
        <v>235</v>
      </c>
      <c r="E444">
        <v>0.2537313432835821</v>
      </c>
      <c r="F444">
        <v>34</v>
      </c>
      <c r="G444">
        <v>134</v>
      </c>
    </row>
    <row r="445" spans="1:7" x14ac:dyDescent="0.3">
      <c r="A445">
        <v>8</v>
      </c>
      <c r="B445" s="18">
        <v>45474</v>
      </c>
      <c r="C445" t="s">
        <v>239</v>
      </c>
      <c r="D445" t="s">
        <v>235</v>
      </c>
      <c r="E445">
        <v>0.24812030075187969</v>
      </c>
      <c r="F445">
        <v>33</v>
      </c>
      <c r="G445">
        <v>133</v>
      </c>
    </row>
    <row r="446" spans="1:7" x14ac:dyDescent="0.3">
      <c r="A446">
        <v>8</v>
      </c>
      <c r="B446" s="18">
        <v>45505</v>
      </c>
      <c r="C446" t="s">
        <v>239</v>
      </c>
      <c r="D446" t="s">
        <v>235</v>
      </c>
      <c r="E446">
        <v>0.25563909774436089</v>
      </c>
      <c r="F446">
        <v>34</v>
      </c>
      <c r="G446">
        <v>133</v>
      </c>
    </row>
    <row r="447" spans="1:7" x14ac:dyDescent="0.3">
      <c r="A447">
        <v>105</v>
      </c>
      <c r="B447" s="18">
        <v>45444</v>
      </c>
      <c r="C447" t="s">
        <v>239</v>
      </c>
      <c r="D447" t="s">
        <v>227</v>
      </c>
      <c r="E447">
        <v>207</v>
      </c>
    </row>
    <row r="448" spans="1:7" x14ac:dyDescent="0.3">
      <c r="A448">
        <v>100</v>
      </c>
      <c r="B448" s="18">
        <v>45413</v>
      </c>
      <c r="C448" t="s">
        <v>239</v>
      </c>
      <c r="D448" t="s">
        <v>206</v>
      </c>
      <c r="E448">
        <v>1</v>
      </c>
    </row>
    <row r="449" spans="1:5" x14ac:dyDescent="0.3">
      <c r="A449">
        <v>105</v>
      </c>
      <c r="B449" s="18">
        <v>45413</v>
      </c>
      <c r="C449" t="s">
        <v>239</v>
      </c>
      <c r="D449" t="s">
        <v>227</v>
      </c>
      <c r="E449">
        <v>208</v>
      </c>
    </row>
    <row r="450" spans="1:5" x14ac:dyDescent="0.3">
      <c r="A450">
        <v>100</v>
      </c>
      <c r="B450" s="18">
        <v>45444</v>
      </c>
      <c r="C450" t="s">
        <v>239</v>
      </c>
      <c r="D450" t="s">
        <v>206</v>
      </c>
      <c r="E450">
        <v>1</v>
      </c>
    </row>
    <row r="451" spans="1:5" x14ac:dyDescent="0.3">
      <c r="A451">
        <v>100</v>
      </c>
      <c r="B451" s="18">
        <v>45474</v>
      </c>
      <c r="C451" t="s">
        <v>239</v>
      </c>
      <c r="D451" t="s">
        <v>206</v>
      </c>
      <c r="E451">
        <v>1</v>
      </c>
    </row>
    <row r="452" spans="1:5" x14ac:dyDescent="0.3">
      <c r="A452">
        <v>100</v>
      </c>
      <c r="B452" s="18">
        <v>45505</v>
      </c>
      <c r="C452" t="s">
        <v>239</v>
      </c>
      <c r="D452" t="s">
        <v>206</v>
      </c>
      <c r="E452">
        <v>1</v>
      </c>
    </row>
    <row r="453" spans="1:5" x14ac:dyDescent="0.3">
      <c r="A453">
        <v>101</v>
      </c>
      <c r="B453" s="18">
        <v>45413</v>
      </c>
      <c r="C453" t="s">
        <v>239</v>
      </c>
      <c r="D453" t="s">
        <v>200</v>
      </c>
      <c r="E453">
        <v>0</v>
      </c>
    </row>
    <row r="454" spans="1:5" x14ac:dyDescent="0.3">
      <c r="A454">
        <v>101</v>
      </c>
      <c r="B454" s="18">
        <v>45444</v>
      </c>
      <c r="C454" t="s">
        <v>239</v>
      </c>
      <c r="D454" t="s">
        <v>200</v>
      </c>
      <c r="E454">
        <v>0</v>
      </c>
    </row>
    <row r="455" spans="1:5" x14ac:dyDescent="0.3">
      <c r="A455">
        <v>101</v>
      </c>
      <c r="B455" s="18">
        <v>45474</v>
      </c>
      <c r="C455" t="s">
        <v>239</v>
      </c>
      <c r="D455" t="s">
        <v>200</v>
      </c>
      <c r="E455">
        <v>0</v>
      </c>
    </row>
    <row r="456" spans="1:5" x14ac:dyDescent="0.3">
      <c r="A456">
        <v>101</v>
      </c>
      <c r="B456" s="18">
        <v>45505</v>
      </c>
      <c r="C456" t="s">
        <v>239</v>
      </c>
      <c r="D456" t="s">
        <v>200</v>
      </c>
      <c r="E456">
        <v>0</v>
      </c>
    </row>
    <row r="457" spans="1:5" x14ac:dyDescent="0.3">
      <c r="A457">
        <v>102</v>
      </c>
      <c r="B457" s="18">
        <v>45413</v>
      </c>
      <c r="C457" t="s">
        <v>239</v>
      </c>
      <c r="D457" t="s">
        <v>218</v>
      </c>
      <c r="E457">
        <v>0</v>
      </c>
    </row>
    <row r="458" spans="1:5" x14ac:dyDescent="0.3">
      <c r="A458">
        <v>102</v>
      </c>
      <c r="B458" s="18">
        <v>45444</v>
      </c>
      <c r="C458" t="s">
        <v>239</v>
      </c>
      <c r="D458" t="s">
        <v>218</v>
      </c>
      <c r="E458">
        <v>0</v>
      </c>
    </row>
    <row r="459" spans="1:5" x14ac:dyDescent="0.3">
      <c r="A459">
        <v>102</v>
      </c>
      <c r="B459" s="18">
        <v>45474</v>
      </c>
      <c r="C459" t="s">
        <v>239</v>
      </c>
      <c r="D459" t="s">
        <v>218</v>
      </c>
      <c r="E459">
        <v>0</v>
      </c>
    </row>
    <row r="460" spans="1:5" x14ac:dyDescent="0.3">
      <c r="A460">
        <v>102</v>
      </c>
      <c r="B460" s="18">
        <v>45505</v>
      </c>
      <c r="C460" t="s">
        <v>239</v>
      </c>
      <c r="D460" t="s">
        <v>218</v>
      </c>
      <c r="E460">
        <v>0</v>
      </c>
    </row>
    <row r="461" spans="1:5" x14ac:dyDescent="0.3">
      <c r="A461">
        <v>103</v>
      </c>
      <c r="B461" s="18">
        <v>45413</v>
      </c>
      <c r="C461" t="s">
        <v>239</v>
      </c>
      <c r="D461" t="s">
        <v>199</v>
      </c>
      <c r="E461">
        <v>1</v>
      </c>
    </row>
    <row r="462" spans="1:5" x14ac:dyDescent="0.3">
      <c r="A462">
        <v>103</v>
      </c>
      <c r="B462" s="18">
        <v>45444</v>
      </c>
      <c r="C462" t="s">
        <v>239</v>
      </c>
      <c r="D462" t="s">
        <v>199</v>
      </c>
      <c r="E462">
        <v>1</v>
      </c>
    </row>
    <row r="463" spans="1:5" x14ac:dyDescent="0.3">
      <c r="A463">
        <v>103</v>
      </c>
      <c r="B463" s="18">
        <v>45474</v>
      </c>
      <c r="C463" t="s">
        <v>239</v>
      </c>
      <c r="D463" t="s">
        <v>199</v>
      </c>
      <c r="E463">
        <v>1</v>
      </c>
    </row>
    <row r="464" spans="1:5" x14ac:dyDescent="0.3">
      <c r="A464">
        <v>103</v>
      </c>
      <c r="B464" s="18">
        <v>45505</v>
      </c>
      <c r="C464" t="s">
        <v>239</v>
      </c>
      <c r="D464" t="s">
        <v>199</v>
      </c>
      <c r="E464">
        <v>1</v>
      </c>
    </row>
    <row r="465" spans="1:7" x14ac:dyDescent="0.3">
      <c r="A465">
        <v>129</v>
      </c>
      <c r="B465" s="18">
        <v>45413</v>
      </c>
      <c r="C465" t="s">
        <v>239</v>
      </c>
      <c r="D465" t="s">
        <v>229</v>
      </c>
      <c r="E465">
        <v>8</v>
      </c>
    </row>
    <row r="466" spans="1:7" x14ac:dyDescent="0.3">
      <c r="A466">
        <v>3</v>
      </c>
      <c r="B466" s="18">
        <v>45413</v>
      </c>
      <c r="C466" t="s">
        <v>239</v>
      </c>
      <c r="D466" t="s">
        <v>202</v>
      </c>
      <c r="E466">
        <v>1.4709677419354839</v>
      </c>
      <c r="F466">
        <v>684</v>
      </c>
      <c r="G466">
        <v>465</v>
      </c>
    </row>
    <row r="467" spans="1:7" x14ac:dyDescent="0.3">
      <c r="A467">
        <v>104</v>
      </c>
      <c r="B467" s="18">
        <v>45505</v>
      </c>
      <c r="C467" t="s">
        <v>239</v>
      </c>
      <c r="D467" t="s">
        <v>236</v>
      </c>
      <c r="E467">
        <v>39</v>
      </c>
    </row>
    <row r="468" spans="1:7" x14ac:dyDescent="0.3">
      <c r="A468">
        <v>6</v>
      </c>
      <c r="B468" s="18">
        <v>45505</v>
      </c>
      <c r="C468" t="s">
        <v>239</v>
      </c>
      <c r="D468" t="s">
        <v>237</v>
      </c>
      <c r="E468">
        <v>0.7142857142857143</v>
      </c>
      <c r="F468">
        <v>5</v>
      </c>
      <c r="G468">
        <v>7</v>
      </c>
    </row>
    <row r="469" spans="1:7" x14ac:dyDescent="0.3">
      <c r="A469">
        <v>104</v>
      </c>
      <c r="B469" s="18">
        <v>45474</v>
      </c>
      <c r="C469" t="s">
        <v>239</v>
      </c>
      <c r="D469" t="s">
        <v>236</v>
      </c>
      <c r="E469">
        <v>38</v>
      </c>
    </row>
    <row r="470" spans="1:7" x14ac:dyDescent="0.3">
      <c r="A470">
        <v>104</v>
      </c>
      <c r="B470" s="18">
        <v>45444</v>
      </c>
      <c r="C470" t="s">
        <v>239</v>
      </c>
      <c r="D470" t="s">
        <v>236</v>
      </c>
      <c r="E470">
        <v>39</v>
      </c>
    </row>
    <row r="471" spans="1:7" x14ac:dyDescent="0.3">
      <c r="A471">
        <v>104</v>
      </c>
      <c r="B471" s="18">
        <v>45413</v>
      </c>
      <c r="C471" t="s">
        <v>239</v>
      </c>
      <c r="D471" t="s">
        <v>236</v>
      </c>
      <c r="E471">
        <v>40</v>
      </c>
    </row>
    <row r="472" spans="1:7" x14ac:dyDescent="0.3">
      <c r="A472">
        <v>127</v>
      </c>
      <c r="B472" s="18">
        <v>45505</v>
      </c>
      <c r="C472" t="s">
        <v>239</v>
      </c>
      <c r="D472" t="s">
        <v>220</v>
      </c>
      <c r="E472">
        <v>92</v>
      </c>
    </row>
    <row r="473" spans="1:7" x14ac:dyDescent="0.3">
      <c r="A473">
        <v>129</v>
      </c>
      <c r="B473" s="18">
        <v>45444</v>
      </c>
      <c r="C473" t="s">
        <v>239</v>
      </c>
      <c r="D473" t="s">
        <v>229</v>
      </c>
      <c r="E473">
        <v>9</v>
      </c>
    </row>
    <row r="474" spans="1:7" x14ac:dyDescent="0.3">
      <c r="A474">
        <v>3</v>
      </c>
      <c r="B474" s="18">
        <v>45444</v>
      </c>
      <c r="C474" t="s">
        <v>239</v>
      </c>
      <c r="D474" t="s">
        <v>202</v>
      </c>
      <c r="E474">
        <v>1.4285714285714286</v>
      </c>
      <c r="F474">
        <v>660</v>
      </c>
      <c r="G474">
        <v>462</v>
      </c>
    </row>
    <row r="475" spans="1:7" x14ac:dyDescent="0.3">
      <c r="A475">
        <v>3</v>
      </c>
      <c r="B475" s="18">
        <v>45474</v>
      </c>
      <c r="C475" t="s">
        <v>239</v>
      </c>
      <c r="D475" t="s">
        <v>202</v>
      </c>
      <c r="E475">
        <v>1.4803493449781659</v>
      </c>
      <c r="F475">
        <v>678</v>
      </c>
      <c r="G475">
        <v>458</v>
      </c>
    </row>
    <row r="476" spans="1:7" x14ac:dyDescent="0.3">
      <c r="A476">
        <v>110</v>
      </c>
      <c r="B476" s="18">
        <v>45505</v>
      </c>
      <c r="C476" t="s">
        <v>239</v>
      </c>
      <c r="D476" t="s">
        <v>222</v>
      </c>
      <c r="E476">
        <v>179</v>
      </c>
    </row>
    <row r="477" spans="1:7" x14ac:dyDescent="0.3">
      <c r="A477">
        <v>110</v>
      </c>
      <c r="B477" s="18">
        <v>45413</v>
      </c>
      <c r="C477" t="s">
        <v>240</v>
      </c>
      <c r="D477" t="s">
        <v>222</v>
      </c>
      <c r="E477">
        <v>1</v>
      </c>
    </row>
    <row r="478" spans="1:7" x14ac:dyDescent="0.3">
      <c r="A478">
        <v>102</v>
      </c>
      <c r="B478" s="18">
        <v>45474</v>
      </c>
      <c r="C478" t="s">
        <v>240</v>
      </c>
      <c r="D478" t="s">
        <v>218</v>
      </c>
      <c r="E478">
        <v>0</v>
      </c>
    </row>
    <row r="479" spans="1:7" x14ac:dyDescent="0.3">
      <c r="A479">
        <v>100</v>
      </c>
      <c r="B479" s="18">
        <v>45474</v>
      </c>
      <c r="C479" t="s">
        <v>240</v>
      </c>
      <c r="D479" t="s">
        <v>206</v>
      </c>
      <c r="E479">
        <v>1</v>
      </c>
    </row>
    <row r="480" spans="1:7" x14ac:dyDescent="0.3">
      <c r="A480">
        <v>101</v>
      </c>
      <c r="B480" s="18">
        <v>45413</v>
      </c>
      <c r="C480" t="s">
        <v>240</v>
      </c>
      <c r="D480" t="s">
        <v>200</v>
      </c>
      <c r="E480">
        <v>0</v>
      </c>
    </row>
    <row r="481" spans="1:7" x14ac:dyDescent="0.3">
      <c r="A481">
        <v>103</v>
      </c>
      <c r="B481" s="18">
        <v>45444</v>
      </c>
      <c r="C481" t="s">
        <v>240</v>
      </c>
      <c r="D481" t="s">
        <v>199</v>
      </c>
      <c r="E481">
        <v>1</v>
      </c>
    </row>
    <row r="482" spans="1:7" x14ac:dyDescent="0.3">
      <c r="A482">
        <v>102</v>
      </c>
      <c r="B482" s="18">
        <v>45444</v>
      </c>
      <c r="C482" t="s">
        <v>240</v>
      </c>
      <c r="D482" t="s">
        <v>218</v>
      </c>
      <c r="E482">
        <v>0</v>
      </c>
    </row>
    <row r="483" spans="1:7" x14ac:dyDescent="0.3">
      <c r="A483">
        <v>110</v>
      </c>
      <c r="B483" s="18">
        <v>45444</v>
      </c>
      <c r="C483" t="s">
        <v>240</v>
      </c>
      <c r="D483" t="s">
        <v>222</v>
      </c>
      <c r="E483">
        <v>1</v>
      </c>
    </row>
    <row r="484" spans="1:7" x14ac:dyDescent="0.3">
      <c r="A484">
        <v>103</v>
      </c>
      <c r="B484" s="18">
        <v>45413</v>
      </c>
      <c r="C484" t="s">
        <v>240</v>
      </c>
      <c r="D484" t="s">
        <v>199</v>
      </c>
      <c r="E484">
        <v>1</v>
      </c>
    </row>
    <row r="485" spans="1:7" x14ac:dyDescent="0.3">
      <c r="A485">
        <v>101</v>
      </c>
      <c r="B485" s="18">
        <v>45474</v>
      </c>
      <c r="C485" t="s">
        <v>240</v>
      </c>
      <c r="D485" t="s">
        <v>200</v>
      </c>
      <c r="E485">
        <v>0</v>
      </c>
    </row>
    <row r="486" spans="1:7" x14ac:dyDescent="0.3">
      <c r="A486">
        <v>102</v>
      </c>
      <c r="B486" s="18">
        <v>45505</v>
      </c>
      <c r="C486" t="s">
        <v>240</v>
      </c>
      <c r="D486" t="s">
        <v>218</v>
      </c>
      <c r="E486">
        <v>0</v>
      </c>
    </row>
    <row r="487" spans="1:7" x14ac:dyDescent="0.3">
      <c r="A487">
        <v>2</v>
      </c>
      <c r="B487" s="18">
        <v>45444</v>
      </c>
      <c r="C487" t="s">
        <v>240</v>
      </c>
      <c r="D487" t="s">
        <v>209</v>
      </c>
      <c r="E487">
        <v>1.1111111111111111E-3</v>
      </c>
      <c r="F487">
        <v>1</v>
      </c>
      <c r="G487">
        <v>900</v>
      </c>
    </row>
    <row r="488" spans="1:7" x14ac:dyDescent="0.3">
      <c r="A488">
        <v>100</v>
      </c>
      <c r="B488" s="18">
        <v>45444</v>
      </c>
      <c r="C488" t="s">
        <v>240</v>
      </c>
      <c r="D488" t="s">
        <v>206</v>
      </c>
      <c r="E488">
        <v>1</v>
      </c>
    </row>
    <row r="489" spans="1:7" x14ac:dyDescent="0.3">
      <c r="A489">
        <v>100</v>
      </c>
      <c r="B489" s="18">
        <v>45505</v>
      </c>
      <c r="C489" t="s">
        <v>240</v>
      </c>
      <c r="D489" t="s">
        <v>206</v>
      </c>
      <c r="E489">
        <v>1</v>
      </c>
    </row>
    <row r="490" spans="1:7" x14ac:dyDescent="0.3">
      <c r="A490">
        <v>101</v>
      </c>
      <c r="B490" s="18">
        <v>45444</v>
      </c>
      <c r="C490" t="s">
        <v>240</v>
      </c>
      <c r="D490" t="s">
        <v>200</v>
      </c>
      <c r="E490">
        <v>0</v>
      </c>
    </row>
    <row r="491" spans="1:7" x14ac:dyDescent="0.3">
      <c r="A491">
        <v>103</v>
      </c>
      <c r="B491" s="18">
        <v>45505</v>
      </c>
      <c r="C491" t="s">
        <v>240</v>
      </c>
      <c r="D491" t="s">
        <v>199</v>
      </c>
      <c r="E491">
        <v>1</v>
      </c>
    </row>
    <row r="492" spans="1:7" x14ac:dyDescent="0.3">
      <c r="A492">
        <v>100</v>
      </c>
      <c r="B492" s="18">
        <v>45413</v>
      </c>
      <c r="C492" t="s">
        <v>240</v>
      </c>
      <c r="D492" t="s">
        <v>206</v>
      </c>
      <c r="E492">
        <v>1</v>
      </c>
    </row>
    <row r="493" spans="1:7" x14ac:dyDescent="0.3">
      <c r="A493">
        <v>2</v>
      </c>
      <c r="B493" s="18">
        <v>45413</v>
      </c>
      <c r="C493" t="s">
        <v>240</v>
      </c>
      <c r="D493" t="s">
        <v>209</v>
      </c>
      <c r="E493">
        <v>1.1111111111111111E-3</v>
      </c>
      <c r="F493">
        <v>1</v>
      </c>
      <c r="G493">
        <v>900</v>
      </c>
    </row>
    <row r="494" spans="1:7" x14ac:dyDescent="0.3">
      <c r="A494">
        <v>102</v>
      </c>
      <c r="B494" s="18">
        <v>45413</v>
      </c>
      <c r="C494" t="s">
        <v>240</v>
      </c>
      <c r="D494" t="s">
        <v>218</v>
      </c>
      <c r="E494">
        <v>0</v>
      </c>
    </row>
    <row r="495" spans="1:7" x14ac:dyDescent="0.3">
      <c r="A495">
        <v>103</v>
      </c>
      <c r="B495" s="18">
        <v>45474</v>
      </c>
      <c r="C495" t="s">
        <v>240</v>
      </c>
      <c r="D495" t="s">
        <v>199</v>
      </c>
      <c r="E495">
        <v>1</v>
      </c>
    </row>
    <row r="496" spans="1:7" x14ac:dyDescent="0.3">
      <c r="A496">
        <v>101</v>
      </c>
      <c r="B496" s="18">
        <v>45505</v>
      </c>
      <c r="C496" t="s">
        <v>240</v>
      </c>
      <c r="D496" t="s">
        <v>200</v>
      </c>
      <c r="E496">
        <v>0</v>
      </c>
    </row>
    <row r="497" spans="1:7" x14ac:dyDescent="0.3">
      <c r="A497">
        <v>110</v>
      </c>
      <c r="B497" s="18">
        <v>45444</v>
      </c>
      <c r="C497" t="s">
        <v>241</v>
      </c>
      <c r="D497" t="s">
        <v>222</v>
      </c>
      <c r="E497">
        <v>15</v>
      </c>
    </row>
    <row r="498" spans="1:7" x14ac:dyDescent="0.3">
      <c r="A498">
        <v>17</v>
      </c>
      <c r="B498" s="18">
        <v>45505</v>
      </c>
      <c r="C498" t="s">
        <v>241</v>
      </c>
      <c r="D498" t="s">
        <v>207</v>
      </c>
      <c r="E498">
        <v>2.717391304347826E-2</v>
      </c>
      <c r="F498">
        <v>5</v>
      </c>
      <c r="G498">
        <v>184</v>
      </c>
    </row>
    <row r="499" spans="1:7" x14ac:dyDescent="0.3">
      <c r="A499">
        <v>2</v>
      </c>
      <c r="B499" s="18">
        <v>45505</v>
      </c>
      <c r="C499" t="s">
        <v>241</v>
      </c>
      <c r="D499" t="s">
        <v>209</v>
      </c>
      <c r="E499">
        <v>0.60555555555555551</v>
      </c>
      <c r="F499">
        <v>1090</v>
      </c>
      <c r="G499">
        <v>1800</v>
      </c>
    </row>
    <row r="500" spans="1:7" x14ac:dyDescent="0.3">
      <c r="A500">
        <v>108</v>
      </c>
      <c r="B500" s="18">
        <v>45505</v>
      </c>
      <c r="C500" t="s">
        <v>241</v>
      </c>
      <c r="D500" t="s">
        <v>204</v>
      </c>
      <c r="E500">
        <v>71</v>
      </c>
    </row>
    <row r="501" spans="1:7" x14ac:dyDescent="0.3">
      <c r="A501">
        <v>100</v>
      </c>
      <c r="B501" s="18">
        <v>45505</v>
      </c>
      <c r="C501" t="s">
        <v>241</v>
      </c>
      <c r="D501" t="s">
        <v>206</v>
      </c>
      <c r="E501">
        <v>1</v>
      </c>
    </row>
    <row r="502" spans="1:7" x14ac:dyDescent="0.3">
      <c r="A502">
        <v>131</v>
      </c>
      <c r="B502" s="18">
        <v>45505</v>
      </c>
      <c r="C502" t="s">
        <v>241</v>
      </c>
      <c r="D502" t="s">
        <v>211</v>
      </c>
      <c r="E502">
        <v>5</v>
      </c>
    </row>
    <row r="503" spans="1:7" x14ac:dyDescent="0.3">
      <c r="A503">
        <v>18</v>
      </c>
      <c r="B503" s="18">
        <v>45505</v>
      </c>
      <c r="C503" t="s">
        <v>241</v>
      </c>
      <c r="D503" t="s">
        <v>242</v>
      </c>
      <c r="E503">
        <v>1.0638297872340425E-2</v>
      </c>
      <c r="F503">
        <v>1</v>
      </c>
      <c r="G503">
        <v>94</v>
      </c>
    </row>
    <row r="504" spans="1:7" x14ac:dyDescent="0.3">
      <c r="A504">
        <v>18</v>
      </c>
      <c r="B504" s="18">
        <v>45474</v>
      </c>
      <c r="C504" t="s">
        <v>241</v>
      </c>
      <c r="D504" t="s">
        <v>242</v>
      </c>
      <c r="E504">
        <v>9.0909090909090905E-3</v>
      </c>
      <c r="F504">
        <v>1</v>
      </c>
      <c r="G504">
        <v>110</v>
      </c>
    </row>
    <row r="505" spans="1:7" x14ac:dyDescent="0.3">
      <c r="A505">
        <v>122</v>
      </c>
      <c r="B505" s="18">
        <v>45444</v>
      </c>
      <c r="C505" t="s">
        <v>241</v>
      </c>
      <c r="D505" t="s">
        <v>24</v>
      </c>
      <c r="E505">
        <v>3</v>
      </c>
    </row>
    <row r="506" spans="1:7" x14ac:dyDescent="0.3">
      <c r="A506">
        <v>115</v>
      </c>
      <c r="B506" s="18">
        <v>45474</v>
      </c>
      <c r="C506" t="s">
        <v>241</v>
      </c>
      <c r="D506" t="s">
        <v>226</v>
      </c>
      <c r="E506">
        <v>94</v>
      </c>
    </row>
    <row r="507" spans="1:7" x14ac:dyDescent="0.3">
      <c r="A507">
        <v>12</v>
      </c>
      <c r="B507" s="18">
        <v>45474</v>
      </c>
      <c r="C507" t="s">
        <v>241</v>
      </c>
      <c r="D507" t="s">
        <v>215</v>
      </c>
      <c r="E507">
        <v>0.3446601941747573</v>
      </c>
      <c r="F507">
        <v>71</v>
      </c>
      <c r="G507">
        <v>206</v>
      </c>
    </row>
    <row r="508" spans="1:7" x14ac:dyDescent="0.3">
      <c r="A508">
        <v>18</v>
      </c>
      <c r="B508" s="18">
        <v>45444</v>
      </c>
      <c r="C508" t="s">
        <v>241</v>
      </c>
      <c r="D508" t="s">
        <v>242</v>
      </c>
      <c r="E508">
        <v>8.4033613445378148E-3</v>
      </c>
      <c r="F508">
        <v>1</v>
      </c>
      <c r="G508">
        <v>119</v>
      </c>
    </row>
    <row r="509" spans="1:7" x14ac:dyDescent="0.3">
      <c r="A509">
        <v>127</v>
      </c>
      <c r="B509" s="18">
        <v>45444</v>
      </c>
      <c r="C509" t="s">
        <v>241</v>
      </c>
      <c r="D509" t="s">
        <v>220</v>
      </c>
      <c r="E509">
        <v>376</v>
      </c>
    </row>
    <row r="510" spans="1:7" x14ac:dyDescent="0.3">
      <c r="A510">
        <v>16</v>
      </c>
      <c r="B510" s="18">
        <v>45474</v>
      </c>
      <c r="C510" t="s">
        <v>241</v>
      </c>
      <c r="D510" t="s">
        <v>203</v>
      </c>
      <c r="E510">
        <v>0.39130434782608697</v>
      </c>
      <c r="F510">
        <v>72</v>
      </c>
      <c r="G510">
        <v>184</v>
      </c>
    </row>
    <row r="511" spans="1:7" x14ac:dyDescent="0.3">
      <c r="A511">
        <v>16</v>
      </c>
      <c r="B511" s="18">
        <v>45505</v>
      </c>
      <c r="C511" t="s">
        <v>241</v>
      </c>
      <c r="D511" t="s">
        <v>203</v>
      </c>
      <c r="E511">
        <v>0.39673913043478259</v>
      </c>
      <c r="F511">
        <v>73</v>
      </c>
      <c r="G511">
        <v>184</v>
      </c>
    </row>
    <row r="512" spans="1:7" x14ac:dyDescent="0.3">
      <c r="A512">
        <v>115</v>
      </c>
      <c r="B512" s="18">
        <v>45505</v>
      </c>
      <c r="C512" t="s">
        <v>241</v>
      </c>
      <c r="D512" t="s">
        <v>226</v>
      </c>
      <c r="E512">
        <v>41</v>
      </c>
    </row>
    <row r="513" spans="1:7" x14ac:dyDescent="0.3">
      <c r="A513">
        <v>112</v>
      </c>
      <c r="B513" s="18">
        <v>45474</v>
      </c>
      <c r="C513" t="s">
        <v>241</v>
      </c>
      <c r="D513" t="s">
        <v>221</v>
      </c>
      <c r="E513">
        <v>228</v>
      </c>
    </row>
    <row r="514" spans="1:7" x14ac:dyDescent="0.3">
      <c r="A514">
        <v>107</v>
      </c>
      <c r="B514" s="18">
        <v>45413</v>
      </c>
      <c r="C514" t="s">
        <v>241</v>
      </c>
      <c r="D514" t="s">
        <v>217</v>
      </c>
      <c r="E514">
        <v>216</v>
      </c>
    </row>
    <row r="515" spans="1:7" x14ac:dyDescent="0.3">
      <c r="A515">
        <v>104</v>
      </c>
      <c r="B515" s="18">
        <v>45505</v>
      </c>
      <c r="C515" t="s">
        <v>241</v>
      </c>
      <c r="D515" t="s">
        <v>236</v>
      </c>
      <c r="E515">
        <v>1</v>
      </c>
    </row>
    <row r="516" spans="1:7" x14ac:dyDescent="0.3">
      <c r="A516">
        <v>132</v>
      </c>
      <c r="B516" s="18">
        <v>45505</v>
      </c>
      <c r="C516" t="s">
        <v>241</v>
      </c>
      <c r="D516" t="s">
        <v>208</v>
      </c>
      <c r="E516">
        <v>1</v>
      </c>
    </row>
    <row r="517" spans="1:7" x14ac:dyDescent="0.3">
      <c r="A517">
        <v>132</v>
      </c>
      <c r="B517" s="18">
        <v>45474</v>
      </c>
      <c r="C517" t="s">
        <v>241</v>
      </c>
      <c r="D517" t="s">
        <v>208</v>
      </c>
      <c r="E517">
        <v>3</v>
      </c>
    </row>
    <row r="518" spans="1:7" x14ac:dyDescent="0.3">
      <c r="A518">
        <v>128</v>
      </c>
      <c r="B518" s="18">
        <v>45474</v>
      </c>
      <c r="C518" t="s">
        <v>241</v>
      </c>
      <c r="D518" t="s">
        <v>224</v>
      </c>
      <c r="E518">
        <v>50</v>
      </c>
    </row>
    <row r="519" spans="1:7" x14ac:dyDescent="0.3">
      <c r="A519">
        <v>112</v>
      </c>
      <c r="B519" s="18">
        <v>45413</v>
      </c>
      <c r="C519" t="s">
        <v>241</v>
      </c>
      <c r="D519" t="s">
        <v>221</v>
      </c>
      <c r="E519">
        <v>227</v>
      </c>
    </row>
    <row r="520" spans="1:7" x14ac:dyDescent="0.3">
      <c r="A520">
        <v>3</v>
      </c>
      <c r="B520" s="18">
        <v>45474</v>
      </c>
      <c r="C520" t="s">
        <v>241</v>
      </c>
      <c r="D520" t="s">
        <v>202</v>
      </c>
      <c r="E520">
        <v>0.97002724795640327</v>
      </c>
      <c r="F520">
        <v>1068</v>
      </c>
      <c r="G520">
        <v>1101</v>
      </c>
    </row>
    <row r="521" spans="1:7" x14ac:dyDescent="0.3">
      <c r="A521">
        <v>120</v>
      </c>
      <c r="B521" s="18">
        <v>45444</v>
      </c>
      <c r="C521" t="s">
        <v>241</v>
      </c>
      <c r="D521" t="s">
        <v>22</v>
      </c>
      <c r="E521">
        <v>567</v>
      </c>
    </row>
    <row r="522" spans="1:7" x14ac:dyDescent="0.3">
      <c r="A522">
        <v>103</v>
      </c>
      <c r="B522" s="18">
        <v>45444</v>
      </c>
      <c r="C522" t="s">
        <v>241</v>
      </c>
      <c r="D522" t="s">
        <v>199</v>
      </c>
      <c r="E522">
        <v>0</v>
      </c>
    </row>
    <row r="523" spans="1:7" x14ac:dyDescent="0.3">
      <c r="A523">
        <v>100</v>
      </c>
      <c r="B523" s="18">
        <v>45413</v>
      </c>
      <c r="C523" t="s">
        <v>241</v>
      </c>
      <c r="D523" t="s">
        <v>206</v>
      </c>
      <c r="E523">
        <v>1</v>
      </c>
    </row>
    <row r="524" spans="1:7" x14ac:dyDescent="0.3">
      <c r="A524">
        <v>106</v>
      </c>
      <c r="B524" s="18">
        <v>45505</v>
      </c>
      <c r="C524" t="s">
        <v>241</v>
      </c>
      <c r="D524" t="s">
        <v>196</v>
      </c>
      <c r="E524">
        <v>223</v>
      </c>
    </row>
    <row r="525" spans="1:7" x14ac:dyDescent="0.3">
      <c r="A525">
        <v>11</v>
      </c>
      <c r="B525" s="18">
        <v>45413</v>
      </c>
      <c r="C525" t="s">
        <v>241</v>
      </c>
      <c r="D525" t="s">
        <v>230</v>
      </c>
      <c r="E525">
        <v>0.67981438515081205</v>
      </c>
      <c r="F525">
        <v>293</v>
      </c>
      <c r="G525">
        <v>431</v>
      </c>
    </row>
    <row r="526" spans="1:7" x14ac:dyDescent="0.3">
      <c r="A526">
        <v>101</v>
      </c>
      <c r="B526" s="18">
        <v>45413</v>
      </c>
      <c r="C526" t="s">
        <v>241</v>
      </c>
      <c r="D526" t="s">
        <v>200</v>
      </c>
      <c r="E526">
        <v>1</v>
      </c>
    </row>
    <row r="527" spans="1:7" x14ac:dyDescent="0.3">
      <c r="A527">
        <v>17</v>
      </c>
      <c r="B527" s="18">
        <v>45444</v>
      </c>
      <c r="C527" t="s">
        <v>241</v>
      </c>
      <c r="D527" t="s">
        <v>207</v>
      </c>
      <c r="E527">
        <v>3.2432432432432434E-2</v>
      </c>
      <c r="F527">
        <v>6</v>
      </c>
      <c r="G527">
        <v>185</v>
      </c>
    </row>
    <row r="528" spans="1:7" x14ac:dyDescent="0.3">
      <c r="A528">
        <v>107</v>
      </c>
      <c r="B528" s="18">
        <v>45444</v>
      </c>
      <c r="C528" t="s">
        <v>241</v>
      </c>
      <c r="D528" t="s">
        <v>217</v>
      </c>
      <c r="E528">
        <v>215</v>
      </c>
    </row>
    <row r="529" spans="1:7" x14ac:dyDescent="0.3">
      <c r="A529">
        <v>23</v>
      </c>
      <c r="B529" s="18">
        <v>45505</v>
      </c>
      <c r="C529" t="s">
        <v>241</v>
      </c>
      <c r="D529" t="s">
        <v>210</v>
      </c>
      <c r="E529">
        <v>4.3010752688172046E-2</v>
      </c>
      <c r="F529">
        <v>48</v>
      </c>
      <c r="G529">
        <v>1116</v>
      </c>
    </row>
    <row r="530" spans="1:7" x14ac:dyDescent="0.3">
      <c r="A530">
        <v>103</v>
      </c>
      <c r="B530" s="18">
        <v>45505</v>
      </c>
      <c r="C530" t="s">
        <v>241</v>
      </c>
      <c r="D530" t="s">
        <v>199</v>
      </c>
      <c r="E530">
        <v>0</v>
      </c>
    </row>
    <row r="531" spans="1:7" x14ac:dyDescent="0.3">
      <c r="A531">
        <v>13</v>
      </c>
      <c r="B531" s="18">
        <v>45474</v>
      </c>
      <c r="C531" t="s">
        <v>241</v>
      </c>
      <c r="D531" t="s">
        <v>198</v>
      </c>
      <c r="E531">
        <v>0.13592233009708737</v>
      </c>
      <c r="F531">
        <v>28</v>
      </c>
      <c r="G531">
        <v>206</v>
      </c>
    </row>
    <row r="532" spans="1:7" x14ac:dyDescent="0.3">
      <c r="A532">
        <v>107</v>
      </c>
      <c r="B532" s="18">
        <v>45474</v>
      </c>
      <c r="C532" t="s">
        <v>241</v>
      </c>
      <c r="D532" t="s">
        <v>217</v>
      </c>
      <c r="E532">
        <v>217</v>
      </c>
    </row>
    <row r="533" spans="1:7" x14ac:dyDescent="0.3">
      <c r="A533">
        <v>24</v>
      </c>
      <c r="B533" s="18">
        <v>45474</v>
      </c>
      <c r="C533" t="s">
        <v>241</v>
      </c>
      <c r="D533" t="s">
        <v>197</v>
      </c>
      <c r="E533">
        <v>0.80701754385964908</v>
      </c>
      <c r="F533">
        <v>46</v>
      </c>
      <c r="G533">
        <v>57</v>
      </c>
    </row>
    <row r="534" spans="1:7" x14ac:dyDescent="0.3">
      <c r="A534">
        <v>106</v>
      </c>
      <c r="B534" s="18">
        <v>45474</v>
      </c>
      <c r="C534" t="s">
        <v>241</v>
      </c>
      <c r="D534" t="s">
        <v>196</v>
      </c>
      <c r="E534">
        <v>227</v>
      </c>
    </row>
    <row r="535" spans="1:7" x14ac:dyDescent="0.3">
      <c r="A535">
        <v>128</v>
      </c>
      <c r="B535" s="18">
        <v>45444</v>
      </c>
      <c r="C535" t="s">
        <v>241</v>
      </c>
      <c r="D535" t="s">
        <v>224</v>
      </c>
      <c r="E535">
        <v>57</v>
      </c>
    </row>
    <row r="536" spans="1:7" x14ac:dyDescent="0.3">
      <c r="A536">
        <v>129</v>
      </c>
      <c r="B536" s="18">
        <v>45444</v>
      </c>
      <c r="C536" t="s">
        <v>241</v>
      </c>
      <c r="D536" t="s">
        <v>229</v>
      </c>
      <c r="E536">
        <v>117</v>
      </c>
    </row>
    <row r="537" spans="1:7" x14ac:dyDescent="0.3">
      <c r="A537">
        <v>27</v>
      </c>
      <c r="B537" s="18">
        <v>45474</v>
      </c>
      <c r="C537" t="s">
        <v>241</v>
      </c>
      <c r="D537" t="s">
        <v>165</v>
      </c>
      <c r="G537">
        <v>236</v>
      </c>
    </row>
    <row r="538" spans="1:7" x14ac:dyDescent="0.3">
      <c r="A538">
        <v>110</v>
      </c>
      <c r="B538" s="18">
        <v>45413</v>
      </c>
      <c r="C538" t="s">
        <v>241</v>
      </c>
      <c r="D538" t="s">
        <v>222</v>
      </c>
      <c r="E538">
        <v>17</v>
      </c>
    </row>
    <row r="539" spans="1:7" x14ac:dyDescent="0.3">
      <c r="A539">
        <v>102</v>
      </c>
      <c r="B539" s="18">
        <v>45505</v>
      </c>
      <c r="C539" t="s">
        <v>241</v>
      </c>
      <c r="D539" t="s">
        <v>218</v>
      </c>
      <c r="E539">
        <v>0</v>
      </c>
    </row>
    <row r="540" spans="1:7" x14ac:dyDescent="0.3">
      <c r="A540">
        <v>10</v>
      </c>
      <c r="B540" s="18">
        <v>45444</v>
      </c>
      <c r="C540" t="s">
        <v>241</v>
      </c>
      <c r="D540" t="s">
        <v>219</v>
      </c>
      <c r="E540">
        <v>9.9547511312217188E-2</v>
      </c>
      <c r="F540">
        <v>22</v>
      </c>
      <c r="G540">
        <v>221</v>
      </c>
    </row>
    <row r="541" spans="1:7" x14ac:dyDescent="0.3">
      <c r="A541">
        <v>126</v>
      </c>
      <c r="B541" s="18">
        <v>45474</v>
      </c>
      <c r="C541" t="s">
        <v>241</v>
      </c>
      <c r="D541" t="s">
        <v>28</v>
      </c>
      <c r="E541">
        <v>2</v>
      </c>
    </row>
    <row r="542" spans="1:7" x14ac:dyDescent="0.3">
      <c r="A542">
        <v>129</v>
      </c>
      <c r="B542" s="18">
        <v>45474</v>
      </c>
      <c r="C542" t="s">
        <v>241</v>
      </c>
      <c r="D542" t="s">
        <v>229</v>
      </c>
      <c r="E542">
        <v>108</v>
      </c>
    </row>
    <row r="543" spans="1:7" x14ac:dyDescent="0.3">
      <c r="A543">
        <v>13</v>
      </c>
      <c r="B543" s="18">
        <v>45505</v>
      </c>
      <c r="C543" t="s">
        <v>241</v>
      </c>
      <c r="D543" t="s">
        <v>198</v>
      </c>
      <c r="E543">
        <v>0.13526570048309178</v>
      </c>
      <c r="F543">
        <v>28</v>
      </c>
      <c r="G543">
        <v>207</v>
      </c>
    </row>
    <row r="544" spans="1:7" x14ac:dyDescent="0.3">
      <c r="A544">
        <v>5</v>
      </c>
      <c r="B544" s="18">
        <v>45444</v>
      </c>
      <c r="C544" t="s">
        <v>241</v>
      </c>
      <c r="D544" t="s">
        <v>216</v>
      </c>
      <c r="E544">
        <v>10.181818181818199</v>
      </c>
      <c r="F544">
        <v>224</v>
      </c>
      <c r="G544">
        <v>22</v>
      </c>
    </row>
    <row r="545" spans="1:7" x14ac:dyDescent="0.3">
      <c r="A545">
        <v>16</v>
      </c>
      <c r="B545" s="18">
        <v>45413</v>
      </c>
      <c r="C545" t="s">
        <v>241</v>
      </c>
      <c r="D545" t="s">
        <v>203</v>
      </c>
      <c r="E545">
        <v>0.39664804469273746</v>
      </c>
      <c r="F545">
        <v>71</v>
      </c>
      <c r="G545">
        <v>179</v>
      </c>
    </row>
    <row r="546" spans="1:7" x14ac:dyDescent="0.3">
      <c r="A546">
        <v>100</v>
      </c>
      <c r="B546" s="18">
        <v>45474</v>
      </c>
      <c r="C546" t="s">
        <v>241</v>
      </c>
      <c r="D546" t="s">
        <v>206</v>
      </c>
      <c r="E546">
        <v>1</v>
      </c>
    </row>
    <row r="547" spans="1:7" x14ac:dyDescent="0.3">
      <c r="A547">
        <v>24</v>
      </c>
      <c r="B547" s="18">
        <v>45413</v>
      </c>
      <c r="C547" t="s">
        <v>241</v>
      </c>
      <c r="D547" t="s">
        <v>197</v>
      </c>
      <c r="E547">
        <v>0.73972602739726023</v>
      </c>
      <c r="F547">
        <v>54</v>
      </c>
      <c r="G547">
        <v>73</v>
      </c>
    </row>
    <row r="548" spans="1:7" x14ac:dyDescent="0.3">
      <c r="A548">
        <v>107</v>
      </c>
      <c r="B548" s="18">
        <v>45505</v>
      </c>
      <c r="C548" t="s">
        <v>241</v>
      </c>
      <c r="D548" t="s">
        <v>217</v>
      </c>
      <c r="E548">
        <v>218</v>
      </c>
    </row>
    <row r="549" spans="1:7" x14ac:dyDescent="0.3">
      <c r="A549">
        <v>3</v>
      </c>
      <c r="B549" s="18">
        <v>45444</v>
      </c>
      <c r="C549" t="s">
        <v>241</v>
      </c>
      <c r="D549" t="s">
        <v>202</v>
      </c>
      <c r="E549">
        <v>0.98643761301989152</v>
      </c>
      <c r="F549">
        <v>1091</v>
      </c>
      <c r="G549">
        <v>1106</v>
      </c>
    </row>
    <row r="550" spans="1:7" x14ac:dyDescent="0.3">
      <c r="A550">
        <v>27</v>
      </c>
      <c r="B550" s="18">
        <v>45505</v>
      </c>
      <c r="C550" t="s">
        <v>241</v>
      </c>
      <c r="D550" t="s">
        <v>165</v>
      </c>
      <c r="G550">
        <v>235</v>
      </c>
    </row>
    <row r="551" spans="1:7" x14ac:dyDescent="0.3">
      <c r="A551">
        <v>101</v>
      </c>
      <c r="B551" s="18">
        <v>45505</v>
      </c>
      <c r="C551" t="s">
        <v>241</v>
      </c>
      <c r="D551" t="s">
        <v>200</v>
      </c>
      <c r="E551">
        <v>1</v>
      </c>
    </row>
    <row r="552" spans="1:7" x14ac:dyDescent="0.3">
      <c r="A552">
        <v>2</v>
      </c>
      <c r="B552" s="18">
        <v>45444</v>
      </c>
      <c r="C552" t="s">
        <v>241</v>
      </c>
      <c r="D552" t="s">
        <v>209</v>
      </c>
      <c r="E552">
        <v>0.61444444444444446</v>
      </c>
      <c r="F552">
        <v>1106</v>
      </c>
      <c r="G552">
        <v>1800</v>
      </c>
    </row>
    <row r="553" spans="1:7" x14ac:dyDescent="0.3">
      <c r="A553">
        <v>108</v>
      </c>
      <c r="B553" s="18">
        <v>45444</v>
      </c>
      <c r="C553" t="s">
        <v>241</v>
      </c>
      <c r="D553" t="s">
        <v>204</v>
      </c>
      <c r="E553">
        <v>73</v>
      </c>
    </row>
    <row r="554" spans="1:7" x14ac:dyDescent="0.3">
      <c r="A554">
        <v>102</v>
      </c>
      <c r="B554" s="18">
        <v>45413</v>
      </c>
      <c r="C554" t="s">
        <v>241</v>
      </c>
      <c r="D554" t="s">
        <v>218</v>
      </c>
      <c r="E554">
        <v>0</v>
      </c>
    </row>
    <row r="555" spans="1:7" x14ac:dyDescent="0.3">
      <c r="A555">
        <v>108</v>
      </c>
      <c r="B555" s="18">
        <v>45413</v>
      </c>
      <c r="C555" t="s">
        <v>241</v>
      </c>
      <c r="D555" t="s">
        <v>204</v>
      </c>
      <c r="E555">
        <v>70</v>
      </c>
    </row>
    <row r="556" spans="1:7" x14ac:dyDescent="0.3">
      <c r="A556">
        <v>105</v>
      </c>
      <c r="B556" s="18">
        <v>45505</v>
      </c>
      <c r="C556" t="s">
        <v>241</v>
      </c>
      <c r="D556" t="s">
        <v>227</v>
      </c>
      <c r="E556">
        <v>11</v>
      </c>
    </row>
    <row r="557" spans="1:7" x14ac:dyDescent="0.3">
      <c r="A557">
        <v>23</v>
      </c>
      <c r="B557" s="18">
        <v>45474</v>
      </c>
      <c r="C557" t="s">
        <v>241</v>
      </c>
      <c r="D557" t="s">
        <v>210</v>
      </c>
      <c r="E557">
        <v>5.0756901157613533E-2</v>
      </c>
      <c r="F557">
        <v>57</v>
      </c>
      <c r="G557">
        <v>1123</v>
      </c>
    </row>
    <row r="558" spans="1:7" x14ac:dyDescent="0.3">
      <c r="A558">
        <v>111</v>
      </c>
      <c r="B558" s="18">
        <v>45505</v>
      </c>
      <c r="C558" t="s">
        <v>241</v>
      </c>
      <c r="D558" t="s">
        <v>201</v>
      </c>
      <c r="E558">
        <v>207</v>
      </c>
    </row>
    <row r="559" spans="1:7" x14ac:dyDescent="0.3">
      <c r="A559">
        <v>111</v>
      </c>
      <c r="B559" s="18">
        <v>45444</v>
      </c>
      <c r="C559" t="s">
        <v>241</v>
      </c>
      <c r="D559" t="s">
        <v>201</v>
      </c>
      <c r="E559">
        <v>211</v>
      </c>
    </row>
    <row r="560" spans="1:7" x14ac:dyDescent="0.3">
      <c r="A560">
        <v>126</v>
      </c>
      <c r="B560" s="18">
        <v>45444</v>
      </c>
      <c r="C560" t="s">
        <v>241</v>
      </c>
      <c r="D560" t="s">
        <v>28</v>
      </c>
      <c r="E560">
        <v>1</v>
      </c>
    </row>
    <row r="561" spans="1:7" x14ac:dyDescent="0.3">
      <c r="A561">
        <v>14</v>
      </c>
      <c r="B561" s="18">
        <v>45413</v>
      </c>
      <c r="C561" t="s">
        <v>241</v>
      </c>
      <c r="D561" t="s">
        <v>225</v>
      </c>
      <c r="E561">
        <v>7.4441687344913151E-3</v>
      </c>
      <c r="F561">
        <v>3</v>
      </c>
      <c r="G561">
        <v>403</v>
      </c>
    </row>
    <row r="562" spans="1:7" x14ac:dyDescent="0.3">
      <c r="A562">
        <v>130</v>
      </c>
      <c r="B562" s="18">
        <v>45413</v>
      </c>
      <c r="C562" t="s">
        <v>241</v>
      </c>
      <c r="D562" t="s">
        <v>212</v>
      </c>
      <c r="E562">
        <v>168</v>
      </c>
    </row>
    <row r="563" spans="1:7" x14ac:dyDescent="0.3">
      <c r="A563">
        <v>12</v>
      </c>
      <c r="B563" s="18">
        <v>45505</v>
      </c>
      <c r="C563" t="s">
        <v>241</v>
      </c>
      <c r="D563" t="s">
        <v>215</v>
      </c>
      <c r="E563">
        <v>0.34782608695652173</v>
      </c>
      <c r="F563">
        <v>72</v>
      </c>
      <c r="G563">
        <v>207</v>
      </c>
    </row>
    <row r="564" spans="1:7" x14ac:dyDescent="0.3">
      <c r="A564">
        <v>17</v>
      </c>
      <c r="B564" s="18">
        <v>45474</v>
      </c>
      <c r="C564" t="s">
        <v>241</v>
      </c>
      <c r="D564" t="s">
        <v>207</v>
      </c>
      <c r="E564">
        <v>2.717391304347826E-2</v>
      </c>
      <c r="F564">
        <v>5</v>
      </c>
      <c r="G564">
        <v>184</v>
      </c>
    </row>
    <row r="565" spans="1:7" x14ac:dyDescent="0.3">
      <c r="A565">
        <v>11</v>
      </c>
      <c r="B565" s="18">
        <v>45505</v>
      </c>
      <c r="C565" t="s">
        <v>241</v>
      </c>
      <c r="D565" t="s">
        <v>230</v>
      </c>
      <c r="E565">
        <v>0.58503401360544216</v>
      </c>
      <c r="F565">
        <v>258</v>
      </c>
      <c r="G565">
        <v>441</v>
      </c>
    </row>
    <row r="566" spans="1:7" x14ac:dyDescent="0.3">
      <c r="A566">
        <v>122</v>
      </c>
      <c r="B566" s="18">
        <v>45505</v>
      </c>
      <c r="C566" t="s">
        <v>241</v>
      </c>
      <c r="D566" t="s">
        <v>24</v>
      </c>
      <c r="E566">
        <v>1</v>
      </c>
    </row>
    <row r="567" spans="1:7" x14ac:dyDescent="0.3">
      <c r="A567">
        <v>127</v>
      </c>
      <c r="B567" s="18">
        <v>45413</v>
      </c>
      <c r="C567" t="s">
        <v>241</v>
      </c>
      <c r="D567" t="s">
        <v>220</v>
      </c>
      <c r="E567">
        <v>276</v>
      </c>
    </row>
    <row r="568" spans="1:7" x14ac:dyDescent="0.3">
      <c r="A568">
        <v>27</v>
      </c>
      <c r="B568" s="18">
        <v>45413</v>
      </c>
      <c r="C568" t="s">
        <v>241</v>
      </c>
      <c r="D568" t="s">
        <v>165</v>
      </c>
      <c r="G568">
        <v>228</v>
      </c>
    </row>
    <row r="569" spans="1:7" x14ac:dyDescent="0.3">
      <c r="A569">
        <v>104</v>
      </c>
      <c r="B569" s="18">
        <v>45474</v>
      </c>
      <c r="C569" t="s">
        <v>241</v>
      </c>
      <c r="D569" t="s">
        <v>236</v>
      </c>
      <c r="E569">
        <v>1</v>
      </c>
    </row>
    <row r="570" spans="1:7" x14ac:dyDescent="0.3">
      <c r="A570">
        <v>131</v>
      </c>
      <c r="B570" s="18">
        <v>45413</v>
      </c>
      <c r="C570" t="s">
        <v>241</v>
      </c>
      <c r="D570" t="s">
        <v>211</v>
      </c>
      <c r="E570">
        <v>5</v>
      </c>
    </row>
    <row r="571" spans="1:7" x14ac:dyDescent="0.3">
      <c r="A571">
        <v>10</v>
      </c>
      <c r="B571" s="18">
        <v>45413</v>
      </c>
      <c r="C571" t="s">
        <v>241</v>
      </c>
      <c r="D571" t="s">
        <v>219</v>
      </c>
      <c r="E571">
        <v>0.18009478672985782</v>
      </c>
      <c r="F571">
        <v>38</v>
      </c>
      <c r="G571">
        <v>211</v>
      </c>
    </row>
    <row r="572" spans="1:7" x14ac:dyDescent="0.3">
      <c r="A572">
        <v>115</v>
      </c>
      <c r="B572" s="18">
        <v>45413</v>
      </c>
      <c r="C572" t="s">
        <v>241</v>
      </c>
      <c r="D572" t="s">
        <v>226</v>
      </c>
      <c r="E572">
        <v>175</v>
      </c>
    </row>
    <row r="573" spans="1:7" x14ac:dyDescent="0.3">
      <c r="A573">
        <v>27</v>
      </c>
      <c r="B573" s="18">
        <v>45444</v>
      </c>
      <c r="C573" t="s">
        <v>241</v>
      </c>
      <c r="D573" t="s">
        <v>165</v>
      </c>
      <c r="G573">
        <v>233</v>
      </c>
    </row>
    <row r="574" spans="1:7" x14ac:dyDescent="0.3">
      <c r="A574">
        <v>111</v>
      </c>
      <c r="B574" s="18">
        <v>45413</v>
      </c>
      <c r="C574" t="s">
        <v>241</v>
      </c>
      <c r="D574" t="s">
        <v>201</v>
      </c>
      <c r="E574">
        <v>208</v>
      </c>
    </row>
    <row r="575" spans="1:7" x14ac:dyDescent="0.3">
      <c r="A575">
        <v>103</v>
      </c>
      <c r="B575" s="18">
        <v>45413</v>
      </c>
      <c r="C575" t="s">
        <v>241</v>
      </c>
      <c r="D575" t="s">
        <v>199</v>
      </c>
      <c r="E575">
        <v>0</v>
      </c>
    </row>
    <row r="576" spans="1:7" x14ac:dyDescent="0.3">
      <c r="A576">
        <v>24</v>
      </c>
      <c r="B576" s="18">
        <v>45505</v>
      </c>
      <c r="C576" t="s">
        <v>241</v>
      </c>
      <c r="D576" t="s">
        <v>197</v>
      </c>
      <c r="E576">
        <v>0.8125</v>
      </c>
      <c r="F576">
        <v>39</v>
      </c>
      <c r="G576">
        <v>48</v>
      </c>
    </row>
    <row r="577" spans="1:7" x14ac:dyDescent="0.3">
      <c r="A577">
        <v>116</v>
      </c>
      <c r="B577" s="18">
        <v>45444</v>
      </c>
      <c r="C577" t="s">
        <v>241</v>
      </c>
      <c r="D577" t="s">
        <v>243</v>
      </c>
      <c r="E577">
        <v>3</v>
      </c>
    </row>
    <row r="578" spans="1:7" x14ac:dyDescent="0.3">
      <c r="A578">
        <v>129</v>
      </c>
      <c r="B578" s="18">
        <v>45505</v>
      </c>
      <c r="C578" t="s">
        <v>241</v>
      </c>
      <c r="D578" t="s">
        <v>229</v>
      </c>
      <c r="E578">
        <v>43</v>
      </c>
    </row>
    <row r="579" spans="1:7" x14ac:dyDescent="0.3">
      <c r="A579">
        <v>116</v>
      </c>
      <c r="B579" s="18">
        <v>45413</v>
      </c>
      <c r="C579" t="s">
        <v>241</v>
      </c>
      <c r="D579" t="s">
        <v>243</v>
      </c>
      <c r="E579">
        <v>1</v>
      </c>
    </row>
    <row r="580" spans="1:7" x14ac:dyDescent="0.3">
      <c r="A580">
        <v>104</v>
      </c>
      <c r="B580" s="18">
        <v>45444</v>
      </c>
      <c r="C580" t="s">
        <v>241</v>
      </c>
      <c r="D580" t="s">
        <v>236</v>
      </c>
      <c r="E580">
        <v>1</v>
      </c>
    </row>
    <row r="581" spans="1:7" x14ac:dyDescent="0.3">
      <c r="A581">
        <v>10</v>
      </c>
      <c r="B581" s="18">
        <v>45505</v>
      </c>
      <c r="C581" t="s">
        <v>241</v>
      </c>
      <c r="D581" t="s">
        <v>219</v>
      </c>
      <c r="E581">
        <v>0.12903225806451613</v>
      </c>
      <c r="F581">
        <v>20</v>
      </c>
      <c r="G581">
        <v>155</v>
      </c>
    </row>
    <row r="582" spans="1:7" x14ac:dyDescent="0.3">
      <c r="A582">
        <v>110</v>
      </c>
      <c r="B582" s="18">
        <v>45505</v>
      </c>
      <c r="C582" t="s">
        <v>241</v>
      </c>
      <c r="D582" t="s">
        <v>222</v>
      </c>
      <c r="E582">
        <v>13</v>
      </c>
    </row>
    <row r="583" spans="1:7" x14ac:dyDescent="0.3">
      <c r="A583">
        <v>16</v>
      </c>
      <c r="B583" s="18">
        <v>45444</v>
      </c>
      <c r="C583" t="s">
        <v>241</v>
      </c>
      <c r="D583" t="s">
        <v>203</v>
      </c>
      <c r="E583">
        <v>0.38378378378378381</v>
      </c>
      <c r="F583">
        <v>71</v>
      </c>
      <c r="G583">
        <v>185</v>
      </c>
    </row>
    <row r="584" spans="1:7" x14ac:dyDescent="0.3">
      <c r="A584">
        <v>128</v>
      </c>
      <c r="B584" s="18">
        <v>45505</v>
      </c>
      <c r="C584" t="s">
        <v>241</v>
      </c>
      <c r="D584" t="s">
        <v>224</v>
      </c>
      <c r="E584">
        <v>21</v>
      </c>
    </row>
    <row r="585" spans="1:7" x14ac:dyDescent="0.3">
      <c r="A585">
        <v>133</v>
      </c>
      <c r="B585" s="18">
        <v>45474</v>
      </c>
      <c r="C585" t="s">
        <v>241</v>
      </c>
      <c r="D585" t="s">
        <v>234</v>
      </c>
      <c r="E585">
        <v>1</v>
      </c>
    </row>
    <row r="586" spans="1:7" x14ac:dyDescent="0.3">
      <c r="A586">
        <v>15</v>
      </c>
      <c r="B586" s="18">
        <v>45444</v>
      </c>
      <c r="C586" t="s">
        <v>241</v>
      </c>
      <c r="D586" t="s">
        <v>205</v>
      </c>
      <c r="E586">
        <v>2.3980815347721821E-3</v>
      </c>
      <c r="F586">
        <v>1</v>
      </c>
      <c r="G586">
        <v>417</v>
      </c>
    </row>
    <row r="587" spans="1:7" x14ac:dyDescent="0.3">
      <c r="A587">
        <v>17</v>
      </c>
      <c r="B587" s="18">
        <v>45413</v>
      </c>
      <c r="C587" t="s">
        <v>241</v>
      </c>
      <c r="D587" t="s">
        <v>207</v>
      </c>
      <c r="E587">
        <v>3.3519553072625698E-2</v>
      </c>
      <c r="F587">
        <v>6</v>
      </c>
      <c r="G587">
        <v>179</v>
      </c>
    </row>
    <row r="588" spans="1:7" x14ac:dyDescent="0.3">
      <c r="A588">
        <v>23</v>
      </c>
      <c r="B588" s="18">
        <v>45444</v>
      </c>
      <c r="C588" t="s">
        <v>241</v>
      </c>
      <c r="D588" t="s">
        <v>210</v>
      </c>
      <c r="E588">
        <v>6.3886424134871334E-2</v>
      </c>
      <c r="F588">
        <v>72</v>
      </c>
      <c r="G588">
        <v>1127</v>
      </c>
    </row>
    <row r="589" spans="1:7" x14ac:dyDescent="0.3">
      <c r="A589">
        <v>14</v>
      </c>
      <c r="B589" s="18">
        <v>45474</v>
      </c>
      <c r="C589" t="s">
        <v>241</v>
      </c>
      <c r="D589" t="s">
        <v>225</v>
      </c>
      <c r="E589">
        <v>7.2289156626506026E-3</v>
      </c>
      <c r="F589">
        <v>3</v>
      </c>
      <c r="G589">
        <v>415</v>
      </c>
    </row>
    <row r="590" spans="1:7" x14ac:dyDescent="0.3">
      <c r="A590">
        <v>104</v>
      </c>
      <c r="B590" s="18">
        <v>45413</v>
      </c>
      <c r="C590" t="s">
        <v>241</v>
      </c>
      <c r="D590" t="s">
        <v>236</v>
      </c>
      <c r="E590">
        <v>1</v>
      </c>
    </row>
    <row r="591" spans="1:7" x14ac:dyDescent="0.3">
      <c r="A591">
        <v>122</v>
      </c>
      <c r="B591" s="18">
        <v>45413</v>
      </c>
      <c r="C591" t="s">
        <v>241</v>
      </c>
      <c r="D591" t="s">
        <v>24</v>
      </c>
      <c r="E591">
        <v>2</v>
      </c>
    </row>
    <row r="592" spans="1:7" x14ac:dyDescent="0.3">
      <c r="A592">
        <v>131</v>
      </c>
      <c r="B592" s="18">
        <v>45444</v>
      </c>
      <c r="C592" t="s">
        <v>241</v>
      </c>
      <c r="D592" t="s">
        <v>211</v>
      </c>
      <c r="E592">
        <v>15</v>
      </c>
    </row>
    <row r="593" spans="1:7" x14ac:dyDescent="0.3">
      <c r="A593">
        <v>114</v>
      </c>
      <c r="B593" s="18">
        <v>45444</v>
      </c>
      <c r="C593" t="s">
        <v>241</v>
      </c>
      <c r="D593" t="s">
        <v>214</v>
      </c>
      <c r="E593">
        <v>570</v>
      </c>
    </row>
    <row r="594" spans="1:7" x14ac:dyDescent="0.3">
      <c r="A594">
        <v>114</v>
      </c>
      <c r="B594" s="18">
        <v>45413</v>
      </c>
      <c r="C594" t="s">
        <v>241</v>
      </c>
      <c r="D594" t="s">
        <v>214</v>
      </c>
      <c r="E594">
        <v>485</v>
      </c>
    </row>
    <row r="595" spans="1:7" x14ac:dyDescent="0.3">
      <c r="A595">
        <v>9</v>
      </c>
      <c r="B595" s="18">
        <v>45474</v>
      </c>
      <c r="C595" t="s">
        <v>241</v>
      </c>
      <c r="D595" t="s">
        <v>213</v>
      </c>
      <c r="E595">
        <v>0.64864864864864868</v>
      </c>
      <c r="F595">
        <v>264</v>
      </c>
      <c r="G595">
        <v>407</v>
      </c>
    </row>
    <row r="596" spans="1:7" x14ac:dyDescent="0.3">
      <c r="A596">
        <v>15</v>
      </c>
      <c r="B596" s="18">
        <v>45413</v>
      </c>
      <c r="C596" t="s">
        <v>241</v>
      </c>
      <c r="D596" t="s">
        <v>205</v>
      </c>
      <c r="E596">
        <v>2.4813895781637717E-3</v>
      </c>
      <c r="F596">
        <v>1</v>
      </c>
      <c r="G596">
        <v>403</v>
      </c>
    </row>
    <row r="597" spans="1:7" x14ac:dyDescent="0.3">
      <c r="A597">
        <v>114</v>
      </c>
      <c r="B597" s="18">
        <v>45474</v>
      </c>
      <c r="C597" t="s">
        <v>241</v>
      </c>
      <c r="D597" t="s">
        <v>214</v>
      </c>
      <c r="E597">
        <v>557</v>
      </c>
    </row>
    <row r="598" spans="1:7" x14ac:dyDescent="0.3">
      <c r="A598">
        <v>127</v>
      </c>
      <c r="B598" s="18">
        <v>45505</v>
      </c>
      <c r="C598" t="s">
        <v>241</v>
      </c>
      <c r="D598" t="s">
        <v>220</v>
      </c>
      <c r="E598">
        <v>145</v>
      </c>
    </row>
    <row r="599" spans="1:7" x14ac:dyDescent="0.3">
      <c r="A599">
        <v>2</v>
      </c>
      <c r="B599" s="18">
        <v>45474</v>
      </c>
      <c r="C599" t="s">
        <v>241</v>
      </c>
      <c r="D599" t="s">
        <v>209</v>
      </c>
      <c r="E599">
        <v>0.61166666666666669</v>
      </c>
      <c r="F599">
        <v>1101</v>
      </c>
      <c r="G599">
        <v>1800</v>
      </c>
    </row>
    <row r="600" spans="1:7" x14ac:dyDescent="0.3">
      <c r="A600">
        <v>2</v>
      </c>
      <c r="B600" s="18">
        <v>45413</v>
      </c>
      <c r="C600" t="s">
        <v>241</v>
      </c>
      <c r="D600" t="s">
        <v>209</v>
      </c>
      <c r="E600">
        <v>0.61388888888888893</v>
      </c>
      <c r="F600">
        <v>1105</v>
      </c>
      <c r="G600">
        <v>1800</v>
      </c>
    </row>
    <row r="601" spans="1:7" x14ac:dyDescent="0.3">
      <c r="A601">
        <v>13</v>
      </c>
      <c r="B601" s="18">
        <v>45444</v>
      </c>
      <c r="C601" t="s">
        <v>241</v>
      </c>
      <c r="D601" t="s">
        <v>198</v>
      </c>
      <c r="E601">
        <v>0.12560386473429952</v>
      </c>
      <c r="F601">
        <v>26</v>
      </c>
      <c r="G601">
        <v>207</v>
      </c>
    </row>
    <row r="602" spans="1:7" x14ac:dyDescent="0.3">
      <c r="A602">
        <v>4</v>
      </c>
      <c r="B602" s="18">
        <v>45474</v>
      </c>
      <c r="C602" t="s">
        <v>241</v>
      </c>
      <c r="D602" t="s">
        <v>223</v>
      </c>
      <c r="E602">
        <v>0.83251231527093605</v>
      </c>
      <c r="F602">
        <v>169</v>
      </c>
      <c r="G602">
        <v>203</v>
      </c>
    </row>
    <row r="603" spans="1:7" x14ac:dyDescent="0.3">
      <c r="A603">
        <v>113</v>
      </c>
      <c r="B603" s="18">
        <v>45505</v>
      </c>
      <c r="C603" t="s">
        <v>241</v>
      </c>
      <c r="D603" t="s">
        <v>228</v>
      </c>
      <c r="E603">
        <v>118</v>
      </c>
    </row>
    <row r="604" spans="1:7" x14ac:dyDescent="0.3">
      <c r="A604">
        <v>4</v>
      </c>
      <c r="B604" s="18">
        <v>45505</v>
      </c>
      <c r="C604" t="s">
        <v>241</v>
      </c>
      <c r="D604" t="s">
        <v>223</v>
      </c>
      <c r="E604">
        <v>0.84883720930232598</v>
      </c>
      <c r="F604">
        <v>73</v>
      </c>
      <c r="G604">
        <v>86</v>
      </c>
    </row>
    <row r="605" spans="1:7" x14ac:dyDescent="0.3">
      <c r="A605">
        <v>108</v>
      </c>
      <c r="B605" s="18">
        <v>45474</v>
      </c>
      <c r="C605" t="s">
        <v>241</v>
      </c>
      <c r="D605" t="s">
        <v>204</v>
      </c>
      <c r="E605">
        <v>74</v>
      </c>
    </row>
    <row r="606" spans="1:7" x14ac:dyDescent="0.3">
      <c r="A606">
        <v>110</v>
      </c>
      <c r="B606" s="18">
        <v>45474</v>
      </c>
      <c r="C606" t="s">
        <v>241</v>
      </c>
      <c r="D606" t="s">
        <v>222</v>
      </c>
      <c r="E606">
        <v>14</v>
      </c>
    </row>
    <row r="607" spans="1:7" x14ac:dyDescent="0.3">
      <c r="A607">
        <v>11</v>
      </c>
      <c r="B607" s="18">
        <v>45474</v>
      </c>
      <c r="C607" t="s">
        <v>241</v>
      </c>
      <c r="D607" t="s">
        <v>230</v>
      </c>
      <c r="E607">
        <v>0.6160714285714286</v>
      </c>
      <c r="F607">
        <v>276</v>
      </c>
      <c r="G607">
        <v>448</v>
      </c>
    </row>
    <row r="608" spans="1:7" x14ac:dyDescent="0.3">
      <c r="A608">
        <v>114</v>
      </c>
      <c r="B608" s="18">
        <v>45505</v>
      </c>
      <c r="C608" t="s">
        <v>241</v>
      </c>
      <c r="D608" t="s">
        <v>214</v>
      </c>
      <c r="E608">
        <v>201</v>
      </c>
    </row>
    <row r="609" spans="1:7" x14ac:dyDescent="0.3">
      <c r="A609">
        <v>111</v>
      </c>
      <c r="B609" s="18">
        <v>45474</v>
      </c>
      <c r="C609" t="s">
        <v>241</v>
      </c>
      <c r="D609" t="s">
        <v>201</v>
      </c>
      <c r="E609">
        <v>209</v>
      </c>
    </row>
    <row r="610" spans="1:7" x14ac:dyDescent="0.3">
      <c r="A610">
        <v>15</v>
      </c>
      <c r="B610" s="18">
        <v>45474</v>
      </c>
      <c r="C610" t="s">
        <v>241</v>
      </c>
      <c r="D610" t="s">
        <v>205</v>
      </c>
      <c r="E610">
        <v>2.4096385542168677E-3</v>
      </c>
      <c r="F610">
        <v>1</v>
      </c>
      <c r="G610">
        <v>415</v>
      </c>
    </row>
    <row r="611" spans="1:7" x14ac:dyDescent="0.3">
      <c r="A611">
        <v>102</v>
      </c>
      <c r="B611" s="18">
        <v>45444</v>
      </c>
      <c r="C611" t="s">
        <v>241</v>
      </c>
      <c r="D611" t="s">
        <v>218</v>
      </c>
      <c r="E611">
        <v>0</v>
      </c>
    </row>
    <row r="612" spans="1:7" x14ac:dyDescent="0.3">
      <c r="A612">
        <v>103</v>
      </c>
      <c r="B612" s="18">
        <v>45474</v>
      </c>
      <c r="C612" t="s">
        <v>241</v>
      </c>
      <c r="D612" t="s">
        <v>199</v>
      </c>
      <c r="E612">
        <v>0</v>
      </c>
    </row>
    <row r="613" spans="1:7" x14ac:dyDescent="0.3">
      <c r="A613">
        <v>115</v>
      </c>
      <c r="B613" s="18">
        <v>45444</v>
      </c>
      <c r="C613" t="s">
        <v>241</v>
      </c>
      <c r="D613" t="s">
        <v>226</v>
      </c>
      <c r="E613">
        <v>202</v>
      </c>
    </row>
    <row r="614" spans="1:7" x14ac:dyDescent="0.3">
      <c r="A614">
        <v>105</v>
      </c>
      <c r="B614" s="18">
        <v>45413</v>
      </c>
      <c r="C614" t="s">
        <v>241</v>
      </c>
      <c r="D614" t="s">
        <v>227</v>
      </c>
      <c r="E614">
        <v>11</v>
      </c>
    </row>
    <row r="615" spans="1:7" x14ac:dyDescent="0.3">
      <c r="A615">
        <v>106</v>
      </c>
      <c r="B615" s="18">
        <v>45444</v>
      </c>
      <c r="C615" t="s">
        <v>241</v>
      </c>
      <c r="D615" t="s">
        <v>196</v>
      </c>
      <c r="E615">
        <v>230</v>
      </c>
    </row>
    <row r="616" spans="1:7" x14ac:dyDescent="0.3">
      <c r="A616">
        <v>13</v>
      </c>
      <c r="B616" s="18">
        <v>45413</v>
      </c>
      <c r="C616" t="s">
        <v>241</v>
      </c>
      <c r="D616" t="s">
        <v>198</v>
      </c>
      <c r="E616">
        <v>0.1306532663316583</v>
      </c>
      <c r="F616">
        <v>26</v>
      </c>
      <c r="G616">
        <v>199</v>
      </c>
    </row>
    <row r="617" spans="1:7" x14ac:dyDescent="0.3">
      <c r="A617">
        <v>105</v>
      </c>
      <c r="B617" s="18">
        <v>45474</v>
      </c>
      <c r="C617" t="s">
        <v>241</v>
      </c>
      <c r="D617" t="s">
        <v>227</v>
      </c>
      <c r="E617">
        <v>11</v>
      </c>
    </row>
    <row r="618" spans="1:7" x14ac:dyDescent="0.3">
      <c r="A618">
        <v>4</v>
      </c>
      <c r="B618" s="18">
        <v>45444</v>
      </c>
      <c r="C618" t="s">
        <v>241</v>
      </c>
      <c r="D618" t="s">
        <v>223</v>
      </c>
      <c r="E618">
        <v>0.87946428571428603</v>
      </c>
      <c r="F618">
        <v>197</v>
      </c>
      <c r="G618">
        <v>224</v>
      </c>
    </row>
    <row r="619" spans="1:7" x14ac:dyDescent="0.3">
      <c r="A619">
        <v>4</v>
      </c>
      <c r="B619" s="18">
        <v>45413</v>
      </c>
      <c r="C619" t="s">
        <v>241</v>
      </c>
      <c r="D619" t="s">
        <v>223</v>
      </c>
      <c r="E619">
        <v>0.92592592592592604</v>
      </c>
      <c r="F619">
        <v>200</v>
      </c>
      <c r="G619">
        <v>216</v>
      </c>
    </row>
    <row r="620" spans="1:7" x14ac:dyDescent="0.3">
      <c r="A620">
        <v>24</v>
      </c>
      <c r="B620" s="18">
        <v>45444</v>
      </c>
      <c r="C620" t="s">
        <v>241</v>
      </c>
      <c r="D620" t="s">
        <v>197</v>
      </c>
      <c r="E620">
        <v>0.80555555555555558</v>
      </c>
      <c r="F620">
        <v>58</v>
      </c>
      <c r="G620">
        <v>72</v>
      </c>
    </row>
    <row r="621" spans="1:7" x14ac:dyDescent="0.3">
      <c r="A621">
        <v>12</v>
      </c>
      <c r="B621" s="18">
        <v>45413</v>
      </c>
      <c r="C621" t="s">
        <v>241</v>
      </c>
      <c r="D621" t="s">
        <v>215</v>
      </c>
      <c r="E621">
        <v>0.32663316582914576</v>
      </c>
      <c r="F621">
        <v>65</v>
      </c>
      <c r="G621">
        <v>199</v>
      </c>
    </row>
    <row r="622" spans="1:7" x14ac:dyDescent="0.3">
      <c r="A622">
        <v>113</v>
      </c>
      <c r="B622" s="18">
        <v>45413</v>
      </c>
      <c r="C622" t="s">
        <v>241</v>
      </c>
      <c r="D622" t="s">
        <v>228</v>
      </c>
      <c r="E622">
        <v>123</v>
      </c>
    </row>
    <row r="623" spans="1:7" x14ac:dyDescent="0.3">
      <c r="A623">
        <v>113</v>
      </c>
      <c r="B623" s="18">
        <v>45474</v>
      </c>
      <c r="C623" t="s">
        <v>241</v>
      </c>
      <c r="D623" t="s">
        <v>228</v>
      </c>
      <c r="E623">
        <v>120</v>
      </c>
    </row>
    <row r="624" spans="1:7" x14ac:dyDescent="0.3">
      <c r="A624">
        <v>15</v>
      </c>
      <c r="B624" s="18">
        <v>45505</v>
      </c>
      <c r="C624" t="s">
        <v>241</v>
      </c>
      <c r="D624" t="s">
        <v>205</v>
      </c>
      <c r="E624">
        <v>2.403846153846154E-3</v>
      </c>
      <c r="F624">
        <v>1</v>
      </c>
      <c r="G624">
        <v>416</v>
      </c>
    </row>
    <row r="625" spans="1:7" x14ac:dyDescent="0.3">
      <c r="A625">
        <v>5</v>
      </c>
      <c r="B625" s="18">
        <v>45474</v>
      </c>
      <c r="C625" t="s">
        <v>241</v>
      </c>
      <c r="D625" t="s">
        <v>216</v>
      </c>
      <c r="E625">
        <v>10.15</v>
      </c>
      <c r="F625">
        <v>203</v>
      </c>
      <c r="G625">
        <v>20</v>
      </c>
    </row>
    <row r="626" spans="1:7" x14ac:dyDescent="0.3">
      <c r="A626">
        <v>3</v>
      </c>
      <c r="B626" s="18">
        <v>45505</v>
      </c>
      <c r="C626" t="s">
        <v>241</v>
      </c>
      <c r="D626" t="s">
        <v>202</v>
      </c>
      <c r="E626">
        <v>0.96330275229357798</v>
      </c>
      <c r="F626">
        <v>1050</v>
      </c>
      <c r="G626">
        <v>1090</v>
      </c>
    </row>
    <row r="627" spans="1:7" x14ac:dyDescent="0.3">
      <c r="A627">
        <v>120</v>
      </c>
      <c r="B627" s="18">
        <v>45505</v>
      </c>
      <c r="C627" t="s">
        <v>241</v>
      </c>
      <c r="D627" t="s">
        <v>22</v>
      </c>
      <c r="E627">
        <v>200</v>
      </c>
    </row>
    <row r="628" spans="1:7" x14ac:dyDescent="0.3">
      <c r="A628">
        <v>14</v>
      </c>
      <c r="B628" s="18">
        <v>45444</v>
      </c>
      <c r="C628" t="s">
        <v>241</v>
      </c>
      <c r="D628" t="s">
        <v>225</v>
      </c>
      <c r="E628">
        <v>7.1942446043165471E-3</v>
      </c>
      <c r="F628">
        <v>3</v>
      </c>
      <c r="G628">
        <v>417</v>
      </c>
    </row>
    <row r="629" spans="1:7" x14ac:dyDescent="0.3">
      <c r="A629">
        <v>130</v>
      </c>
      <c r="B629" s="18">
        <v>45444</v>
      </c>
      <c r="C629" t="s">
        <v>241</v>
      </c>
      <c r="D629" t="s">
        <v>212</v>
      </c>
      <c r="E629">
        <v>187</v>
      </c>
    </row>
    <row r="630" spans="1:7" x14ac:dyDescent="0.3">
      <c r="A630">
        <v>129</v>
      </c>
      <c r="B630" s="18">
        <v>45413</v>
      </c>
      <c r="C630" t="s">
        <v>241</v>
      </c>
      <c r="D630" t="s">
        <v>229</v>
      </c>
      <c r="E630">
        <v>59</v>
      </c>
    </row>
    <row r="631" spans="1:7" x14ac:dyDescent="0.3">
      <c r="A631">
        <v>112</v>
      </c>
      <c r="B631" s="18">
        <v>45505</v>
      </c>
      <c r="C631" t="s">
        <v>241</v>
      </c>
      <c r="D631" t="s">
        <v>221</v>
      </c>
      <c r="E631">
        <v>228</v>
      </c>
    </row>
    <row r="632" spans="1:7" x14ac:dyDescent="0.3">
      <c r="A632">
        <v>112</v>
      </c>
      <c r="B632" s="18">
        <v>45444</v>
      </c>
      <c r="C632" t="s">
        <v>241</v>
      </c>
      <c r="D632" t="s">
        <v>221</v>
      </c>
      <c r="E632">
        <v>228</v>
      </c>
    </row>
    <row r="633" spans="1:7" x14ac:dyDescent="0.3">
      <c r="A633">
        <v>23</v>
      </c>
      <c r="B633" s="18">
        <v>45413</v>
      </c>
      <c r="C633" t="s">
        <v>241</v>
      </c>
      <c r="D633" t="s">
        <v>210</v>
      </c>
      <c r="E633">
        <v>6.4430714916151807E-2</v>
      </c>
      <c r="F633">
        <v>73</v>
      </c>
      <c r="G633">
        <v>1133</v>
      </c>
    </row>
    <row r="634" spans="1:7" x14ac:dyDescent="0.3">
      <c r="A634">
        <v>131</v>
      </c>
      <c r="B634" s="18">
        <v>45474</v>
      </c>
      <c r="C634" t="s">
        <v>241</v>
      </c>
      <c r="D634" t="s">
        <v>211</v>
      </c>
      <c r="E634">
        <v>10</v>
      </c>
    </row>
    <row r="635" spans="1:7" x14ac:dyDescent="0.3">
      <c r="A635">
        <v>120</v>
      </c>
      <c r="B635" s="18">
        <v>45474</v>
      </c>
      <c r="C635" t="s">
        <v>241</v>
      </c>
      <c r="D635" t="s">
        <v>22</v>
      </c>
      <c r="E635">
        <v>557</v>
      </c>
    </row>
    <row r="636" spans="1:7" x14ac:dyDescent="0.3">
      <c r="A636">
        <v>113</v>
      </c>
      <c r="B636" s="18">
        <v>45444</v>
      </c>
      <c r="C636" t="s">
        <v>241</v>
      </c>
      <c r="D636" t="s">
        <v>228</v>
      </c>
      <c r="E636">
        <v>122</v>
      </c>
    </row>
    <row r="637" spans="1:7" x14ac:dyDescent="0.3">
      <c r="A637">
        <v>9</v>
      </c>
      <c r="B637" s="18">
        <v>45444</v>
      </c>
      <c r="C637" t="s">
        <v>241</v>
      </c>
      <c r="D637" t="s">
        <v>213</v>
      </c>
      <c r="E637">
        <v>0.61951219512195121</v>
      </c>
      <c r="F637">
        <v>254</v>
      </c>
      <c r="G637">
        <v>410</v>
      </c>
    </row>
    <row r="638" spans="1:7" x14ac:dyDescent="0.3">
      <c r="A638">
        <v>127</v>
      </c>
      <c r="B638" s="18">
        <v>45474</v>
      </c>
      <c r="C638" t="s">
        <v>241</v>
      </c>
      <c r="D638" t="s">
        <v>220</v>
      </c>
      <c r="E638">
        <v>395</v>
      </c>
    </row>
    <row r="639" spans="1:7" x14ac:dyDescent="0.3">
      <c r="A639">
        <v>100</v>
      </c>
      <c r="B639" s="18">
        <v>45444</v>
      </c>
      <c r="C639" t="s">
        <v>241</v>
      </c>
      <c r="D639" t="s">
        <v>206</v>
      </c>
      <c r="E639">
        <v>1</v>
      </c>
    </row>
    <row r="640" spans="1:7" x14ac:dyDescent="0.3">
      <c r="A640">
        <v>130</v>
      </c>
      <c r="B640" s="18">
        <v>45505</v>
      </c>
      <c r="C640" t="s">
        <v>241</v>
      </c>
      <c r="D640" t="s">
        <v>212</v>
      </c>
      <c r="E640">
        <v>75</v>
      </c>
    </row>
    <row r="641" spans="1:7" x14ac:dyDescent="0.3">
      <c r="A641">
        <v>105</v>
      </c>
      <c r="B641" s="18">
        <v>45444</v>
      </c>
      <c r="C641" t="s">
        <v>241</v>
      </c>
      <c r="D641" t="s">
        <v>227</v>
      </c>
      <c r="E641">
        <v>11</v>
      </c>
    </row>
    <row r="642" spans="1:7" x14ac:dyDescent="0.3">
      <c r="A642">
        <v>9</v>
      </c>
      <c r="B642" s="18">
        <v>45413</v>
      </c>
      <c r="C642" t="s">
        <v>241</v>
      </c>
      <c r="D642" t="s">
        <v>213</v>
      </c>
      <c r="E642">
        <v>0.60290556900726389</v>
      </c>
      <c r="F642">
        <v>249</v>
      </c>
      <c r="G642">
        <v>413</v>
      </c>
    </row>
    <row r="643" spans="1:7" x14ac:dyDescent="0.3">
      <c r="A643">
        <v>14</v>
      </c>
      <c r="B643" s="18">
        <v>45505</v>
      </c>
      <c r="C643" t="s">
        <v>241</v>
      </c>
      <c r="D643" t="s">
        <v>225</v>
      </c>
      <c r="E643">
        <v>7.2115384615384619E-3</v>
      </c>
      <c r="F643">
        <v>3</v>
      </c>
      <c r="G643">
        <v>416</v>
      </c>
    </row>
    <row r="644" spans="1:7" x14ac:dyDescent="0.3">
      <c r="A644">
        <v>3</v>
      </c>
      <c r="B644" s="18">
        <v>45413</v>
      </c>
      <c r="C644" t="s">
        <v>241</v>
      </c>
      <c r="D644" t="s">
        <v>202</v>
      </c>
      <c r="E644">
        <v>0.95837104072398194</v>
      </c>
      <c r="F644">
        <v>1059</v>
      </c>
      <c r="G644">
        <v>1105</v>
      </c>
    </row>
    <row r="645" spans="1:7" x14ac:dyDescent="0.3">
      <c r="A645">
        <v>5</v>
      </c>
      <c r="B645" s="18">
        <v>45413</v>
      </c>
      <c r="C645" t="s">
        <v>241</v>
      </c>
      <c r="D645" t="s">
        <v>216</v>
      </c>
      <c r="E645">
        <v>9.8181818181818201</v>
      </c>
      <c r="F645">
        <v>216</v>
      </c>
      <c r="G645">
        <v>22</v>
      </c>
    </row>
    <row r="646" spans="1:7" x14ac:dyDescent="0.3">
      <c r="A646">
        <v>120</v>
      </c>
      <c r="B646" s="18">
        <v>45413</v>
      </c>
      <c r="C646" t="s">
        <v>241</v>
      </c>
      <c r="D646" t="s">
        <v>22</v>
      </c>
      <c r="E646">
        <v>483</v>
      </c>
    </row>
    <row r="647" spans="1:7" x14ac:dyDescent="0.3">
      <c r="A647">
        <v>106</v>
      </c>
      <c r="B647" s="18">
        <v>45413</v>
      </c>
      <c r="C647" t="s">
        <v>241</v>
      </c>
      <c r="D647" t="s">
        <v>196</v>
      </c>
      <c r="E647">
        <v>232</v>
      </c>
    </row>
    <row r="648" spans="1:7" x14ac:dyDescent="0.3">
      <c r="A648">
        <v>102</v>
      </c>
      <c r="B648" s="18">
        <v>45474</v>
      </c>
      <c r="C648" t="s">
        <v>241</v>
      </c>
      <c r="D648" t="s">
        <v>218</v>
      </c>
      <c r="E648">
        <v>0</v>
      </c>
    </row>
    <row r="649" spans="1:7" x14ac:dyDescent="0.3">
      <c r="A649">
        <v>130</v>
      </c>
      <c r="B649" s="18">
        <v>45474</v>
      </c>
      <c r="C649" t="s">
        <v>241</v>
      </c>
      <c r="D649" t="s">
        <v>212</v>
      </c>
      <c r="E649">
        <v>223</v>
      </c>
    </row>
    <row r="650" spans="1:7" x14ac:dyDescent="0.3">
      <c r="A650">
        <v>128</v>
      </c>
      <c r="B650" s="18">
        <v>45413</v>
      </c>
      <c r="C650" t="s">
        <v>241</v>
      </c>
      <c r="D650" t="s">
        <v>224</v>
      </c>
      <c r="E650">
        <v>44</v>
      </c>
    </row>
    <row r="651" spans="1:7" x14ac:dyDescent="0.3">
      <c r="A651">
        <v>9</v>
      </c>
      <c r="B651" s="18">
        <v>45505</v>
      </c>
      <c r="C651" t="s">
        <v>241</v>
      </c>
      <c r="D651" t="s">
        <v>213</v>
      </c>
      <c r="E651">
        <v>0.6576354679802956</v>
      </c>
      <c r="F651">
        <v>267</v>
      </c>
      <c r="G651">
        <v>406</v>
      </c>
    </row>
    <row r="652" spans="1:7" x14ac:dyDescent="0.3">
      <c r="A652">
        <v>101</v>
      </c>
      <c r="B652" s="18">
        <v>45474</v>
      </c>
      <c r="C652" t="s">
        <v>241</v>
      </c>
      <c r="D652" t="s">
        <v>200</v>
      </c>
      <c r="E652">
        <v>1</v>
      </c>
    </row>
    <row r="653" spans="1:7" x14ac:dyDescent="0.3">
      <c r="A653">
        <v>5</v>
      </c>
      <c r="B653" s="18">
        <v>45505</v>
      </c>
      <c r="C653" t="s">
        <v>241</v>
      </c>
      <c r="D653" t="s">
        <v>216</v>
      </c>
      <c r="E653">
        <v>8.6</v>
      </c>
      <c r="F653">
        <v>86</v>
      </c>
      <c r="G653">
        <v>10</v>
      </c>
    </row>
    <row r="654" spans="1:7" x14ac:dyDescent="0.3">
      <c r="A654">
        <v>101</v>
      </c>
      <c r="B654" s="18">
        <v>45444</v>
      </c>
      <c r="C654" t="s">
        <v>241</v>
      </c>
      <c r="D654" t="s">
        <v>200</v>
      </c>
      <c r="E654">
        <v>1</v>
      </c>
    </row>
    <row r="655" spans="1:7" x14ac:dyDescent="0.3">
      <c r="A655">
        <v>12</v>
      </c>
      <c r="B655" s="18">
        <v>45444</v>
      </c>
      <c r="C655" t="s">
        <v>241</v>
      </c>
      <c r="D655" t="s">
        <v>215</v>
      </c>
      <c r="E655">
        <v>0.3188405797101449</v>
      </c>
      <c r="F655">
        <v>66</v>
      </c>
      <c r="G655">
        <v>207</v>
      </c>
    </row>
    <row r="656" spans="1:7" x14ac:dyDescent="0.3">
      <c r="A656">
        <v>11</v>
      </c>
      <c r="B656" s="18">
        <v>45444</v>
      </c>
      <c r="C656" t="s">
        <v>241</v>
      </c>
      <c r="D656" t="s">
        <v>230</v>
      </c>
      <c r="E656">
        <v>0.63228699551569512</v>
      </c>
      <c r="F656">
        <v>282</v>
      </c>
      <c r="G656">
        <v>446</v>
      </c>
    </row>
    <row r="657" spans="1:7" x14ac:dyDescent="0.3">
      <c r="A657">
        <v>10</v>
      </c>
      <c r="B657" s="18">
        <v>45474</v>
      </c>
      <c r="C657" t="s">
        <v>241</v>
      </c>
      <c r="D657" t="s">
        <v>219</v>
      </c>
      <c r="E657">
        <v>8.4656084656084651E-2</v>
      </c>
      <c r="F657">
        <v>16</v>
      </c>
      <c r="G657">
        <v>189</v>
      </c>
    </row>
    <row r="658" spans="1:7" x14ac:dyDescent="0.3">
      <c r="A658">
        <v>107</v>
      </c>
      <c r="B658" s="18">
        <v>45413</v>
      </c>
      <c r="C658" t="s">
        <v>244</v>
      </c>
      <c r="D658" t="s">
        <v>217</v>
      </c>
      <c r="E658">
        <v>104</v>
      </c>
    </row>
    <row r="659" spans="1:7" x14ac:dyDescent="0.3">
      <c r="A659">
        <v>101</v>
      </c>
      <c r="B659" s="18">
        <v>45444</v>
      </c>
      <c r="C659" t="s">
        <v>244</v>
      </c>
      <c r="D659" t="s">
        <v>200</v>
      </c>
      <c r="E659">
        <v>1</v>
      </c>
    </row>
    <row r="660" spans="1:7" x14ac:dyDescent="0.3">
      <c r="A660">
        <v>9</v>
      </c>
      <c r="B660" s="18">
        <v>45444</v>
      </c>
      <c r="C660" t="s">
        <v>244</v>
      </c>
      <c r="D660" t="s">
        <v>213</v>
      </c>
      <c r="E660">
        <v>0.10843373493975904</v>
      </c>
      <c r="F660">
        <v>9</v>
      </c>
      <c r="G660">
        <v>83</v>
      </c>
    </row>
    <row r="661" spans="1:7" x14ac:dyDescent="0.3">
      <c r="A661">
        <v>9</v>
      </c>
      <c r="B661" s="18">
        <v>45413</v>
      </c>
      <c r="C661" t="s">
        <v>244</v>
      </c>
      <c r="D661" t="s">
        <v>213</v>
      </c>
      <c r="E661">
        <v>0.10588235294117647</v>
      </c>
      <c r="F661">
        <v>9</v>
      </c>
      <c r="G661">
        <v>85</v>
      </c>
    </row>
    <row r="662" spans="1:7" x14ac:dyDescent="0.3">
      <c r="A662">
        <v>101</v>
      </c>
      <c r="B662" s="18">
        <v>45474</v>
      </c>
      <c r="C662" t="s">
        <v>244</v>
      </c>
      <c r="D662" t="s">
        <v>200</v>
      </c>
      <c r="E662">
        <v>1</v>
      </c>
    </row>
    <row r="663" spans="1:7" x14ac:dyDescent="0.3">
      <c r="A663">
        <v>131</v>
      </c>
      <c r="B663" s="18">
        <v>45505</v>
      </c>
      <c r="C663" t="s">
        <v>244</v>
      </c>
      <c r="D663" t="s">
        <v>211</v>
      </c>
      <c r="E663">
        <v>9</v>
      </c>
    </row>
    <row r="664" spans="1:7" x14ac:dyDescent="0.3">
      <c r="A664">
        <v>131</v>
      </c>
      <c r="B664" s="18">
        <v>45474</v>
      </c>
      <c r="C664" t="s">
        <v>244</v>
      </c>
      <c r="D664" t="s">
        <v>211</v>
      </c>
      <c r="E664">
        <v>4</v>
      </c>
    </row>
    <row r="665" spans="1:7" x14ac:dyDescent="0.3">
      <c r="A665">
        <v>9</v>
      </c>
      <c r="B665" s="18">
        <v>45474</v>
      </c>
      <c r="C665" t="s">
        <v>244</v>
      </c>
      <c r="D665" t="s">
        <v>213</v>
      </c>
      <c r="E665">
        <v>0.12048192771084337</v>
      </c>
      <c r="F665">
        <v>10</v>
      </c>
      <c r="G665">
        <v>83</v>
      </c>
    </row>
    <row r="666" spans="1:7" x14ac:dyDescent="0.3">
      <c r="A666">
        <v>101</v>
      </c>
      <c r="B666" s="18">
        <v>45413</v>
      </c>
      <c r="C666" t="s">
        <v>244</v>
      </c>
      <c r="D666" t="s">
        <v>200</v>
      </c>
      <c r="E666">
        <v>1</v>
      </c>
    </row>
    <row r="667" spans="1:7" x14ac:dyDescent="0.3">
      <c r="A667">
        <v>131</v>
      </c>
      <c r="B667" s="18">
        <v>45444</v>
      </c>
      <c r="C667" t="s">
        <v>244</v>
      </c>
      <c r="D667" t="s">
        <v>211</v>
      </c>
      <c r="E667">
        <v>5</v>
      </c>
    </row>
    <row r="668" spans="1:7" x14ac:dyDescent="0.3">
      <c r="A668">
        <v>131</v>
      </c>
      <c r="B668" s="18">
        <v>45413</v>
      </c>
      <c r="C668" t="s">
        <v>244</v>
      </c>
      <c r="D668" t="s">
        <v>211</v>
      </c>
      <c r="E668">
        <v>2</v>
      </c>
    </row>
    <row r="669" spans="1:7" x14ac:dyDescent="0.3">
      <c r="A669">
        <v>101</v>
      </c>
      <c r="B669" s="18">
        <v>45505</v>
      </c>
      <c r="C669" t="s">
        <v>244</v>
      </c>
      <c r="D669" t="s">
        <v>200</v>
      </c>
      <c r="E669">
        <v>1</v>
      </c>
    </row>
    <row r="670" spans="1:7" x14ac:dyDescent="0.3">
      <c r="A670">
        <v>102</v>
      </c>
      <c r="B670" s="18">
        <v>45413</v>
      </c>
      <c r="C670" t="s">
        <v>244</v>
      </c>
      <c r="D670" t="s">
        <v>218</v>
      </c>
      <c r="E670">
        <v>0</v>
      </c>
    </row>
    <row r="671" spans="1:7" x14ac:dyDescent="0.3">
      <c r="A671">
        <v>108</v>
      </c>
      <c r="B671" s="18">
        <v>45505</v>
      </c>
      <c r="C671" t="s">
        <v>244</v>
      </c>
      <c r="D671" t="s">
        <v>204</v>
      </c>
      <c r="E671">
        <v>69</v>
      </c>
    </row>
    <row r="672" spans="1:7" x14ac:dyDescent="0.3">
      <c r="A672">
        <v>100</v>
      </c>
      <c r="B672" s="18">
        <v>45505</v>
      </c>
      <c r="C672" t="s">
        <v>244</v>
      </c>
      <c r="D672" t="s">
        <v>206</v>
      </c>
      <c r="E672">
        <v>1</v>
      </c>
    </row>
    <row r="673" spans="1:7" x14ac:dyDescent="0.3">
      <c r="A673">
        <v>108</v>
      </c>
      <c r="B673" s="18">
        <v>45474</v>
      </c>
      <c r="C673" t="s">
        <v>244</v>
      </c>
      <c r="D673" t="s">
        <v>204</v>
      </c>
      <c r="E673">
        <v>69</v>
      </c>
    </row>
    <row r="674" spans="1:7" x14ac:dyDescent="0.3">
      <c r="A674">
        <v>132</v>
      </c>
      <c r="B674" s="18">
        <v>45413</v>
      </c>
      <c r="C674" t="s">
        <v>244</v>
      </c>
      <c r="D674" t="s">
        <v>208</v>
      </c>
      <c r="E674">
        <v>1</v>
      </c>
    </row>
    <row r="675" spans="1:7" x14ac:dyDescent="0.3">
      <c r="A675">
        <v>108</v>
      </c>
      <c r="B675" s="18">
        <v>45444</v>
      </c>
      <c r="C675" t="s">
        <v>244</v>
      </c>
      <c r="D675" t="s">
        <v>204</v>
      </c>
      <c r="E675">
        <v>68</v>
      </c>
    </row>
    <row r="676" spans="1:7" x14ac:dyDescent="0.3">
      <c r="A676">
        <v>12</v>
      </c>
      <c r="B676" s="18">
        <v>45474</v>
      </c>
      <c r="C676" t="s">
        <v>244</v>
      </c>
      <c r="D676" t="s">
        <v>215</v>
      </c>
      <c r="E676">
        <v>3.3333333333333333E-2</v>
      </c>
      <c r="F676">
        <v>2</v>
      </c>
      <c r="G676">
        <v>60</v>
      </c>
    </row>
    <row r="677" spans="1:7" x14ac:dyDescent="0.3">
      <c r="A677">
        <v>130</v>
      </c>
      <c r="B677" s="18">
        <v>45505</v>
      </c>
      <c r="C677" t="s">
        <v>244</v>
      </c>
      <c r="D677" t="s">
        <v>212</v>
      </c>
      <c r="E677">
        <v>11</v>
      </c>
    </row>
    <row r="678" spans="1:7" x14ac:dyDescent="0.3">
      <c r="A678">
        <v>102</v>
      </c>
      <c r="B678" s="18">
        <v>45444</v>
      </c>
      <c r="C678" t="s">
        <v>244</v>
      </c>
      <c r="D678" t="s">
        <v>218</v>
      </c>
      <c r="E678">
        <v>0</v>
      </c>
    </row>
    <row r="679" spans="1:7" x14ac:dyDescent="0.3">
      <c r="A679">
        <v>130</v>
      </c>
      <c r="B679" s="18">
        <v>45474</v>
      </c>
      <c r="C679" t="s">
        <v>244</v>
      </c>
      <c r="D679" t="s">
        <v>212</v>
      </c>
      <c r="E679">
        <v>14</v>
      </c>
    </row>
    <row r="680" spans="1:7" x14ac:dyDescent="0.3">
      <c r="A680">
        <v>130</v>
      </c>
      <c r="B680" s="18">
        <v>45444</v>
      </c>
      <c r="C680" t="s">
        <v>244</v>
      </c>
      <c r="D680" t="s">
        <v>212</v>
      </c>
      <c r="E680">
        <v>27</v>
      </c>
    </row>
    <row r="681" spans="1:7" x14ac:dyDescent="0.3">
      <c r="A681">
        <v>130</v>
      </c>
      <c r="B681" s="18">
        <v>45413</v>
      </c>
      <c r="C681" t="s">
        <v>244</v>
      </c>
      <c r="D681" t="s">
        <v>212</v>
      </c>
      <c r="E681">
        <v>16</v>
      </c>
    </row>
    <row r="682" spans="1:7" x14ac:dyDescent="0.3">
      <c r="A682">
        <v>102</v>
      </c>
      <c r="B682" s="18">
        <v>45474</v>
      </c>
      <c r="C682" t="s">
        <v>244</v>
      </c>
      <c r="D682" t="s">
        <v>218</v>
      </c>
      <c r="E682">
        <v>0</v>
      </c>
    </row>
    <row r="683" spans="1:7" x14ac:dyDescent="0.3">
      <c r="A683">
        <v>102</v>
      </c>
      <c r="B683" s="18">
        <v>45505</v>
      </c>
      <c r="C683" t="s">
        <v>244</v>
      </c>
      <c r="D683" t="s">
        <v>218</v>
      </c>
      <c r="E683">
        <v>0</v>
      </c>
    </row>
    <row r="684" spans="1:7" x14ac:dyDescent="0.3">
      <c r="A684">
        <v>9</v>
      </c>
      <c r="B684" s="18">
        <v>45505</v>
      </c>
      <c r="C684" t="s">
        <v>244</v>
      </c>
      <c r="D684" t="s">
        <v>213</v>
      </c>
      <c r="E684">
        <v>0.17073170731707318</v>
      </c>
      <c r="F684">
        <v>14</v>
      </c>
      <c r="G684">
        <v>82</v>
      </c>
    </row>
    <row r="685" spans="1:7" x14ac:dyDescent="0.3">
      <c r="A685">
        <v>129</v>
      </c>
      <c r="B685" s="18">
        <v>45505</v>
      </c>
      <c r="C685" t="s">
        <v>244</v>
      </c>
      <c r="D685" t="s">
        <v>229</v>
      </c>
      <c r="E685">
        <v>14</v>
      </c>
    </row>
    <row r="686" spans="1:7" x14ac:dyDescent="0.3">
      <c r="A686">
        <v>129</v>
      </c>
      <c r="B686" s="18">
        <v>45474</v>
      </c>
      <c r="C686" t="s">
        <v>244</v>
      </c>
      <c r="D686" t="s">
        <v>229</v>
      </c>
      <c r="E686">
        <v>13</v>
      </c>
    </row>
    <row r="687" spans="1:7" x14ac:dyDescent="0.3">
      <c r="A687">
        <v>129</v>
      </c>
      <c r="B687" s="18">
        <v>45444</v>
      </c>
      <c r="C687" t="s">
        <v>244</v>
      </c>
      <c r="D687" t="s">
        <v>229</v>
      </c>
      <c r="E687">
        <v>24</v>
      </c>
    </row>
    <row r="688" spans="1:7" x14ac:dyDescent="0.3">
      <c r="A688">
        <v>129</v>
      </c>
      <c r="B688" s="18">
        <v>45413</v>
      </c>
      <c r="C688" t="s">
        <v>244</v>
      </c>
      <c r="D688" t="s">
        <v>229</v>
      </c>
      <c r="E688">
        <v>18</v>
      </c>
    </row>
    <row r="689" spans="1:7" x14ac:dyDescent="0.3">
      <c r="A689">
        <v>103</v>
      </c>
      <c r="B689" s="18">
        <v>45413</v>
      </c>
      <c r="C689" t="s">
        <v>244</v>
      </c>
      <c r="D689" t="s">
        <v>199</v>
      </c>
      <c r="E689">
        <v>0</v>
      </c>
    </row>
    <row r="690" spans="1:7" x14ac:dyDescent="0.3">
      <c r="A690">
        <v>100</v>
      </c>
      <c r="B690" s="18">
        <v>45474</v>
      </c>
      <c r="C690" t="s">
        <v>244</v>
      </c>
      <c r="D690" t="s">
        <v>206</v>
      </c>
      <c r="E690">
        <v>1</v>
      </c>
    </row>
    <row r="691" spans="1:7" x14ac:dyDescent="0.3">
      <c r="A691">
        <v>108</v>
      </c>
      <c r="B691" s="18">
        <v>45413</v>
      </c>
      <c r="C691" t="s">
        <v>244</v>
      </c>
      <c r="D691" t="s">
        <v>204</v>
      </c>
      <c r="E691">
        <v>68</v>
      </c>
    </row>
    <row r="692" spans="1:7" x14ac:dyDescent="0.3">
      <c r="A692">
        <v>128</v>
      </c>
      <c r="B692" s="18">
        <v>45505</v>
      </c>
      <c r="C692" t="s">
        <v>244</v>
      </c>
      <c r="D692" t="s">
        <v>224</v>
      </c>
      <c r="E692">
        <v>8</v>
      </c>
    </row>
    <row r="693" spans="1:7" x14ac:dyDescent="0.3">
      <c r="A693">
        <v>11</v>
      </c>
      <c r="B693" s="18">
        <v>45413</v>
      </c>
      <c r="C693" t="s">
        <v>244</v>
      </c>
      <c r="D693" t="s">
        <v>230</v>
      </c>
      <c r="E693">
        <v>6.8965517241379309E-2</v>
      </c>
      <c r="F693">
        <v>6</v>
      </c>
      <c r="G693">
        <v>87</v>
      </c>
    </row>
    <row r="694" spans="1:7" x14ac:dyDescent="0.3">
      <c r="A694">
        <v>128</v>
      </c>
      <c r="B694" s="18">
        <v>45474</v>
      </c>
      <c r="C694" t="s">
        <v>244</v>
      </c>
      <c r="D694" t="s">
        <v>224</v>
      </c>
      <c r="E694">
        <v>2</v>
      </c>
    </row>
    <row r="695" spans="1:7" x14ac:dyDescent="0.3">
      <c r="A695">
        <v>103</v>
      </c>
      <c r="B695" s="18">
        <v>45444</v>
      </c>
      <c r="C695" t="s">
        <v>244</v>
      </c>
      <c r="D695" t="s">
        <v>199</v>
      </c>
      <c r="E695">
        <v>0</v>
      </c>
    </row>
    <row r="696" spans="1:7" x14ac:dyDescent="0.3">
      <c r="A696">
        <v>128</v>
      </c>
      <c r="B696" s="18">
        <v>45444</v>
      </c>
      <c r="C696" t="s">
        <v>244</v>
      </c>
      <c r="D696" t="s">
        <v>224</v>
      </c>
      <c r="E696">
        <v>4</v>
      </c>
    </row>
    <row r="697" spans="1:7" x14ac:dyDescent="0.3">
      <c r="A697">
        <v>128</v>
      </c>
      <c r="B697" s="18">
        <v>45413</v>
      </c>
      <c r="C697" t="s">
        <v>244</v>
      </c>
      <c r="D697" t="s">
        <v>224</v>
      </c>
      <c r="E697">
        <v>5</v>
      </c>
    </row>
    <row r="698" spans="1:7" x14ac:dyDescent="0.3">
      <c r="A698">
        <v>11</v>
      </c>
      <c r="B698" s="18">
        <v>45444</v>
      </c>
      <c r="C698" t="s">
        <v>244</v>
      </c>
      <c r="D698" t="s">
        <v>230</v>
      </c>
      <c r="E698">
        <v>6.3829787234042548E-2</v>
      </c>
      <c r="F698">
        <v>6</v>
      </c>
      <c r="G698">
        <v>94</v>
      </c>
    </row>
    <row r="699" spans="1:7" x14ac:dyDescent="0.3">
      <c r="A699">
        <v>11</v>
      </c>
      <c r="B699" s="18">
        <v>45474</v>
      </c>
      <c r="C699" t="s">
        <v>244</v>
      </c>
      <c r="D699" t="s">
        <v>230</v>
      </c>
      <c r="E699">
        <v>6.25E-2</v>
      </c>
      <c r="F699">
        <v>6</v>
      </c>
      <c r="G699">
        <v>96</v>
      </c>
    </row>
    <row r="700" spans="1:7" x14ac:dyDescent="0.3">
      <c r="A700">
        <v>103</v>
      </c>
      <c r="B700" s="18">
        <v>45474</v>
      </c>
      <c r="C700" t="s">
        <v>244</v>
      </c>
      <c r="D700" t="s">
        <v>199</v>
      </c>
      <c r="E700">
        <v>0</v>
      </c>
    </row>
    <row r="701" spans="1:7" x14ac:dyDescent="0.3">
      <c r="A701">
        <v>11</v>
      </c>
      <c r="B701" s="18">
        <v>45505</v>
      </c>
      <c r="C701" t="s">
        <v>244</v>
      </c>
      <c r="D701" t="s">
        <v>230</v>
      </c>
      <c r="E701">
        <v>5.9405940594059403E-2</v>
      </c>
      <c r="F701">
        <v>6</v>
      </c>
      <c r="G701">
        <v>101</v>
      </c>
    </row>
    <row r="702" spans="1:7" x14ac:dyDescent="0.3">
      <c r="A702">
        <v>10</v>
      </c>
      <c r="B702" s="18">
        <v>45444</v>
      </c>
      <c r="C702" t="s">
        <v>244</v>
      </c>
      <c r="D702" t="s">
        <v>219</v>
      </c>
      <c r="E702">
        <v>4.1666666666666664E-2</v>
      </c>
      <c r="F702">
        <v>1</v>
      </c>
      <c r="G702">
        <v>24</v>
      </c>
    </row>
    <row r="703" spans="1:7" x14ac:dyDescent="0.3">
      <c r="A703">
        <v>100</v>
      </c>
      <c r="B703" s="18">
        <v>45444</v>
      </c>
      <c r="C703" t="s">
        <v>244</v>
      </c>
      <c r="D703" t="s">
        <v>206</v>
      </c>
      <c r="E703">
        <v>1</v>
      </c>
    </row>
    <row r="704" spans="1:7" x14ac:dyDescent="0.3">
      <c r="A704">
        <v>105</v>
      </c>
      <c r="B704" s="18">
        <v>45505</v>
      </c>
      <c r="C704" t="s">
        <v>244</v>
      </c>
      <c r="D704" t="s">
        <v>227</v>
      </c>
      <c r="E704">
        <v>31</v>
      </c>
    </row>
    <row r="705" spans="1:7" x14ac:dyDescent="0.3">
      <c r="A705">
        <v>12</v>
      </c>
      <c r="B705" s="18">
        <v>45413</v>
      </c>
      <c r="C705" t="s">
        <v>244</v>
      </c>
      <c r="D705" t="s">
        <v>215</v>
      </c>
      <c r="E705">
        <v>3.5714285714285712E-2</v>
      </c>
      <c r="F705">
        <v>2</v>
      </c>
      <c r="G705">
        <v>56</v>
      </c>
    </row>
    <row r="706" spans="1:7" x14ac:dyDescent="0.3">
      <c r="A706">
        <v>105</v>
      </c>
      <c r="B706" s="18">
        <v>45474</v>
      </c>
      <c r="C706" t="s">
        <v>244</v>
      </c>
      <c r="D706" t="s">
        <v>227</v>
      </c>
      <c r="E706">
        <v>31</v>
      </c>
    </row>
    <row r="707" spans="1:7" x14ac:dyDescent="0.3">
      <c r="A707">
        <v>127</v>
      </c>
      <c r="B707" s="18">
        <v>45505</v>
      </c>
      <c r="C707" t="s">
        <v>244</v>
      </c>
      <c r="D707" t="s">
        <v>220</v>
      </c>
      <c r="E707">
        <v>42</v>
      </c>
    </row>
    <row r="708" spans="1:7" x14ac:dyDescent="0.3">
      <c r="A708">
        <v>127</v>
      </c>
      <c r="B708" s="18">
        <v>45474</v>
      </c>
      <c r="C708" t="s">
        <v>244</v>
      </c>
      <c r="D708" t="s">
        <v>220</v>
      </c>
      <c r="E708">
        <v>34</v>
      </c>
    </row>
    <row r="709" spans="1:7" x14ac:dyDescent="0.3">
      <c r="A709">
        <v>105</v>
      </c>
      <c r="B709" s="18">
        <v>45444</v>
      </c>
      <c r="C709" t="s">
        <v>244</v>
      </c>
      <c r="D709" t="s">
        <v>227</v>
      </c>
      <c r="E709">
        <v>32</v>
      </c>
    </row>
    <row r="710" spans="1:7" x14ac:dyDescent="0.3">
      <c r="A710">
        <v>127</v>
      </c>
      <c r="B710" s="18">
        <v>45444</v>
      </c>
      <c r="C710" t="s">
        <v>244</v>
      </c>
      <c r="D710" t="s">
        <v>220</v>
      </c>
      <c r="E710">
        <v>60</v>
      </c>
    </row>
    <row r="711" spans="1:7" x14ac:dyDescent="0.3">
      <c r="A711">
        <v>127</v>
      </c>
      <c r="B711" s="18">
        <v>45413</v>
      </c>
      <c r="C711" t="s">
        <v>244</v>
      </c>
      <c r="D711" t="s">
        <v>220</v>
      </c>
      <c r="E711">
        <v>43</v>
      </c>
    </row>
    <row r="712" spans="1:7" x14ac:dyDescent="0.3">
      <c r="A712">
        <v>100</v>
      </c>
      <c r="B712" s="18">
        <v>45413</v>
      </c>
      <c r="C712" t="s">
        <v>244</v>
      </c>
      <c r="D712" t="s">
        <v>206</v>
      </c>
      <c r="E712">
        <v>1</v>
      </c>
    </row>
    <row r="713" spans="1:7" x14ac:dyDescent="0.3">
      <c r="A713">
        <v>105</v>
      </c>
      <c r="B713" s="18">
        <v>45413</v>
      </c>
      <c r="C713" t="s">
        <v>244</v>
      </c>
      <c r="D713" t="s">
        <v>227</v>
      </c>
      <c r="E713">
        <v>32</v>
      </c>
    </row>
    <row r="714" spans="1:7" x14ac:dyDescent="0.3">
      <c r="A714">
        <v>103</v>
      </c>
      <c r="B714" s="18">
        <v>45505</v>
      </c>
      <c r="C714" t="s">
        <v>244</v>
      </c>
      <c r="D714" t="s">
        <v>199</v>
      </c>
      <c r="E714">
        <v>0</v>
      </c>
    </row>
    <row r="715" spans="1:7" x14ac:dyDescent="0.3">
      <c r="A715">
        <v>10</v>
      </c>
      <c r="B715" s="18">
        <v>45505</v>
      </c>
      <c r="C715" t="s">
        <v>244</v>
      </c>
      <c r="D715" t="s">
        <v>219</v>
      </c>
      <c r="E715">
        <v>0.13043478260869565</v>
      </c>
      <c r="F715">
        <v>3</v>
      </c>
      <c r="G715">
        <v>23</v>
      </c>
    </row>
    <row r="716" spans="1:7" x14ac:dyDescent="0.3">
      <c r="A716">
        <v>12</v>
      </c>
      <c r="B716" s="18">
        <v>45444</v>
      </c>
      <c r="C716" t="s">
        <v>244</v>
      </c>
      <c r="D716" t="s">
        <v>215</v>
      </c>
      <c r="E716">
        <v>3.3898305084745763E-2</v>
      </c>
      <c r="F716">
        <v>2</v>
      </c>
      <c r="G716">
        <v>59</v>
      </c>
    </row>
    <row r="717" spans="1:7" x14ac:dyDescent="0.3">
      <c r="A717">
        <v>10</v>
      </c>
      <c r="B717" s="18">
        <v>45474</v>
      </c>
      <c r="C717" t="s">
        <v>244</v>
      </c>
      <c r="D717" t="s">
        <v>219</v>
      </c>
      <c r="E717">
        <v>8.6956521739130432E-2</v>
      </c>
      <c r="F717">
        <v>2</v>
      </c>
      <c r="G717">
        <v>23</v>
      </c>
    </row>
    <row r="718" spans="1:7" x14ac:dyDescent="0.3">
      <c r="A718">
        <v>114</v>
      </c>
      <c r="B718" s="18">
        <v>45413</v>
      </c>
      <c r="C718" t="s">
        <v>244</v>
      </c>
      <c r="D718" t="s">
        <v>214</v>
      </c>
      <c r="E718">
        <v>66</v>
      </c>
    </row>
    <row r="719" spans="1:7" x14ac:dyDescent="0.3">
      <c r="A719">
        <v>114</v>
      </c>
      <c r="B719" s="18">
        <v>45444</v>
      </c>
      <c r="C719" t="s">
        <v>244</v>
      </c>
      <c r="D719" t="s">
        <v>214</v>
      </c>
      <c r="E719">
        <v>82</v>
      </c>
    </row>
    <row r="720" spans="1:7" x14ac:dyDescent="0.3">
      <c r="A720">
        <v>114</v>
      </c>
      <c r="B720" s="18">
        <v>45474</v>
      </c>
      <c r="C720" t="s">
        <v>244</v>
      </c>
      <c r="D720" t="s">
        <v>214</v>
      </c>
      <c r="E720">
        <v>41</v>
      </c>
    </row>
    <row r="721" spans="1:7" x14ac:dyDescent="0.3">
      <c r="A721">
        <v>114</v>
      </c>
      <c r="B721" s="18">
        <v>45505</v>
      </c>
      <c r="C721" t="s">
        <v>244</v>
      </c>
      <c r="D721" t="s">
        <v>214</v>
      </c>
      <c r="E721">
        <v>60</v>
      </c>
    </row>
    <row r="722" spans="1:7" x14ac:dyDescent="0.3">
      <c r="A722">
        <v>3</v>
      </c>
      <c r="B722" s="18">
        <v>45413</v>
      </c>
      <c r="C722" t="s">
        <v>244</v>
      </c>
      <c r="D722" t="s">
        <v>202</v>
      </c>
      <c r="E722">
        <v>0.27272727272727271</v>
      </c>
      <c r="F722">
        <v>147</v>
      </c>
      <c r="G722">
        <v>539</v>
      </c>
    </row>
    <row r="723" spans="1:7" x14ac:dyDescent="0.3">
      <c r="A723">
        <v>3</v>
      </c>
      <c r="B723" s="18">
        <v>45444</v>
      </c>
      <c r="C723" t="s">
        <v>244</v>
      </c>
      <c r="D723" t="s">
        <v>202</v>
      </c>
      <c r="E723">
        <v>0.28977272727272729</v>
      </c>
      <c r="F723">
        <v>153</v>
      </c>
      <c r="G723">
        <v>528</v>
      </c>
    </row>
    <row r="724" spans="1:7" x14ac:dyDescent="0.3">
      <c r="A724">
        <v>3</v>
      </c>
      <c r="B724" s="18">
        <v>45474</v>
      </c>
      <c r="C724" t="s">
        <v>244</v>
      </c>
      <c r="D724" t="s">
        <v>202</v>
      </c>
      <c r="E724">
        <v>0.29580152671755727</v>
      </c>
      <c r="F724">
        <v>155</v>
      </c>
      <c r="G724">
        <v>524</v>
      </c>
    </row>
    <row r="725" spans="1:7" x14ac:dyDescent="0.3">
      <c r="A725">
        <v>3</v>
      </c>
      <c r="B725" s="18">
        <v>45505</v>
      </c>
      <c r="C725" t="s">
        <v>244</v>
      </c>
      <c r="D725" t="s">
        <v>202</v>
      </c>
      <c r="E725">
        <v>0.29807692307692307</v>
      </c>
      <c r="F725">
        <v>155</v>
      </c>
      <c r="G725">
        <v>520</v>
      </c>
    </row>
    <row r="726" spans="1:7" x14ac:dyDescent="0.3">
      <c r="A726">
        <v>27</v>
      </c>
      <c r="B726" s="18">
        <v>45474</v>
      </c>
      <c r="C726" t="s">
        <v>244</v>
      </c>
      <c r="D726" t="s">
        <v>165</v>
      </c>
      <c r="G726">
        <v>41</v>
      </c>
    </row>
    <row r="727" spans="1:7" x14ac:dyDescent="0.3">
      <c r="A727">
        <v>17</v>
      </c>
      <c r="B727" s="18">
        <v>45505</v>
      </c>
      <c r="C727" t="s">
        <v>244</v>
      </c>
      <c r="D727" t="s">
        <v>207</v>
      </c>
      <c r="E727">
        <v>0.05</v>
      </c>
      <c r="F727">
        <v>3</v>
      </c>
      <c r="G727">
        <v>60</v>
      </c>
    </row>
    <row r="728" spans="1:7" x14ac:dyDescent="0.3">
      <c r="A728">
        <v>27</v>
      </c>
      <c r="B728" s="18">
        <v>45505</v>
      </c>
      <c r="C728" t="s">
        <v>244</v>
      </c>
      <c r="D728" t="s">
        <v>165</v>
      </c>
      <c r="G728">
        <v>40</v>
      </c>
    </row>
    <row r="729" spans="1:7" x14ac:dyDescent="0.3">
      <c r="A729">
        <v>27</v>
      </c>
      <c r="B729" s="18">
        <v>45444</v>
      </c>
      <c r="C729" t="s">
        <v>244</v>
      </c>
      <c r="D729" t="s">
        <v>165</v>
      </c>
      <c r="G729">
        <v>40</v>
      </c>
    </row>
    <row r="730" spans="1:7" x14ac:dyDescent="0.3">
      <c r="A730">
        <v>12</v>
      </c>
      <c r="B730" s="18">
        <v>45505</v>
      </c>
      <c r="C730" t="s">
        <v>244</v>
      </c>
      <c r="D730" t="s">
        <v>215</v>
      </c>
      <c r="E730">
        <v>3.3333333333333333E-2</v>
      </c>
      <c r="F730">
        <v>2</v>
      </c>
      <c r="G730">
        <v>60</v>
      </c>
    </row>
    <row r="731" spans="1:7" x14ac:dyDescent="0.3">
      <c r="A731">
        <v>107</v>
      </c>
      <c r="B731" s="18">
        <v>45505</v>
      </c>
      <c r="C731" t="s">
        <v>244</v>
      </c>
      <c r="D731" t="s">
        <v>217</v>
      </c>
      <c r="E731">
        <v>102</v>
      </c>
    </row>
    <row r="732" spans="1:7" x14ac:dyDescent="0.3">
      <c r="A732">
        <v>13</v>
      </c>
      <c r="B732" s="18">
        <v>45505</v>
      </c>
      <c r="C732" t="s">
        <v>244</v>
      </c>
      <c r="D732" t="s">
        <v>198</v>
      </c>
      <c r="E732">
        <v>0</v>
      </c>
      <c r="F732">
        <v>0</v>
      </c>
      <c r="G732">
        <v>60</v>
      </c>
    </row>
    <row r="733" spans="1:7" x14ac:dyDescent="0.3">
      <c r="A733">
        <v>27</v>
      </c>
      <c r="B733" s="18">
        <v>45413</v>
      </c>
      <c r="C733" t="s">
        <v>244</v>
      </c>
      <c r="D733" t="s">
        <v>165</v>
      </c>
      <c r="G733">
        <v>39</v>
      </c>
    </row>
    <row r="734" spans="1:7" x14ac:dyDescent="0.3">
      <c r="A734">
        <v>2</v>
      </c>
      <c r="B734" s="18">
        <v>45413</v>
      </c>
      <c r="C734" t="s">
        <v>244</v>
      </c>
      <c r="D734" t="s">
        <v>209</v>
      </c>
      <c r="E734">
        <v>0.29944444444444446</v>
      </c>
      <c r="F734">
        <v>539</v>
      </c>
      <c r="G734">
        <v>1800</v>
      </c>
    </row>
    <row r="735" spans="1:7" x14ac:dyDescent="0.3">
      <c r="A735">
        <v>2</v>
      </c>
      <c r="B735" s="18">
        <v>45444</v>
      </c>
      <c r="C735" t="s">
        <v>244</v>
      </c>
      <c r="D735" t="s">
        <v>209</v>
      </c>
      <c r="E735">
        <v>0.29333333333333333</v>
      </c>
      <c r="F735">
        <v>528</v>
      </c>
      <c r="G735">
        <v>1800</v>
      </c>
    </row>
    <row r="736" spans="1:7" x14ac:dyDescent="0.3">
      <c r="A736">
        <v>5</v>
      </c>
      <c r="B736" s="18">
        <v>45505</v>
      </c>
      <c r="C736" t="s">
        <v>244</v>
      </c>
      <c r="D736" t="s">
        <v>216</v>
      </c>
      <c r="E736">
        <v>2.5</v>
      </c>
      <c r="F736">
        <v>35</v>
      </c>
      <c r="G736">
        <v>14</v>
      </c>
    </row>
    <row r="737" spans="1:7" x14ac:dyDescent="0.3">
      <c r="A737">
        <v>5</v>
      </c>
      <c r="B737" s="18">
        <v>45474</v>
      </c>
      <c r="C737" t="s">
        <v>244</v>
      </c>
      <c r="D737" t="s">
        <v>216</v>
      </c>
      <c r="E737">
        <v>2.2222222222222201</v>
      </c>
      <c r="F737">
        <v>20</v>
      </c>
      <c r="G737">
        <v>9</v>
      </c>
    </row>
    <row r="738" spans="1:7" x14ac:dyDescent="0.3">
      <c r="A738">
        <v>2</v>
      </c>
      <c r="B738" s="18">
        <v>45474</v>
      </c>
      <c r="C738" t="s">
        <v>244</v>
      </c>
      <c r="D738" t="s">
        <v>209</v>
      </c>
      <c r="E738">
        <v>0.2911111111111111</v>
      </c>
      <c r="F738">
        <v>524</v>
      </c>
      <c r="G738">
        <v>1800</v>
      </c>
    </row>
    <row r="739" spans="1:7" x14ac:dyDescent="0.3">
      <c r="A739">
        <v>5</v>
      </c>
      <c r="B739" s="18">
        <v>45444</v>
      </c>
      <c r="C739" t="s">
        <v>244</v>
      </c>
      <c r="D739" t="s">
        <v>216</v>
      </c>
      <c r="E739">
        <v>2.71428571428571</v>
      </c>
      <c r="F739">
        <v>38</v>
      </c>
      <c r="G739">
        <v>14</v>
      </c>
    </row>
    <row r="740" spans="1:7" x14ac:dyDescent="0.3">
      <c r="A740">
        <v>5</v>
      </c>
      <c r="B740" s="18">
        <v>45413</v>
      </c>
      <c r="C740" t="s">
        <v>244</v>
      </c>
      <c r="D740" t="s">
        <v>216</v>
      </c>
      <c r="E740">
        <v>2.1428571428571401</v>
      </c>
      <c r="F740">
        <v>30</v>
      </c>
      <c r="G740">
        <v>14</v>
      </c>
    </row>
    <row r="741" spans="1:7" x14ac:dyDescent="0.3">
      <c r="A741">
        <v>2</v>
      </c>
      <c r="B741" s="18">
        <v>45505</v>
      </c>
      <c r="C741" t="s">
        <v>244</v>
      </c>
      <c r="D741" t="s">
        <v>209</v>
      </c>
      <c r="E741">
        <v>0.28944444444444445</v>
      </c>
      <c r="F741">
        <v>521</v>
      </c>
      <c r="G741">
        <v>1800</v>
      </c>
    </row>
    <row r="742" spans="1:7" x14ac:dyDescent="0.3">
      <c r="A742">
        <v>107</v>
      </c>
      <c r="B742" s="18">
        <v>45474</v>
      </c>
      <c r="C742" t="s">
        <v>244</v>
      </c>
      <c r="D742" t="s">
        <v>217</v>
      </c>
      <c r="E742">
        <v>102</v>
      </c>
    </row>
    <row r="743" spans="1:7" x14ac:dyDescent="0.3">
      <c r="A743">
        <v>17</v>
      </c>
      <c r="B743" s="18">
        <v>45474</v>
      </c>
      <c r="C743" t="s">
        <v>244</v>
      </c>
      <c r="D743" t="s">
        <v>207</v>
      </c>
      <c r="E743">
        <v>0.05</v>
      </c>
      <c r="F743">
        <v>3</v>
      </c>
      <c r="G743">
        <v>60</v>
      </c>
    </row>
    <row r="744" spans="1:7" x14ac:dyDescent="0.3">
      <c r="A744">
        <v>107</v>
      </c>
      <c r="B744" s="18">
        <v>45444</v>
      </c>
      <c r="C744" t="s">
        <v>244</v>
      </c>
      <c r="D744" t="s">
        <v>217</v>
      </c>
      <c r="E744">
        <v>103</v>
      </c>
    </row>
    <row r="745" spans="1:7" x14ac:dyDescent="0.3">
      <c r="A745">
        <v>133</v>
      </c>
      <c r="B745" s="18">
        <v>45413</v>
      </c>
      <c r="C745" t="s">
        <v>244</v>
      </c>
      <c r="D745" t="s">
        <v>234</v>
      </c>
      <c r="E745">
        <v>1</v>
      </c>
    </row>
    <row r="746" spans="1:7" x14ac:dyDescent="0.3">
      <c r="A746">
        <v>133</v>
      </c>
      <c r="B746" s="18">
        <v>45474</v>
      </c>
      <c r="C746" t="s">
        <v>244</v>
      </c>
      <c r="D746" t="s">
        <v>234</v>
      </c>
      <c r="E746">
        <v>1</v>
      </c>
    </row>
    <row r="747" spans="1:7" x14ac:dyDescent="0.3">
      <c r="A747">
        <v>17</v>
      </c>
      <c r="B747" s="18">
        <v>45444</v>
      </c>
      <c r="C747" t="s">
        <v>244</v>
      </c>
      <c r="D747" t="s">
        <v>207</v>
      </c>
      <c r="E747">
        <v>0.05</v>
      </c>
      <c r="F747">
        <v>3</v>
      </c>
      <c r="G747">
        <v>60</v>
      </c>
    </row>
    <row r="748" spans="1:7" x14ac:dyDescent="0.3">
      <c r="A748">
        <v>17</v>
      </c>
      <c r="B748" s="18">
        <v>45413</v>
      </c>
      <c r="C748" t="s">
        <v>244</v>
      </c>
      <c r="D748" t="s">
        <v>207</v>
      </c>
      <c r="E748">
        <v>5.0847457627118647E-2</v>
      </c>
      <c r="F748">
        <v>3</v>
      </c>
      <c r="G748">
        <v>59</v>
      </c>
    </row>
    <row r="749" spans="1:7" x14ac:dyDescent="0.3">
      <c r="A749">
        <v>24</v>
      </c>
      <c r="B749" s="18">
        <v>45413</v>
      </c>
      <c r="C749" t="s">
        <v>244</v>
      </c>
      <c r="D749" t="s">
        <v>197</v>
      </c>
      <c r="E749">
        <v>1</v>
      </c>
      <c r="F749">
        <v>27</v>
      </c>
      <c r="G749">
        <v>27</v>
      </c>
    </row>
    <row r="750" spans="1:7" x14ac:dyDescent="0.3">
      <c r="A750">
        <v>24</v>
      </c>
      <c r="B750" s="18">
        <v>45444</v>
      </c>
      <c r="C750" t="s">
        <v>244</v>
      </c>
      <c r="D750" t="s">
        <v>197</v>
      </c>
      <c r="E750">
        <v>1</v>
      </c>
      <c r="F750">
        <v>26</v>
      </c>
      <c r="G750">
        <v>26</v>
      </c>
    </row>
    <row r="751" spans="1:7" x14ac:dyDescent="0.3">
      <c r="A751">
        <v>24</v>
      </c>
      <c r="B751" s="18">
        <v>45474</v>
      </c>
      <c r="C751" t="s">
        <v>244</v>
      </c>
      <c r="D751" t="s">
        <v>197</v>
      </c>
      <c r="E751">
        <v>1</v>
      </c>
      <c r="F751">
        <v>23</v>
      </c>
      <c r="G751">
        <v>23</v>
      </c>
    </row>
    <row r="752" spans="1:7" x14ac:dyDescent="0.3">
      <c r="A752">
        <v>24</v>
      </c>
      <c r="B752" s="18">
        <v>45505</v>
      </c>
      <c r="C752" t="s">
        <v>244</v>
      </c>
      <c r="D752" t="s">
        <v>197</v>
      </c>
      <c r="E752">
        <v>1</v>
      </c>
      <c r="F752">
        <v>24</v>
      </c>
      <c r="G752">
        <v>24</v>
      </c>
    </row>
    <row r="753" spans="1:7" x14ac:dyDescent="0.3">
      <c r="A753">
        <v>111</v>
      </c>
      <c r="B753" s="18">
        <v>45413</v>
      </c>
      <c r="C753" t="s">
        <v>244</v>
      </c>
      <c r="D753" t="s">
        <v>201</v>
      </c>
      <c r="E753">
        <v>49</v>
      </c>
    </row>
    <row r="754" spans="1:7" x14ac:dyDescent="0.3">
      <c r="A754">
        <v>111</v>
      </c>
      <c r="B754" s="18">
        <v>45444</v>
      </c>
      <c r="C754" t="s">
        <v>244</v>
      </c>
      <c r="D754" t="s">
        <v>201</v>
      </c>
      <c r="E754">
        <v>47</v>
      </c>
    </row>
    <row r="755" spans="1:7" x14ac:dyDescent="0.3">
      <c r="A755">
        <v>16</v>
      </c>
      <c r="B755" s="18">
        <v>45505</v>
      </c>
      <c r="C755" t="s">
        <v>244</v>
      </c>
      <c r="D755" t="s">
        <v>203</v>
      </c>
      <c r="E755">
        <v>8.3333333333333329E-2</v>
      </c>
      <c r="F755">
        <v>5</v>
      </c>
      <c r="G755">
        <v>60</v>
      </c>
    </row>
    <row r="756" spans="1:7" x14ac:dyDescent="0.3">
      <c r="A756">
        <v>16</v>
      </c>
      <c r="B756" s="18">
        <v>45474</v>
      </c>
      <c r="C756" t="s">
        <v>244</v>
      </c>
      <c r="D756" t="s">
        <v>203</v>
      </c>
      <c r="E756">
        <v>8.3333333333333329E-2</v>
      </c>
      <c r="F756">
        <v>5</v>
      </c>
      <c r="G756">
        <v>60</v>
      </c>
    </row>
    <row r="757" spans="1:7" x14ac:dyDescent="0.3">
      <c r="A757">
        <v>111</v>
      </c>
      <c r="B757" s="18">
        <v>45474</v>
      </c>
      <c r="C757" t="s">
        <v>244</v>
      </c>
      <c r="D757" t="s">
        <v>201</v>
      </c>
      <c r="E757">
        <v>47</v>
      </c>
    </row>
    <row r="758" spans="1:7" x14ac:dyDescent="0.3">
      <c r="A758">
        <v>111</v>
      </c>
      <c r="B758" s="18">
        <v>45505</v>
      </c>
      <c r="C758" t="s">
        <v>244</v>
      </c>
      <c r="D758" t="s">
        <v>201</v>
      </c>
      <c r="E758">
        <v>46</v>
      </c>
    </row>
    <row r="759" spans="1:7" x14ac:dyDescent="0.3">
      <c r="A759">
        <v>23</v>
      </c>
      <c r="B759" s="18">
        <v>45413</v>
      </c>
      <c r="C759" t="s">
        <v>244</v>
      </c>
      <c r="D759" t="s">
        <v>210</v>
      </c>
      <c r="E759">
        <v>4.8387096774193547E-2</v>
      </c>
      <c r="F759">
        <v>27</v>
      </c>
      <c r="G759">
        <v>558</v>
      </c>
    </row>
    <row r="760" spans="1:7" x14ac:dyDescent="0.3">
      <c r="A760">
        <v>112</v>
      </c>
      <c r="B760" s="18">
        <v>45413</v>
      </c>
      <c r="C760" t="s">
        <v>244</v>
      </c>
      <c r="D760" t="s">
        <v>221</v>
      </c>
      <c r="E760">
        <v>99</v>
      </c>
    </row>
    <row r="761" spans="1:7" x14ac:dyDescent="0.3">
      <c r="A761">
        <v>23</v>
      </c>
      <c r="B761" s="18">
        <v>45505</v>
      </c>
      <c r="C761" t="s">
        <v>244</v>
      </c>
      <c r="D761" t="s">
        <v>210</v>
      </c>
      <c r="E761">
        <v>4.4444444444444446E-2</v>
      </c>
      <c r="F761">
        <v>24</v>
      </c>
      <c r="G761">
        <v>540</v>
      </c>
    </row>
    <row r="762" spans="1:7" x14ac:dyDescent="0.3">
      <c r="A762">
        <v>13</v>
      </c>
      <c r="B762" s="18">
        <v>45413</v>
      </c>
      <c r="C762" t="s">
        <v>244</v>
      </c>
      <c r="D762" t="s">
        <v>198</v>
      </c>
      <c r="E762">
        <v>0</v>
      </c>
      <c r="F762">
        <v>0</v>
      </c>
      <c r="G762">
        <v>56</v>
      </c>
    </row>
    <row r="763" spans="1:7" x14ac:dyDescent="0.3">
      <c r="A763">
        <v>112</v>
      </c>
      <c r="B763" s="18">
        <v>45444</v>
      </c>
      <c r="C763" t="s">
        <v>244</v>
      </c>
      <c r="D763" t="s">
        <v>221</v>
      </c>
      <c r="E763">
        <v>97</v>
      </c>
    </row>
    <row r="764" spans="1:7" x14ac:dyDescent="0.3">
      <c r="A764">
        <v>4</v>
      </c>
      <c r="B764" s="18">
        <v>45505</v>
      </c>
      <c r="C764" t="s">
        <v>244</v>
      </c>
      <c r="D764" t="s">
        <v>223</v>
      </c>
      <c r="E764">
        <v>0.82857142857142896</v>
      </c>
      <c r="F764">
        <v>29</v>
      </c>
      <c r="G764">
        <v>35</v>
      </c>
    </row>
    <row r="765" spans="1:7" x14ac:dyDescent="0.3">
      <c r="A765">
        <v>4</v>
      </c>
      <c r="B765" s="18">
        <v>45474</v>
      </c>
      <c r="C765" t="s">
        <v>244</v>
      </c>
      <c r="D765" t="s">
        <v>223</v>
      </c>
      <c r="E765">
        <v>0.7</v>
      </c>
      <c r="F765">
        <v>14</v>
      </c>
      <c r="G765">
        <v>20</v>
      </c>
    </row>
    <row r="766" spans="1:7" x14ac:dyDescent="0.3">
      <c r="A766">
        <v>4</v>
      </c>
      <c r="B766" s="18">
        <v>45444</v>
      </c>
      <c r="C766" t="s">
        <v>244</v>
      </c>
      <c r="D766" t="s">
        <v>223</v>
      </c>
      <c r="E766">
        <v>0.73684210526315796</v>
      </c>
      <c r="F766">
        <v>28</v>
      </c>
      <c r="G766">
        <v>38</v>
      </c>
    </row>
    <row r="767" spans="1:7" x14ac:dyDescent="0.3">
      <c r="A767">
        <v>4</v>
      </c>
      <c r="B767" s="18">
        <v>45413</v>
      </c>
      <c r="C767" t="s">
        <v>244</v>
      </c>
      <c r="D767" t="s">
        <v>223</v>
      </c>
      <c r="E767">
        <v>0.86666666666666703</v>
      </c>
      <c r="F767">
        <v>26</v>
      </c>
      <c r="G767">
        <v>30</v>
      </c>
    </row>
    <row r="768" spans="1:7" x14ac:dyDescent="0.3">
      <c r="A768">
        <v>23</v>
      </c>
      <c r="B768" s="18">
        <v>45444</v>
      </c>
      <c r="C768" t="s">
        <v>244</v>
      </c>
      <c r="D768" t="s">
        <v>210</v>
      </c>
      <c r="E768">
        <v>4.7272727272727272E-2</v>
      </c>
      <c r="F768">
        <v>26</v>
      </c>
      <c r="G768">
        <v>550</v>
      </c>
    </row>
    <row r="769" spans="1:7" x14ac:dyDescent="0.3">
      <c r="A769">
        <v>13</v>
      </c>
      <c r="B769" s="18">
        <v>45444</v>
      </c>
      <c r="C769" t="s">
        <v>244</v>
      </c>
      <c r="D769" t="s">
        <v>198</v>
      </c>
      <c r="E769">
        <v>0</v>
      </c>
      <c r="F769">
        <v>0</v>
      </c>
      <c r="G769">
        <v>59</v>
      </c>
    </row>
    <row r="770" spans="1:7" x14ac:dyDescent="0.3">
      <c r="A770">
        <v>16</v>
      </c>
      <c r="B770" s="18">
        <v>45444</v>
      </c>
      <c r="C770" t="s">
        <v>244</v>
      </c>
      <c r="D770" t="s">
        <v>203</v>
      </c>
      <c r="E770">
        <v>8.3333333333333329E-2</v>
      </c>
      <c r="F770">
        <v>5</v>
      </c>
      <c r="G770">
        <v>60</v>
      </c>
    </row>
    <row r="771" spans="1:7" x14ac:dyDescent="0.3">
      <c r="A771">
        <v>126</v>
      </c>
      <c r="B771" s="18">
        <v>45444</v>
      </c>
      <c r="C771" t="s">
        <v>244</v>
      </c>
      <c r="D771" t="s">
        <v>28</v>
      </c>
      <c r="E771">
        <v>1</v>
      </c>
    </row>
    <row r="772" spans="1:7" x14ac:dyDescent="0.3">
      <c r="A772">
        <v>16</v>
      </c>
      <c r="B772" s="18">
        <v>45413</v>
      </c>
      <c r="C772" t="s">
        <v>244</v>
      </c>
      <c r="D772" t="s">
        <v>203</v>
      </c>
      <c r="E772">
        <v>8.4745762711864403E-2</v>
      </c>
      <c r="F772">
        <v>5</v>
      </c>
      <c r="G772">
        <v>59</v>
      </c>
    </row>
    <row r="773" spans="1:7" x14ac:dyDescent="0.3">
      <c r="A773">
        <v>13</v>
      </c>
      <c r="B773" s="18">
        <v>45474</v>
      </c>
      <c r="C773" t="s">
        <v>244</v>
      </c>
      <c r="D773" t="s">
        <v>198</v>
      </c>
      <c r="E773">
        <v>0</v>
      </c>
      <c r="F773">
        <v>0</v>
      </c>
      <c r="G773">
        <v>60</v>
      </c>
    </row>
    <row r="774" spans="1:7" x14ac:dyDescent="0.3">
      <c r="A774">
        <v>23</v>
      </c>
      <c r="B774" s="18">
        <v>45474</v>
      </c>
      <c r="C774" t="s">
        <v>244</v>
      </c>
      <c r="D774" t="s">
        <v>210</v>
      </c>
      <c r="E774">
        <v>4.1970802919708027E-2</v>
      </c>
      <c r="F774">
        <v>23</v>
      </c>
      <c r="G774">
        <v>548</v>
      </c>
    </row>
    <row r="775" spans="1:7" x14ac:dyDescent="0.3">
      <c r="A775">
        <v>106</v>
      </c>
      <c r="B775" s="18">
        <v>45505</v>
      </c>
      <c r="C775" t="s">
        <v>244</v>
      </c>
      <c r="D775" t="s">
        <v>196</v>
      </c>
      <c r="E775">
        <v>53</v>
      </c>
    </row>
    <row r="776" spans="1:7" x14ac:dyDescent="0.3">
      <c r="A776">
        <v>106</v>
      </c>
      <c r="B776" s="18">
        <v>45474</v>
      </c>
      <c r="C776" t="s">
        <v>244</v>
      </c>
      <c r="D776" t="s">
        <v>196</v>
      </c>
      <c r="E776">
        <v>52</v>
      </c>
    </row>
    <row r="777" spans="1:7" x14ac:dyDescent="0.3">
      <c r="A777">
        <v>120</v>
      </c>
      <c r="B777" s="18">
        <v>45413</v>
      </c>
      <c r="C777" t="s">
        <v>244</v>
      </c>
      <c r="D777" t="s">
        <v>22</v>
      </c>
      <c r="E777">
        <v>66</v>
      </c>
    </row>
    <row r="778" spans="1:7" x14ac:dyDescent="0.3">
      <c r="A778">
        <v>120</v>
      </c>
      <c r="B778" s="18">
        <v>45444</v>
      </c>
      <c r="C778" t="s">
        <v>244</v>
      </c>
      <c r="D778" t="s">
        <v>22</v>
      </c>
      <c r="E778">
        <v>80</v>
      </c>
    </row>
    <row r="779" spans="1:7" x14ac:dyDescent="0.3">
      <c r="A779">
        <v>120</v>
      </c>
      <c r="B779" s="18">
        <v>45474</v>
      </c>
      <c r="C779" t="s">
        <v>244</v>
      </c>
      <c r="D779" t="s">
        <v>22</v>
      </c>
      <c r="E779">
        <v>41</v>
      </c>
    </row>
    <row r="780" spans="1:7" x14ac:dyDescent="0.3">
      <c r="A780">
        <v>120</v>
      </c>
      <c r="B780" s="18">
        <v>45505</v>
      </c>
      <c r="C780" t="s">
        <v>244</v>
      </c>
      <c r="D780" t="s">
        <v>22</v>
      </c>
      <c r="E780">
        <v>60</v>
      </c>
    </row>
    <row r="781" spans="1:7" x14ac:dyDescent="0.3">
      <c r="A781">
        <v>112</v>
      </c>
      <c r="B781" s="18">
        <v>45474</v>
      </c>
      <c r="C781" t="s">
        <v>244</v>
      </c>
      <c r="D781" t="s">
        <v>221</v>
      </c>
      <c r="E781">
        <v>96</v>
      </c>
    </row>
    <row r="782" spans="1:7" x14ac:dyDescent="0.3">
      <c r="A782">
        <v>104</v>
      </c>
      <c r="B782" s="18">
        <v>45413</v>
      </c>
      <c r="C782" t="s">
        <v>244</v>
      </c>
      <c r="D782" t="s">
        <v>236</v>
      </c>
      <c r="E782">
        <v>3</v>
      </c>
    </row>
    <row r="783" spans="1:7" x14ac:dyDescent="0.3">
      <c r="A783">
        <v>112</v>
      </c>
      <c r="B783" s="18">
        <v>45505</v>
      </c>
      <c r="C783" t="s">
        <v>244</v>
      </c>
      <c r="D783" t="s">
        <v>221</v>
      </c>
      <c r="E783">
        <v>95</v>
      </c>
    </row>
    <row r="784" spans="1:7" x14ac:dyDescent="0.3">
      <c r="A784">
        <v>113</v>
      </c>
      <c r="B784" s="18">
        <v>45505</v>
      </c>
      <c r="C784" t="s">
        <v>244</v>
      </c>
      <c r="D784" t="s">
        <v>228</v>
      </c>
      <c r="E784">
        <v>100</v>
      </c>
    </row>
    <row r="785" spans="1:7" x14ac:dyDescent="0.3">
      <c r="A785">
        <v>113</v>
      </c>
      <c r="B785" s="18">
        <v>45474</v>
      </c>
      <c r="C785" t="s">
        <v>244</v>
      </c>
      <c r="D785" t="s">
        <v>228</v>
      </c>
      <c r="E785">
        <v>100</v>
      </c>
    </row>
    <row r="786" spans="1:7" x14ac:dyDescent="0.3">
      <c r="A786">
        <v>113</v>
      </c>
      <c r="B786" s="18">
        <v>45444</v>
      </c>
      <c r="C786" t="s">
        <v>244</v>
      </c>
      <c r="D786" t="s">
        <v>228</v>
      </c>
      <c r="E786">
        <v>103</v>
      </c>
    </row>
    <row r="787" spans="1:7" x14ac:dyDescent="0.3">
      <c r="A787">
        <v>113</v>
      </c>
      <c r="B787" s="18">
        <v>45413</v>
      </c>
      <c r="C787" t="s">
        <v>244</v>
      </c>
      <c r="D787" t="s">
        <v>228</v>
      </c>
      <c r="E787">
        <v>105</v>
      </c>
    </row>
    <row r="788" spans="1:7" x14ac:dyDescent="0.3">
      <c r="A788">
        <v>110</v>
      </c>
      <c r="B788" s="18">
        <v>45505</v>
      </c>
      <c r="C788" t="s">
        <v>244</v>
      </c>
      <c r="D788" t="s">
        <v>222</v>
      </c>
      <c r="E788">
        <v>24</v>
      </c>
    </row>
    <row r="789" spans="1:7" x14ac:dyDescent="0.3">
      <c r="A789">
        <v>104</v>
      </c>
      <c r="B789" s="18">
        <v>45444</v>
      </c>
      <c r="C789" t="s">
        <v>244</v>
      </c>
      <c r="D789" t="s">
        <v>236</v>
      </c>
      <c r="E789">
        <v>3</v>
      </c>
    </row>
    <row r="790" spans="1:7" x14ac:dyDescent="0.3">
      <c r="A790">
        <v>106</v>
      </c>
      <c r="B790" s="18">
        <v>45444</v>
      </c>
      <c r="C790" t="s">
        <v>244</v>
      </c>
      <c r="D790" t="s">
        <v>196</v>
      </c>
      <c r="E790">
        <v>51</v>
      </c>
    </row>
    <row r="791" spans="1:7" x14ac:dyDescent="0.3">
      <c r="A791">
        <v>104</v>
      </c>
      <c r="B791" s="18">
        <v>45474</v>
      </c>
      <c r="C791" t="s">
        <v>244</v>
      </c>
      <c r="D791" t="s">
        <v>236</v>
      </c>
      <c r="E791">
        <v>3</v>
      </c>
    </row>
    <row r="792" spans="1:7" x14ac:dyDescent="0.3">
      <c r="A792">
        <v>104</v>
      </c>
      <c r="B792" s="18">
        <v>45505</v>
      </c>
      <c r="C792" t="s">
        <v>244</v>
      </c>
      <c r="D792" t="s">
        <v>236</v>
      </c>
      <c r="E792">
        <v>1</v>
      </c>
    </row>
    <row r="793" spans="1:7" x14ac:dyDescent="0.3">
      <c r="A793">
        <v>110</v>
      </c>
      <c r="B793" s="18">
        <v>45413</v>
      </c>
      <c r="C793" t="s">
        <v>244</v>
      </c>
      <c r="D793" t="s">
        <v>222</v>
      </c>
      <c r="E793">
        <v>25</v>
      </c>
    </row>
    <row r="794" spans="1:7" x14ac:dyDescent="0.3">
      <c r="A794">
        <v>122</v>
      </c>
      <c r="B794" s="18">
        <v>45444</v>
      </c>
      <c r="C794" t="s">
        <v>244</v>
      </c>
      <c r="D794" t="s">
        <v>24</v>
      </c>
      <c r="E794">
        <v>2</v>
      </c>
    </row>
    <row r="795" spans="1:7" x14ac:dyDescent="0.3">
      <c r="A795">
        <v>106</v>
      </c>
      <c r="B795" s="18">
        <v>45413</v>
      </c>
      <c r="C795" t="s">
        <v>244</v>
      </c>
      <c r="D795" t="s">
        <v>196</v>
      </c>
      <c r="E795">
        <v>54</v>
      </c>
    </row>
    <row r="796" spans="1:7" x14ac:dyDescent="0.3">
      <c r="A796">
        <v>110</v>
      </c>
      <c r="B796" s="18">
        <v>45474</v>
      </c>
      <c r="C796" t="s">
        <v>244</v>
      </c>
      <c r="D796" t="s">
        <v>222</v>
      </c>
      <c r="E796">
        <v>24</v>
      </c>
    </row>
    <row r="797" spans="1:7" x14ac:dyDescent="0.3">
      <c r="A797">
        <v>110</v>
      </c>
      <c r="B797" s="18">
        <v>45444</v>
      </c>
      <c r="C797" t="s">
        <v>244</v>
      </c>
      <c r="D797" t="s">
        <v>222</v>
      </c>
      <c r="E797">
        <v>24</v>
      </c>
    </row>
    <row r="798" spans="1:7" x14ac:dyDescent="0.3">
      <c r="A798">
        <v>16</v>
      </c>
      <c r="B798" s="18">
        <v>45444</v>
      </c>
      <c r="C798" t="s">
        <v>245</v>
      </c>
      <c r="D798" t="s">
        <v>203</v>
      </c>
      <c r="E798">
        <v>1.1952191235059761E-2</v>
      </c>
      <c r="F798">
        <v>3</v>
      </c>
      <c r="G798">
        <v>251</v>
      </c>
    </row>
    <row r="799" spans="1:7" x14ac:dyDescent="0.3">
      <c r="A799">
        <v>16</v>
      </c>
      <c r="B799" s="18">
        <v>45413</v>
      </c>
      <c r="C799" t="s">
        <v>245</v>
      </c>
      <c r="D799" t="s">
        <v>203</v>
      </c>
      <c r="E799">
        <v>1.1952191235059761E-2</v>
      </c>
      <c r="F799">
        <v>3</v>
      </c>
      <c r="G799">
        <v>251</v>
      </c>
    </row>
    <row r="800" spans="1:7" x14ac:dyDescent="0.3">
      <c r="A800">
        <v>9</v>
      </c>
      <c r="B800" s="18">
        <v>45444</v>
      </c>
      <c r="C800" t="s">
        <v>245</v>
      </c>
      <c r="D800" t="s">
        <v>213</v>
      </c>
      <c r="E800">
        <v>0.6224188790560472</v>
      </c>
      <c r="F800">
        <v>211</v>
      </c>
      <c r="G800">
        <v>339</v>
      </c>
    </row>
    <row r="801" spans="1:7" x14ac:dyDescent="0.3">
      <c r="A801">
        <v>100</v>
      </c>
      <c r="B801" s="18">
        <v>45413</v>
      </c>
      <c r="C801" t="s">
        <v>245</v>
      </c>
      <c r="D801" t="s">
        <v>206</v>
      </c>
      <c r="E801">
        <v>1</v>
      </c>
    </row>
    <row r="802" spans="1:7" x14ac:dyDescent="0.3">
      <c r="A802">
        <v>101</v>
      </c>
      <c r="B802" s="18">
        <v>45444</v>
      </c>
      <c r="C802" t="s">
        <v>245</v>
      </c>
      <c r="D802" t="s">
        <v>200</v>
      </c>
      <c r="E802">
        <v>0</v>
      </c>
    </row>
    <row r="803" spans="1:7" x14ac:dyDescent="0.3">
      <c r="A803">
        <v>106</v>
      </c>
      <c r="B803" s="18">
        <v>45413</v>
      </c>
      <c r="C803" t="s">
        <v>245</v>
      </c>
      <c r="D803" t="s">
        <v>196</v>
      </c>
      <c r="E803">
        <v>256</v>
      </c>
    </row>
    <row r="804" spans="1:7" x14ac:dyDescent="0.3">
      <c r="A804">
        <v>132</v>
      </c>
      <c r="B804" s="18">
        <v>45444</v>
      </c>
      <c r="C804" t="s">
        <v>245</v>
      </c>
      <c r="D804" t="s">
        <v>208</v>
      </c>
      <c r="E804">
        <v>2</v>
      </c>
    </row>
    <row r="805" spans="1:7" x14ac:dyDescent="0.3">
      <c r="A805">
        <v>101</v>
      </c>
      <c r="B805" s="18">
        <v>45505</v>
      </c>
      <c r="C805" t="s">
        <v>245</v>
      </c>
      <c r="D805" t="s">
        <v>200</v>
      </c>
      <c r="E805">
        <v>0</v>
      </c>
    </row>
    <row r="806" spans="1:7" x14ac:dyDescent="0.3">
      <c r="A806">
        <v>2</v>
      </c>
      <c r="B806" s="18">
        <v>45505</v>
      </c>
      <c r="C806" t="s">
        <v>245</v>
      </c>
      <c r="D806" t="s">
        <v>209</v>
      </c>
      <c r="E806">
        <v>0.78600000000000003</v>
      </c>
      <c r="F806">
        <v>1572</v>
      </c>
      <c r="G806">
        <v>2000</v>
      </c>
    </row>
    <row r="807" spans="1:7" x14ac:dyDescent="0.3">
      <c r="A807">
        <v>24</v>
      </c>
      <c r="B807" s="18">
        <v>45505</v>
      </c>
      <c r="C807" t="s">
        <v>245</v>
      </c>
      <c r="D807" t="s">
        <v>197</v>
      </c>
      <c r="E807">
        <v>0.88405797101449279</v>
      </c>
      <c r="F807">
        <v>61</v>
      </c>
      <c r="G807">
        <v>69</v>
      </c>
    </row>
    <row r="808" spans="1:7" x14ac:dyDescent="0.3">
      <c r="A808">
        <v>10</v>
      </c>
      <c r="B808" s="18">
        <v>45505</v>
      </c>
      <c r="C808" t="s">
        <v>245</v>
      </c>
      <c r="D808" t="s">
        <v>219</v>
      </c>
      <c r="E808">
        <v>0.21126760563380281</v>
      </c>
      <c r="F808">
        <v>30</v>
      </c>
      <c r="G808">
        <v>142</v>
      </c>
    </row>
    <row r="809" spans="1:7" x14ac:dyDescent="0.3">
      <c r="A809">
        <v>120</v>
      </c>
      <c r="B809" s="18">
        <v>45444</v>
      </c>
      <c r="C809" t="s">
        <v>245</v>
      </c>
      <c r="D809" t="s">
        <v>22</v>
      </c>
      <c r="E809">
        <v>320</v>
      </c>
    </row>
    <row r="810" spans="1:7" x14ac:dyDescent="0.3">
      <c r="A810">
        <v>112</v>
      </c>
      <c r="B810" s="18">
        <v>45413</v>
      </c>
      <c r="C810" t="s">
        <v>245</v>
      </c>
      <c r="D810" t="s">
        <v>221</v>
      </c>
      <c r="E810">
        <v>376</v>
      </c>
    </row>
    <row r="811" spans="1:7" x14ac:dyDescent="0.3">
      <c r="A811">
        <v>13</v>
      </c>
      <c r="B811" s="18">
        <v>45474</v>
      </c>
      <c r="C811" t="s">
        <v>245</v>
      </c>
      <c r="D811" t="s">
        <v>198</v>
      </c>
      <c r="E811">
        <v>0.12385321100917432</v>
      </c>
      <c r="F811">
        <v>27</v>
      </c>
      <c r="G811">
        <v>218</v>
      </c>
    </row>
    <row r="812" spans="1:7" x14ac:dyDescent="0.3">
      <c r="A812">
        <v>107</v>
      </c>
      <c r="B812" s="18">
        <v>45474</v>
      </c>
      <c r="C812" t="s">
        <v>245</v>
      </c>
      <c r="D812" t="s">
        <v>217</v>
      </c>
      <c r="E812">
        <v>342</v>
      </c>
    </row>
    <row r="813" spans="1:7" x14ac:dyDescent="0.3">
      <c r="A813">
        <v>114</v>
      </c>
      <c r="B813" s="18">
        <v>45413</v>
      </c>
      <c r="C813" t="s">
        <v>245</v>
      </c>
      <c r="D813" t="s">
        <v>214</v>
      </c>
      <c r="E813">
        <v>503</v>
      </c>
    </row>
    <row r="814" spans="1:7" x14ac:dyDescent="0.3">
      <c r="A814">
        <v>129</v>
      </c>
      <c r="B814" s="18">
        <v>45413</v>
      </c>
      <c r="C814" t="s">
        <v>245</v>
      </c>
      <c r="D814" t="s">
        <v>229</v>
      </c>
      <c r="E814">
        <v>103</v>
      </c>
    </row>
    <row r="815" spans="1:7" x14ac:dyDescent="0.3">
      <c r="A815">
        <v>129</v>
      </c>
      <c r="B815" s="18">
        <v>45444</v>
      </c>
      <c r="C815" t="s">
        <v>245</v>
      </c>
      <c r="D815" t="s">
        <v>229</v>
      </c>
      <c r="E815">
        <v>70</v>
      </c>
    </row>
    <row r="816" spans="1:7" x14ac:dyDescent="0.3">
      <c r="A816">
        <v>103</v>
      </c>
      <c r="B816" s="18">
        <v>45444</v>
      </c>
      <c r="C816" t="s">
        <v>245</v>
      </c>
      <c r="D816" t="s">
        <v>199</v>
      </c>
      <c r="E816">
        <v>0</v>
      </c>
    </row>
    <row r="817" spans="1:7" x14ac:dyDescent="0.3">
      <c r="A817">
        <v>112</v>
      </c>
      <c r="B817" s="18">
        <v>45444</v>
      </c>
      <c r="C817" t="s">
        <v>245</v>
      </c>
      <c r="D817" t="s">
        <v>221</v>
      </c>
      <c r="E817">
        <v>374</v>
      </c>
    </row>
    <row r="818" spans="1:7" x14ac:dyDescent="0.3">
      <c r="A818">
        <v>106</v>
      </c>
      <c r="B818" s="18">
        <v>45505</v>
      </c>
      <c r="C818" t="s">
        <v>245</v>
      </c>
      <c r="D818" t="s">
        <v>196</v>
      </c>
      <c r="E818">
        <v>255</v>
      </c>
    </row>
    <row r="819" spans="1:7" x14ac:dyDescent="0.3">
      <c r="A819">
        <v>129</v>
      </c>
      <c r="B819" s="18">
        <v>45474</v>
      </c>
      <c r="C819" t="s">
        <v>245</v>
      </c>
      <c r="D819" t="s">
        <v>229</v>
      </c>
      <c r="E819">
        <v>90</v>
      </c>
    </row>
    <row r="820" spans="1:7" x14ac:dyDescent="0.3">
      <c r="A820">
        <v>106</v>
      </c>
      <c r="B820" s="18">
        <v>45474</v>
      </c>
      <c r="C820" t="s">
        <v>245</v>
      </c>
      <c r="D820" t="s">
        <v>196</v>
      </c>
      <c r="E820">
        <v>256</v>
      </c>
    </row>
    <row r="821" spans="1:7" x14ac:dyDescent="0.3">
      <c r="A821">
        <v>13</v>
      </c>
      <c r="B821" s="18">
        <v>45444</v>
      </c>
      <c r="C821" t="s">
        <v>245</v>
      </c>
      <c r="D821" t="s">
        <v>198</v>
      </c>
      <c r="E821">
        <v>0.10138248847926268</v>
      </c>
      <c r="F821">
        <v>22</v>
      </c>
      <c r="G821">
        <v>217</v>
      </c>
    </row>
    <row r="822" spans="1:7" x14ac:dyDescent="0.3">
      <c r="A822">
        <v>5</v>
      </c>
      <c r="B822" s="18">
        <v>45474</v>
      </c>
      <c r="C822" t="s">
        <v>245</v>
      </c>
      <c r="D822" t="s">
        <v>216</v>
      </c>
      <c r="E822">
        <v>9.8000000000000007</v>
      </c>
      <c r="F822">
        <v>147</v>
      </c>
      <c r="G822">
        <v>15</v>
      </c>
    </row>
    <row r="823" spans="1:7" x14ac:dyDescent="0.3">
      <c r="A823">
        <v>108</v>
      </c>
      <c r="B823" s="18">
        <v>45413</v>
      </c>
      <c r="C823" t="s">
        <v>245</v>
      </c>
      <c r="D823" t="s">
        <v>204</v>
      </c>
      <c r="E823">
        <v>128</v>
      </c>
    </row>
    <row r="824" spans="1:7" x14ac:dyDescent="0.3">
      <c r="A824">
        <v>10</v>
      </c>
      <c r="B824" s="18">
        <v>45413</v>
      </c>
      <c r="C824" t="s">
        <v>245</v>
      </c>
      <c r="D824" t="s">
        <v>219</v>
      </c>
      <c r="E824">
        <v>0.42051282051282052</v>
      </c>
      <c r="F824">
        <v>82</v>
      </c>
      <c r="G824">
        <v>195</v>
      </c>
    </row>
    <row r="825" spans="1:7" x14ac:dyDescent="0.3">
      <c r="A825">
        <v>3</v>
      </c>
      <c r="B825" s="18">
        <v>45474</v>
      </c>
      <c r="C825" t="s">
        <v>245</v>
      </c>
      <c r="D825" t="s">
        <v>202</v>
      </c>
      <c r="E825">
        <v>0.59325270528325902</v>
      </c>
      <c r="F825">
        <v>932</v>
      </c>
      <c r="G825">
        <v>1571</v>
      </c>
    </row>
    <row r="826" spans="1:7" x14ac:dyDescent="0.3">
      <c r="A826">
        <v>100</v>
      </c>
      <c r="B826" s="18">
        <v>45505</v>
      </c>
      <c r="C826" t="s">
        <v>245</v>
      </c>
      <c r="D826" t="s">
        <v>206</v>
      </c>
      <c r="E826">
        <v>1</v>
      </c>
    </row>
    <row r="827" spans="1:7" x14ac:dyDescent="0.3">
      <c r="A827">
        <v>103</v>
      </c>
      <c r="B827" s="18">
        <v>45505</v>
      </c>
      <c r="C827" t="s">
        <v>245</v>
      </c>
      <c r="D827" t="s">
        <v>199</v>
      </c>
      <c r="E827">
        <v>0</v>
      </c>
    </row>
    <row r="828" spans="1:7" x14ac:dyDescent="0.3">
      <c r="A828">
        <v>127</v>
      </c>
      <c r="B828" s="18">
        <v>45413</v>
      </c>
      <c r="C828" t="s">
        <v>245</v>
      </c>
      <c r="D828" t="s">
        <v>220</v>
      </c>
      <c r="E828">
        <v>313</v>
      </c>
    </row>
    <row r="829" spans="1:7" x14ac:dyDescent="0.3">
      <c r="A829">
        <v>132</v>
      </c>
      <c r="B829" s="18">
        <v>45474</v>
      </c>
      <c r="C829" t="s">
        <v>245</v>
      </c>
      <c r="D829" t="s">
        <v>208</v>
      </c>
      <c r="E829">
        <v>3</v>
      </c>
    </row>
    <row r="830" spans="1:7" x14ac:dyDescent="0.3">
      <c r="A830">
        <v>130</v>
      </c>
      <c r="B830" s="18">
        <v>45474</v>
      </c>
      <c r="C830" t="s">
        <v>245</v>
      </c>
      <c r="D830" t="s">
        <v>212</v>
      </c>
      <c r="E830">
        <v>158</v>
      </c>
    </row>
    <row r="831" spans="1:7" x14ac:dyDescent="0.3">
      <c r="A831">
        <v>13</v>
      </c>
      <c r="B831" s="18">
        <v>45413</v>
      </c>
      <c r="C831" t="s">
        <v>245</v>
      </c>
      <c r="D831" t="s">
        <v>198</v>
      </c>
      <c r="E831">
        <v>9.1743119266055051E-2</v>
      </c>
      <c r="F831">
        <v>20</v>
      </c>
      <c r="G831">
        <v>218</v>
      </c>
    </row>
    <row r="832" spans="1:7" x14ac:dyDescent="0.3">
      <c r="A832">
        <v>5</v>
      </c>
      <c r="B832" s="18">
        <v>45413</v>
      </c>
      <c r="C832" t="s">
        <v>245</v>
      </c>
      <c r="D832" t="s">
        <v>216</v>
      </c>
      <c r="E832">
        <v>8.5</v>
      </c>
      <c r="F832">
        <v>187</v>
      </c>
      <c r="G832">
        <v>22</v>
      </c>
    </row>
    <row r="833" spans="1:7" x14ac:dyDescent="0.3">
      <c r="A833">
        <v>17</v>
      </c>
      <c r="B833" s="18">
        <v>45505</v>
      </c>
      <c r="C833" t="s">
        <v>245</v>
      </c>
      <c r="D833" t="s">
        <v>207</v>
      </c>
      <c r="E833">
        <v>1.2145748987854251E-2</v>
      </c>
      <c r="F833">
        <v>3</v>
      </c>
      <c r="G833">
        <v>247</v>
      </c>
    </row>
    <row r="834" spans="1:7" x14ac:dyDescent="0.3">
      <c r="A834">
        <v>107</v>
      </c>
      <c r="B834" s="18">
        <v>45505</v>
      </c>
      <c r="C834" t="s">
        <v>245</v>
      </c>
      <c r="D834" t="s">
        <v>217</v>
      </c>
      <c r="E834">
        <v>341</v>
      </c>
    </row>
    <row r="835" spans="1:7" x14ac:dyDescent="0.3">
      <c r="A835">
        <v>127</v>
      </c>
      <c r="B835" s="18">
        <v>45505</v>
      </c>
      <c r="C835" t="s">
        <v>245</v>
      </c>
      <c r="D835" t="s">
        <v>220</v>
      </c>
      <c r="E835">
        <v>327</v>
      </c>
    </row>
    <row r="836" spans="1:7" x14ac:dyDescent="0.3">
      <c r="A836">
        <v>106</v>
      </c>
      <c r="B836" s="18">
        <v>45444</v>
      </c>
      <c r="C836" t="s">
        <v>245</v>
      </c>
      <c r="D836" t="s">
        <v>196</v>
      </c>
      <c r="E836">
        <v>255</v>
      </c>
    </row>
    <row r="837" spans="1:7" x14ac:dyDescent="0.3">
      <c r="A837">
        <v>10</v>
      </c>
      <c r="B837" s="18">
        <v>45444</v>
      </c>
      <c r="C837" t="s">
        <v>245</v>
      </c>
      <c r="D837" t="s">
        <v>219</v>
      </c>
      <c r="E837">
        <v>0.33908045977011492</v>
      </c>
      <c r="F837">
        <v>59</v>
      </c>
      <c r="G837">
        <v>174</v>
      </c>
    </row>
    <row r="838" spans="1:7" x14ac:dyDescent="0.3">
      <c r="A838">
        <v>127</v>
      </c>
      <c r="B838" s="18">
        <v>45474</v>
      </c>
      <c r="C838" t="s">
        <v>245</v>
      </c>
      <c r="D838" t="s">
        <v>220</v>
      </c>
      <c r="E838">
        <v>280</v>
      </c>
    </row>
    <row r="839" spans="1:7" x14ac:dyDescent="0.3">
      <c r="A839">
        <v>3</v>
      </c>
      <c r="B839" s="18">
        <v>45505</v>
      </c>
      <c r="C839" t="s">
        <v>245</v>
      </c>
      <c r="D839" t="s">
        <v>202</v>
      </c>
      <c r="E839">
        <v>0.61323155216284986</v>
      </c>
      <c r="F839">
        <v>964</v>
      </c>
      <c r="G839">
        <v>1572</v>
      </c>
    </row>
    <row r="840" spans="1:7" x14ac:dyDescent="0.3">
      <c r="A840">
        <v>10</v>
      </c>
      <c r="B840" s="18">
        <v>45474</v>
      </c>
      <c r="C840" t="s">
        <v>245</v>
      </c>
      <c r="D840" t="s">
        <v>219</v>
      </c>
      <c r="E840">
        <v>0.25503355704697989</v>
      </c>
      <c r="F840">
        <v>38</v>
      </c>
      <c r="G840">
        <v>149</v>
      </c>
    </row>
    <row r="841" spans="1:7" x14ac:dyDescent="0.3">
      <c r="A841">
        <v>101</v>
      </c>
      <c r="B841" s="18">
        <v>45474</v>
      </c>
      <c r="C841" t="s">
        <v>245</v>
      </c>
      <c r="D841" t="s">
        <v>200</v>
      </c>
      <c r="E841">
        <v>0</v>
      </c>
    </row>
    <row r="842" spans="1:7" x14ac:dyDescent="0.3">
      <c r="A842">
        <v>111</v>
      </c>
      <c r="B842" s="18">
        <v>45474</v>
      </c>
      <c r="C842" t="s">
        <v>245</v>
      </c>
      <c r="D842" t="s">
        <v>201</v>
      </c>
      <c r="E842">
        <v>218</v>
      </c>
    </row>
    <row r="843" spans="1:7" x14ac:dyDescent="0.3">
      <c r="A843">
        <v>12</v>
      </c>
      <c r="B843" s="18">
        <v>45505</v>
      </c>
      <c r="C843" t="s">
        <v>245</v>
      </c>
      <c r="D843" t="s">
        <v>215</v>
      </c>
      <c r="E843">
        <v>0.18636363636363637</v>
      </c>
      <c r="F843">
        <v>41</v>
      </c>
      <c r="G843">
        <v>220</v>
      </c>
    </row>
    <row r="844" spans="1:7" x14ac:dyDescent="0.3">
      <c r="A844">
        <v>24</v>
      </c>
      <c r="B844" s="18">
        <v>45474</v>
      </c>
      <c r="C844" t="s">
        <v>245</v>
      </c>
      <c r="D844" t="s">
        <v>197</v>
      </c>
      <c r="E844">
        <v>0.91176470588235292</v>
      </c>
      <c r="F844">
        <v>62</v>
      </c>
      <c r="G844">
        <v>68</v>
      </c>
    </row>
    <row r="845" spans="1:7" x14ac:dyDescent="0.3">
      <c r="A845">
        <v>27</v>
      </c>
      <c r="B845" s="18">
        <v>45474</v>
      </c>
      <c r="C845" t="s">
        <v>245</v>
      </c>
      <c r="D845" t="s">
        <v>165</v>
      </c>
      <c r="G845">
        <v>231</v>
      </c>
    </row>
    <row r="846" spans="1:7" x14ac:dyDescent="0.3">
      <c r="A846">
        <v>102</v>
      </c>
      <c r="B846" s="18">
        <v>45505</v>
      </c>
      <c r="C846" t="s">
        <v>245</v>
      </c>
      <c r="D846" t="s">
        <v>218</v>
      </c>
      <c r="E846">
        <v>1</v>
      </c>
    </row>
    <row r="847" spans="1:7" x14ac:dyDescent="0.3">
      <c r="A847">
        <v>130</v>
      </c>
      <c r="B847" s="18">
        <v>45444</v>
      </c>
      <c r="C847" t="s">
        <v>245</v>
      </c>
      <c r="D847" t="s">
        <v>212</v>
      </c>
      <c r="E847">
        <v>116</v>
      </c>
    </row>
    <row r="848" spans="1:7" x14ac:dyDescent="0.3">
      <c r="A848">
        <v>17</v>
      </c>
      <c r="B848" s="18">
        <v>45474</v>
      </c>
      <c r="C848" t="s">
        <v>245</v>
      </c>
      <c r="D848" t="s">
        <v>207</v>
      </c>
      <c r="E848">
        <v>1.1952191235059761E-2</v>
      </c>
      <c r="F848">
        <v>3</v>
      </c>
      <c r="G848">
        <v>251</v>
      </c>
    </row>
    <row r="849" spans="1:7" x14ac:dyDescent="0.3">
      <c r="A849">
        <v>102</v>
      </c>
      <c r="B849" s="18">
        <v>45444</v>
      </c>
      <c r="C849" t="s">
        <v>245</v>
      </c>
      <c r="D849" t="s">
        <v>218</v>
      </c>
      <c r="E849">
        <v>1</v>
      </c>
    </row>
    <row r="850" spans="1:7" x14ac:dyDescent="0.3">
      <c r="A850">
        <v>129</v>
      </c>
      <c r="B850" s="18">
        <v>45505</v>
      </c>
      <c r="C850" t="s">
        <v>245</v>
      </c>
      <c r="D850" t="s">
        <v>229</v>
      </c>
      <c r="E850">
        <v>111</v>
      </c>
    </row>
    <row r="851" spans="1:7" x14ac:dyDescent="0.3">
      <c r="A851">
        <v>5</v>
      </c>
      <c r="B851" s="18">
        <v>45444</v>
      </c>
      <c r="C851" t="s">
        <v>245</v>
      </c>
      <c r="D851" t="s">
        <v>216</v>
      </c>
      <c r="E851">
        <v>8.3571428571428594</v>
      </c>
      <c r="F851">
        <v>117</v>
      </c>
      <c r="G851">
        <v>14</v>
      </c>
    </row>
    <row r="852" spans="1:7" x14ac:dyDescent="0.3">
      <c r="A852">
        <v>130</v>
      </c>
      <c r="B852" s="18">
        <v>45505</v>
      </c>
      <c r="C852" t="s">
        <v>245</v>
      </c>
      <c r="D852" t="s">
        <v>212</v>
      </c>
      <c r="E852">
        <v>174</v>
      </c>
    </row>
    <row r="853" spans="1:7" x14ac:dyDescent="0.3">
      <c r="A853">
        <v>24</v>
      </c>
      <c r="B853" s="18">
        <v>45413</v>
      </c>
      <c r="C853" t="s">
        <v>245</v>
      </c>
      <c r="D853" t="s">
        <v>197</v>
      </c>
      <c r="E853">
        <v>0.95402298850574707</v>
      </c>
      <c r="F853">
        <v>83</v>
      </c>
      <c r="G853">
        <v>87</v>
      </c>
    </row>
    <row r="854" spans="1:7" x14ac:dyDescent="0.3">
      <c r="A854">
        <v>11</v>
      </c>
      <c r="B854" s="18">
        <v>45505</v>
      </c>
      <c r="C854" t="s">
        <v>245</v>
      </c>
      <c r="D854" t="s">
        <v>230</v>
      </c>
      <c r="E854">
        <v>0.93794749403341293</v>
      </c>
      <c r="F854">
        <v>393</v>
      </c>
      <c r="G854">
        <v>419</v>
      </c>
    </row>
    <row r="855" spans="1:7" x14ac:dyDescent="0.3">
      <c r="A855">
        <v>113</v>
      </c>
      <c r="B855" s="18">
        <v>45474</v>
      </c>
      <c r="C855" t="s">
        <v>245</v>
      </c>
      <c r="D855" t="s">
        <v>228</v>
      </c>
      <c r="E855">
        <v>253</v>
      </c>
    </row>
    <row r="856" spans="1:7" x14ac:dyDescent="0.3">
      <c r="A856">
        <v>11</v>
      </c>
      <c r="B856" s="18">
        <v>45413</v>
      </c>
      <c r="C856" t="s">
        <v>245</v>
      </c>
      <c r="D856" t="s">
        <v>230</v>
      </c>
      <c r="E856">
        <v>0.89932885906040272</v>
      </c>
      <c r="F856">
        <v>402</v>
      </c>
      <c r="G856">
        <v>447</v>
      </c>
    </row>
    <row r="857" spans="1:7" x14ac:dyDescent="0.3">
      <c r="A857">
        <v>126</v>
      </c>
      <c r="B857" s="18">
        <v>45413</v>
      </c>
      <c r="C857" t="s">
        <v>245</v>
      </c>
      <c r="D857" t="s">
        <v>28</v>
      </c>
      <c r="E857">
        <v>2</v>
      </c>
    </row>
    <row r="858" spans="1:7" x14ac:dyDescent="0.3">
      <c r="A858">
        <v>9</v>
      </c>
      <c r="B858" s="18">
        <v>45474</v>
      </c>
      <c r="C858" t="s">
        <v>245</v>
      </c>
      <c r="D858" t="s">
        <v>213</v>
      </c>
      <c r="E858">
        <v>0.63872832369942201</v>
      </c>
      <c r="F858">
        <v>221</v>
      </c>
      <c r="G858">
        <v>346</v>
      </c>
    </row>
    <row r="859" spans="1:7" x14ac:dyDescent="0.3">
      <c r="A859">
        <v>3</v>
      </c>
      <c r="B859" s="18">
        <v>45413</v>
      </c>
      <c r="C859" t="s">
        <v>245</v>
      </c>
      <c r="D859" t="s">
        <v>202</v>
      </c>
      <c r="E859">
        <v>0.62040557667934093</v>
      </c>
      <c r="F859">
        <v>979</v>
      </c>
      <c r="G859">
        <v>1578</v>
      </c>
    </row>
    <row r="860" spans="1:7" x14ac:dyDescent="0.3">
      <c r="A860">
        <v>126</v>
      </c>
      <c r="B860" s="18">
        <v>45444</v>
      </c>
      <c r="C860" t="s">
        <v>245</v>
      </c>
      <c r="D860" t="s">
        <v>28</v>
      </c>
      <c r="E860">
        <v>1</v>
      </c>
    </row>
    <row r="861" spans="1:7" x14ac:dyDescent="0.3">
      <c r="A861">
        <v>24</v>
      </c>
      <c r="B861" s="18">
        <v>45444</v>
      </c>
      <c r="C861" t="s">
        <v>245</v>
      </c>
      <c r="D861" t="s">
        <v>197</v>
      </c>
      <c r="E861">
        <v>0.91549295774647887</v>
      </c>
      <c r="F861">
        <v>65</v>
      </c>
      <c r="G861">
        <v>71</v>
      </c>
    </row>
    <row r="862" spans="1:7" x14ac:dyDescent="0.3">
      <c r="A862">
        <v>127</v>
      </c>
      <c r="B862" s="18">
        <v>45444</v>
      </c>
      <c r="C862" t="s">
        <v>245</v>
      </c>
      <c r="D862" t="s">
        <v>220</v>
      </c>
      <c r="E862">
        <v>229</v>
      </c>
    </row>
    <row r="863" spans="1:7" x14ac:dyDescent="0.3">
      <c r="A863">
        <v>128</v>
      </c>
      <c r="B863" s="18">
        <v>45505</v>
      </c>
      <c r="C863" t="s">
        <v>245</v>
      </c>
      <c r="D863" t="s">
        <v>224</v>
      </c>
      <c r="E863">
        <v>24</v>
      </c>
    </row>
    <row r="864" spans="1:7" x14ac:dyDescent="0.3">
      <c r="A864">
        <v>113</v>
      </c>
      <c r="B864" s="18">
        <v>45413</v>
      </c>
      <c r="C864" t="s">
        <v>245</v>
      </c>
      <c r="D864" t="s">
        <v>228</v>
      </c>
      <c r="E864">
        <v>252</v>
      </c>
    </row>
    <row r="865" spans="1:7" x14ac:dyDescent="0.3">
      <c r="A865">
        <v>108</v>
      </c>
      <c r="B865" s="18">
        <v>45444</v>
      </c>
      <c r="C865" t="s">
        <v>245</v>
      </c>
      <c r="D865" t="s">
        <v>204</v>
      </c>
      <c r="E865">
        <v>128</v>
      </c>
    </row>
    <row r="866" spans="1:7" x14ac:dyDescent="0.3">
      <c r="A866">
        <v>120</v>
      </c>
      <c r="B866" s="18">
        <v>45505</v>
      </c>
      <c r="C866" t="s">
        <v>245</v>
      </c>
      <c r="D866" t="s">
        <v>22</v>
      </c>
      <c r="E866">
        <v>456</v>
      </c>
    </row>
    <row r="867" spans="1:7" x14ac:dyDescent="0.3">
      <c r="A867">
        <v>17</v>
      </c>
      <c r="B867" s="18">
        <v>45413</v>
      </c>
      <c r="C867" t="s">
        <v>245</v>
      </c>
      <c r="D867" t="s">
        <v>207</v>
      </c>
      <c r="E867">
        <v>1.1952191235059761E-2</v>
      </c>
      <c r="F867">
        <v>3</v>
      </c>
      <c r="G867">
        <v>251</v>
      </c>
    </row>
    <row r="868" spans="1:7" x14ac:dyDescent="0.3">
      <c r="A868">
        <v>112</v>
      </c>
      <c r="B868" s="18">
        <v>45474</v>
      </c>
      <c r="C868" t="s">
        <v>245</v>
      </c>
      <c r="D868" t="s">
        <v>221</v>
      </c>
      <c r="E868">
        <v>372</v>
      </c>
    </row>
    <row r="869" spans="1:7" x14ac:dyDescent="0.3">
      <c r="A869">
        <v>23</v>
      </c>
      <c r="B869" s="18">
        <v>45413</v>
      </c>
      <c r="C869" t="s">
        <v>245</v>
      </c>
      <c r="D869" t="s">
        <v>210</v>
      </c>
      <c r="E869">
        <v>5.4273237679351216E-2</v>
      </c>
      <c r="F869">
        <v>87</v>
      </c>
      <c r="G869">
        <v>1603</v>
      </c>
    </row>
    <row r="870" spans="1:7" x14ac:dyDescent="0.3">
      <c r="A870">
        <v>120</v>
      </c>
      <c r="B870" s="18">
        <v>45474</v>
      </c>
      <c r="C870" t="s">
        <v>245</v>
      </c>
      <c r="D870" t="s">
        <v>22</v>
      </c>
      <c r="E870">
        <v>393</v>
      </c>
    </row>
    <row r="871" spans="1:7" x14ac:dyDescent="0.3">
      <c r="A871">
        <v>2</v>
      </c>
      <c r="B871" s="18">
        <v>45444</v>
      </c>
      <c r="C871" t="s">
        <v>245</v>
      </c>
      <c r="D871" t="s">
        <v>209</v>
      </c>
      <c r="E871">
        <v>0.78600000000000003</v>
      </c>
      <c r="F871">
        <v>1572</v>
      </c>
      <c r="G871">
        <v>2000</v>
      </c>
    </row>
    <row r="872" spans="1:7" x14ac:dyDescent="0.3">
      <c r="A872">
        <v>108</v>
      </c>
      <c r="B872" s="18">
        <v>45474</v>
      </c>
      <c r="C872" t="s">
        <v>245</v>
      </c>
      <c r="D872" t="s">
        <v>204</v>
      </c>
      <c r="E872">
        <v>130</v>
      </c>
    </row>
    <row r="873" spans="1:7" x14ac:dyDescent="0.3">
      <c r="A873">
        <v>128</v>
      </c>
      <c r="B873" s="18">
        <v>45474</v>
      </c>
      <c r="C873" t="s">
        <v>245</v>
      </c>
      <c r="D873" t="s">
        <v>224</v>
      </c>
      <c r="E873">
        <v>21</v>
      </c>
    </row>
    <row r="874" spans="1:7" x14ac:dyDescent="0.3">
      <c r="A874">
        <v>101</v>
      </c>
      <c r="B874" s="18">
        <v>45413</v>
      </c>
      <c r="C874" t="s">
        <v>245</v>
      </c>
      <c r="D874" t="s">
        <v>200</v>
      </c>
      <c r="E874">
        <v>0</v>
      </c>
    </row>
    <row r="875" spans="1:7" x14ac:dyDescent="0.3">
      <c r="A875">
        <v>2</v>
      </c>
      <c r="B875" s="18">
        <v>45474</v>
      </c>
      <c r="C875" t="s">
        <v>245</v>
      </c>
      <c r="D875" t="s">
        <v>209</v>
      </c>
      <c r="E875">
        <v>0.78549999999999998</v>
      </c>
      <c r="F875">
        <v>1571</v>
      </c>
      <c r="G875">
        <v>2000</v>
      </c>
    </row>
    <row r="876" spans="1:7" x14ac:dyDescent="0.3">
      <c r="A876">
        <v>107</v>
      </c>
      <c r="B876" s="18">
        <v>45413</v>
      </c>
      <c r="C876" t="s">
        <v>245</v>
      </c>
      <c r="D876" t="s">
        <v>217</v>
      </c>
      <c r="E876">
        <v>342</v>
      </c>
    </row>
    <row r="877" spans="1:7" x14ac:dyDescent="0.3">
      <c r="A877">
        <v>108</v>
      </c>
      <c r="B877" s="18">
        <v>45505</v>
      </c>
      <c r="C877" t="s">
        <v>245</v>
      </c>
      <c r="D877" t="s">
        <v>204</v>
      </c>
      <c r="E877">
        <v>128</v>
      </c>
    </row>
    <row r="878" spans="1:7" x14ac:dyDescent="0.3">
      <c r="A878">
        <v>23</v>
      </c>
      <c r="B878" s="18">
        <v>45444</v>
      </c>
      <c r="C878" t="s">
        <v>245</v>
      </c>
      <c r="D878" t="s">
        <v>210</v>
      </c>
      <c r="E878">
        <v>4.4851547694251419E-2</v>
      </c>
      <c r="F878">
        <v>71</v>
      </c>
      <c r="G878">
        <v>1583</v>
      </c>
    </row>
    <row r="879" spans="1:7" x14ac:dyDescent="0.3">
      <c r="A879">
        <v>111</v>
      </c>
      <c r="B879" s="18">
        <v>45444</v>
      </c>
      <c r="C879" t="s">
        <v>245</v>
      </c>
      <c r="D879" t="s">
        <v>201</v>
      </c>
      <c r="E879">
        <v>222</v>
      </c>
    </row>
    <row r="880" spans="1:7" x14ac:dyDescent="0.3">
      <c r="A880">
        <v>113</v>
      </c>
      <c r="B880" s="18">
        <v>45444</v>
      </c>
      <c r="C880" t="s">
        <v>245</v>
      </c>
      <c r="D880" t="s">
        <v>228</v>
      </c>
      <c r="E880">
        <v>251</v>
      </c>
    </row>
    <row r="881" spans="1:7" x14ac:dyDescent="0.3">
      <c r="A881">
        <v>131</v>
      </c>
      <c r="B881" s="18">
        <v>45505</v>
      </c>
      <c r="C881" t="s">
        <v>245</v>
      </c>
      <c r="D881" t="s">
        <v>211</v>
      </c>
      <c r="E881">
        <v>17</v>
      </c>
    </row>
    <row r="882" spans="1:7" x14ac:dyDescent="0.3">
      <c r="A882">
        <v>128</v>
      </c>
      <c r="B882" s="18">
        <v>45444</v>
      </c>
      <c r="C882" t="s">
        <v>245</v>
      </c>
      <c r="D882" t="s">
        <v>224</v>
      </c>
      <c r="E882">
        <v>29</v>
      </c>
    </row>
    <row r="883" spans="1:7" x14ac:dyDescent="0.3">
      <c r="A883">
        <v>27</v>
      </c>
      <c r="B883" s="18">
        <v>45444</v>
      </c>
      <c r="C883" t="s">
        <v>245</v>
      </c>
      <c r="D883" t="s">
        <v>165</v>
      </c>
      <c r="G883">
        <v>231</v>
      </c>
    </row>
    <row r="884" spans="1:7" x14ac:dyDescent="0.3">
      <c r="A884">
        <v>114</v>
      </c>
      <c r="B884" s="18">
        <v>45444</v>
      </c>
      <c r="C884" t="s">
        <v>245</v>
      </c>
      <c r="D884" t="s">
        <v>214</v>
      </c>
      <c r="E884">
        <v>326</v>
      </c>
    </row>
    <row r="885" spans="1:7" x14ac:dyDescent="0.3">
      <c r="A885">
        <v>100</v>
      </c>
      <c r="B885" s="18">
        <v>45474</v>
      </c>
      <c r="C885" t="s">
        <v>245</v>
      </c>
      <c r="D885" t="s">
        <v>206</v>
      </c>
      <c r="E885">
        <v>1</v>
      </c>
    </row>
    <row r="886" spans="1:7" x14ac:dyDescent="0.3">
      <c r="A886">
        <v>122</v>
      </c>
      <c r="B886" s="18">
        <v>45474</v>
      </c>
      <c r="C886" t="s">
        <v>245</v>
      </c>
      <c r="D886" t="s">
        <v>24</v>
      </c>
      <c r="E886">
        <v>19</v>
      </c>
    </row>
    <row r="887" spans="1:7" x14ac:dyDescent="0.3">
      <c r="A887">
        <v>17</v>
      </c>
      <c r="B887" s="18">
        <v>45444</v>
      </c>
      <c r="C887" t="s">
        <v>245</v>
      </c>
      <c r="D887" t="s">
        <v>207</v>
      </c>
      <c r="E887">
        <v>1.1952191235059761E-2</v>
      </c>
      <c r="F887">
        <v>3</v>
      </c>
      <c r="G887">
        <v>251</v>
      </c>
    </row>
    <row r="888" spans="1:7" x14ac:dyDescent="0.3">
      <c r="A888">
        <v>103</v>
      </c>
      <c r="B888" s="18">
        <v>45474</v>
      </c>
      <c r="C888" t="s">
        <v>245</v>
      </c>
      <c r="D888" t="s">
        <v>199</v>
      </c>
      <c r="E888">
        <v>0</v>
      </c>
    </row>
    <row r="889" spans="1:7" x14ac:dyDescent="0.3">
      <c r="A889">
        <v>4</v>
      </c>
      <c r="B889" s="18">
        <v>45444</v>
      </c>
      <c r="C889" t="s">
        <v>245</v>
      </c>
      <c r="D889" t="s">
        <v>223</v>
      </c>
      <c r="E889">
        <v>0.82051282051282004</v>
      </c>
      <c r="F889">
        <v>96</v>
      </c>
      <c r="G889">
        <v>117</v>
      </c>
    </row>
    <row r="890" spans="1:7" x14ac:dyDescent="0.3">
      <c r="A890">
        <v>12</v>
      </c>
      <c r="B890" s="18">
        <v>45474</v>
      </c>
      <c r="C890" t="s">
        <v>245</v>
      </c>
      <c r="D890" t="s">
        <v>215</v>
      </c>
      <c r="E890">
        <v>0.16972477064220184</v>
      </c>
      <c r="F890">
        <v>37</v>
      </c>
      <c r="G890">
        <v>218</v>
      </c>
    </row>
    <row r="891" spans="1:7" x14ac:dyDescent="0.3">
      <c r="A891">
        <v>131</v>
      </c>
      <c r="B891" s="18">
        <v>45413</v>
      </c>
      <c r="C891" t="s">
        <v>245</v>
      </c>
      <c r="D891" t="s">
        <v>211</v>
      </c>
      <c r="E891">
        <v>19</v>
      </c>
    </row>
    <row r="892" spans="1:7" x14ac:dyDescent="0.3">
      <c r="A892">
        <v>114</v>
      </c>
      <c r="B892" s="18">
        <v>45474</v>
      </c>
      <c r="C892" t="s">
        <v>245</v>
      </c>
      <c r="D892" t="s">
        <v>214</v>
      </c>
      <c r="E892">
        <v>412</v>
      </c>
    </row>
    <row r="893" spans="1:7" x14ac:dyDescent="0.3">
      <c r="A893">
        <v>115</v>
      </c>
      <c r="B893" s="18">
        <v>45474</v>
      </c>
      <c r="C893" t="s">
        <v>245</v>
      </c>
      <c r="D893" t="s">
        <v>226</v>
      </c>
      <c r="E893">
        <v>5</v>
      </c>
    </row>
    <row r="894" spans="1:7" x14ac:dyDescent="0.3">
      <c r="A894">
        <v>12</v>
      </c>
      <c r="B894" s="18">
        <v>45444</v>
      </c>
      <c r="C894" t="s">
        <v>245</v>
      </c>
      <c r="D894" t="s">
        <v>215</v>
      </c>
      <c r="E894">
        <v>0.13824884792626729</v>
      </c>
      <c r="F894">
        <v>30</v>
      </c>
      <c r="G894">
        <v>217</v>
      </c>
    </row>
    <row r="895" spans="1:7" x14ac:dyDescent="0.3">
      <c r="A895">
        <v>27</v>
      </c>
      <c r="B895" s="18">
        <v>45413</v>
      </c>
      <c r="C895" t="s">
        <v>245</v>
      </c>
      <c r="D895" t="s">
        <v>165</v>
      </c>
      <c r="G895">
        <v>243</v>
      </c>
    </row>
    <row r="896" spans="1:7" x14ac:dyDescent="0.3">
      <c r="A896">
        <v>120</v>
      </c>
      <c r="B896" s="18">
        <v>45413</v>
      </c>
      <c r="C896" t="s">
        <v>245</v>
      </c>
      <c r="D896" t="s">
        <v>22</v>
      </c>
      <c r="E896">
        <v>486</v>
      </c>
    </row>
    <row r="897" spans="1:7" x14ac:dyDescent="0.3">
      <c r="A897">
        <v>115</v>
      </c>
      <c r="B897" s="18">
        <v>45444</v>
      </c>
      <c r="C897" t="s">
        <v>245</v>
      </c>
      <c r="D897" t="s">
        <v>226</v>
      </c>
      <c r="E897">
        <v>1</v>
      </c>
    </row>
    <row r="898" spans="1:7" x14ac:dyDescent="0.3">
      <c r="A898">
        <v>131</v>
      </c>
      <c r="B898" s="18">
        <v>45474</v>
      </c>
      <c r="C898" t="s">
        <v>245</v>
      </c>
      <c r="D898" t="s">
        <v>211</v>
      </c>
      <c r="E898">
        <v>8</v>
      </c>
    </row>
    <row r="899" spans="1:7" x14ac:dyDescent="0.3">
      <c r="A899">
        <v>3</v>
      </c>
      <c r="B899" s="18">
        <v>45444</v>
      </c>
      <c r="C899" t="s">
        <v>245</v>
      </c>
      <c r="D899" t="s">
        <v>202</v>
      </c>
      <c r="E899">
        <v>0.60368956743002544</v>
      </c>
      <c r="F899">
        <v>949</v>
      </c>
      <c r="G899">
        <v>1572</v>
      </c>
    </row>
    <row r="900" spans="1:7" x14ac:dyDescent="0.3">
      <c r="A900">
        <v>102</v>
      </c>
      <c r="B900" s="18">
        <v>45413</v>
      </c>
      <c r="C900" t="s">
        <v>245</v>
      </c>
      <c r="D900" t="s">
        <v>218</v>
      </c>
      <c r="E900">
        <v>1</v>
      </c>
    </row>
    <row r="901" spans="1:7" x14ac:dyDescent="0.3">
      <c r="A901">
        <v>130</v>
      </c>
      <c r="B901" s="18">
        <v>45413</v>
      </c>
      <c r="C901" t="s">
        <v>245</v>
      </c>
      <c r="D901" t="s">
        <v>212</v>
      </c>
      <c r="E901">
        <v>144</v>
      </c>
    </row>
    <row r="902" spans="1:7" x14ac:dyDescent="0.3">
      <c r="A902">
        <v>23</v>
      </c>
      <c r="B902" s="18">
        <v>45474</v>
      </c>
      <c r="C902" t="s">
        <v>245</v>
      </c>
      <c r="D902" t="s">
        <v>210</v>
      </c>
      <c r="E902">
        <v>4.2902208201892743E-2</v>
      </c>
      <c r="F902">
        <v>68</v>
      </c>
      <c r="G902">
        <v>1585</v>
      </c>
    </row>
    <row r="903" spans="1:7" x14ac:dyDescent="0.3">
      <c r="A903">
        <v>27</v>
      </c>
      <c r="B903" s="18">
        <v>45505</v>
      </c>
      <c r="C903" t="s">
        <v>245</v>
      </c>
      <c r="D903" t="s">
        <v>165</v>
      </c>
      <c r="G903">
        <v>239</v>
      </c>
    </row>
    <row r="904" spans="1:7" x14ac:dyDescent="0.3">
      <c r="A904">
        <v>102</v>
      </c>
      <c r="B904" s="18">
        <v>45474</v>
      </c>
      <c r="C904" t="s">
        <v>245</v>
      </c>
      <c r="D904" t="s">
        <v>218</v>
      </c>
      <c r="E904">
        <v>1</v>
      </c>
    </row>
    <row r="905" spans="1:7" x14ac:dyDescent="0.3">
      <c r="A905">
        <v>126</v>
      </c>
      <c r="B905" s="18">
        <v>45505</v>
      </c>
      <c r="C905" t="s">
        <v>245</v>
      </c>
      <c r="D905" t="s">
        <v>28</v>
      </c>
      <c r="E905">
        <v>1</v>
      </c>
    </row>
    <row r="906" spans="1:7" x14ac:dyDescent="0.3">
      <c r="A906">
        <v>16</v>
      </c>
      <c r="B906" s="18">
        <v>45505</v>
      </c>
      <c r="C906" t="s">
        <v>245</v>
      </c>
      <c r="D906" t="s">
        <v>203</v>
      </c>
      <c r="E906">
        <v>1.2145748987854251E-2</v>
      </c>
      <c r="F906">
        <v>3</v>
      </c>
      <c r="G906">
        <v>247</v>
      </c>
    </row>
    <row r="907" spans="1:7" x14ac:dyDescent="0.3">
      <c r="A907">
        <v>4</v>
      </c>
      <c r="B907" s="18">
        <v>45413</v>
      </c>
      <c r="C907" t="s">
        <v>245</v>
      </c>
      <c r="D907" t="s">
        <v>223</v>
      </c>
      <c r="E907">
        <v>0.83422459893048095</v>
      </c>
      <c r="F907">
        <v>156</v>
      </c>
      <c r="G907">
        <v>187</v>
      </c>
    </row>
    <row r="908" spans="1:7" x14ac:dyDescent="0.3">
      <c r="A908">
        <v>23</v>
      </c>
      <c r="B908" s="18">
        <v>45505</v>
      </c>
      <c r="C908" t="s">
        <v>245</v>
      </c>
      <c r="D908" t="s">
        <v>210</v>
      </c>
      <c r="E908">
        <v>4.3478260869565216E-2</v>
      </c>
      <c r="F908">
        <v>69</v>
      </c>
      <c r="G908">
        <v>1587</v>
      </c>
    </row>
    <row r="909" spans="1:7" x14ac:dyDescent="0.3">
      <c r="A909">
        <v>113</v>
      </c>
      <c r="B909" s="18">
        <v>45505</v>
      </c>
      <c r="C909" t="s">
        <v>245</v>
      </c>
      <c r="D909" t="s">
        <v>228</v>
      </c>
      <c r="E909">
        <v>254</v>
      </c>
    </row>
    <row r="910" spans="1:7" x14ac:dyDescent="0.3">
      <c r="A910">
        <v>112</v>
      </c>
      <c r="B910" s="18">
        <v>45505</v>
      </c>
      <c r="C910" t="s">
        <v>245</v>
      </c>
      <c r="D910" t="s">
        <v>221</v>
      </c>
      <c r="E910">
        <v>375</v>
      </c>
    </row>
    <row r="911" spans="1:7" x14ac:dyDescent="0.3">
      <c r="A911">
        <v>9</v>
      </c>
      <c r="B911" s="18">
        <v>45505</v>
      </c>
      <c r="C911" t="s">
        <v>245</v>
      </c>
      <c r="D911" t="s">
        <v>213</v>
      </c>
      <c r="E911">
        <v>0.672463768115942</v>
      </c>
      <c r="F911">
        <v>232</v>
      </c>
      <c r="G911">
        <v>345</v>
      </c>
    </row>
    <row r="912" spans="1:7" x14ac:dyDescent="0.3">
      <c r="A912">
        <v>132</v>
      </c>
      <c r="B912" s="18">
        <v>45505</v>
      </c>
      <c r="C912" t="s">
        <v>245</v>
      </c>
      <c r="D912" t="s">
        <v>208</v>
      </c>
      <c r="E912">
        <v>1</v>
      </c>
    </row>
    <row r="913" spans="1:7" x14ac:dyDescent="0.3">
      <c r="A913">
        <v>103</v>
      </c>
      <c r="B913" s="18">
        <v>45413</v>
      </c>
      <c r="C913" t="s">
        <v>245</v>
      </c>
      <c r="D913" t="s">
        <v>199</v>
      </c>
      <c r="E913">
        <v>0</v>
      </c>
    </row>
    <row r="914" spans="1:7" x14ac:dyDescent="0.3">
      <c r="A914">
        <v>111</v>
      </c>
      <c r="B914" s="18">
        <v>45413</v>
      </c>
      <c r="C914" t="s">
        <v>245</v>
      </c>
      <c r="D914" t="s">
        <v>201</v>
      </c>
      <c r="E914">
        <v>224</v>
      </c>
    </row>
    <row r="915" spans="1:7" x14ac:dyDescent="0.3">
      <c r="A915">
        <v>114</v>
      </c>
      <c r="B915" s="18">
        <v>45505</v>
      </c>
      <c r="C915" t="s">
        <v>245</v>
      </c>
      <c r="D915" t="s">
        <v>214</v>
      </c>
      <c r="E915">
        <v>463</v>
      </c>
    </row>
    <row r="916" spans="1:7" x14ac:dyDescent="0.3">
      <c r="A916">
        <v>100</v>
      </c>
      <c r="B916" s="18">
        <v>45444</v>
      </c>
      <c r="C916" t="s">
        <v>245</v>
      </c>
      <c r="D916" t="s">
        <v>206</v>
      </c>
      <c r="E916">
        <v>1</v>
      </c>
    </row>
    <row r="917" spans="1:7" x14ac:dyDescent="0.3">
      <c r="A917">
        <v>132</v>
      </c>
      <c r="B917" s="18">
        <v>45413</v>
      </c>
      <c r="C917" t="s">
        <v>245</v>
      </c>
      <c r="D917" t="s">
        <v>208</v>
      </c>
      <c r="E917">
        <v>5</v>
      </c>
    </row>
    <row r="918" spans="1:7" x14ac:dyDescent="0.3">
      <c r="A918">
        <v>12</v>
      </c>
      <c r="B918" s="18">
        <v>45413</v>
      </c>
      <c r="C918" t="s">
        <v>245</v>
      </c>
      <c r="D918" t="s">
        <v>215</v>
      </c>
      <c r="E918">
        <v>0.12844036697247707</v>
      </c>
      <c r="F918">
        <v>28</v>
      </c>
      <c r="G918">
        <v>218</v>
      </c>
    </row>
    <row r="919" spans="1:7" x14ac:dyDescent="0.3">
      <c r="A919">
        <v>122</v>
      </c>
      <c r="B919" s="18">
        <v>45505</v>
      </c>
      <c r="C919" t="s">
        <v>245</v>
      </c>
      <c r="D919" t="s">
        <v>24</v>
      </c>
      <c r="E919">
        <v>7</v>
      </c>
    </row>
    <row r="920" spans="1:7" x14ac:dyDescent="0.3">
      <c r="A920">
        <v>11</v>
      </c>
      <c r="B920" s="18">
        <v>45474</v>
      </c>
      <c r="C920" t="s">
        <v>245</v>
      </c>
      <c r="D920" t="s">
        <v>230</v>
      </c>
      <c r="E920">
        <v>0.92523364485981308</v>
      </c>
      <c r="F920">
        <v>396</v>
      </c>
      <c r="G920">
        <v>428</v>
      </c>
    </row>
    <row r="921" spans="1:7" x14ac:dyDescent="0.3">
      <c r="A921">
        <v>133</v>
      </c>
      <c r="B921" s="18">
        <v>45413</v>
      </c>
      <c r="C921" t="s">
        <v>245</v>
      </c>
      <c r="D921" t="s">
        <v>234</v>
      </c>
      <c r="E921">
        <v>1</v>
      </c>
    </row>
    <row r="922" spans="1:7" x14ac:dyDescent="0.3">
      <c r="A922">
        <v>16</v>
      </c>
      <c r="B922" s="18">
        <v>45474</v>
      </c>
      <c r="C922" t="s">
        <v>245</v>
      </c>
      <c r="D922" t="s">
        <v>203</v>
      </c>
      <c r="E922">
        <v>1.1952191235059761E-2</v>
      </c>
      <c r="F922">
        <v>3</v>
      </c>
      <c r="G922">
        <v>251</v>
      </c>
    </row>
    <row r="923" spans="1:7" x14ac:dyDescent="0.3">
      <c r="A923">
        <v>111</v>
      </c>
      <c r="B923" s="18">
        <v>45505</v>
      </c>
      <c r="C923" t="s">
        <v>245</v>
      </c>
      <c r="D923" t="s">
        <v>201</v>
      </c>
      <c r="E923">
        <v>219</v>
      </c>
    </row>
    <row r="924" spans="1:7" x14ac:dyDescent="0.3">
      <c r="A924">
        <v>122</v>
      </c>
      <c r="B924" s="18">
        <v>45413</v>
      </c>
      <c r="C924" t="s">
        <v>245</v>
      </c>
      <c r="D924" t="s">
        <v>24</v>
      </c>
      <c r="E924">
        <v>17</v>
      </c>
    </row>
    <row r="925" spans="1:7" x14ac:dyDescent="0.3">
      <c r="A925">
        <v>4</v>
      </c>
      <c r="B925" s="18">
        <v>45474</v>
      </c>
      <c r="C925" t="s">
        <v>245</v>
      </c>
      <c r="D925" t="s">
        <v>223</v>
      </c>
      <c r="E925">
        <v>0.82312925170067996</v>
      </c>
      <c r="F925">
        <v>121</v>
      </c>
      <c r="G925">
        <v>147</v>
      </c>
    </row>
    <row r="926" spans="1:7" x14ac:dyDescent="0.3">
      <c r="A926">
        <v>133</v>
      </c>
      <c r="B926" s="18">
        <v>45444</v>
      </c>
      <c r="C926" t="s">
        <v>245</v>
      </c>
      <c r="D926" t="s">
        <v>234</v>
      </c>
      <c r="E926">
        <v>1</v>
      </c>
    </row>
    <row r="927" spans="1:7" x14ac:dyDescent="0.3">
      <c r="A927">
        <v>11</v>
      </c>
      <c r="B927" s="18">
        <v>45444</v>
      </c>
      <c r="C927" t="s">
        <v>245</v>
      </c>
      <c r="D927" t="s">
        <v>230</v>
      </c>
      <c r="E927">
        <v>0.92575406032482599</v>
      </c>
      <c r="F927">
        <v>399</v>
      </c>
      <c r="G927">
        <v>431</v>
      </c>
    </row>
    <row r="928" spans="1:7" x14ac:dyDescent="0.3">
      <c r="A928">
        <v>4</v>
      </c>
      <c r="B928" s="18">
        <v>45505</v>
      </c>
      <c r="C928" t="s">
        <v>245</v>
      </c>
      <c r="D928" t="s">
        <v>223</v>
      </c>
      <c r="E928">
        <v>0.73300970873786397</v>
      </c>
      <c r="F928">
        <v>151</v>
      </c>
      <c r="G928">
        <v>206</v>
      </c>
    </row>
    <row r="929" spans="1:7" x14ac:dyDescent="0.3">
      <c r="A929">
        <v>2</v>
      </c>
      <c r="B929" s="18">
        <v>45413</v>
      </c>
      <c r="C929" t="s">
        <v>245</v>
      </c>
      <c r="D929" t="s">
        <v>209</v>
      </c>
      <c r="E929">
        <v>0.78900000000000003</v>
      </c>
      <c r="F929">
        <v>1578</v>
      </c>
      <c r="G929">
        <v>2000</v>
      </c>
    </row>
    <row r="930" spans="1:7" x14ac:dyDescent="0.3">
      <c r="A930">
        <v>131</v>
      </c>
      <c r="B930" s="18">
        <v>45444</v>
      </c>
      <c r="C930" t="s">
        <v>245</v>
      </c>
      <c r="D930" t="s">
        <v>211</v>
      </c>
      <c r="E930">
        <v>11</v>
      </c>
    </row>
    <row r="931" spans="1:7" x14ac:dyDescent="0.3">
      <c r="A931">
        <v>122</v>
      </c>
      <c r="B931" s="18">
        <v>45444</v>
      </c>
      <c r="C931" t="s">
        <v>245</v>
      </c>
      <c r="D931" t="s">
        <v>24</v>
      </c>
      <c r="E931">
        <v>6</v>
      </c>
    </row>
    <row r="932" spans="1:7" x14ac:dyDescent="0.3">
      <c r="A932">
        <v>5</v>
      </c>
      <c r="B932" s="18">
        <v>45505</v>
      </c>
      <c r="C932" t="s">
        <v>245</v>
      </c>
      <c r="D932" t="s">
        <v>216</v>
      </c>
      <c r="E932">
        <v>8.24</v>
      </c>
      <c r="F932">
        <v>206</v>
      </c>
      <c r="G932">
        <v>25</v>
      </c>
    </row>
    <row r="933" spans="1:7" x14ac:dyDescent="0.3">
      <c r="A933">
        <v>9</v>
      </c>
      <c r="B933" s="18">
        <v>45413</v>
      </c>
      <c r="C933" t="s">
        <v>245</v>
      </c>
      <c r="D933" t="s">
        <v>213</v>
      </c>
      <c r="E933">
        <v>0.59077809798270897</v>
      </c>
      <c r="F933">
        <v>205</v>
      </c>
      <c r="G933">
        <v>347</v>
      </c>
    </row>
    <row r="934" spans="1:7" x14ac:dyDescent="0.3">
      <c r="A934">
        <v>13</v>
      </c>
      <c r="B934" s="18">
        <v>45505</v>
      </c>
      <c r="C934" t="s">
        <v>245</v>
      </c>
      <c r="D934" t="s">
        <v>198</v>
      </c>
      <c r="E934">
        <v>0.1409090909090909</v>
      </c>
      <c r="F934">
        <v>31</v>
      </c>
      <c r="G934">
        <v>220</v>
      </c>
    </row>
    <row r="935" spans="1:7" x14ac:dyDescent="0.3">
      <c r="A935">
        <v>128</v>
      </c>
      <c r="B935" s="18">
        <v>45413</v>
      </c>
      <c r="C935" t="s">
        <v>245</v>
      </c>
      <c r="D935" t="s">
        <v>224</v>
      </c>
      <c r="E935">
        <v>41</v>
      </c>
    </row>
    <row r="936" spans="1:7" x14ac:dyDescent="0.3">
      <c r="A936">
        <v>107</v>
      </c>
      <c r="B936" s="18">
        <v>45444</v>
      </c>
      <c r="C936" t="s">
        <v>245</v>
      </c>
      <c r="D936" t="s">
        <v>217</v>
      </c>
      <c r="E936">
        <v>342</v>
      </c>
    </row>
    <row r="937" spans="1:7" x14ac:dyDescent="0.3">
      <c r="A937">
        <v>115</v>
      </c>
      <c r="B937" s="18">
        <v>45413</v>
      </c>
      <c r="C937" t="s">
        <v>245</v>
      </c>
      <c r="D937" t="s">
        <v>226</v>
      </c>
      <c r="E937">
        <v>7</v>
      </c>
    </row>
    <row r="938" spans="1:7" x14ac:dyDescent="0.3">
      <c r="A938">
        <v>4</v>
      </c>
      <c r="B938" s="18">
        <v>45474</v>
      </c>
      <c r="C938" t="s">
        <v>246</v>
      </c>
      <c r="D938" t="s">
        <v>223</v>
      </c>
      <c r="E938">
        <v>0.94117647058823495</v>
      </c>
      <c r="F938">
        <v>16</v>
      </c>
      <c r="G938">
        <v>17</v>
      </c>
    </row>
    <row r="939" spans="1:7" x14ac:dyDescent="0.3">
      <c r="A939">
        <v>101</v>
      </c>
      <c r="B939" s="18">
        <v>45474</v>
      </c>
      <c r="C939" t="s">
        <v>246</v>
      </c>
      <c r="D939" t="s">
        <v>200</v>
      </c>
      <c r="E939">
        <v>0</v>
      </c>
    </row>
    <row r="940" spans="1:7" x14ac:dyDescent="0.3">
      <c r="A940">
        <v>8</v>
      </c>
      <c r="B940" s="18">
        <v>45444</v>
      </c>
      <c r="C940" t="s">
        <v>246</v>
      </c>
      <c r="D940" t="s">
        <v>235</v>
      </c>
      <c r="E940">
        <v>0.45</v>
      </c>
      <c r="F940">
        <v>9</v>
      </c>
      <c r="G940">
        <v>20</v>
      </c>
    </row>
    <row r="941" spans="1:7" x14ac:dyDescent="0.3">
      <c r="A941">
        <v>127</v>
      </c>
      <c r="B941" s="18">
        <v>45505</v>
      </c>
      <c r="C941" t="s">
        <v>246</v>
      </c>
      <c r="D941" t="s">
        <v>220</v>
      </c>
      <c r="E941">
        <v>6</v>
      </c>
    </row>
    <row r="942" spans="1:7" x14ac:dyDescent="0.3">
      <c r="A942">
        <v>110</v>
      </c>
      <c r="B942" s="18">
        <v>45444</v>
      </c>
      <c r="C942" t="s">
        <v>246</v>
      </c>
      <c r="D942" t="s">
        <v>222</v>
      </c>
      <c r="E942">
        <v>24</v>
      </c>
    </row>
    <row r="943" spans="1:7" x14ac:dyDescent="0.3">
      <c r="A943">
        <v>109</v>
      </c>
      <c r="B943" s="18">
        <v>45413</v>
      </c>
      <c r="C943" t="s">
        <v>246</v>
      </c>
      <c r="D943" t="s">
        <v>233</v>
      </c>
      <c r="E943">
        <v>6</v>
      </c>
    </row>
    <row r="944" spans="1:7" x14ac:dyDescent="0.3">
      <c r="A944">
        <v>7</v>
      </c>
      <c r="B944" s="18">
        <v>45413</v>
      </c>
      <c r="C944" t="s">
        <v>246</v>
      </c>
      <c r="D944" t="s">
        <v>232</v>
      </c>
      <c r="E944">
        <v>1</v>
      </c>
      <c r="F944">
        <v>3</v>
      </c>
      <c r="G944">
        <v>3</v>
      </c>
    </row>
    <row r="945" spans="1:7" x14ac:dyDescent="0.3">
      <c r="A945">
        <v>103</v>
      </c>
      <c r="B945" s="18">
        <v>45444</v>
      </c>
      <c r="C945" t="s">
        <v>246</v>
      </c>
      <c r="D945" t="s">
        <v>199</v>
      </c>
      <c r="E945">
        <v>1</v>
      </c>
    </row>
    <row r="946" spans="1:7" x14ac:dyDescent="0.3">
      <c r="A946">
        <v>101</v>
      </c>
      <c r="B946" s="18">
        <v>45505</v>
      </c>
      <c r="C946" t="s">
        <v>246</v>
      </c>
      <c r="D946" t="s">
        <v>200</v>
      </c>
      <c r="E946">
        <v>0</v>
      </c>
    </row>
    <row r="947" spans="1:7" x14ac:dyDescent="0.3">
      <c r="A947">
        <v>120</v>
      </c>
      <c r="B947" s="18">
        <v>45413</v>
      </c>
      <c r="C947" t="s">
        <v>246</v>
      </c>
      <c r="D947" t="s">
        <v>22</v>
      </c>
      <c r="E947">
        <v>25</v>
      </c>
    </row>
    <row r="948" spans="1:7" x14ac:dyDescent="0.3">
      <c r="A948">
        <v>2</v>
      </c>
      <c r="B948" s="18">
        <v>45505</v>
      </c>
      <c r="C948" t="s">
        <v>246</v>
      </c>
      <c r="D948" t="s">
        <v>209</v>
      </c>
      <c r="E948">
        <v>0.10777777777777778</v>
      </c>
      <c r="F948">
        <v>97</v>
      </c>
      <c r="G948">
        <v>900</v>
      </c>
    </row>
    <row r="949" spans="1:7" x14ac:dyDescent="0.3">
      <c r="A949">
        <v>128</v>
      </c>
      <c r="B949" s="18">
        <v>45413</v>
      </c>
      <c r="C949" t="s">
        <v>246</v>
      </c>
      <c r="D949" t="s">
        <v>224</v>
      </c>
      <c r="E949">
        <v>4</v>
      </c>
    </row>
    <row r="950" spans="1:7" x14ac:dyDescent="0.3">
      <c r="A950">
        <v>105</v>
      </c>
      <c r="B950" s="18">
        <v>45413</v>
      </c>
      <c r="C950" t="s">
        <v>246</v>
      </c>
      <c r="D950" t="s">
        <v>227</v>
      </c>
      <c r="E950">
        <v>4</v>
      </c>
    </row>
    <row r="951" spans="1:7" x14ac:dyDescent="0.3">
      <c r="A951">
        <v>105</v>
      </c>
      <c r="B951" s="18">
        <v>45444</v>
      </c>
      <c r="C951" t="s">
        <v>246</v>
      </c>
      <c r="D951" t="s">
        <v>227</v>
      </c>
      <c r="E951">
        <v>16</v>
      </c>
    </row>
    <row r="952" spans="1:7" x14ac:dyDescent="0.3">
      <c r="A952">
        <v>2</v>
      </c>
      <c r="B952" s="18">
        <v>45444</v>
      </c>
      <c r="C952" t="s">
        <v>246</v>
      </c>
      <c r="D952" t="s">
        <v>209</v>
      </c>
      <c r="E952">
        <v>6.1111111111111109E-2</v>
      </c>
      <c r="F952">
        <v>55</v>
      </c>
      <c r="G952">
        <v>900</v>
      </c>
    </row>
    <row r="953" spans="1:7" x14ac:dyDescent="0.3">
      <c r="A953">
        <v>120</v>
      </c>
      <c r="B953" s="18">
        <v>45444</v>
      </c>
      <c r="C953" t="s">
        <v>246</v>
      </c>
      <c r="D953" t="s">
        <v>22</v>
      </c>
      <c r="E953">
        <v>46</v>
      </c>
    </row>
    <row r="954" spans="1:7" x14ac:dyDescent="0.3">
      <c r="A954">
        <v>130</v>
      </c>
      <c r="B954" s="18">
        <v>45413</v>
      </c>
      <c r="C954" t="s">
        <v>246</v>
      </c>
      <c r="D954" t="s">
        <v>212</v>
      </c>
      <c r="E954">
        <v>1</v>
      </c>
    </row>
    <row r="955" spans="1:7" x14ac:dyDescent="0.3">
      <c r="A955">
        <v>115</v>
      </c>
      <c r="B955" s="18">
        <v>45413</v>
      </c>
      <c r="C955" t="s">
        <v>246</v>
      </c>
      <c r="D955" t="s">
        <v>226</v>
      </c>
      <c r="E955">
        <v>1</v>
      </c>
    </row>
    <row r="956" spans="1:7" x14ac:dyDescent="0.3">
      <c r="A956">
        <v>120</v>
      </c>
      <c r="B956" s="18">
        <v>45474</v>
      </c>
      <c r="C956" t="s">
        <v>246</v>
      </c>
      <c r="D956" t="s">
        <v>22</v>
      </c>
      <c r="E956">
        <v>29</v>
      </c>
    </row>
    <row r="957" spans="1:7" x14ac:dyDescent="0.3">
      <c r="A957">
        <v>100</v>
      </c>
      <c r="B957" s="18">
        <v>45444</v>
      </c>
      <c r="C957" t="s">
        <v>246</v>
      </c>
      <c r="D957" t="s">
        <v>206</v>
      </c>
      <c r="E957">
        <v>1</v>
      </c>
    </row>
    <row r="958" spans="1:7" x14ac:dyDescent="0.3">
      <c r="A958">
        <v>102</v>
      </c>
      <c r="B958" s="18">
        <v>45474</v>
      </c>
      <c r="C958" t="s">
        <v>246</v>
      </c>
      <c r="D958" t="s">
        <v>218</v>
      </c>
      <c r="E958">
        <v>0</v>
      </c>
    </row>
    <row r="959" spans="1:7" x14ac:dyDescent="0.3">
      <c r="A959">
        <v>102</v>
      </c>
      <c r="B959" s="18">
        <v>45505</v>
      </c>
      <c r="C959" t="s">
        <v>246</v>
      </c>
      <c r="D959" t="s">
        <v>218</v>
      </c>
      <c r="E959">
        <v>0</v>
      </c>
    </row>
    <row r="960" spans="1:7" x14ac:dyDescent="0.3">
      <c r="A960">
        <v>100</v>
      </c>
      <c r="B960" s="18">
        <v>45505</v>
      </c>
      <c r="C960" t="s">
        <v>246</v>
      </c>
      <c r="D960" t="s">
        <v>206</v>
      </c>
      <c r="E960">
        <v>1</v>
      </c>
    </row>
    <row r="961" spans="1:7" x14ac:dyDescent="0.3">
      <c r="A961">
        <v>104</v>
      </c>
      <c r="B961" s="18">
        <v>45413</v>
      </c>
      <c r="C961" t="s">
        <v>246</v>
      </c>
      <c r="D961" t="s">
        <v>236</v>
      </c>
      <c r="E961">
        <v>3</v>
      </c>
    </row>
    <row r="962" spans="1:7" x14ac:dyDescent="0.3">
      <c r="A962">
        <v>8</v>
      </c>
      <c r="B962" s="18">
        <v>45413</v>
      </c>
      <c r="C962" t="s">
        <v>246</v>
      </c>
      <c r="D962" t="s">
        <v>235</v>
      </c>
      <c r="E962">
        <v>0.75</v>
      </c>
      <c r="F962">
        <v>9</v>
      </c>
      <c r="G962">
        <v>12</v>
      </c>
    </row>
    <row r="963" spans="1:7" x14ac:dyDescent="0.3">
      <c r="A963">
        <v>101</v>
      </c>
      <c r="B963" s="18">
        <v>45413</v>
      </c>
      <c r="C963" t="s">
        <v>246</v>
      </c>
      <c r="D963" t="s">
        <v>200</v>
      </c>
      <c r="E963">
        <v>0</v>
      </c>
    </row>
    <row r="964" spans="1:7" x14ac:dyDescent="0.3">
      <c r="A964">
        <v>129</v>
      </c>
      <c r="B964" s="18">
        <v>45413</v>
      </c>
      <c r="C964" t="s">
        <v>246</v>
      </c>
      <c r="D964" t="s">
        <v>229</v>
      </c>
      <c r="E964">
        <v>4</v>
      </c>
    </row>
    <row r="965" spans="1:7" x14ac:dyDescent="0.3">
      <c r="A965">
        <v>126</v>
      </c>
      <c r="B965" s="18">
        <v>45413</v>
      </c>
      <c r="C965" t="s">
        <v>246</v>
      </c>
      <c r="D965" t="s">
        <v>28</v>
      </c>
      <c r="E965">
        <v>1</v>
      </c>
    </row>
    <row r="966" spans="1:7" x14ac:dyDescent="0.3">
      <c r="A966">
        <v>110</v>
      </c>
      <c r="B966" s="18">
        <v>45413</v>
      </c>
      <c r="C966" t="s">
        <v>246</v>
      </c>
      <c r="D966" t="s">
        <v>222</v>
      </c>
      <c r="E966">
        <v>10</v>
      </c>
    </row>
    <row r="967" spans="1:7" x14ac:dyDescent="0.3">
      <c r="A967">
        <v>110</v>
      </c>
      <c r="B967" s="18">
        <v>45505</v>
      </c>
      <c r="C967" t="s">
        <v>246</v>
      </c>
      <c r="D967" t="s">
        <v>222</v>
      </c>
      <c r="E967">
        <v>44</v>
      </c>
    </row>
    <row r="968" spans="1:7" x14ac:dyDescent="0.3">
      <c r="A968">
        <v>102</v>
      </c>
      <c r="B968" s="18">
        <v>45413</v>
      </c>
      <c r="C968" t="s">
        <v>246</v>
      </c>
      <c r="D968" t="s">
        <v>218</v>
      </c>
      <c r="E968">
        <v>0</v>
      </c>
    </row>
    <row r="969" spans="1:7" x14ac:dyDescent="0.3">
      <c r="A969">
        <v>7</v>
      </c>
      <c r="B969" s="18">
        <v>45505</v>
      </c>
      <c r="C969" t="s">
        <v>246</v>
      </c>
      <c r="D969" t="s">
        <v>232</v>
      </c>
      <c r="E969">
        <v>0.375</v>
      </c>
      <c r="F969">
        <v>3</v>
      </c>
      <c r="G969">
        <v>8</v>
      </c>
    </row>
    <row r="970" spans="1:7" x14ac:dyDescent="0.3">
      <c r="A970">
        <v>114</v>
      </c>
      <c r="B970" s="18">
        <v>45413</v>
      </c>
      <c r="C970" t="s">
        <v>246</v>
      </c>
      <c r="D970" t="s">
        <v>214</v>
      </c>
      <c r="E970">
        <v>25</v>
      </c>
    </row>
    <row r="971" spans="1:7" x14ac:dyDescent="0.3">
      <c r="A971">
        <v>115</v>
      </c>
      <c r="B971" s="18">
        <v>45444</v>
      </c>
      <c r="C971" t="s">
        <v>246</v>
      </c>
      <c r="D971" t="s">
        <v>226</v>
      </c>
      <c r="E971">
        <v>1</v>
      </c>
    </row>
    <row r="972" spans="1:7" x14ac:dyDescent="0.3">
      <c r="A972">
        <v>109</v>
      </c>
      <c r="B972" s="18">
        <v>45505</v>
      </c>
      <c r="C972" t="s">
        <v>246</v>
      </c>
      <c r="D972" t="s">
        <v>233</v>
      </c>
      <c r="E972">
        <v>10</v>
      </c>
    </row>
    <row r="973" spans="1:7" x14ac:dyDescent="0.3">
      <c r="A973">
        <v>3</v>
      </c>
      <c r="B973" s="18">
        <v>45474</v>
      </c>
      <c r="C973" t="s">
        <v>246</v>
      </c>
      <c r="D973" t="s">
        <v>202</v>
      </c>
      <c r="E973">
        <v>0.45555555555555555</v>
      </c>
      <c r="F973">
        <v>41</v>
      </c>
      <c r="G973">
        <v>90</v>
      </c>
    </row>
    <row r="974" spans="1:7" x14ac:dyDescent="0.3">
      <c r="A974">
        <v>4</v>
      </c>
      <c r="B974" s="18">
        <v>45413</v>
      </c>
      <c r="C974" t="s">
        <v>246</v>
      </c>
      <c r="D974" t="s">
        <v>223</v>
      </c>
      <c r="E974">
        <v>0.91666666666666696</v>
      </c>
      <c r="F974">
        <v>11</v>
      </c>
      <c r="G974">
        <v>12</v>
      </c>
    </row>
    <row r="975" spans="1:7" x14ac:dyDescent="0.3">
      <c r="A975">
        <v>114</v>
      </c>
      <c r="B975" s="18">
        <v>45444</v>
      </c>
      <c r="C975" t="s">
        <v>246</v>
      </c>
      <c r="D975" t="s">
        <v>214</v>
      </c>
      <c r="E975">
        <v>46</v>
      </c>
    </row>
    <row r="976" spans="1:7" x14ac:dyDescent="0.3">
      <c r="A976">
        <v>127</v>
      </c>
      <c r="B976" s="18">
        <v>45444</v>
      </c>
      <c r="C976" t="s">
        <v>246</v>
      </c>
      <c r="D976" t="s">
        <v>220</v>
      </c>
      <c r="E976">
        <v>4</v>
      </c>
    </row>
    <row r="977" spans="1:7" x14ac:dyDescent="0.3">
      <c r="A977">
        <v>129</v>
      </c>
      <c r="B977" s="18">
        <v>45474</v>
      </c>
      <c r="C977" t="s">
        <v>246</v>
      </c>
      <c r="D977" t="s">
        <v>229</v>
      </c>
      <c r="E977">
        <v>1</v>
      </c>
    </row>
    <row r="978" spans="1:7" x14ac:dyDescent="0.3">
      <c r="A978">
        <v>2</v>
      </c>
      <c r="B978" s="18">
        <v>45413</v>
      </c>
      <c r="C978" t="s">
        <v>246</v>
      </c>
      <c r="D978" t="s">
        <v>209</v>
      </c>
      <c r="E978">
        <v>2.5555555555555557E-2</v>
      </c>
      <c r="F978">
        <v>23</v>
      </c>
      <c r="G978">
        <v>900</v>
      </c>
    </row>
    <row r="979" spans="1:7" x14ac:dyDescent="0.3">
      <c r="A979">
        <v>127</v>
      </c>
      <c r="B979" s="18">
        <v>45474</v>
      </c>
      <c r="C979" t="s">
        <v>246</v>
      </c>
      <c r="D979" t="s">
        <v>220</v>
      </c>
      <c r="E979">
        <v>1</v>
      </c>
    </row>
    <row r="980" spans="1:7" x14ac:dyDescent="0.3">
      <c r="A980">
        <v>114</v>
      </c>
      <c r="B980" s="18">
        <v>45474</v>
      </c>
      <c r="C980" t="s">
        <v>246</v>
      </c>
      <c r="D980" t="s">
        <v>214</v>
      </c>
      <c r="E980">
        <v>29</v>
      </c>
    </row>
    <row r="981" spans="1:7" x14ac:dyDescent="0.3">
      <c r="A981">
        <v>114</v>
      </c>
      <c r="B981" s="18">
        <v>45505</v>
      </c>
      <c r="C981" t="s">
        <v>246</v>
      </c>
      <c r="D981" t="s">
        <v>214</v>
      </c>
      <c r="E981">
        <v>21</v>
      </c>
    </row>
    <row r="982" spans="1:7" x14ac:dyDescent="0.3">
      <c r="A982">
        <v>7</v>
      </c>
      <c r="B982" s="18">
        <v>45474</v>
      </c>
      <c r="C982" t="s">
        <v>246</v>
      </c>
      <c r="D982" t="s">
        <v>232</v>
      </c>
      <c r="E982">
        <v>0.375</v>
      </c>
      <c r="F982">
        <v>3</v>
      </c>
      <c r="G982">
        <v>8</v>
      </c>
    </row>
    <row r="983" spans="1:7" x14ac:dyDescent="0.3">
      <c r="A983">
        <v>126</v>
      </c>
      <c r="B983" s="18">
        <v>45474</v>
      </c>
      <c r="C983" t="s">
        <v>246</v>
      </c>
      <c r="D983" t="s">
        <v>28</v>
      </c>
      <c r="E983">
        <v>1</v>
      </c>
    </row>
    <row r="984" spans="1:7" x14ac:dyDescent="0.3">
      <c r="A984">
        <v>8</v>
      </c>
      <c r="B984" s="18">
        <v>45505</v>
      </c>
      <c r="C984" t="s">
        <v>246</v>
      </c>
      <c r="D984" t="s">
        <v>235</v>
      </c>
      <c r="E984">
        <v>0.33333333333333331</v>
      </c>
      <c r="F984">
        <v>9</v>
      </c>
      <c r="G984">
        <v>27</v>
      </c>
    </row>
    <row r="985" spans="1:7" x14ac:dyDescent="0.3">
      <c r="A985">
        <v>2</v>
      </c>
      <c r="B985" s="18">
        <v>45474</v>
      </c>
      <c r="C985" t="s">
        <v>246</v>
      </c>
      <c r="D985" t="s">
        <v>209</v>
      </c>
      <c r="E985">
        <v>0.1</v>
      </c>
      <c r="F985">
        <v>90</v>
      </c>
      <c r="G985">
        <v>900</v>
      </c>
    </row>
    <row r="986" spans="1:7" x14ac:dyDescent="0.3">
      <c r="A986">
        <v>5</v>
      </c>
      <c r="B986" s="18">
        <v>45474</v>
      </c>
      <c r="C986" t="s">
        <v>246</v>
      </c>
      <c r="D986" t="s">
        <v>216</v>
      </c>
      <c r="E986">
        <v>2.4285714285714302</v>
      </c>
      <c r="F986">
        <v>17</v>
      </c>
      <c r="G986">
        <v>7</v>
      </c>
    </row>
    <row r="987" spans="1:7" x14ac:dyDescent="0.3">
      <c r="A987">
        <v>101</v>
      </c>
      <c r="B987" s="18">
        <v>45444</v>
      </c>
      <c r="C987" t="s">
        <v>246</v>
      </c>
      <c r="D987" t="s">
        <v>200</v>
      </c>
      <c r="E987">
        <v>0</v>
      </c>
    </row>
    <row r="988" spans="1:7" x14ac:dyDescent="0.3">
      <c r="A988">
        <v>5</v>
      </c>
      <c r="B988" s="18">
        <v>45444</v>
      </c>
      <c r="C988" t="s">
        <v>246</v>
      </c>
      <c r="D988" t="s">
        <v>216</v>
      </c>
      <c r="E988">
        <v>1.72727272727273</v>
      </c>
      <c r="F988">
        <v>19</v>
      </c>
      <c r="G988">
        <v>11</v>
      </c>
    </row>
    <row r="989" spans="1:7" x14ac:dyDescent="0.3">
      <c r="A989">
        <v>103</v>
      </c>
      <c r="B989" s="18">
        <v>45474</v>
      </c>
      <c r="C989" t="s">
        <v>246</v>
      </c>
      <c r="D989" t="s">
        <v>199</v>
      </c>
      <c r="E989">
        <v>1</v>
      </c>
    </row>
    <row r="990" spans="1:7" x14ac:dyDescent="0.3">
      <c r="A990">
        <v>129</v>
      </c>
      <c r="B990" s="18">
        <v>45505</v>
      </c>
      <c r="C990" t="s">
        <v>246</v>
      </c>
      <c r="D990" t="s">
        <v>229</v>
      </c>
      <c r="E990">
        <v>6</v>
      </c>
    </row>
    <row r="991" spans="1:7" x14ac:dyDescent="0.3">
      <c r="A991">
        <v>103</v>
      </c>
      <c r="B991" s="18">
        <v>45505</v>
      </c>
      <c r="C991" t="s">
        <v>246</v>
      </c>
      <c r="D991" t="s">
        <v>199</v>
      </c>
      <c r="E991">
        <v>1</v>
      </c>
    </row>
    <row r="992" spans="1:7" x14ac:dyDescent="0.3">
      <c r="A992">
        <v>128</v>
      </c>
      <c r="B992" s="18">
        <v>45444</v>
      </c>
      <c r="C992" t="s">
        <v>246</v>
      </c>
      <c r="D992" t="s">
        <v>224</v>
      </c>
      <c r="E992">
        <v>3</v>
      </c>
    </row>
    <row r="993" spans="1:7" x14ac:dyDescent="0.3">
      <c r="A993">
        <v>3</v>
      </c>
      <c r="B993" s="18">
        <v>45505</v>
      </c>
      <c r="C993" t="s">
        <v>246</v>
      </c>
      <c r="D993" t="s">
        <v>202</v>
      </c>
      <c r="E993">
        <v>0.49484536082474229</v>
      </c>
      <c r="F993">
        <v>48</v>
      </c>
      <c r="G993">
        <v>97</v>
      </c>
    </row>
    <row r="994" spans="1:7" x14ac:dyDescent="0.3">
      <c r="A994">
        <v>3</v>
      </c>
      <c r="B994" s="18">
        <v>45413</v>
      </c>
      <c r="C994" t="s">
        <v>246</v>
      </c>
      <c r="D994" t="s">
        <v>202</v>
      </c>
      <c r="E994">
        <v>1.173913043478261</v>
      </c>
      <c r="F994">
        <v>27</v>
      </c>
      <c r="G994">
        <v>23</v>
      </c>
    </row>
    <row r="995" spans="1:7" x14ac:dyDescent="0.3">
      <c r="A995">
        <v>100</v>
      </c>
      <c r="B995" s="18">
        <v>45413</v>
      </c>
      <c r="C995" t="s">
        <v>246</v>
      </c>
      <c r="D995" t="s">
        <v>206</v>
      </c>
      <c r="E995">
        <v>1</v>
      </c>
    </row>
    <row r="996" spans="1:7" x14ac:dyDescent="0.3">
      <c r="A996">
        <v>105</v>
      </c>
      <c r="B996" s="18">
        <v>45505</v>
      </c>
      <c r="C996" t="s">
        <v>246</v>
      </c>
      <c r="D996" t="s">
        <v>227</v>
      </c>
      <c r="E996">
        <v>35</v>
      </c>
    </row>
    <row r="997" spans="1:7" x14ac:dyDescent="0.3">
      <c r="A997">
        <v>109</v>
      </c>
      <c r="B997" s="18">
        <v>45444</v>
      </c>
      <c r="C997" t="s">
        <v>246</v>
      </c>
      <c r="D997" t="s">
        <v>233</v>
      </c>
      <c r="E997">
        <v>8</v>
      </c>
    </row>
    <row r="998" spans="1:7" x14ac:dyDescent="0.3">
      <c r="A998">
        <v>104</v>
      </c>
      <c r="B998" s="18">
        <v>45505</v>
      </c>
      <c r="C998" t="s">
        <v>246</v>
      </c>
      <c r="D998" t="s">
        <v>236</v>
      </c>
      <c r="E998">
        <v>8</v>
      </c>
    </row>
    <row r="999" spans="1:7" x14ac:dyDescent="0.3">
      <c r="A999">
        <v>3</v>
      </c>
      <c r="B999" s="18">
        <v>45444</v>
      </c>
      <c r="C999" t="s">
        <v>246</v>
      </c>
      <c r="D999" t="s">
        <v>202</v>
      </c>
      <c r="E999">
        <v>0.61818181818181817</v>
      </c>
      <c r="F999">
        <v>34</v>
      </c>
      <c r="G999">
        <v>55</v>
      </c>
    </row>
    <row r="1000" spans="1:7" x14ac:dyDescent="0.3">
      <c r="A1000">
        <v>4</v>
      </c>
      <c r="B1000" s="18">
        <v>45505</v>
      </c>
      <c r="C1000" t="s">
        <v>246</v>
      </c>
      <c r="D1000" t="s">
        <v>223</v>
      </c>
      <c r="E1000">
        <v>0.84615384615384603</v>
      </c>
      <c r="F1000">
        <v>11</v>
      </c>
      <c r="G1000">
        <v>13</v>
      </c>
    </row>
    <row r="1001" spans="1:7" x14ac:dyDescent="0.3">
      <c r="A1001">
        <v>105</v>
      </c>
      <c r="B1001" s="18">
        <v>45474</v>
      </c>
      <c r="C1001" t="s">
        <v>246</v>
      </c>
      <c r="D1001" t="s">
        <v>227</v>
      </c>
      <c r="E1001">
        <v>31</v>
      </c>
    </row>
    <row r="1002" spans="1:7" x14ac:dyDescent="0.3">
      <c r="A1002">
        <v>4</v>
      </c>
      <c r="B1002" s="18">
        <v>45444</v>
      </c>
      <c r="C1002" t="s">
        <v>246</v>
      </c>
      <c r="D1002" t="s">
        <v>223</v>
      </c>
      <c r="E1002">
        <v>1</v>
      </c>
      <c r="F1002">
        <v>19</v>
      </c>
      <c r="G1002">
        <v>19</v>
      </c>
    </row>
    <row r="1003" spans="1:7" x14ac:dyDescent="0.3">
      <c r="A1003">
        <v>104</v>
      </c>
      <c r="B1003" s="18">
        <v>45474</v>
      </c>
      <c r="C1003" t="s">
        <v>246</v>
      </c>
      <c r="D1003" t="s">
        <v>236</v>
      </c>
      <c r="E1003">
        <v>8</v>
      </c>
    </row>
    <row r="1004" spans="1:7" x14ac:dyDescent="0.3">
      <c r="A1004">
        <v>103</v>
      </c>
      <c r="B1004" s="18">
        <v>45413</v>
      </c>
      <c r="C1004" t="s">
        <v>246</v>
      </c>
      <c r="D1004" t="s">
        <v>199</v>
      </c>
      <c r="E1004">
        <v>1</v>
      </c>
    </row>
    <row r="1005" spans="1:7" x14ac:dyDescent="0.3">
      <c r="A1005">
        <v>100</v>
      </c>
      <c r="B1005" s="18">
        <v>45474</v>
      </c>
      <c r="C1005" t="s">
        <v>246</v>
      </c>
      <c r="D1005" t="s">
        <v>206</v>
      </c>
      <c r="E1005">
        <v>1</v>
      </c>
    </row>
    <row r="1006" spans="1:7" x14ac:dyDescent="0.3">
      <c r="A1006">
        <v>104</v>
      </c>
      <c r="B1006" s="18">
        <v>45444</v>
      </c>
      <c r="C1006" t="s">
        <v>246</v>
      </c>
      <c r="D1006" t="s">
        <v>236</v>
      </c>
      <c r="E1006">
        <v>7</v>
      </c>
    </row>
    <row r="1007" spans="1:7" x14ac:dyDescent="0.3">
      <c r="A1007">
        <v>8</v>
      </c>
      <c r="B1007" s="18">
        <v>45474</v>
      </c>
      <c r="C1007" t="s">
        <v>246</v>
      </c>
      <c r="D1007" t="s">
        <v>235</v>
      </c>
      <c r="E1007">
        <v>0.34615384615384615</v>
      </c>
      <c r="F1007">
        <v>9</v>
      </c>
      <c r="G1007">
        <v>26</v>
      </c>
    </row>
    <row r="1008" spans="1:7" x14ac:dyDescent="0.3">
      <c r="A1008">
        <v>102</v>
      </c>
      <c r="B1008" s="18">
        <v>45444</v>
      </c>
      <c r="C1008" t="s">
        <v>246</v>
      </c>
      <c r="D1008" t="s">
        <v>218</v>
      </c>
      <c r="E1008">
        <v>0</v>
      </c>
    </row>
    <row r="1009" spans="1:7" x14ac:dyDescent="0.3">
      <c r="A1009">
        <v>131</v>
      </c>
      <c r="B1009" s="18">
        <v>45444</v>
      </c>
      <c r="C1009" t="s">
        <v>246</v>
      </c>
      <c r="D1009" t="s">
        <v>211</v>
      </c>
      <c r="E1009">
        <v>1</v>
      </c>
    </row>
    <row r="1010" spans="1:7" x14ac:dyDescent="0.3">
      <c r="A1010">
        <v>7</v>
      </c>
      <c r="B1010" s="18">
        <v>45444</v>
      </c>
      <c r="C1010" t="s">
        <v>246</v>
      </c>
      <c r="D1010" t="s">
        <v>232</v>
      </c>
      <c r="E1010">
        <v>0.5</v>
      </c>
      <c r="F1010">
        <v>3</v>
      </c>
      <c r="G1010">
        <v>6</v>
      </c>
    </row>
    <row r="1011" spans="1:7" x14ac:dyDescent="0.3">
      <c r="A1011">
        <v>127</v>
      </c>
      <c r="B1011" s="18">
        <v>45413</v>
      </c>
      <c r="C1011" t="s">
        <v>246</v>
      </c>
      <c r="D1011" t="s">
        <v>220</v>
      </c>
      <c r="E1011">
        <v>9</v>
      </c>
    </row>
    <row r="1012" spans="1:7" x14ac:dyDescent="0.3">
      <c r="A1012">
        <v>115</v>
      </c>
      <c r="B1012" s="18">
        <v>45505</v>
      </c>
      <c r="C1012" t="s">
        <v>246</v>
      </c>
      <c r="D1012" t="s">
        <v>226</v>
      </c>
      <c r="E1012">
        <v>1</v>
      </c>
    </row>
    <row r="1013" spans="1:7" x14ac:dyDescent="0.3">
      <c r="A1013">
        <v>109</v>
      </c>
      <c r="B1013" s="18">
        <v>45474</v>
      </c>
      <c r="C1013" t="s">
        <v>246</v>
      </c>
      <c r="D1013" t="s">
        <v>233</v>
      </c>
      <c r="E1013">
        <v>10</v>
      </c>
    </row>
    <row r="1014" spans="1:7" x14ac:dyDescent="0.3">
      <c r="A1014">
        <v>5</v>
      </c>
      <c r="B1014" s="18">
        <v>45413</v>
      </c>
      <c r="C1014" t="s">
        <v>246</v>
      </c>
      <c r="D1014" t="s">
        <v>216</v>
      </c>
      <c r="E1014">
        <v>1.3333333333333299</v>
      </c>
      <c r="F1014">
        <v>12</v>
      </c>
      <c r="G1014">
        <v>9</v>
      </c>
    </row>
    <row r="1015" spans="1:7" x14ac:dyDescent="0.3">
      <c r="A1015">
        <v>110</v>
      </c>
      <c r="B1015" s="18">
        <v>45474</v>
      </c>
      <c r="C1015" t="s">
        <v>246</v>
      </c>
      <c r="D1015" t="s">
        <v>222</v>
      </c>
      <c r="E1015">
        <v>41</v>
      </c>
    </row>
    <row r="1016" spans="1:7" x14ac:dyDescent="0.3">
      <c r="A1016">
        <v>120</v>
      </c>
      <c r="B1016" s="18">
        <v>45505</v>
      </c>
      <c r="C1016" t="s">
        <v>246</v>
      </c>
      <c r="D1016" t="s">
        <v>22</v>
      </c>
      <c r="E1016">
        <v>21</v>
      </c>
    </row>
    <row r="1017" spans="1:7" x14ac:dyDescent="0.3">
      <c r="A1017">
        <v>5</v>
      </c>
      <c r="B1017" s="18">
        <v>45505</v>
      </c>
      <c r="C1017" t="s">
        <v>246</v>
      </c>
      <c r="D1017" t="s">
        <v>216</v>
      </c>
      <c r="E1017">
        <v>3.25</v>
      </c>
      <c r="F1017">
        <v>13</v>
      </c>
      <c r="G1017">
        <v>4</v>
      </c>
    </row>
    <row r="1018" spans="1:7" x14ac:dyDescent="0.3">
      <c r="A1018">
        <v>3</v>
      </c>
      <c r="B1018" s="18">
        <v>45444</v>
      </c>
      <c r="C1018" t="s">
        <v>247</v>
      </c>
      <c r="D1018" t="s">
        <v>202</v>
      </c>
      <c r="E1018">
        <v>0.84545454545454546</v>
      </c>
      <c r="F1018">
        <v>186</v>
      </c>
      <c r="G1018">
        <v>220</v>
      </c>
    </row>
    <row r="1019" spans="1:7" x14ac:dyDescent="0.3">
      <c r="A1019">
        <v>128</v>
      </c>
      <c r="B1019" s="18">
        <v>45444</v>
      </c>
      <c r="C1019" t="s">
        <v>247</v>
      </c>
      <c r="D1019" t="s">
        <v>224</v>
      </c>
      <c r="E1019">
        <v>12</v>
      </c>
    </row>
    <row r="1020" spans="1:7" x14ac:dyDescent="0.3">
      <c r="A1020">
        <v>109</v>
      </c>
      <c r="B1020" s="18">
        <v>45474</v>
      </c>
      <c r="C1020" t="s">
        <v>247</v>
      </c>
      <c r="D1020" t="s">
        <v>233</v>
      </c>
      <c r="E1020">
        <v>35</v>
      </c>
    </row>
    <row r="1021" spans="1:7" x14ac:dyDescent="0.3">
      <c r="A1021">
        <v>109</v>
      </c>
      <c r="B1021" s="18">
        <v>45505</v>
      </c>
      <c r="C1021" t="s">
        <v>247</v>
      </c>
      <c r="D1021" t="s">
        <v>233</v>
      </c>
      <c r="E1021">
        <v>39</v>
      </c>
    </row>
    <row r="1022" spans="1:7" x14ac:dyDescent="0.3">
      <c r="A1022">
        <v>128</v>
      </c>
      <c r="B1022" s="18">
        <v>45413</v>
      </c>
      <c r="C1022" t="s">
        <v>247</v>
      </c>
      <c r="D1022" t="s">
        <v>224</v>
      </c>
      <c r="E1022">
        <v>17</v>
      </c>
    </row>
    <row r="1023" spans="1:7" x14ac:dyDescent="0.3">
      <c r="A1023">
        <v>2</v>
      </c>
      <c r="B1023" s="18">
        <v>45474</v>
      </c>
      <c r="C1023" t="s">
        <v>247</v>
      </c>
      <c r="D1023" t="s">
        <v>209</v>
      </c>
      <c r="E1023">
        <v>0.18166666666666667</v>
      </c>
      <c r="F1023">
        <v>327</v>
      </c>
      <c r="G1023">
        <v>1800</v>
      </c>
    </row>
    <row r="1024" spans="1:7" x14ac:dyDescent="0.3">
      <c r="A1024">
        <v>111</v>
      </c>
      <c r="B1024" s="18">
        <v>45413</v>
      </c>
      <c r="C1024" t="s">
        <v>247</v>
      </c>
      <c r="D1024" t="s">
        <v>201</v>
      </c>
      <c r="E1024">
        <v>23</v>
      </c>
    </row>
    <row r="1025" spans="1:7" x14ac:dyDescent="0.3">
      <c r="A1025">
        <v>2</v>
      </c>
      <c r="B1025" s="18">
        <v>45444</v>
      </c>
      <c r="C1025" t="s">
        <v>247</v>
      </c>
      <c r="D1025" t="s">
        <v>209</v>
      </c>
      <c r="E1025">
        <v>0.12222222222222222</v>
      </c>
      <c r="F1025">
        <v>220</v>
      </c>
      <c r="G1025">
        <v>1800</v>
      </c>
    </row>
    <row r="1026" spans="1:7" x14ac:dyDescent="0.3">
      <c r="A1026">
        <v>111</v>
      </c>
      <c r="B1026" s="18">
        <v>45444</v>
      </c>
      <c r="C1026" t="s">
        <v>247</v>
      </c>
      <c r="D1026" t="s">
        <v>201</v>
      </c>
      <c r="E1026">
        <v>38</v>
      </c>
    </row>
    <row r="1027" spans="1:7" x14ac:dyDescent="0.3">
      <c r="A1027">
        <v>111</v>
      </c>
      <c r="B1027" s="18">
        <v>45474</v>
      </c>
      <c r="C1027" t="s">
        <v>247</v>
      </c>
      <c r="D1027" t="s">
        <v>201</v>
      </c>
      <c r="E1027">
        <v>43</v>
      </c>
    </row>
    <row r="1028" spans="1:7" x14ac:dyDescent="0.3">
      <c r="A1028">
        <v>2</v>
      </c>
      <c r="B1028" s="18">
        <v>45413</v>
      </c>
      <c r="C1028" t="s">
        <v>247</v>
      </c>
      <c r="D1028" t="s">
        <v>209</v>
      </c>
      <c r="E1028">
        <v>7.7777777777777779E-2</v>
      </c>
      <c r="F1028">
        <v>140</v>
      </c>
      <c r="G1028">
        <v>1800</v>
      </c>
    </row>
    <row r="1029" spans="1:7" x14ac:dyDescent="0.3">
      <c r="A1029">
        <v>111</v>
      </c>
      <c r="B1029" s="18">
        <v>45505</v>
      </c>
      <c r="C1029" t="s">
        <v>247</v>
      </c>
      <c r="D1029" t="s">
        <v>201</v>
      </c>
      <c r="E1029">
        <v>62</v>
      </c>
    </row>
    <row r="1030" spans="1:7" x14ac:dyDescent="0.3">
      <c r="A1030">
        <v>112</v>
      </c>
      <c r="B1030" s="18">
        <v>45413</v>
      </c>
      <c r="C1030" t="s">
        <v>247</v>
      </c>
      <c r="D1030" t="s">
        <v>221</v>
      </c>
      <c r="E1030">
        <v>5</v>
      </c>
    </row>
    <row r="1031" spans="1:7" x14ac:dyDescent="0.3">
      <c r="A1031">
        <v>112</v>
      </c>
      <c r="B1031" s="18">
        <v>45444</v>
      </c>
      <c r="C1031" t="s">
        <v>247</v>
      </c>
      <c r="D1031" t="s">
        <v>221</v>
      </c>
      <c r="E1031">
        <v>5</v>
      </c>
    </row>
    <row r="1032" spans="1:7" x14ac:dyDescent="0.3">
      <c r="A1032">
        <v>27</v>
      </c>
      <c r="B1032" s="18">
        <v>45474</v>
      </c>
      <c r="C1032" t="s">
        <v>247</v>
      </c>
      <c r="D1032" t="s">
        <v>165</v>
      </c>
    </row>
    <row r="1033" spans="1:7" x14ac:dyDescent="0.3">
      <c r="A1033">
        <v>27</v>
      </c>
      <c r="B1033" s="18">
        <v>45505</v>
      </c>
      <c r="C1033" t="s">
        <v>247</v>
      </c>
      <c r="D1033" t="s">
        <v>165</v>
      </c>
    </row>
    <row r="1034" spans="1:7" x14ac:dyDescent="0.3">
      <c r="A1034">
        <v>122</v>
      </c>
      <c r="B1034" s="18">
        <v>45444</v>
      </c>
      <c r="C1034" t="s">
        <v>247</v>
      </c>
      <c r="D1034" t="s">
        <v>24</v>
      </c>
      <c r="E1034">
        <v>2</v>
      </c>
    </row>
    <row r="1035" spans="1:7" x14ac:dyDescent="0.3">
      <c r="A1035">
        <v>101</v>
      </c>
      <c r="B1035" s="18">
        <v>45474</v>
      </c>
      <c r="C1035" t="s">
        <v>247</v>
      </c>
      <c r="D1035" t="s">
        <v>200</v>
      </c>
      <c r="E1035">
        <v>1</v>
      </c>
    </row>
    <row r="1036" spans="1:7" x14ac:dyDescent="0.3">
      <c r="A1036">
        <v>112</v>
      </c>
      <c r="B1036" s="18">
        <v>45474</v>
      </c>
      <c r="C1036" t="s">
        <v>247</v>
      </c>
      <c r="D1036" t="s">
        <v>221</v>
      </c>
      <c r="E1036">
        <v>8</v>
      </c>
    </row>
    <row r="1037" spans="1:7" x14ac:dyDescent="0.3">
      <c r="A1037">
        <v>27</v>
      </c>
      <c r="B1037" s="18">
        <v>45444</v>
      </c>
      <c r="C1037" t="s">
        <v>247</v>
      </c>
      <c r="D1037" t="s">
        <v>165</v>
      </c>
    </row>
    <row r="1038" spans="1:7" x14ac:dyDescent="0.3">
      <c r="A1038">
        <v>122</v>
      </c>
      <c r="B1038" s="18">
        <v>45413</v>
      </c>
      <c r="C1038" t="s">
        <v>247</v>
      </c>
      <c r="D1038" t="s">
        <v>24</v>
      </c>
      <c r="E1038">
        <v>4</v>
      </c>
    </row>
    <row r="1039" spans="1:7" x14ac:dyDescent="0.3">
      <c r="A1039">
        <v>101</v>
      </c>
      <c r="B1039" s="18">
        <v>45444</v>
      </c>
      <c r="C1039" t="s">
        <v>247</v>
      </c>
      <c r="D1039" t="s">
        <v>200</v>
      </c>
      <c r="E1039">
        <v>1</v>
      </c>
    </row>
    <row r="1040" spans="1:7" x14ac:dyDescent="0.3">
      <c r="A1040">
        <v>112</v>
      </c>
      <c r="B1040" s="18">
        <v>45505</v>
      </c>
      <c r="C1040" t="s">
        <v>247</v>
      </c>
      <c r="D1040" t="s">
        <v>221</v>
      </c>
      <c r="E1040">
        <v>10</v>
      </c>
    </row>
    <row r="1041" spans="1:7" x14ac:dyDescent="0.3">
      <c r="A1041">
        <v>110</v>
      </c>
      <c r="B1041" s="18">
        <v>45413</v>
      </c>
      <c r="C1041" t="s">
        <v>247</v>
      </c>
      <c r="D1041" t="s">
        <v>222</v>
      </c>
      <c r="E1041">
        <v>22</v>
      </c>
    </row>
    <row r="1042" spans="1:7" x14ac:dyDescent="0.3">
      <c r="A1042">
        <v>3</v>
      </c>
      <c r="B1042" s="18">
        <v>45505</v>
      </c>
      <c r="C1042" t="s">
        <v>247</v>
      </c>
      <c r="D1042" t="s">
        <v>202</v>
      </c>
      <c r="E1042">
        <v>0.62988505747126433</v>
      </c>
      <c r="F1042">
        <v>274</v>
      </c>
      <c r="G1042">
        <v>435</v>
      </c>
    </row>
    <row r="1043" spans="1:7" x14ac:dyDescent="0.3">
      <c r="A1043">
        <v>110</v>
      </c>
      <c r="B1043" s="18">
        <v>45444</v>
      </c>
      <c r="C1043" t="s">
        <v>247</v>
      </c>
      <c r="D1043" t="s">
        <v>222</v>
      </c>
      <c r="E1043">
        <v>44</v>
      </c>
    </row>
    <row r="1044" spans="1:7" x14ac:dyDescent="0.3">
      <c r="A1044">
        <v>8</v>
      </c>
      <c r="B1044" s="18">
        <v>45505</v>
      </c>
      <c r="C1044" t="s">
        <v>247</v>
      </c>
      <c r="D1044" t="s">
        <v>235</v>
      </c>
      <c r="E1044">
        <v>0.12698412698412698</v>
      </c>
      <c r="F1044">
        <v>16</v>
      </c>
      <c r="G1044">
        <v>126</v>
      </c>
    </row>
    <row r="1045" spans="1:7" x14ac:dyDescent="0.3">
      <c r="A1045">
        <v>4</v>
      </c>
      <c r="B1045" s="18">
        <v>45505</v>
      </c>
      <c r="C1045" t="s">
        <v>247</v>
      </c>
      <c r="D1045" t="s">
        <v>223</v>
      </c>
      <c r="E1045">
        <v>0.82926829268292701</v>
      </c>
      <c r="F1045">
        <v>68</v>
      </c>
      <c r="G1045">
        <v>82</v>
      </c>
    </row>
    <row r="1046" spans="1:7" x14ac:dyDescent="0.3">
      <c r="A1046">
        <v>8</v>
      </c>
      <c r="B1046" s="18">
        <v>45474</v>
      </c>
      <c r="C1046" t="s">
        <v>247</v>
      </c>
      <c r="D1046" t="s">
        <v>235</v>
      </c>
      <c r="E1046">
        <v>8.1818181818181818E-2</v>
      </c>
      <c r="F1046">
        <v>9</v>
      </c>
      <c r="G1046">
        <v>110</v>
      </c>
    </row>
    <row r="1047" spans="1:7" x14ac:dyDescent="0.3">
      <c r="A1047">
        <v>110</v>
      </c>
      <c r="B1047" s="18">
        <v>45474</v>
      </c>
      <c r="C1047" t="s">
        <v>247</v>
      </c>
      <c r="D1047" t="s">
        <v>222</v>
      </c>
      <c r="E1047">
        <v>79</v>
      </c>
    </row>
    <row r="1048" spans="1:7" x14ac:dyDescent="0.3">
      <c r="A1048">
        <v>6</v>
      </c>
      <c r="B1048" s="18">
        <v>45413</v>
      </c>
      <c r="C1048" t="s">
        <v>247</v>
      </c>
      <c r="D1048" t="s">
        <v>237</v>
      </c>
      <c r="E1048">
        <v>0</v>
      </c>
      <c r="F1048">
        <v>0</v>
      </c>
      <c r="G1048">
        <v>11</v>
      </c>
    </row>
    <row r="1049" spans="1:7" x14ac:dyDescent="0.3">
      <c r="A1049">
        <v>8</v>
      </c>
      <c r="B1049" s="18">
        <v>45444</v>
      </c>
      <c r="C1049" t="s">
        <v>247</v>
      </c>
      <c r="D1049" t="s">
        <v>235</v>
      </c>
      <c r="E1049">
        <v>9.4117647058823528E-2</v>
      </c>
      <c r="F1049">
        <v>8</v>
      </c>
      <c r="G1049">
        <v>85</v>
      </c>
    </row>
    <row r="1050" spans="1:7" x14ac:dyDescent="0.3">
      <c r="A1050">
        <v>3</v>
      </c>
      <c r="B1050" s="18">
        <v>45474</v>
      </c>
      <c r="C1050" t="s">
        <v>247</v>
      </c>
      <c r="D1050" t="s">
        <v>202</v>
      </c>
      <c r="E1050">
        <v>0.66360856269113155</v>
      </c>
      <c r="F1050">
        <v>217</v>
      </c>
      <c r="G1050">
        <v>327</v>
      </c>
    </row>
    <row r="1051" spans="1:7" x14ac:dyDescent="0.3">
      <c r="A1051">
        <v>8</v>
      </c>
      <c r="B1051" s="18">
        <v>45413</v>
      </c>
      <c r="C1051" t="s">
        <v>247</v>
      </c>
      <c r="D1051" t="s">
        <v>235</v>
      </c>
      <c r="E1051">
        <v>6.4516129032258063E-2</v>
      </c>
      <c r="F1051">
        <v>4</v>
      </c>
      <c r="G1051">
        <v>62</v>
      </c>
    </row>
    <row r="1052" spans="1:7" x14ac:dyDescent="0.3">
      <c r="A1052">
        <v>110</v>
      </c>
      <c r="B1052" s="18">
        <v>45505</v>
      </c>
      <c r="C1052" t="s">
        <v>247</v>
      </c>
      <c r="D1052" t="s">
        <v>222</v>
      </c>
      <c r="E1052">
        <v>103</v>
      </c>
    </row>
    <row r="1053" spans="1:7" x14ac:dyDescent="0.3">
      <c r="A1053">
        <v>7</v>
      </c>
      <c r="B1053" s="18">
        <v>45505</v>
      </c>
      <c r="C1053" t="s">
        <v>247</v>
      </c>
      <c r="D1053" t="s">
        <v>232</v>
      </c>
      <c r="E1053">
        <v>0.35483870967741937</v>
      </c>
      <c r="F1053">
        <v>11</v>
      </c>
      <c r="G1053">
        <v>31</v>
      </c>
    </row>
    <row r="1054" spans="1:7" x14ac:dyDescent="0.3">
      <c r="A1054">
        <v>7</v>
      </c>
      <c r="B1054" s="18">
        <v>45474</v>
      </c>
      <c r="C1054" t="s">
        <v>247</v>
      </c>
      <c r="D1054" t="s">
        <v>232</v>
      </c>
      <c r="E1054">
        <v>0.22580645161290322</v>
      </c>
      <c r="F1054">
        <v>7</v>
      </c>
      <c r="G1054">
        <v>31</v>
      </c>
    </row>
    <row r="1055" spans="1:7" x14ac:dyDescent="0.3">
      <c r="A1055">
        <v>6</v>
      </c>
      <c r="B1055" s="18">
        <v>45444</v>
      </c>
      <c r="C1055" t="s">
        <v>247</v>
      </c>
      <c r="D1055" t="s">
        <v>237</v>
      </c>
      <c r="E1055">
        <v>0</v>
      </c>
      <c r="F1055">
        <v>0</v>
      </c>
      <c r="G1055">
        <v>12</v>
      </c>
    </row>
    <row r="1056" spans="1:7" x14ac:dyDescent="0.3">
      <c r="A1056">
        <v>113</v>
      </c>
      <c r="B1056" s="18">
        <v>45413</v>
      </c>
      <c r="C1056" t="s">
        <v>247</v>
      </c>
      <c r="D1056" t="s">
        <v>228</v>
      </c>
      <c r="E1056">
        <v>1</v>
      </c>
    </row>
    <row r="1057" spans="1:7" x14ac:dyDescent="0.3">
      <c r="A1057">
        <v>6</v>
      </c>
      <c r="B1057" s="18">
        <v>45474</v>
      </c>
      <c r="C1057" t="s">
        <v>247</v>
      </c>
      <c r="D1057" t="s">
        <v>237</v>
      </c>
      <c r="E1057">
        <v>0</v>
      </c>
      <c r="F1057">
        <v>0</v>
      </c>
      <c r="G1057">
        <v>12</v>
      </c>
    </row>
    <row r="1058" spans="1:7" x14ac:dyDescent="0.3">
      <c r="A1058">
        <v>7</v>
      </c>
      <c r="B1058" s="18">
        <v>45444</v>
      </c>
      <c r="C1058" t="s">
        <v>247</v>
      </c>
      <c r="D1058" t="s">
        <v>232</v>
      </c>
      <c r="E1058">
        <v>0.20689655172413793</v>
      </c>
      <c r="F1058">
        <v>6</v>
      </c>
      <c r="G1058">
        <v>29</v>
      </c>
    </row>
    <row r="1059" spans="1:7" x14ac:dyDescent="0.3">
      <c r="A1059">
        <v>6</v>
      </c>
      <c r="B1059" s="18">
        <v>45505</v>
      </c>
      <c r="C1059" t="s">
        <v>247</v>
      </c>
      <c r="D1059" t="s">
        <v>237</v>
      </c>
      <c r="E1059">
        <v>0</v>
      </c>
      <c r="F1059">
        <v>0</v>
      </c>
      <c r="G1059">
        <v>12</v>
      </c>
    </row>
    <row r="1060" spans="1:7" x14ac:dyDescent="0.3">
      <c r="A1060">
        <v>4</v>
      </c>
      <c r="B1060" s="18">
        <v>45474</v>
      </c>
      <c r="C1060" t="s">
        <v>247</v>
      </c>
      <c r="D1060" t="s">
        <v>223</v>
      </c>
      <c r="E1060">
        <v>0.86363636363636398</v>
      </c>
      <c r="F1060">
        <v>38</v>
      </c>
      <c r="G1060">
        <v>44</v>
      </c>
    </row>
    <row r="1061" spans="1:7" x14ac:dyDescent="0.3">
      <c r="A1061">
        <v>4</v>
      </c>
      <c r="B1061" s="18">
        <v>45444</v>
      </c>
      <c r="C1061" t="s">
        <v>247</v>
      </c>
      <c r="D1061" t="s">
        <v>223</v>
      </c>
      <c r="E1061">
        <v>0.81300813008130102</v>
      </c>
      <c r="F1061">
        <v>100</v>
      </c>
      <c r="G1061">
        <v>123</v>
      </c>
    </row>
    <row r="1062" spans="1:7" x14ac:dyDescent="0.3">
      <c r="A1062">
        <v>113</v>
      </c>
      <c r="B1062" s="18">
        <v>45444</v>
      </c>
      <c r="C1062" t="s">
        <v>247</v>
      </c>
      <c r="D1062" t="s">
        <v>228</v>
      </c>
      <c r="E1062">
        <v>1</v>
      </c>
    </row>
    <row r="1063" spans="1:7" x14ac:dyDescent="0.3">
      <c r="A1063">
        <v>4</v>
      </c>
      <c r="B1063" s="18">
        <v>45413</v>
      </c>
      <c r="C1063" t="s">
        <v>247</v>
      </c>
      <c r="D1063" t="s">
        <v>223</v>
      </c>
      <c r="E1063">
        <v>0.78823529411764703</v>
      </c>
      <c r="F1063">
        <v>67</v>
      </c>
      <c r="G1063">
        <v>85</v>
      </c>
    </row>
    <row r="1064" spans="1:7" x14ac:dyDescent="0.3">
      <c r="A1064">
        <v>113</v>
      </c>
      <c r="B1064" s="18">
        <v>45474</v>
      </c>
      <c r="C1064" t="s">
        <v>247</v>
      </c>
      <c r="D1064" t="s">
        <v>228</v>
      </c>
      <c r="E1064">
        <v>1</v>
      </c>
    </row>
    <row r="1065" spans="1:7" x14ac:dyDescent="0.3">
      <c r="A1065">
        <v>3</v>
      </c>
      <c r="B1065" s="18">
        <v>45413</v>
      </c>
      <c r="C1065" t="s">
        <v>247</v>
      </c>
      <c r="D1065" t="s">
        <v>202</v>
      </c>
      <c r="E1065">
        <v>0.62142857142857144</v>
      </c>
      <c r="F1065">
        <v>87</v>
      </c>
      <c r="G1065">
        <v>140</v>
      </c>
    </row>
    <row r="1066" spans="1:7" x14ac:dyDescent="0.3">
      <c r="A1066">
        <v>7</v>
      </c>
      <c r="B1066" s="18">
        <v>45413</v>
      </c>
      <c r="C1066" t="s">
        <v>247</v>
      </c>
      <c r="D1066" t="s">
        <v>232</v>
      </c>
      <c r="E1066">
        <v>0.12</v>
      </c>
      <c r="F1066">
        <v>3</v>
      </c>
      <c r="G1066">
        <v>25</v>
      </c>
    </row>
    <row r="1067" spans="1:7" x14ac:dyDescent="0.3">
      <c r="A1067">
        <v>103</v>
      </c>
      <c r="B1067" s="18">
        <v>45505</v>
      </c>
      <c r="C1067" t="s">
        <v>247</v>
      </c>
      <c r="D1067" t="s">
        <v>199</v>
      </c>
      <c r="E1067">
        <v>0</v>
      </c>
    </row>
    <row r="1068" spans="1:7" x14ac:dyDescent="0.3">
      <c r="A1068">
        <v>129</v>
      </c>
      <c r="B1068" s="18">
        <v>45413</v>
      </c>
      <c r="C1068" t="s">
        <v>247</v>
      </c>
      <c r="D1068" t="s">
        <v>229</v>
      </c>
      <c r="E1068">
        <v>48</v>
      </c>
    </row>
    <row r="1069" spans="1:7" x14ac:dyDescent="0.3">
      <c r="A1069">
        <v>129</v>
      </c>
      <c r="B1069" s="18">
        <v>45444</v>
      </c>
      <c r="C1069" t="s">
        <v>247</v>
      </c>
      <c r="D1069" t="s">
        <v>229</v>
      </c>
      <c r="E1069">
        <v>64</v>
      </c>
    </row>
    <row r="1070" spans="1:7" x14ac:dyDescent="0.3">
      <c r="A1070">
        <v>129</v>
      </c>
      <c r="B1070" s="18">
        <v>45474</v>
      </c>
      <c r="C1070" t="s">
        <v>247</v>
      </c>
      <c r="D1070" t="s">
        <v>229</v>
      </c>
      <c r="E1070">
        <v>16</v>
      </c>
    </row>
    <row r="1071" spans="1:7" x14ac:dyDescent="0.3">
      <c r="A1071">
        <v>129</v>
      </c>
      <c r="B1071" s="18">
        <v>45505</v>
      </c>
      <c r="C1071" t="s">
        <v>247</v>
      </c>
      <c r="D1071" t="s">
        <v>229</v>
      </c>
      <c r="E1071">
        <v>29</v>
      </c>
    </row>
    <row r="1072" spans="1:7" x14ac:dyDescent="0.3">
      <c r="A1072">
        <v>100</v>
      </c>
      <c r="B1072" s="18">
        <v>45413</v>
      </c>
      <c r="C1072" t="s">
        <v>247</v>
      </c>
      <c r="D1072" t="s">
        <v>206</v>
      </c>
      <c r="E1072">
        <v>1</v>
      </c>
    </row>
    <row r="1073" spans="1:5" x14ac:dyDescent="0.3">
      <c r="A1073">
        <v>113</v>
      </c>
      <c r="B1073" s="18">
        <v>45505</v>
      </c>
      <c r="C1073" t="s">
        <v>247</v>
      </c>
      <c r="D1073" t="s">
        <v>228</v>
      </c>
      <c r="E1073">
        <v>1</v>
      </c>
    </row>
    <row r="1074" spans="1:5" x14ac:dyDescent="0.3">
      <c r="A1074">
        <v>104</v>
      </c>
      <c r="B1074" s="18">
        <v>45413</v>
      </c>
      <c r="C1074" t="s">
        <v>247</v>
      </c>
      <c r="D1074" t="s">
        <v>236</v>
      </c>
      <c r="E1074">
        <v>22</v>
      </c>
    </row>
    <row r="1075" spans="1:5" x14ac:dyDescent="0.3">
      <c r="A1075">
        <v>104</v>
      </c>
      <c r="B1075" s="18">
        <v>45444</v>
      </c>
      <c r="C1075" t="s">
        <v>247</v>
      </c>
      <c r="D1075" t="s">
        <v>236</v>
      </c>
      <c r="E1075">
        <v>32</v>
      </c>
    </row>
    <row r="1076" spans="1:5" x14ac:dyDescent="0.3">
      <c r="A1076">
        <v>104</v>
      </c>
      <c r="B1076" s="18">
        <v>45474</v>
      </c>
      <c r="C1076" t="s">
        <v>247</v>
      </c>
      <c r="D1076" t="s">
        <v>236</v>
      </c>
      <c r="E1076">
        <v>37</v>
      </c>
    </row>
    <row r="1077" spans="1:5" x14ac:dyDescent="0.3">
      <c r="A1077">
        <v>103</v>
      </c>
      <c r="B1077" s="18">
        <v>45474</v>
      </c>
      <c r="C1077" t="s">
        <v>247</v>
      </c>
      <c r="D1077" t="s">
        <v>199</v>
      </c>
      <c r="E1077">
        <v>0</v>
      </c>
    </row>
    <row r="1078" spans="1:5" x14ac:dyDescent="0.3">
      <c r="A1078">
        <v>100</v>
      </c>
      <c r="B1078" s="18">
        <v>45444</v>
      </c>
      <c r="C1078" t="s">
        <v>247</v>
      </c>
      <c r="D1078" t="s">
        <v>206</v>
      </c>
      <c r="E1078">
        <v>1</v>
      </c>
    </row>
    <row r="1079" spans="1:5" x14ac:dyDescent="0.3">
      <c r="A1079">
        <v>114</v>
      </c>
      <c r="B1079" s="18">
        <v>45413</v>
      </c>
      <c r="C1079" t="s">
        <v>247</v>
      </c>
      <c r="D1079" t="s">
        <v>214</v>
      </c>
      <c r="E1079">
        <v>152</v>
      </c>
    </row>
    <row r="1080" spans="1:5" x14ac:dyDescent="0.3">
      <c r="A1080">
        <v>114</v>
      </c>
      <c r="B1080" s="18">
        <v>45444</v>
      </c>
      <c r="C1080" t="s">
        <v>247</v>
      </c>
      <c r="D1080" t="s">
        <v>214</v>
      </c>
      <c r="E1080">
        <v>250</v>
      </c>
    </row>
    <row r="1081" spans="1:5" x14ac:dyDescent="0.3">
      <c r="A1081">
        <v>104</v>
      </c>
      <c r="B1081" s="18">
        <v>45505</v>
      </c>
      <c r="C1081" t="s">
        <v>247</v>
      </c>
      <c r="D1081" t="s">
        <v>236</v>
      </c>
      <c r="E1081">
        <v>41</v>
      </c>
    </row>
    <row r="1082" spans="1:5" x14ac:dyDescent="0.3">
      <c r="A1082">
        <v>114</v>
      </c>
      <c r="B1082" s="18">
        <v>45474</v>
      </c>
      <c r="C1082" t="s">
        <v>247</v>
      </c>
      <c r="D1082" t="s">
        <v>214</v>
      </c>
      <c r="E1082">
        <v>77</v>
      </c>
    </row>
    <row r="1083" spans="1:5" x14ac:dyDescent="0.3">
      <c r="A1083">
        <v>114</v>
      </c>
      <c r="B1083" s="18">
        <v>45505</v>
      </c>
      <c r="C1083" t="s">
        <v>247</v>
      </c>
      <c r="D1083" t="s">
        <v>214</v>
      </c>
      <c r="E1083">
        <v>120</v>
      </c>
    </row>
    <row r="1084" spans="1:5" x14ac:dyDescent="0.3">
      <c r="A1084">
        <v>106</v>
      </c>
      <c r="B1084" s="18">
        <v>45413</v>
      </c>
      <c r="C1084" t="s">
        <v>247</v>
      </c>
      <c r="D1084" t="s">
        <v>196</v>
      </c>
      <c r="E1084">
        <v>7</v>
      </c>
    </row>
    <row r="1085" spans="1:5" x14ac:dyDescent="0.3">
      <c r="A1085">
        <v>130</v>
      </c>
      <c r="B1085" s="18">
        <v>45505</v>
      </c>
      <c r="C1085" t="s">
        <v>247</v>
      </c>
      <c r="D1085" t="s">
        <v>212</v>
      </c>
      <c r="E1085">
        <v>21</v>
      </c>
    </row>
    <row r="1086" spans="1:5" x14ac:dyDescent="0.3">
      <c r="A1086">
        <v>106</v>
      </c>
      <c r="B1086" s="18">
        <v>45444</v>
      </c>
      <c r="C1086" t="s">
        <v>247</v>
      </c>
      <c r="D1086" t="s">
        <v>196</v>
      </c>
      <c r="E1086">
        <v>11</v>
      </c>
    </row>
    <row r="1087" spans="1:5" x14ac:dyDescent="0.3">
      <c r="A1087">
        <v>103</v>
      </c>
      <c r="B1087" s="18">
        <v>45444</v>
      </c>
      <c r="C1087" t="s">
        <v>247</v>
      </c>
      <c r="D1087" t="s">
        <v>199</v>
      </c>
      <c r="E1087">
        <v>0</v>
      </c>
    </row>
    <row r="1088" spans="1:5" x14ac:dyDescent="0.3">
      <c r="A1088">
        <v>106</v>
      </c>
      <c r="B1088" s="18">
        <v>45474</v>
      </c>
      <c r="C1088" t="s">
        <v>247</v>
      </c>
      <c r="D1088" t="s">
        <v>196</v>
      </c>
      <c r="E1088">
        <v>18</v>
      </c>
    </row>
    <row r="1089" spans="1:5" x14ac:dyDescent="0.3">
      <c r="A1089">
        <v>100</v>
      </c>
      <c r="B1089" s="18">
        <v>45474</v>
      </c>
      <c r="C1089" t="s">
        <v>247</v>
      </c>
      <c r="D1089" t="s">
        <v>206</v>
      </c>
      <c r="E1089">
        <v>1</v>
      </c>
    </row>
    <row r="1090" spans="1:5" x14ac:dyDescent="0.3">
      <c r="A1090">
        <v>106</v>
      </c>
      <c r="B1090" s="18">
        <v>45505</v>
      </c>
      <c r="C1090" t="s">
        <v>247</v>
      </c>
      <c r="D1090" t="s">
        <v>196</v>
      </c>
      <c r="E1090">
        <v>33</v>
      </c>
    </row>
    <row r="1091" spans="1:5" x14ac:dyDescent="0.3">
      <c r="A1091">
        <v>130</v>
      </c>
      <c r="B1091" s="18">
        <v>45474</v>
      </c>
      <c r="C1091" t="s">
        <v>247</v>
      </c>
      <c r="D1091" t="s">
        <v>212</v>
      </c>
      <c r="E1091">
        <v>39</v>
      </c>
    </row>
    <row r="1092" spans="1:5" x14ac:dyDescent="0.3">
      <c r="A1092">
        <v>127</v>
      </c>
      <c r="B1092" s="18">
        <v>45474</v>
      </c>
      <c r="C1092" t="s">
        <v>247</v>
      </c>
      <c r="D1092" t="s">
        <v>220</v>
      </c>
      <c r="E1092">
        <v>67</v>
      </c>
    </row>
    <row r="1093" spans="1:5" x14ac:dyDescent="0.3">
      <c r="A1093">
        <v>127</v>
      </c>
      <c r="B1093" s="18">
        <v>45444</v>
      </c>
      <c r="C1093" t="s">
        <v>247</v>
      </c>
      <c r="D1093" t="s">
        <v>220</v>
      </c>
      <c r="E1093">
        <v>123</v>
      </c>
    </row>
    <row r="1094" spans="1:5" x14ac:dyDescent="0.3">
      <c r="A1094">
        <v>130</v>
      </c>
      <c r="B1094" s="18">
        <v>45444</v>
      </c>
      <c r="C1094" t="s">
        <v>247</v>
      </c>
      <c r="D1094" t="s">
        <v>212</v>
      </c>
      <c r="E1094">
        <v>38</v>
      </c>
    </row>
    <row r="1095" spans="1:5" x14ac:dyDescent="0.3">
      <c r="A1095">
        <v>103</v>
      </c>
      <c r="B1095" s="18">
        <v>45413</v>
      </c>
      <c r="C1095" t="s">
        <v>247</v>
      </c>
      <c r="D1095" t="s">
        <v>199</v>
      </c>
      <c r="E1095">
        <v>0</v>
      </c>
    </row>
    <row r="1096" spans="1:5" x14ac:dyDescent="0.3">
      <c r="A1096">
        <v>133</v>
      </c>
      <c r="B1096" s="18">
        <v>45474</v>
      </c>
      <c r="C1096" t="s">
        <v>247</v>
      </c>
      <c r="D1096" t="s">
        <v>234</v>
      </c>
      <c r="E1096">
        <v>2</v>
      </c>
    </row>
    <row r="1097" spans="1:5" x14ac:dyDescent="0.3">
      <c r="A1097">
        <v>133</v>
      </c>
      <c r="B1097" s="18">
        <v>45444</v>
      </c>
      <c r="C1097" t="s">
        <v>247</v>
      </c>
      <c r="D1097" t="s">
        <v>234</v>
      </c>
      <c r="E1097">
        <v>4</v>
      </c>
    </row>
    <row r="1098" spans="1:5" x14ac:dyDescent="0.3">
      <c r="A1098">
        <v>133</v>
      </c>
      <c r="B1098" s="18">
        <v>45413</v>
      </c>
      <c r="C1098" t="s">
        <v>247</v>
      </c>
      <c r="D1098" t="s">
        <v>234</v>
      </c>
      <c r="E1098">
        <v>3</v>
      </c>
    </row>
    <row r="1099" spans="1:5" x14ac:dyDescent="0.3">
      <c r="A1099">
        <v>130</v>
      </c>
      <c r="B1099" s="18">
        <v>45413</v>
      </c>
      <c r="C1099" t="s">
        <v>247</v>
      </c>
      <c r="D1099" t="s">
        <v>212</v>
      </c>
      <c r="E1099">
        <v>6</v>
      </c>
    </row>
    <row r="1100" spans="1:5" x14ac:dyDescent="0.3">
      <c r="A1100">
        <v>127</v>
      </c>
      <c r="B1100" s="18">
        <v>45413</v>
      </c>
      <c r="C1100" t="s">
        <v>247</v>
      </c>
      <c r="D1100" t="s">
        <v>220</v>
      </c>
      <c r="E1100">
        <v>74</v>
      </c>
    </row>
    <row r="1101" spans="1:5" x14ac:dyDescent="0.3">
      <c r="A1101">
        <v>126</v>
      </c>
      <c r="B1101" s="18">
        <v>45505</v>
      </c>
      <c r="C1101" t="s">
        <v>247</v>
      </c>
      <c r="D1101" t="s">
        <v>28</v>
      </c>
      <c r="E1101">
        <v>1</v>
      </c>
    </row>
    <row r="1102" spans="1:5" x14ac:dyDescent="0.3">
      <c r="A1102">
        <v>126</v>
      </c>
      <c r="B1102" s="18">
        <v>45474</v>
      </c>
      <c r="C1102" t="s">
        <v>247</v>
      </c>
      <c r="D1102" t="s">
        <v>28</v>
      </c>
      <c r="E1102">
        <v>6</v>
      </c>
    </row>
    <row r="1103" spans="1:5" x14ac:dyDescent="0.3">
      <c r="A1103">
        <v>100</v>
      </c>
      <c r="B1103" s="18">
        <v>45505</v>
      </c>
      <c r="C1103" t="s">
        <v>247</v>
      </c>
      <c r="D1103" t="s">
        <v>206</v>
      </c>
      <c r="E1103">
        <v>1</v>
      </c>
    </row>
    <row r="1104" spans="1:5" x14ac:dyDescent="0.3">
      <c r="A1104">
        <v>107</v>
      </c>
      <c r="B1104" s="18">
        <v>45413</v>
      </c>
      <c r="C1104" t="s">
        <v>247</v>
      </c>
      <c r="D1104" t="s">
        <v>217</v>
      </c>
      <c r="E1104">
        <v>3</v>
      </c>
    </row>
    <row r="1105" spans="1:7" x14ac:dyDescent="0.3">
      <c r="A1105">
        <v>102</v>
      </c>
      <c r="B1105" s="18">
        <v>45505</v>
      </c>
      <c r="C1105" t="s">
        <v>247</v>
      </c>
      <c r="D1105" t="s">
        <v>218</v>
      </c>
      <c r="E1105">
        <v>0</v>
      </c>
    </row>
    <row r="1106" spans="1:7" x14ac:dyDescent="0.3">
      <c r="A1106">
        <v>5</v>
      </c>
      <c r="B1106" s="18">
        <v>45413</v>
      </c>
      <c r="C1106" t="s">
        <v>247</v>
      </c>
      <c r="D1106" t="s">
        <v>216</v>
      </c>
      <c r="E1106">
        <v>5.6666666666666696</v>
      </c>
      <c r="F1106">
        <v>85</v>
      </c>
      <c r="G1106">
        <v>15</v>
      </c>
    </row>
    <row r="1107" spans="1:7" x14ac:dyDescent="0.3">
      <c r="A1107">
        <v>5</v>
      </c>
      <c r="B1107" s="18">
        <v>45444</v>
      </c>
      <c r="C1107" t="s">
        <v>247</v>
      </c>
      <c r="D1107" t="s">
        <v>216</v>
      </c>
      <c r="E1107">
        <v>6.4736842105263204</v>
      </c>
      <c r="F1107">
        <v>123</v>
      </c>
      <c r="G1107">
        <v>19</v>
      </c>
    </row>
    <row r="1108" spans="1:7" x14ac:dyDescent="0.3">
      <c r="A1108">
        <v>5</v>
      </c>
      <c r="B1108" s="18">
        <v>45474</v>
      </c>
      <c r="C1108" t="s">
        <v>247</v>
      </c>
      <c r="D1108" t="s">
        <v>216</v>
      </c>
      <c r="E1108">
        <v>8.8000000000000007</v>
      </c>
      <c r="F1108">
        <v>44</v>
      </c>
      <c r="G1108">
        <v>5</v>
      </c>
    </row>
    <row r="1109" spans="1:7" x14ac:dyDescent="0.3">
      <c r="A1109">
        <v>5</v>
      </c>
      <c r="B1109" s="18">
        <v>45505</v>
      </c>
      <c r="C1109" t="s">
        <v>247</v>
      </c>
      <c r="D1109" t="s">
        <v>216</v>
      </c>
      <c r="E1109">
        <v>5.4666666666666703</v>
      </c>
      <c r="F1109">
        <v>82</v>
      </c>
      <c r="G1109">
        <v>15</v>
      </c>
    </row>
    <row r="1110" spans="1:7" x14ac:dyDescent="0.3">
      <c r="A1110">
        <v>107</v>
      </c>
      <c r="B1110" s="18">
        <v>45444</v>
      </c>
      <c r="C1110" t="s">
        <v>247</v>
      </c>
      <c r="D1110" t="s">
        <v>217</v>
      </c>
      <c r="E1110">
        <v>3</v>
      </c>
    </row>
    <row r="1111" spans="1:7" x14ac:dyDescent="0.3">
      <c r="A1111">
        <v>101</v>
      </c>
      <c r="B1111" s="18">
        <v>45505</v>
      </c>
      <c r="C1111" t="s">
        <v>247</v>
      </c>
      <c r="D1111" t="s">
        <v>200</v>
      </c>
      <c r="E1111">
        <v>1</v>
      </c>
    </row>
    <row r="1112" spans="1:7" x14ac:dyDescent="0.3">
      <c r="A1112">
        <v>107</v>
      </c>
      <c r="B1112" s="18">
        <v>45474</v>
      </c>
      <c r="C1112" t="s">
        <v>247</v>
      </c>
      <c r="D1112" t="s">
        <v>217</v>
      </c>
      <c r="E1112">
        <v>6</v>
      </c>
    </row>
    <row r="1113" spans="1:7" x14ac:dyDescent="0.3">
      <c r="A1113">
        <v>107</v>
      </c>
      <c r="B1113" s="18">
        <v>45505</v>
      </c>
      <c r="C1113" t="s">
        <v>247</v>
      </c>
      <c r="D1113" t="s">
        <v>217</v>
      </c>
      <c r="E1113">
        <v>9</v>
      </c>
    </row>
    <row r="1114" spans="1:7" x14ac:dyDescent="0.3">
      <c r="A1114">
        <v>102</v>
      </c>
      <c r="B1114" s="18">
        <v>45474</v>
      </c>
      <c r="C1114" t="s">
        <v>247</v>
      </c>
      <c r="D1114" t="s">
        <v>218</v>
      </c>
      <c r="E1114">
        <v>0</v>
      </c>
    </row>
    <row r="1115" spans="1:7" x14ac:dyDescent="0.3">
      <c r="A1115">
        <v>102</v>
      </c>
      <c r="B1115" s="18">
        <v>45444</v>
      </c>
      <c r="C1115" t="s">
        <v>247</v>
      </c>
      <c r="D1115" t="s">
        <v>218</v>
      </c>
      <c r="E1115">
        <v>0</v>
      </c>
    </row>
    <row r="1116" spans="1:7" x14ac:dyDescent="0.3">
      <c r="A1116">
        <v>101</v>
      </c>
      <c r="B1116" s="18">
        <v>45413</v>
      </c>
      <c r="C1116" t="s">
        <v>247</v>
      </c>
      <c r="D1116" t="s">
        <v>200</v>
      </c>
      <c r="E1116">
        <v>1</v>
      </c>
    </row>
    <row r="1117" spans="1:7" x14ac:dyDescent="0.3">
      <c r="A1117">
        <v>108</v>
      </c>
      <c r="B1117" s="18">
        <v>45505</v>
      </c>
      <c r="C1117" t="s">
        <v>247</v>
      </c>
      <c r="D1117" t="s">
        <v>204</v>
      </c>
      <c r="E1117">
        <v>2</v>
      </c>
    </row>
    <row r="1118" spans="1:7" x14ac:dyDescent="0.3">
      <c r="A1118">
        <v>105</v>
      </c>
      <c r="B1118" s="18">
        <v>45413</v>
      </c>
      <c r="C1118" t="s">
        <v>247</v>
      </c>
      <c r="D1118" t="s">
        <v>227</v>
      </c>
      <c r="E1118">
        <v>35</v>
      </c>
    </row>
    <row r="1119" spans="1:7" x14ac:dyDescent="0.3">
      <c r="A1119">
        <v>131</v>
      </c>
      <c r="B1119" s="18">
        <v>45505</v>
      </c>
      <c r="C1119" t="s">
        <v>247</v>
      </c>
      <c r="D1119" t="s">
        <v>211</v>
      </c>
      <c r="E1119">
        <v>1</v>
      </c>
    </row>
    <row r="1120" spans="1:7" x14ac:dyDescent="0.3">
      <c r="A1120">
        <v>131</v>
      </c>
      <c r="B1120" s="18">
        <v>45474</v>
      </c>
      <c r="C1120" t="s">
        <v>247</v>
      </c>
      <c r="D1120" t="s">
        <v>211</v>
      </c>
      <c r="E1120">
        <v>2</v>
      </c>
    </row>
    <row r="1121" spans="1:5" x14ac:dyDescent="0.3">
      <c r="A1121">
        <v>131</v>
      </c>
      <c r="B1121" s="18">
        <v>45444</v>
      </c>
      <c r="C1121" t="s">
        <v>247</v>
      </c>
      <c r="D1121" t="s">
        <v>211</v>
      </c>
      <c r="E1121">
        <v>5</v>
      </c>
    </row>
    <row r="1122" spans="1:5" x14ac:dyDescent="0.3">
      <c r="A1122">
        <v>105</v>
      </c>
      <c r="B1122" s="18">
        <v>45444</v>
      </c>
      <c r="C1122" t="s">
        <v>247</v>
      </c>
      <c r="D1122" t="s">
        <v>227</v>
      </c>
      <c r="E1122">
        <v>57</v>
      </c>
    </row>
    <row r="1123" spans="1:5" x14ac:dyDescent="0.3">
      <c r="A1123">
        <v>120</v>
      </c>
      <c r="B1123" s="18">
        <v>45413</v>
      </c>
      <c r="C1123" t="s">
        <v>247</v>
      </c>
      <c r="D1123" t="s">
        <v>22</v>
      </c>
      <c r="E1123">
        <v>148</v>
      </c>
    </row>
    <row r="1124" spans="1:5" x14ac:dyDescent="0.3">
      <c r="A1124">
        <v>105</v>
      </c>
      <c r="B1124" s="18">
        <v>45474</v>
      </c>
      <c r="C1124" t="s">
        <v>247</v>
      </c>
      <c r="D1124" t="s">
        <v>227</v>
      </c>
      <c r="E1124">
        <v>98</v>
      </c>
    </row>
    <row r="1125" spans="1:5" x14ac:dyDescent="0.3">
      <c r="A1125">
        <v>120</v>
      </c>
      <c r="B1125" s="18">
        <v>45444</v>
      </c>
      <c r="C1125" t="s">
        <v>247</v>
      </c>
      <c r="D1125" t="s">
        <v>22</v>
      </c>
      <c r="E1125">
        <v>248</v>
      </c>
    </row>
    <row r="1126" spans="1:5" x14ac:dyDescent="0.3">
      <c r="A1126">
        <v>120</v>
      </c>
      <c r="B1126" s="18">
        <v>45474</v>
      </c>
      <c r="C1126" t="s">
        <v>247</v>
      </c>
      <c r="D1126" t="s">
        <v>22</v>
      </c>
      <c r="E1126">
        <v>77</v>
      </c>
    </row>
    <row r="1127" spans="1:5" x14ac:dyDescent="0.3">
      <c r="A1127">
        <v>105</v>
      </c>
      <c r="B1127" s="18">
        <v>45505</v>
      </c>
      <c r="C1127" t="s">
        <v>247</v>
      </c>
      <c r="D1127" t="s">
        <v>227</v>
      </c>
      <c r="E1127">
        <v>135</v>
      </c>
    </row>
    <row r="1128" spans="1:5" x14ac:dyDescent="0.3">
      <c r="A1128">
        <v>108</v>
      </c>
      <c r="B1128" s="18">
        <v>45474</v>
      </c>
      <c r="C1128" t="s">
        <v>247</v>
      </c>
      <c r="D1128" t="s">
        <v>204</v>
      </c>
      <c r="E1128">
        <v>2</v>
      </c>
    </row>
    <row r="1129" spans="1:5" x14ac:dyDescent="0.3">
      <c r="A1129">
        <v>120</v>
      </c>
      <c r="B1129" s="18">
        <v>45505</v>
      </c>
      <c r="C1129" t="s">
        <v>247</v>
      </c>
      <c r="D1129" t="s">
        <v>22</v>
      </c>
      <c r="E1129">
        <v>120</v>
      </c>
    </row>
    <row r="1130" spans="1:5" x14ac:dyDescent="0.3">
      <c r="A1130">
        <v>108</v>
      </c>
      <c r="B1130" s="18">
        <v>45444</v>
      </c>
      <c r="C1130" t="s">
        <v>247</v>
      </c>
      <c r="D1130" t="s">
        <v>204</v>
      </c>
      <c r="E1130">
        <v>1</v>
      </c>
    </row>
    <row r="1131" spans="1:5" x14ac:dyDescent="0.3">
      <c r="A1131">
        <v>108</v>
      </c>
      <c r="B1131" s="18">
        <v>45413</v>
      </c>
      <c r="C1131" t="s">
        <v>247</v>
      </c>
      <c r="D1131" t="s">
        <v>204</v>
      </c>
      <c r="E1131">
        <v>1</v>
      </c>
    </row>
    <row r="1132" spans="1:5" x14ac:dyDescent="0.3">
      <c r="A1132">
        <v>128</v>
      </c>
      <c r="B1132" s="18">
        <v>45474</v>
      </c>
      <c r="C1132" t="s">
        <v>247</v>
      </c>
      <c r="D1132" t="s">
        <v>224</v>
      </c>
      <c r="E1132">
        <v>8</v>
      </c>
    </row>
    <row r="1133" spans="1:5" x14ac:dyDescent="0.3">
      <c r="A1133">
        <v>127</v>
      </c>
      <c r="B1133" s="18">
        <v>45505</v>
      </c>
      <c r="C1133" t="s">
        <v>247</v>
      </c>
      <c r="D1133" t="s">
        <v>220</v>
      </c>
      <c r="E1133">
        <v>57</v>
      </c>
    </row>
    <row r="1134" spans="1:5" x14ac:dyDescent="0.3">
      <c r="A1134">
        <v>109</v>
      </c>
      <c r="B1134" s="18">
        <v>45413</v>
      </c>
      <c r="C1134" t="s">
        <v>247</v>
      </c>
      <c r="D1134" t="s">
        <v>233</v>
      </c>
      <c r="E1134">
        <v>21</v>
      </c>
    </row>
    <row r="1135" spans="1:5" x14ac:dyDescent="0.3">
      <c r="A1135">
        <v>128</v>
      </c>
      <c r="B1135" s="18">
        <v>45505</v>
      </c>
      <c r="C1135" t="s">
        <v>247</v>
      </c>
      <c r="D1135" t="s">
        <v>224</v>
      </c>
      <c r="E1135">
        <v>6</v>
      </c>
    </row>
    <row r="1136" spans="1:5" x14ac:dyDescent="0.3">
      <c r="A1136">
        <v>102</v>
      </c>
      <c r="B1136" s="18">
        <v>45413</v>
      </c>
      <c r="C1136" t="s">
        <v>247</v>
      </c>
      <c r="D1136" t="s">
        <v>218</v>
      </c>
      <c r="E1136">
        <v>0</v>
      </c>
    </row>
    <row r="1137" spans="1:7" x14ac:dyDescent="0.3">
      <c r="A1137">
        <v>109</v>
      </c>
      <c r="B1137" s="18">
        <v>45444</v>
      </c>
      <c r="C1137" t="s">
        <v>247</v>
      </c>
      <c r="D1137" t="s">
        <v>233</v>
      </c>
      <c r="E1137">
        <v>28</v>
      </c>
    </row>
    <row r="1138" spans="1:7" x14ac:dyDescent="0.3">
      <c r="A1138">
        <v>2</v>
      </c>
      <c r="B1138" s="18">
        <v>45505</v>
      </c>
      <c r="C1138" t="s">
        <v>247</v>
      </c>
      <c r="D1138" t="s">
        <v>209</v>
      </c>
      <c r="E1138">
        <v>0.24166666666666667</v>
      </c>
      <c r="F1138">
        <v>435</v>
      </c>
      <c r="G1138">
        <v>1800</v>
      </c>
    </row>
    <row r="1139" spans="1:7" x14ac:dyDescent="0.3">
      <c r="A1139">
        <v>4</v>
      </c>
      <c r="B1139" s="18">
        <v>45474</v>
      </c>
      <c r="C1139" t="s">
        <v>248</v>
      </c>
      <c r="D1139" t="s">
        <v>223</v>
      </c>
      <c r="E1139">
        <v>0.77777777777777801</v>
      </c>
      <c r="F1139">
        <v>252</v>
      </c>
      <c r="G1139">
        <v>324</v>
      </c>
    </row>
    <row r="1140" spans="1:7" x14ac:dyDescent="0.3">
      <c r="A1140">
        <v>13</v>
      </c>
      <c r="B1140" s="18">
        <v>45474</v>
      </c>
      <c r="C1140" t="s">
        <v>248</v>
      </c>
      <c r="D1140" t="s">
        <v>198</v>
      </c>
      <c r="E1140">
        <v>0.13309352517985612</v>
      </c>
      <c r="F1140">
        <v>37</v>
      </c>
      <c r="G1140">
        <v>278</v>
      </c>
    </row>
    <row r="1141" spans="1:7" x14ac:dyDescent="0.3">
      <c r="A1141">
        <v>2</v>
      </c>
      <c r="B1141" s="18">
        <v>45444</v>
      </c>
      <c r="C1141" t="s">
        <v>248</v>
      </c>
      <c r="D1141" t="s">
        <v>209</v>
      </c>
      <c r="E1141">
        <v>1.0011111111111111</v>
      </c>
      <c r="F1141">
        <v>1802</v>
      </c>
      <c r="G1141">
        <v>1800</v>
      </c>
    </row>
    <row r="1142" spans="1:7" x14ac:dyDescent="0.3">
      <c r="A1142">
        <v>16</v>
      </c>
      <c r="B1142" s="18">
        <v>45505</v>
      </c>
      <c r="C1142" t="s">
        <v>248</v>
      </c>
      <c r="D1142" t="s">
        <v>203</v>
      </c>
      <c r="E1142">
        <v>4.2042042042042045E-2</v>
      </c>
      <c r="F1142">
        <v>14</v>
      </c>
      <c r="G1142">
        <v>333</v>
      </c>
    </row>
    <row r="1143" spans="1:7" x14ac:dyDescent="0.3">
      <c r="A1143">
        <v>10</v>
      </c>
      <c r="B1143" s="18">
        <v>45413</v>
      </c>
      <c r="C1143" t="s">
        <v>248</v>
      </c>
      <c r="D1143" t="s">
        <v>219</v>
      </c>
      <c r="E1143">
        <v>0.22602739726027396</v>
      </c>
      <c r="F1143">
        <v>66</v>
      </c>
      <c r="G1143">
        <v>292</v>
      </c>
    </row>
    <row r="1144" spans="1:7" x14ac:dyDescent="0.3">
      <c r="A1144">
        <v>131</v>
      </c>
      <c r="B1144" s="18">
        <v>45413</v>
      </c>
      <c r="C1144" t="s">
        <v>248</v>
      </c>
      <c r="D1144" t="s">
        <v>211</v>
      </c>
      <c r="E1144">
        <v>21</v>
      </c>
    </row>
    <row r="1145" spans="1:7" x14ac:dyDescent="0.3">
      <c r="A1145">
        <v>131</v>
      </c>
      <c r="B1145" s="18">
        <v>45444</v>
      </c>
      <c r="C1145" t="s">
        <v>248</v>
      </c>
      <c r="D1145" t="s">
        <v>211</v>
      </c>
      <c r="E1145">
        <v>14</v>
      </c>
    </row>
    <row r="1146" spans="1:7" x14ac:dyDescent="0.3">
      <c r="A1146">
        <v>108</v>
      </c>
      <c r="B1146" s="18">
        <v>45474</v>
      </c>
      <c r="C1146" t="s">
        <v>248</v>
      </c>
      <c r="D1146" t="s">
        <v>204</v>
      </c>
      <c r="E1146">
        <v>156</v>
      </c>
    </row>
    <row r="1147" spans="1:7" x14ac:dyDescent="0.3">
      <c r="A1147">
        <v>107</v>
      </c>
      <c r="B1147" s="18">
        <v>45413</v>
      </c>
      <c r="C1147" t="s">
        <v>248</v>
      </c>
      <c r="D1147" t="s">
        <v>217</v>
      </c>
      <c r="E1147">
        <v>360</v>
      </c>
    </row>
    <row r="1148" spans="1:7" x14ac:dyDescent="0.3">
      <c r="A1148">
        <v>115</v>
      </c>
      <c r="B1148" s="18">
        <v>45413</v>
      </c>
      <c r="C1148" t="s">
        <v>248</v>
      </c>
      <c r="D1148" t="s">
        <v>226</v>
      </c>
      <c r="E1148">
        <v>11</v>
      </c>
    </row>
    <row r="1149" spans="1:7" x14ac:dyDescent="0.3">
      <c r="A1149">
        <v>102</v>
      </c>
      <c r="B1149" s="18">
        <v>45444</v>
      </c>
      <c r="C1149" t="s">
        <v>248</v>
      </c>
      <c r="D1149" t="s">
        <v>218</v>
      </c>
      <c r="E1149">
        <v>0</v>
      </c>
    </row>
    <row r="1150" spans="1:7" x14ac:dyDescent="0.3">
      <c r="A1150">
        <v>103</v>
      </c>
      <c r="B1150" s="18">
        <v>45444</v>
      </c>
      <c r="C1150" t="s">
        <v>248</v>
      </c>
      <c r="D1150" t="s">
        <v>199</v>
      </c>
      <c r="E1150">
        <v>0</v>
      </c>
    </row>
    <row r="1151" spans="1:7" x14ac:dyDescent="0.3">
      <c r="A1151">
        <v>105</v>
      </c>
      <c r="B1151" s="18">
        <v>45413</v>
      </c>
      <c r="C1151" t="s">
        <v>248</v>
      </c>
      <c r="D1151" t="s">
        <v>227</v>
      </c>
      <c r="E1151">
        <v>1</v>
      </c>
    </row>
    <row r="1152" spans="1:7" x14ac:dyDescent="0.3">
      <c r="A1152">
        <v>4</v>
      </c>
      <c r="B1152" s="18">
        <v>45444</v>
      </c>
      <c r="C1152" t="s">
        <v>248</v>
      </c>
      <c r="D1152" t="s">
        <v>223</v>
      </c>
      <c r="E1152">
        <v>0.77981651376146799</v>
      </c>
      <c r="F1152">
        <v>170</v>
      </c>
      <c r="G1152">
        <v>218</v>
      </c>
    </row>
    <row r="1153" spans="1:7" x14ac:dyDescent="0.3">
      <c r="A1153">
        <v>113</v>
      </c>
      <c r="B1153" s="18">
        <v>45474</v>
      </c>
      <c r="C1153" t="s">
        <v>248</v>
      </c>
      <c r="D1153" t="s">
        <v>228</v>
      </c>
      <c r="E1153">
        <v>257</v>
      </c>
    </row>
    <row r="1154" spans="1:7" x14ac:dyDescent="0.3">
      <c r="A1154">
        <v>131</v>
      </c>
      <c r="B1154" s="18">
        <v>45474</v>
      </c>
      <c r="C1154" t="s">
        <v>248</v>
      </c>
      <c r="D1154" t="s">
        <v>211</v>
      </c>
      <c r="E1154">
        <v>18</v>
      </c>
    </row>
    <row r="1155" spans="1:7" x14ac:dyDescent="0.3">
      <c r="A1155">
        <v>4</v>
      </c>
      <c r="B1155" s="18">
        <v>45413</v>
      </c>
      <c r="C1155" t="s">
        <v>248</v>
      </c>
      <c r="D1155" t="s">
        <v>223</v>
      </c>
      <c r="E1155">
        <v>0.81269841269841303</v>
      </c>
      <c r="F1155">
        <v>256</v>
      </c>
      <c r="G1155">
        <v>315</v>
      </c>
    </row>
    <row r="1156" spans="1:7" x14ac:dyDescent="0.3">
      <c r="A1156">
        <v>115</v>
      </c>
      <c r="B1156" s="18">
        <v>45505</v>
      </c>
      <c r="C1156" t="s">
        <v>248</v>
      </c>
      <c r="D1156" t="s">
        <v>226</v>
      </c>
      <c r="E1156">
        <v>25</v>
      </c>
    </row>
    <row r="1157" spans="1:7" x14ac:dyDescent="0.3">
      <c r="A1157">
        <v>24</v>
      </c>
      <c r="B1157" s="18">
        <v>45444</v>
      </c>
      <c r="C1157" t="s">
        <v>248</v>
      </c>
      <c r="D1157" t="s">
        <v>197</v>
      </c>
      <c r="E1157">
        <v>0.95192307692307687</v>
      </c>
      <c r="F1157">
        <v>99</v>
      </c>
      <c r="G1157">
        <v>104</v>
      </c>
    </row>
    <row r="1158" spans="1:7" x14ac:dyDescent="0.3">
      <c r="A1158">
        <v>108</v>
      </c>
      <c r="B1158" s="18">
        <v>45444</v>
      </c>
      <c r="C1158" t="s">
        <v>248</v>
      </c>
      <c r="D1158" t="s">
        <v>204</v>
      </c>
      <c r="E1158">
        <v>156</v>
      </c>
    </row>
    <row r="1159" spans="1:7" x14ac:dyDescent="0.3">
      <c r="A1159">
        <v>2</v>
      </c>
      <c r="B1159" s="18">
        <v>45474</v>
      </c>
      <c r="C1159" t="s">
        <v>248</v>
      </c>
      <c r="D1159" t="s">
        <v>209</v>
      </c>
      <c r="E1159">
        <v>1.0027777777777778</v>
      </c>
      <c r="F1159">
        <v>1805</v>
      </c>
      <c r="G1159">
        <v>1800</v>
      </c>
    </row>
    <row r="1160" spans="1:7" x14ac:dyDescent="0.3">
      <c r="A1160">
        <v>9</v>
      </c>
      <c r="B1160" s="18">
        <v>45505</v>
      </c>
      <c r="C1160" t="s">
        <v>248</v>
      </c>
      <c r="D1160" t="s">
        <v>213</v>
      </c>
      <c r="E1160">
        <v>0.70289855072463769</v>
      </c>
      <c r="F1160">
        <v>388</v>
      </c>
      <c r="G1160">
        <v>552</v>
      </c>
    </row>
    <row r="1161" spans="1:7" x14ac:dyDescent="0.3">
      <c r="A1161">
        <v>113</v>
      </c>
      <c r="B1161" s="18">
        <v>45444</v>
      </c>
      <c r="C1161" t="s">
        <v>248</v>
      </c>
      <c r="D1161" t="s">
        <v>228</v>
      </c>
      <c r="E1161">
        <v>256</v>
      </c>
    </row>
    <row r="1162" spans="1:7" x14ac:dyDescent="0.3">
      <c r="A1162">
        <v>131</v>
      </c>
      <c r="B1162" s="18">
        <v>45505</v>
      </c>
      <c r="C1162" t="s">
        <v>248</v>
      </c>
      <c r="D1162" t="s">
        <v>211</v>
      </c>
      <c r="E1162">
        <v>32</v>
      </c>
    </row>
    <row r="1163" spans="1:7" x14ac:dyDescent="0.3">
      <c r="A1163">
        <v>111</v>
      </c>
      <c r="B1163" s="18">
        <v>45505</v>
      </c>
      <c r="C1163" t="s">
        <v>248</v>
      </c>
      <c r="D1163" t="s">
        <v>201</v>
      </c>
      <c r="E1163">
        <v>282</v>
      </c>
    </row>
    <row r="1164" spans="1:7" x14ac:dyDescent="0.3">
      <c r="A1164">
        <v>2</v>
      </c>
      <c r="B1164" s="18">
        <v>45413</v>
      </c>
      <c r="C1164" t="s">
        <v>248</v>
      </c>
      <c r="D1164" t="s">
        <v>209</v>
      </c>
      <c r="E1164">
        <v>1.0027777777777778</v>
      </c>
      <c r="F1164">
        <v>1805</v>
      </c>
      <c r="G1164">
        <v>1800</v>
      </c>
    </row>
    <row r="1165" spans="1:7" x14ac:dyDescent="0.3">
      <c r="A1165">
        <v>101</v>
      </c>
      <c r="B1165" s="18">
        <v>45474</v>
      </c>
      <c r="C1165" t="s">
        <v>248</v>
      </c>
      <c r="D1165" t="s">
        <v>200</v>
      </c>
      <c r="E1165">
        <v>1</v>
      </c>
    </row>
    <row r="1166" spans="1:7" x14ac:dyDescent="0.3">
      <c r="A1166">
        <v>127</v>
      </c>
      <c r="B1166" s="18">
        <v>45474</v>
      </c>
      <c r="C1166" t="s">
        <v>248</v>
      </c>
      <c r="D1166" t="s">
        <v>220</v>
      </c>
      <c r="E1166">
        <v>600</v>
      </c>
    </row>
    <row r="1167" spans="1:7" x14ac:dyDescent="0.3">
      <c r="A1167">
        <v>3</v>
      </c>
      <c r="B1167" s="18">
        <v>45444</v>
      </c>
      <c r="C1167" t="s">
        <v>248</v>
      </c>
      <c r="D1167" t="s">
        <v>202</v>
      </c>
      <c r="E1167">
        <v>0.75693673695893449</v>
      </c>
      <c r="F1167">
        <v>1364</v>
      </c>
      <c r="G1167">
        <v>1802</v>
      </c>
    </row>
    <row r="1168" spans="1:7" x14ac:dyDescent="0.3">
      <c r="A1168">
        <v>10</v>
      </c>
      <c r="B1168" s="18">
        <v>45444</v>
      </c>
      <c r="C1168" t="s">
        <v>248</v>
      </c>
      <c r="D1168" t="s">
        <v>219</v>
      </c>
      <c r="E1168">
        <v>0.20577617328519857</v>
      </c>
      <c r="F1168">
        <v>57</v>
      </c>
      <c r="G1168">
        <v>277</v>
      </c>
    </row>
    <row r="1169" spans="1:7" x14ac:dyDescent="0.3">
      <c r="A1169">
        <v>101</v>
      </c>
      <c r="B1169" s="18">
        <v>45444</v>
      </c>
      <c r="C1169" t="s">
        <v>248</v>
      </c>
      <c r="D1169" t="s">
        <v>200</v>
      </c>
      <c r="E1169">
        <v>1</v>
      </c>
    </row>
    <row r="1170" spans="1:7" x14ac:dyDescent="0.3">
      <c r="A1170">
        <v>3</v>
      </c>
      <c r="B1170" s="18">
        <v>45474</v>
      </c>
      <c r="C1170" t="s">
        <v>248</v>
      </c>
      <c r="D1170" t="s">
        <v>202</v>
      </c>
      <c r="E1170">
        <v>0.7795013850415512</v>
      </c>
      <c r="F1170">
        <v>1407</v>
      </c>
      <c r="G1170">
        <v>1805</v>
      </c>
    </row>
    <row r="1171" spans="1:7" x14ac:dyDescent="0.3">
      <c r="A1171">
        <v>13</v>
      </c>
      <c r="B1171" s="18">
        <v>45505</v>
      </c>
      <c r="C1171" t="s">
        <v>248</v>
      </c>
      <c r="D1171" t="s">
        <v>198</v>
      </c>
      <c r="E1171">
        <v>0.14184397163120568</v>
      </c>
      <c r="F1171">
        <v>40</v>
      </c>
      <c r="G1171">
        <v>282</v>
      </c>
    </row>
    <row r="1172" spans="1:7" x14ac:dyDescent="0.3">
      <c r="A1172">
        <v>106</v>
      </c>
      <c r="B1172" s="18">
        <v>45413</v>
      </c>
      <c r="C1172" t="s">
        <v>248</v>
      </c>
      <c r="D1172" t="s">
        <v>196</v>
      </c>
      <c r="E1172">
        <v>267</v>
      </c>
    </row>
    <row r="1173" spans="1:7" x14ac:dyDescent="0.3">
      <c r="A1173">
        <v>101</v>
      </c>
      <c r="B1173" s="18">
        <v>45413</v>
      </c>
      <c r="C1173" t="s">
        <v>248</v>
      </c>
      <c r="D1173" t="s">
        <v>200</v>
      </c>
      <c r="E1173">
        <v>1</v>
      </c>
    </row>
    <row r="1174" spans="1:7" x14ac:dyDescent="0.3">
      <c r="A1174">
        <v>111</v>
      </c>
      <c r="B1174" s="18">
        <v>45474</v>
      </c>
      <c r="C1174" t="s">
        <v>248</v>
      </c>
      <c r="D1174" t="s">
        <v>201</v>
      </c>
      <c r="E1174">
        <v>284</v>
      </c>
    </row>
    <row r="1175" spans="1:7" x14ac:dyDescent="0.3">
      <c r="A1175">
        <v>132</v>
      </c>
      <c r="B1175" s="18">
        <v>45413</v>
      </c>
      <c r="C1175" t="s">
        <v>248</v>
      </c>
      <c r="D1175" t="s">
        <v>208</v>
      </c>
      <c r="E1175">
        <v>16</v>
      </c>
    </row>
    <row r="1176" spans="1:7" x14ac:dyDescent="0.3">
      <c r="A1176">
        <v>132</v>
      </c>
      <c r="B1176" s="18">
        <v>45444</v>
      </c>
      <c r="C1176" t="s">
        <v>248</v>
      </c>
      <c r="D1176" t="s">
        <v>208</v>
      </c>
      <c r="E1176">
        <v>1</v>
      </c>
    </row>
    <row r="1177" spans="1:7" x14ac:dyDescent="0.3">
      <c r="A1177">
        <v>108</v>
      </c>
      <c r="B1177" s="18">
        <v>45505</v>
      </c>
      <c r="C1177" t="s">
        <v>248</v>
      </c>
      <c r="D1177" t="s">
        <v>204</v>
      </c>
      <c r="E1177">
        <v>156</v>
      </c>
    </row>
    <row r="1178" spans="1:7" x14ac:dyDescent="0.3">
      <c r="A1178">
        <v>12</v>
      </c>
      <c r="B1178" s="18">
        <v>45413</v>
      </c>
      <c r="C1178" t="s">
        <v>248</v>
      </c>
      <c r="D1178" t="s">
        <v>215</v>
      </c>
      <c r="E1178">
        <v>0.15357142857142858</v>
      </c>
      <c r="F1178">
        <v>43</v>
      </c>
      <c r="G1178">
        <v>280</v>
      </c>
    </row>
    <row r="1179" spans="1:7" x14ac:dyDescent="0.3">
      <c r="A1179">
        <v>108</v>
      </c>
      <c r="B1179" s="18">
        <v>45413</v>
      </c>
      <c r="C1179" t="s">
        <v>248</v>
      </c>
      <c r="D1179" t="s">
        <v>204</v>
      </c>
      <c r="E1179">
        <v>154</v>
      </c>
    </row>
    <row r="1180" spans="1:7" x14ac:dyDescent="0.3">
      <c r="A1180">
        <v>103</v>
      </c>
      <c r="B1180" s="18">
        <v>45413</v>
      </c>
      <c r="C1180" t="s">
        <v>248</v>
      </c>
      <c r="D1180" t="s">
        <v>199</v>
      </c>
      <c r="E1180">
        <v>0</v>
      </c>
    </row>
    <row r="1181" spans="1:7" x14ac:dyDescent="0.3">
      <c r="A1181">
        <v>111</v>
      </c>
      <c r="B1181" s="18">
        <v>45444</v>
      </c>
      <c r="C1181" t="s">
        <v>248</v>
      </c>
      <c r="D1181" t="s">
        <v>201</v>
      </c>
      <c r="E1181">
        <v>282</v>
      </c>
    </row>
    <row r="1182" spans="1:7" x14ac:dyDescent="0.3">
      <c r="A1182">
        <v>10</v>
      </c>
      <c r="B1182" s="18">
        <v>45474</v>
      </c>
      <c r="C1182" t="s">
        <v>248</v>
      </c>
      <c r="D1182" t="s">
        <v>219</v>
      </c>
      <c r="E1182">
        <v>0.155893536121673</v>
      </c>
      <c r="F1182">
        <v>41</v>
      </c>
      <c r="G1182">
        <v>263</v>
      </c>
    </row>
    <row r="1183" spans="1:7" x14ac:dyDescent="0.3">
      <c r="A1183">
        <v>128</v>
      </c>
      <c r="B1183" s="18">
        <v>45413</v>
      </c>
      <c r="C1183" t="s">
        <v>248</v>
      </c>
      <c r="D1183" t="s">
        <v>224</v>
      </c>
      <c r="E1183">
        <v>65</v>
      </c>
    </row>
    <row r="1184" spans="1:7" x14ac:dyDescent="0.3">
      <c r="A1184">
        <v>106</v>
      </c>
      <c r="B1184" s="18">
        <v>45444</v>
      </c>
      <c r="C1184" t="s">
        <v>248</v>
      </c>
      <c r="D1184" t="s">
        <v>196</v>
      </c>
      <c r="E1184">
        <v>266</v>
      </c>
    </row>
    <row r="1185" spans="1:7" x14ac:dyDescent="0.3">
      <c r="A1185">
        <v>102</v>
      </c>
      <c r="B1185" s="18">
        <v>45474</v>
      </c>
      <c r="C1185" t="s">
        <v>248</v>
      </c>
      <c r="D1185" t="s">
        <v>218</v>
      </c>
      <c r="E1185">
        <v>0</v>
      </c>
    </row>
    <row r="1186" spans="1:7" x14ac:dyDescent="0.3">
      <c r="A1186">
        <v>132</v>
      </c>
      <c r="B1186" s="18">
        <v>45474</v>
      </c>
      <c r="C1186" t="s">
        <v>248</v>
      </c>
      <c r="D1186" t="s">
        <v>208</v>
      </c>
      <c r="E1186">
        <v>7</v>
      </c>
    </row>
    <row r="1187" spans="1:7" x14ac:dyDescent="0.3">
      <c r="A1187">
        <v>132</v>
      </c>
      <c r="B1187" s="18">
        <v>45505</v>
      </c>
      <c r="C1187" t="s">
        <v>248</v>
      </c>
      <c r="D1187" t="s">
        <v>208</v>
      </c>
      <c r="E1187">
        <v>14</v>
      </c>
    </row>
    <row r="1188" spans="1:7" x14ac:dyDescent="0.3">
      <c r="A1188">
        <v>13</v>
      </c>
      <c r="B1188" s="18">
        <v>45413</v>
      </c>
      <c r="C1188" t="s">
        <v>248</v>
      </c>
      <c r="D1188" t="s">
        <v>198</v>
      </c>
      <c r="E1188">
        <v>0.12142857142857143</v>
      </c>
      <c r="F1188">
        <v>34</v>
      </c>
      <c r="G1188">
        <v>280</v>
      </c>
    </row>
    <row r="1189" spans="1:7" x14ac:dyDescent="0.3">
      <c r="A1189">
        <v>106</v>
      </c>
      <c r="B1189" s="18">
        <v>45474</v>
      </c>
      <c r="C1189" t="s">
        <v>248</v>
      </c>
      <c r="D1189" t="s">
        <v>196</v>
      </c>
      <c r="E1189">
        <v>265</v>
      </c>
    </row>
    <row r="1190" spans="1:7" x14ac:dyDescent="0.3">
      <c r="A1190">
        <v>100</v>
      </c>
      <c r="B1190" s="18">
        <v>45505</v>
      </c>
      <c r="C1190" t="s">
        <v>248</v>
      </c>
      <c r="D1190" t="s">
        <v>206</v>
      </c>
      <c r="E1190">
        <v>1</v>
      </c>
    </row>
    <row r="1191" spans="1:7" x14ac:dyDescent="0.3">
      <c r="A1191">
        <v>10</v>
      </c>
      <c r="B1191" s="18">
        <v>45505</v>
      </c>
      <c r="C1191" t="s">
        <v>248</v>
      </c>
      <c r="D1191" t="s">
        <v>219</v>
      </c>
      <c r="E1191">
        <v>0.16342412451361868</v>
      </c>
      <c r="F1191">
        <v>42</v>
      </c>
      <c r="G1191">
        <v>257</v>
      </c>
    </row>
    <row r="1192" spans="1:7" x14ac:dyDescent="0.3">
      <c r="A1192">
        <v>113</v>
      </c>
      <c r="B1192" s="18">
        <v>45413</v>
      </c>
      <c r="C1192" t="s">
        <v>248</v>
      </c>
      <c r="D1192" t="s">
        <v>228</v>
      </c>
      <c r="E1192">
        <v>257</v>
      </c>
    </row>
    <row r="1193" spans="1:7" x14ac:dyDescent="0.3">
      <c r="A1193">
        <v>128</v>
      </c>
      <c r="B1193" s="18">
        <v>45444</v>
      </c>
      <c r="C1193" t="s">
        <v>248</v>
      </c>
      <c r="D1193" t="s">
        <v>224</v>
      </c>
      <c r="E1193">
        <v>72</v>
      </c>
    </row>
    <row r="1194" spans="1:7" x14ac:dyDescent="0.3">
      <c r="A1194">
        <v>12</v>
      </c>
      <c r="B1194" s="18">
        <v>45505</v>
      </c>
      <c r="C1194" t="s">
        <v>248</v>
      </c>
      <c r="D1194" t="s">
        <v>215</v>
      </c>
      <c r="E1194">
        <v>0.1773049645390071</v>
      </c>
      <c r="F1194">
        <v>50</v>
      </c>
      <c r="G1194">
        <v>282</v>
      </c>
    </row>
    <row r="1195" spans="1:7" x14ac:dyDescent="0.3">
      <c r="A1195">
        <v>122</v>
      </c>
      <c r="B1195" s="18">
        <v>45413</v>
      </c>
      <c r="C1195" t="s">
        <v>248</v>
      </c>
      <c r="D1195" t="s">
        <v>24</v>
      </c>
      <c r="E1195">
        <v>10</v>
      </c>
    </row>
    <row r="1196" spans="1:7" x14ac:dyDescent="0.3">
      <c r="A1196">
        <v>122</v>
      </c>
      <c r="B1196" s="18">
        <v>45444</v>
      </c>
      <c r="C1196" t="s">
        <v>248</v>
      </c>
      <c r="D1196" t="s">
        <v>24</v>
      </c>
      <c r="E1196">
        <v>1</v>
      </c>
    </row>
    <row r="1197" spans="1:7" x14ac:dyDescent="0.3">
      <c r="A1197">
        <v>11</v>
      </c>
      <c r="B1197" s="18">
        <v>45413</v>
      </c>
      <c r="C1197" t="s">
        <v>248</v>
      </c>
      <c r="D1197" t="s">
        <v>230</v>
      </c>
      <c r="E1197">
        <v>0.80327868852459017</v>
      </c>
      <c r="F1197">
        <v>539</v>
      </c>
      <c r="G1197">
        <v>671</v>
      </c>
    </row>
    <row r="1198" spans="1:7" x14ac:dyDescent="0.3">
      <c r="A1198">
        <v>103</v>
      </c>
      <c r="B1198" s="18">
        <v>45474</v>
      </c>
      <c r="C1198" t="s">
        <v>248</v>
      </c>
      <c r="D1198" t="s">
        <v>199</v>
      </c>
      <c r="E1198">
        <v>0</v>
      </c>
    </row>
    <row r="1199" spans="1:7" x14ac:dyDescent="0.3">
      <c r="A1199">
        <v>106</v>
      </c>
      <c r="B1199" s="18">
        <v>45505</v>
      </c>
      <c r="C1199" t="s">
        <v>248</v>
      </c>
      <c r="D1199" t="s">
        <v>196</v>
      </c>
      <c r="E1199">
        <v>263</v>
      </c>
    </row>
    <row r="1200" spans="1:7" x14ac:dyDescent="0.3">
      <c r="A1200">
        <v>128</v>
      </c>
      <c r="B1200" s="18">
        <v>45474</v>
      </c>
      <c r="C1200" t="s">
        <v>248</v>
      </c>
      <c r="D1200" t="s">
        <v>224</v>
      </c>
      <c r="E1200">
        <v>87</v>
      </c>
    </row>
    <row r="1201" spans="1:7" x14ac:dyDescent="0.3">
      <c r="A1201">
        <v>127</v>
      </c>
      <c r="B1201" s="18">
        <v>45413</v>
      </c>
      <c r="C1201" t="s">
        <v>248</v>
      </c>
      <c r="D1201" t="s">
        <v>220</v>
      </c>
      <c r="E1201">
        <v>769</v>
      </c>
    </row>
    <row r="1202" spans="1:7" x14ac:dyDescent="0.3">
      <c r="A1202">
        <v>129</v>
      </c>
      <c r="B1202" s="18">
        <v>45505</v>
      </c>
      <c r="C1202" t="s">
        <v>248</v>
      </c>
      <c r="D1202" t="s">
        <v>229</v>
      </c>
      <c r="E1202">
        <v>220</v>
      </c>
    </row>
    <row r="1203" spans="1:7" x14ac:dyDescent="0.3">
      <c r="A1203">
        <v>111</v>
      </c>
      <c r="B1203" s="18">
        <v>45413</v>
      </c>
      <c r="C1203" t="s">
        <v>248</v>
      </c>
      <c r="D1203" t="s">
        <v>201</v>
      </c>
      <c r="E1203">
        <v>284</v>
      </c>
    </row>
    <row r="1204" spans="1:7" x14ac:dyDescent="0.3">
      <c r="A1204">
        <v>128</v>
      </c>
      <c r="B1204" s="18">
        <v>45505</v>
      </c>
      <c r="C1204" t="s">
        <v>248</v>
      </c>
      <c r="D1204" t="s">
        <v>224</v>
      </c>
      <c r="E1204">
        <v>101</v>
      </c>
    </row>
    <row r="1205" spans="1:7" x14ac:dyDescent="0.3">
      <c r="A1205">
        <v>126</v>
      </c>
      <c r="B1205" s="18">
        <v>45413</v>
      </c>
      <c r="C1205" t="s">
        <v>248</v>
      </c>
      <c r="D1205" t="s">
        <v>28</v>
      </c>
      <c r="E1205">
        <v>1</v>
      </c>
    </row>
    <row r="1206" spans="1:7" x14ac:dyDescent="0.3">
      <c r="A1206">
        <v>23</v>
      </c>
      <c r="B1206" s="18">
        <v>45413</v>
      </c>
      <c r="C1206" t="s">
        <v>248</v>
      </c>
      <c r="D1206" t="s">
        <v>210</v>
      </c>
      <c r="E1206">
        <v>6.25E-2</v>
      </c>
      <c r="F1206">
        <v>114</v>
      </c>
      <c r="G1206">
        <v>1824</v>
      </c>
    </row>
    <row r="1207" spans="1:7" x14ac:dyDescent="0.3">
      <c r="A1207">
        <v>23</v>
      </c>
      <c r="B1207" s="18">
        <v>45505</v>
      </c>
      <c r="C1207" t="s">
        <v>248</v>
      </c>
      <c r="D1207" t="s">
        <v>210</v>
      </c>
      <c r="E1207">
        <v>5.0521691378363535E-2</v>
      </c>
      <c r="F1207">
        <v>92</v>
      </c>
      <c r="G1207">
        <v>1821</v>
      </c>
    </row>
    <row r="1208" spans="1:7" x14ac:dyDescent="0.3">
      <c r="A1208">
        <v>12</v>
      </c>
      <c r="B1208" s="18">
        <v>45444</v>
      </c>
      <c r="C1208" t="s">
        <v>248</v>
      </c>
      <c r="D1208" t="s">
        <v>215</v>
      </c>
      <c r="E1208">
        <v>0.15827338129496402</v>
      </c>
      <c r="F1208">
        <v>44</v>
      </c>
      <c r="G1208">
        <v>278</v>
      </c>
    </row>
    <row r="1209" spans="1:7" x14ac:dyDescent="0.3">
      <c r="A1209">
        <v>122</v>
      </c>
      <c r="B1209" s="18">
        <v>45474</v>
      </c>
      <c r="C1209" t="s">
        <v>248</v>
      </c>
      <c r="D1209" t="s">
        <v>24</v>
      </c>
      <c r="E1209">
        <v>17</v>
      </c>
    </row>
    <row r="1210" spans="1:7" x14ac:dyDescent="0.3">
      <c r="A1210">
        <v>11</v>
      </c>
      <c r="B1210" s="18">
        <v>45444</v>
      </c>
      <c r="C1210" t="s">
        <v>248</v>
      </c>
      <c r="D1210" t="s">
        <v>230</v>
      </c>
      <c r="E1210">
        <v>0.79498525073746318</v>
      </c>
      <c r="F1210">
        <v>539</v>
      </c>
      <c r="G1210">
        <v>678</v>
      </c>
    </row>
    <row r="1211" spans="1:7" x14ac:dyDescent="0.3">
      <c r="A1211">
        <v>122</v>
      </c>
      <c r="B1211" s="18">
        <v>45505</v>
      </c>
      <c r="C1211" t="s">
        <v>248</v>
      </c>
      <c r="D1211" t="s">
        <v>24</v>
      </c>
      <c r="E1211">
        <v>1</v>
      </c>
    </row>
    <row r="1212" spans="1:7" x14ac:dyDescent="0.3">
      <c r="A1212">
        <v>100</v>
      </c>
      <c r="B1212" s="18">
        <v>45474</v>
      </c>
      <c r="C1212" t="s">
        <v>248</v>
      </c>
      <c r="D1212" t="s">
        <v>206</v>
      </c>
      <c r="E1212">
        <v>1</v>
      </c>
    </row>
    <row r="1213" spans="1:7" x14ac:dyDescent="0.3">
      <c r="A1213">
        <v>127</v>
      </c>
      <c r="B1213" s="18">
        <v>45444</v>
      </c>
      <c r="C1213" t="s">
        <v>248</v>
      </c>
      <c r="D1213" t="s">
        <v>220</v>
      </c>
      <c r="E1213">
        <v>508</v>
      </c>
    </row>
    <row r="1214" spans="1:7" x14ac:dyDescent="0.3">
      <c r="A1214">
        <v>105</v>
      </c>
      <c r="B1214" s="18">
        <v>45505</v>
      </c>
      <c r="C1214" t="s">
        <v>248</v>
      </c>
      <c r="D1214" t="s">
        <v>227</v>
      </c>
      <c r="E1214">
        <v>1</v>
      </c>
    </row>
    <row r="1215" spans="1:7" x14ac:dyDescent="0.3">
      <c r="A1215">
        <v>23</v>
      </c>
      <c r="B1215" s="18">
        <v>45474</v>
      </c>
      <c r="C1215" t="s">
        <v>248</v>
      </c>
      <c r="D1215" t="s">
        <v>210</v>
      </c>
      <c r="E1215">
        <v>5.1733626857457346E-2</v>
      </c>
      <c r="F1215">
        <v>94</v>
      </c>
      <c r="G1215">
        <v>1817</v>
      </c>
    </row>
    <row r="1216" spans="1:7" x14ac:dyDescent="0.3">
      <c r="A1216">
        <v>2</v>
      </c>
      <c r="B1216" s="18">
        <v>45505</v>
      </c>
      <c r="C1216" t="s">
        <v>248</v>
      </c>
      <c r="D1216" t="s">
        <v>209</v>
      </c>
      <c r="E1216">
        <v>1.0016666666666667</v>
      </c>
      <c r="F1216">
        <v>1803</v>
      </c>
      <c r="G1216">
        <v>1800</v>
      </c>
    </row>
    <row r="1217" spans="1:7" x14ac:dyDescent="0.3">
      <c r="A1217">
        <v>23</v>
      </c>
      <c r="B1217" s="18">
        <v>45444</v>
      </c>
      <c r="C1217" t="s">
        <v>248</v>
      </c>
      <c r="D1217" t="s">
        <v>210</v>
      </c>
      <c r="E1217">
        <v>5.7142857142857141E-2</v>
      </c>
      <c r="F1217">
        <v>104</v>
      </c>
      <c r="G1217">
        <v>1820</v>
      </c>
    </row>
    <row r="1218" spans="1:7" x14ac:dyDescent="0.3">
      <c r="A1218">
        <v>100</v>
      </c>
      <c r="B1218" s="18">
        <v>45444</v>
      </c>
      <c r="C1218" t="s">
        <v>248</v>
      </c>
      <c r="D1218" t="s">
        <v>206</v>
      </c>
      <c r="E1218">
        <v>1</v>
      </c>
    </row>
    <row r="1219" spans="1:7" x14ac:dyDescent="0.3">
      <c r="A1219">
        <v>11</v>
      </c>
      <c r="B1219" s="18">
        <v>45474</v>
      </c>
      <c r="C1219" t="s">
        <v>248</v>
      </c>
      <c r="D1219" t="s">
        <v>230</v>
      </c>
      <c r="E1219">
        <v>0.7720588235294118</v>
      </c>
      <c r="F1219">
        <v>525</v>
      </c>
      <c r="G1219">
        <v>680</v>
      </c>
    </row>
    <row r="1220" spans="1:7" x14ac:dyDescent="0.3">
      <c r="A1220">
        <v>133</v>
      </c>
      <c r="B1220" s="18">
        <v>45413</v>
      </c>
      <c r="C1220" t="s">
        <v>248</v>
      </c>
      <c r="D1220" t="s">
        <v>234</v>
      </c>
      <c r="E1220">
        <v>5</v>
      </c>
    </row>
    <row r="1221" spans="1:7" x14ac:dyDescent="0.3">
      <c r="A1221">
        <v>107</v>
      </c>
      <c r="B1221" s="18">
        <v>45474</v>
      </c>
      <c r="C1221" t="s">
        <v>248</v>
      </c>
      <c r="D1221" t="s">
        <v>217</v>
      </c>
      <c r="E1221">
        <v>363</v>
      </c>
    </row>
    <row r="1222" spans="1:7" x14ac:dyDescent="0.3">
      <c r="A1222">
        <v>24</v>
      </c>
      <c r="B1222" s="18">
        <v>45505</v>
      </c>
      <c r="C1222" t="s">
        <v>248</v>
      </c>
      <c r="D1222" t="s">
        <v>197</v>
      </c>
      <c r="E1222">
        <v>0.92391304347826086</v>
      </c>
      <c r="F1222">
        <v>85</v>
      </c>
      <c r="G1222">
        <v>92</v>
      </c>
    </row>
    <row r="1223" spans="1:7" x14ac:dyDescent="0.3">
      <c r="A1223">
        <v>133</v>
      </c>
      <c r="B1223" s="18">
        <v>45444</v>
      </c>
      <c r="C1223" t="s">
        <v>248</v>
      </c>
      <c r="D1223" t="s">
        <v>234</v>
      </c>
      <c r="E1223">
        <v>7</v>
      </c>
    </row>
    <row r="1224" spans="1:7" x14ac:dyDescent="0.3">
      <c r="A1224">
        <v>16</v>
      </c>
      <c r="B1224" s="18">
        <v>45413</v>
      </c>
      <c r="C1224" t="s">
        <v>248</v>
      </c>
      <c r="D1224" t="s">
        <v>203</v>
      </c>
      <c r="E1224">
        <v>4.2553191489361701E-2</v>
      </c>
      <c r="F1224">
        <v>14</v>
      </c>
      <c r="G1224">
        <v>329</v>
      </c>
    </row>
    <row r="1225" spans="1:7" x14ac:dyDescent="0.3">
      <c r="A1225">
        <v>133</v>
      </c>
      <c r="B1225" s="18">
        <v>45474</v>
      </c>
      <c r="C1225" t="s">
        <v>248</v>
      </c>
      <c r="D1225" t="s">
        <v>234</v>
      </c>
      <c r="E1225">
        <v>4</v>
      </c>
    </row>
    <row r="1226" spans="1:7" x14ac:dyDescent="0.3">
      <c r="A1226">
        <v>133</v>
      </c>
      <c r="B1226" s="18">
        <v>45505</v>
      </c>
      <c r="C1226" t="s">
        <v>248</v>
      </c>
      <c r="D1226" t="s">
        <v>234</v>
      </c>
      <c r="E1226">
        <v>13</v>
      </c>
    </row>
    <row r="1227" spans="1:7" x14ac:dyDescent="0.3">
      <c r="A1227">
        <v>16</v>
      </c>
      <c r="B1227" s="18">
        <v>45444</v>
      </c>
      <c r="C1227" t="s">
        <v>248</v>
      </c>
      <c r="D1227" t="s">
        <v>203</v>
      </c>
      <c r="E1227">
        <v>4.2553191489361701E-2</v>
      </c>
      <c r="F1227">
        <v>14</v>
      </c>
      <c r="G1227">
        <v>329</v>
      </c>
    </row>
    <row r="1228" spans="1:7" x14ac:dyDescent="0.3">
      <c r="A1228">
        <v>17</v>
      </c>
      <c r="B1228" s="18">
        <v>45474</v>
      </c>
      <c r="C1228" t="s">
        <v>248</v>
      </c>
      <c r="D1228" t="s">
        <v>207</v>
      </c>
      <c r="E1228">
        <v>1.8072289156626505E-2</v>
      </c>
      <c r="F1228">
        <v>6</v>
      </c>
      <c r="G1228">
        <v>332</v>
      </c>
    </row>
    <row r="1229" spans="1:7" x14ac:dyDescent="0.3">
      <c r="A1229">
        <v>100</v>
      </c>
      <c r="B1229" s="18">
        <v>45413</v>
      </c>
      <c r="C1229" t="s">
        <v>248</v>
      </c>
      <c r="D1229" t="s">
        <v>206</v>
      </c>
      <c r="E1229">
        <v>1</v>
      </c>
    </row>
    <row r="1230" spans="1:7" x14ac:dyDescent="0.3">
      <c r="A1230">
        <v>17</v>
      </c>
      <c r="B1230" s="18">
        <v>45413</v>
      </c>
      <c r="C1230" t="s">
        <v>248</v>
      </c>
      <c r="D1230" t="s">
        <v>207</v>
      </c>
      <c r="E1230">
        <v>1.82370820668693E-2</v>
      </c>
      <c r="F1230">
        <v>6</v>
      </c>
      <c r="G1230">
        <v>329</v>
      </c>
    </row>
    <row r="1231" spans="1:7" x14ac:dyDescent="0.3">
      <c r="A1231">
        <v>127</v>
      </c>
      <c r="B1231" s="18">
        <v>45505</v>
      </c>
      <c r="C1231" t="s">
        <v>248</v>
      </c>
      <c r="D1231" t="s">
        <v>220</v>
      </c>
      <c r="E1231">
        <v>743</v>
      </c>
    </row>
    <row r="1232" spans="1:7" x14ac:dyDescent="0.3">
      <c r="A1232">
        <v>114</v>
      </c>
      <c r="B1232" s="18">
        <v>45413</v>
      </c>
      <c r="C1232" t="s">
        <v>248</v>
      </c>
      <c r="D1232" t="s">
        <v>214</v>
      </c>
      <c r="E1232">
        <v>989</v>
      </c>
    </row>
    <row r="1233" spans="1:7" x14ac:dyDescent="0.3">
      <c r="A1233">
        <v>114</v>
      </c>
      <c r="B1233" s="18">
        <v>45444</v>
      </c>
      <c r="C1233" t="s">
        <v>248</v>
      </c>
      <c r="D1233" t="s">
        <v>214</v>
      </c>
      <c r="E1233">
        <v>637</v>
      </c>
    </row>
    <row r="1234" spans="1:7" x14ac:dyDescent="0.3">
      <c r="A1234">
        <v>105</v>
      </c>
      <c r="B1234" s="18">
        <v>45444</v>
      </c>
      <c r="C1234" t="s">
        <v>248</v>
      </c>
      <c r="D1234" t="s">
        <v>227</v>
      </c>
      <c r="E1234">
        <v>1</v>
      </c>
    </row>
    <row r="1235" spans="1:7" x14ac:dyDescent="0.3">
      <c r="A1235">
        <v>114</v>
      </c>
      <c r="B1235" s="18">
        <v>45474</v>
      </c>
      <c r="C1235" t="s">
        <v>248</v>
      </c>
      <c r="D1235" t="s">
        <v>214</v>
      </c>
      <c r="E1235">
        <v>822</v>
      </c>
    </row>
    <row r="1236" spans="1:7" x14ac:dyDescent="0.3">
      <c r="A1236">
        <v>114</v>
      </c>
      <c r="B1236" s="18">
        <v>45505</v>
      </c>
      <c r="C1236" t="s">
        <v>248</v>
      </c>
      <c r="D1236" t="s">
        <v>214</v>
      </c>
      <c r="E1236">
        <v>893</v>
      </c>
    </row>
    <row r="1237" spans="1:7" x14ac:dyDescent="0.3">
      <c r="A1237">
        <v>3</v>
      </c>
      <c r="B1237" s="18">
        <v>45505</v>
      </c>
      <c r="C1237" t="s">
        <v>248</v>
      </c>
      <c r="D1237" t="s">
        <v>202</v>
      </c>
      <c r="E1237">
        <v>0.79467258601553825</v>
      </c>
      <c r="F1237">
        <v>1432</v>
      </c>
      <c r="G1237">
        <v>1802</v>
      </c>
    </row>
    <row r="1238" spans="1:7" x14ac:dyDescent="0.3">
      <c r="A1238">
        <v>11</v>
      </c>
      <c r="B1238" s="18">
        <v>45505</v>
      </c>
      <c r="C1238" t="s">
        <v>248</v>
      </c>
      <c r="D1238" t="s">
        <v>230</v>
      </c>
      <c r="E1238">
        <v>0.74052478134110788</v>
      </c>
      <c r="F1238">
        <v>508</v>
      </c>
      <c r="G1238">
        <v>686</v>
      </c>
    </row>
    <row r="1239" spans="1:7" x14ac:dyDescent="0.3">
      <c r="A1239">
        <v>24</v>
      </c>
      <c r="B1239" s="18">
        <v>45413</v>
      </c>
      <c r="C1239" t="s">
        <v>248</v>
      </c>
      <c r="D1239" t="s">
        <v>197</v>
      </c>
      <c r="E1239">
        <v>0.96491228070175439</v>
      </c>
      <c r="F1239">
        <v>110</v>
      </c>
      <c r="G1239">
        <v>114</v>
      </c>
    </row>
    <row r="1240" spans="1:7" x14ac:dyDescent="0.3">
      <c r="A1240">
        <v>102</v>
      </c>
      <c r="B1240" s="18">
        <v>45505</v>
      </c>
      <c r="C1240" t="s">
        <v>248</v>
      </c>
      <c r="D1240" t="s">
        <v>218</v>
      </c>
      <c r="E1240">
        <v>0</v>
      </c>
    </row>
    <row r="1241" spans="1:7" x14ac:dyDescent="0.3">
      <c r="A1241">
        <v>129</v>
      </c>
      <c r="B1241" s="18">
        <v>45474</v>
      </c>
      <c r="C1241" t="s">
        <v>248</v>
      </c>
      <c r="D1241" t="s">
        <v>229</v>
      </c>
      <c r="E1241">
        <v>180</v>
      </c>
    </row>
    <row r="1242" spans="1:7" x14ac:dyDescent="0.3">
      <c r="A1242">
        <v>115</v>
      </c>
      <c r="B1242" s="18">
        <v>45444</v>
      </c>
      <c r="C1242" t="s">
        <v>248</v>
      </c>
      <c r="D1242" t="s">
        <v>226</v>
      </c>
      <c r="E1242">
        <v>13</v>
      </c>
    </row>
    <row r="1243" spans="1:7" x14ac:dyDescent="0.3">
      <c r="A1243">
        <v>17</v>
      </c>
      <c r="B1243" s="18">
        <v>45505</v>
      </c>
      <c r="C1243" t="s">
        <v>248</v>
      </c>
      <c r="D1243" t="s">
        <v>207</v>
      </c>
      <c r="E1243">
        <v>1.8018018018018018E-2</v>
      </c>
      <c r="F1243">
        <v>6</v>
      </c>
      <c r="G1243">
        <v>333</v>
      </c>
    </row>
    <row r="1244" spans="1:7" x14ac:dyDescent="0.3">
      <c r="A1244">
        <v>129</v>
      </c>
      <c r="B1244" s="18">
        <v>45444</v>
      </c>
      <c r="C1244" t="s">
        <v>248</v>
      </c>
      <c r="D1244" t="s">
        <v>229</v>
      </c>
      <c r="E1244">
        <v>148</v>
      </c>
    </row>
    <row r="1245" spans="1:7" x14ac:dyDescent="0.3">
      <c r="A1245">
        <v>16</v>
      </c>
      <c r="B1245" s="18">
        <v>45474</v>
      </c>
      <c r="C1245" t="s">
        <v>248</v>
      </c>
      <c r="D1245" t="s">
        <v>203</v>
      </c>
      <c r="E1245">
        <v>4.2168674698795178E-2</v>
      </c>
      <c r="F1245">
        <v>14</v>
      </c>
      <c r="G1245">
        <v>332</v>
      </c>
    </row>
    <row r="1246" spans="1:7" x14ac:dyDescent="0.3">
      <c r="A1246">
        <v>115</v>
      </c>
      <c r="B1246" s="18">
        <v>45474</v>
      </c>
      <c r="C1246" t="s">
        <v>248</v>
      </c>
      <c r="D1246" t="s">
        <v>226</v>
      </c>
      <c r="E1246">
        <v>3</v>
      </c>
    </row>
    <row r="1247" spans="1:7" x14ac:dyDescent="0.3">
      <c r="A1247">
        <v>130</v>
      </c>
      <c r="B1247" s="18">
        <v>45505</v>
      </c>
      <c r="C1247" t="s">
        <v>248</v>
      </c>
      <c r="D1247" t="s">
        <v>212</v>
      </c>
      <c r="E1247">
        <v>363</v>
      </c>
    </row>
    <row r="1248" spans="1:7" x14ac:dyDescent="0.3">
      <c r="A1248">
        <v>12</v>
      </c>
      <c r="B1248" s="18">
        <v>45474</v>
      </c>
      <c r="C1248" t="s">
        <v>248</v>
      </c>
      <c r="D1248" t="s">
        <v>215</v>
      </c>
      <c r="E1248">
        <v>0.16546762589928057</v>
      </c>
      <c r="F1248">
        <v>46</v>
      </c>
      <c r="G1248">
        <v>278</v>
      </c>
    </row>
    <row r="1249" spans="1:7" x14ac:dyDescent="0.3">
      <c r="A1249">
        <v>130</v>
      </c>
      <c r="B1249" s="18">
        <v>45474</v>
      </c>
      <c r="C1249" t="s">
        <v>248</v>
      </c>
      <c r="D1249" t="s">
        <v>212</v>
      </c>
      <c r="E1249">
        <v>304</v>
      </c>
    </row>
    <row r="1250" spans="1:7" x14ac:dyDescent="0.3">
      <c r="A1250">
        <v>27</v>
      </c>
      <c r="B1250" s="18">
        <v>45505</v>
      </c>
      <c r="C1250" t="s">
        <v>248</v>
      </c>
      <c r="D1250" t="s">
        <v>165</v>
      </c>
      <c r="G1250">
        <v>353</v>
      </c>
    </row>
    <row r="1251" spans="1:7" x14ac:dyDescent="0.3">
      <c r="A1251">
        <v>130</v>
      </c>
      <c r="B1251" s="18">
        <v>45444</v>
      </c>
      <c r="C1251" t="s">
        <v>248</v>
      </c>
      <c r="D1251" t="s">
        <v>212</v>
      </c>
      <c r="E1251">
        <v>266</v>
      </c>
    </row>
    <row r="1252" spans="1:7" x14ac:dyDescent="0.3">
      <c r="A1252">
        <v>103</v>
      </c>
      <c r="B1252" s="18">
        <v>45505</v>
      </c>
      <c r="C1252" t="s">
        <v>248</v>
      </c>
      <c r="D1252" t="s">
        <v>199</v>
      </c>
      <c r="E1252">
        <v>0</v>
      </c>
    </row>
    <row r="1253" spans="1:7" x14ac:dyDescent="0.3">
      <c r="A1253">
        <v>130</v>
      </c>
      <c r="B1253" s="18">
        <v>45413</v>
      </c>
      <c r="C1253" t="s">
        <v>248</v>
      </c>
      <c r="D1253" t="s">
        <v>212</v>
      </c>
      <c r="E1253">
        <v>490</v>
      </c>
    </row>
    <row r="1254" spans="1:7" x14ac:dyDescent="0.3">
      <c r="A1254">
        <v>27</v>
      </c>
      <c r="B1254" s="18">
        <v>45413</v>
      </c>
      <c r="C1254" t="s">
        <v>248</v>
      </c>
      <c r="D1254" t="s">
        <v>165</v>
      </c>
      <c r="G1254">
        <v>319</v>
      </c>
    </row>
    <row r="1255" spans="1:7" x14ac:dyDescent="0.3">
      <c r="A1255">
        <v>9</v>
      </c>
      <c r="B1255" s="18">
        <v>45444</v>
      </c>
      <c r="C1255" t="s">
        <v>248</v>
      </c>
      <c r="D1255" t="s">
        <v>213</v>
      </c>
      <c r="E1255">
        <v>0.67276051188299812</v>
      </c>
      <c r="F1255">
        <v>368</v>
      </c>
      <c r="G1255">
        <v>547</v>
      </c>
    </row>
    <row r="1256" spans="1:7" x14ac:dyDescent="0.3">
      <c r="A1256">
        <v>102</v>
      </c>
      <c r="B1256" s="18">
        <v>45413</v>
      </c>
      <c r="C1256" t="s">
        <v>248</v>
      </c>
      <c r="D1256" t="s">
        <v>218</v>
      </c>
      <c r="E1256">
        <v>0</v>
      </c>
    </row>
    <row r="1257" spans="1:7" x14ac:dyDescent="0.3">
      <c r="A1257">
        <v>9</v>
      </c>
      <c r="B1257" s="18">
        <v>45413</v>
      </c>
      <c r="C1257" t="s">
        <v>248</v>
      </c>
      <c r="D1257" t="s">
        <v>213</v>
      </c>
      <c r="E1257">
        <v>0.66061705989110708</v>
      </c>
      <c r="F1257">
        <v>364</v>
      </c>
      <c r="G1257">
        <v>551</v>
      </c>
    </row>
    <row r="1258" spans="1:7" x14ac:dyDescent="0.3">
      <c r="A1258">
        <v>107</v>
      </c>
      <c r="B1258" s="18">
        <v>45505</v>
      </c>
      <c r="C1258" t="s">
        <v>248</v>
      </c>
      <c r="D1258" t="s">
        <v>217</v>
      </c>
      <c r="E1258">
        <v>362</v>
      </c>
    </row>
    <row r="1259" spans="1:7" x14ac:dyDescent="0.3">
      <c r="A1259">
        <v>120</v>
      </c>
      <c r="B1259" s="18">
        <v>45505</v>
      </c>
      <c r="C1259" t="s">
        <v>248</v>
      </c>
      <c r="D1259" t="s">
        <v>22</v>
      </c>
      <c r="E1259">
        <v>892</v>
      </c>
    </row>
    <row r="1260" spans="1:7" x14ac:dyDescent="0.3">
      <c r="A1260">
        <v>112</v>
      </c>
      <c r="B1260" s="18">
        <v>45474</v>
      </c>
      <c r="C1260" t="s">
        <v>248</v>
      </c>
      <c r="D1260" t="s">
        <v>221</v>
      </c>
      <c r="E1260">
        <v>479</v>
      </c>
    </row>
    <row r="1261" spans="1:7" x14ac:dyDescent="0.3">
      <c r="A1261">
        <v>105</v>
      </c>
      <c r="B1261" s="18">
        <v>45474</v>
      </c>
      <c r="C1261" t="s">
        <v>248</v>
      </c>
      <c r="D1261" t="s">
        <v>227</v>
      </c>
      <c r="E1261">
        <v>1</v>
      </c>
    </row>
    <row r="1262" spans="1:7" x14ac:dyDescent="0.3">
      <c r="A1262">
        <v>13</v>
      </c>
      <c r="B1262" s="18">
        <v>45444</v>
      </c>
      <c r="C1262" t="s">
        <v>248</v>
      </c>
      <c r="D1262" t="s">
        <v>198</v>
      </c>
      <c r="E1262">
        <v>0.12589928057553956</v>
      </c>
      <c r="F1262">
        <v>35</v>
      </c>
      <c r="G1262">
        <v>278</v>
      </c>
    </row>
    <row r="1263" spans="1:7" x14ac:dyDescent="0.3">
      <c r="A1263">
        <v>129</v>
      </c>
      <c r="B1263" s="18">
        <v>45413</v>
      </c>
      <c r="C1263" t="s">
        <v>248</v>
      </c>
      <c r="D1263" t="s">
        <v>229</v>
      </c>
      <c r="E1263">
        <v>172</v>
      </c>
    </row>
    <row r="1264" spans="1:7" x14ac:dyDescent="0.3">
      <c r="A1264">
        <v>120</v>
      </c>
      <c r="B1264" s="18">
        <v>45474</v>
      </c>
      <c r="C1264" t="s">
        <v>248</v>
      </c>
      <c r="D1264" t="s">
        <v>22</v>
      </c>
      <c r="E1264">
        <v>805</v>
      </c>
    </row>
    <row r="1265" spans="1:7" x14ac:dyDescent="0.3">
      <c r="A1265">
        <v>3</v>
      </c>
      <c r="B1265" s="18">
        <v>45413</v>
      </c>
      <c r="C1265" t="s">
        <v>248</v>
      </c>
      <c r="D1265" t="s">
        <v>202</v>
      </c>
      <c r="E1265">
        <v>0.7462603878116344</v>
      </c>
      <c r="F1265">
        <v>1347</v>
      </c>
      <c r="G1265">
        <v>1805</v>
      </c>
    </row>
    <row r="1266" spans="1:7" x14ac:dyDescent="0.3">
      <c r="A1266">
        <v>27</v>
      </c>
      <c r="B1266" s="18">
        <v>45444</v>
      </c>
      <c r="C1266" t="s">
        <v>248</v>
      </c>
      <c r="D1266" t="s">
        <v>165</v>
      </c>
      <c r="G1266">
        <v>327</v>
      </c>
    </row>
    <row r="1267" spans="1:7" x14ac:dyDescent="0.3">
      <c r="A1267">
        <v>120</v>
      </c>
      <c r="B1267" s="18">
        <v>45444</v>
      </c>
      <c r="C1267" t="s">
        <v>248</v>
      </c>
      <c r="D1267" t="s">
        <v>22</v>
      </c>
      <c r="E1267">
        <v>636</v>
      </c>
    </row>
    <row r="1268" spans="1:7" x14ac:dyDescent="0.3">
      <c r="A1268">
        <v>101</v>
      </c>
      <c r="B1268" s="18">
        <v>45505</v>
      </c>
      <c r="C1268" t="s">
        <v>248</v>
      </c>
      <c r="D1268" t="s">
        <v>200</v>
      </c>
      <c r="E1268">
        <v>1</v>
      </c>
    </row>
    <row r="1269" spans="1:7" x14ac:dyDescent="0.3">
      <c r="A1269">
        <v>5</v>
      </c>
      <c r="B1269" s="18">
        <v>45505</v>
      </c>
      <c r="C1269" t="s">
        <v>248</v>
      </c>
      <c r="D1269" t="s">
        <v>216</v>
      </c>
      <c r="E1269">
        <v>13.6666666666667</v>
      </c>
      <c r="F1269">
        <v>328</v>
      </c>
      <c r="G1269">
        <v>24</v>
      </c>
    </row>
    <row r="1270" spans="1:7" x14ac:dyDescent="0.3">
      <c r="A1270">
        <v>4</v>
      </c>
      <c r="B1270" s="18">
        <v>45505</v>
      </c>
      <c r="C1270" t="s">
        <v>248</v>
      </c>
      <c r="D1270" t="s">
        <v>223</v>
      </c>
      <c r="E1270">
        <v>0.74695121951219501</v>
      </c>
      <c r="F1270">
        <v>245</v>
      </c>
      <c r="G1270">
        <v>328</v>
      </c>
    </row>
    <row r="1271" spans="1:7" x14ac:dyDescent="0.3">
      <c r="A1271">
        <v>120</v>
      </c>
      <c r="B1271" s="18">
        <v>45413</v>
      </c>
      <c r="C1271" t="s">
        <v>248</v>
      </c>
      <c r="D1271" t="s">
        <v>22</v>
      </c>
      <c r="E1271">
        <v>979</v>
      </c>
    </row>
    <row r="1272" spans="1:7" x14ac:dyDescent="0.3">
      <c r="A1272">
        <v>112</v>
      </c>
      <c r="B1272" s="18">
        <v>45444</v>
      </c>
      <c r="C1272" t="s">
        <v>248</v>
      </c>
      <c r="D1272" t="s">
        <v>221</v>
      </c>
      <c r="E1272">
        <v>481</v>
      </c>
    </row>
    <row r="1273" spans="1:7" x14ac:dyDescent="0.3">
      <c r="A1273">
        <v>27</v>
      </c>
      <c r="B1273" s="18">
        <v>45474</v>
      </c>
      <c r="C1273" t="s">
        <v>248</v>
      </c>
      <c r="D1273" t="s">
        <v>165</v>
      </c>
      <c r="G1273">
        <v>337</v>
      </c>
    </row>
    <row r="1274" spans="1:7" x14ac:dyDescent="0.3">
      <c r="A1274">
        <v>9</v>
      </c>
      <c r="B1274" s="18">
        <v>45474</v>
      </c>
      <c r="C1274" t="s">
        <v>248</v>
      </c>
      <c r="D1274" t="s">
        <v>213</v>
      </c>
      <c r="E1274">
        <v>0.7007299270072993</v>
      </c>
      <c r="F1274">
        <v>384</v>
      </c>
      <c r="G1274">
        <v>548</v>
      </c>
    </row>
    <row r="1275" spans="1:7" x14ac:dyDescent="0.3">
      <c r="A1275">
        <v>112</v>
      </c>
      <c r="B1275" s="18">
        <v>45413</v>
      </c>
      <c r="C1275" t="s">
        <v>248</v>
      </c>
      <c r="D1275" t="s">
        <v>221</v>
      </c>
      <c r="E1275">
        <v>482</v>
      </c>
    </row>
    <row r="1276" spans="1:7" x14ac:dyDescent="0.3">
      <c r="A1276">
        <v>5</v>
      </c>
      <c r="B1276" s="18">
        <v>45474</v>
      </c>
      <c r="C1276" t="s">
        <v>248</v>
      </c>
      <c r="D1276" t="s">
        <v>216</v>
      </c>
      <c r="E1276">
        <v>16.2</v>
      </c>
      <c r="F1276">
        <v>324</v>
      </c>
      <c r="G1276">
        <v>20</v>
      </c>
    </row>
    <row r="1277" spans="1:7" x14ac:dyDescent="0.3">
      <c r="A1277">
        <v>107</v>
      </c>
      <c r="B1277" s="18">
        <v>45444</v>
      </c>
      <c r="C1277" t="s">
        <v>248</v>
      </c>
      <c r="D1277" t="s">
        <v>217</v>
      </c>
      <c r="E1277">
        <v>360</v>
      </c>
    </row>
    <row r="1278" spans="1:7" x14ac:dyDescent="0.3">
      <c r="A1278">
        <v>17</v>
      </c>
      <c r="B1278" s="18">
        <v>45444</v>
      </c>
      <c r="C1278" t="s">
        <v>248</v>
      </c>
      <c r="D1278" t="s">
        <v>207</v>
      </c>
      <c r="E1278">
        <v>1.82370820668693E-2</v>
      </c>
      <c r="F1278">
        <v>6</v>
      </c>
      <c r="G1278">
        <v>329</v>
      </c>
    </row>
    <row r="1279" spans="1:7" x14ac:dyDescent="0.3">
      <c r="A1279">
        <v>5</v>
      </c>
      <c r="B1279" s="18">
        <v>45444</v>
      </c>
      <c r="C1279" t="s">
        <v>248</v>
      </c>
      <c r="D1279" t="s">
        <v>216</v>
      </c>
      <c r="E1279">
        <v>9.9090909090909101</v>
      </c>
      <c r="F1279">
        <v>218</v>
      </c>
      <c r="G1279">
        <v>22</v>
      </c>
    </row>
    <row r="1280" spans="1:7" x14ac:dyDescent="0.3">
      <c r="A1280">
        <v>5</v>
      </c>
      <c r="B1280" s="18">
        <v>45413</v>
      </c>
      <c r="C1280" t="s">
        <v>248</v>
      </c>
      <c r="D1280" t="s">
        <v>216</v>
      </c>
      <c r="E1280">
        <v>13.695652173913</v>
      </c>
      <c r="F1280">
        <v>315</v>
      </c>
      <c r="G1280">
        <v>23</v>
      </c>
    </row>
    <row r="1281" spans="1:7" x14ac:dyDescent="0.3">
      <c r="A1281">
        <v>24</v>
      </c>
      <c r="B1281" s="18">
        <v>45474</v>
      </c>
      <c r="C1281" t="s">
        <v>248</v>
      </c>
      <c r="D1281" t="s">
        <v>197</v>
      </c>
      <c r="E1281">
        <v>0.96808510638297873</v>
      </c>
      <c r="F1281">
        <v>91</v>
      </c>
      <c r="G1281">
        <v>94</v>
      </c>
    </row>
    <row r="1282" spans="1:7" x14ac:dyDescent="0.3">
      <c r="A1282">
        <v>112</v>
      </c>
      <c r="B1282" s="18">
        <v>45505</v>
      </c>
      <c r="C1282" t="s">
        <v>248</v>
      </c>
      <c r="D1282" t="s">
        <v>221</v>
      </c>
      <c r="E1282">
        <v>482</v>
      </c>
    </row>
    <row r="1283" spans="1:7" x14ac:dyDescent="0.3">
      <c r="A1283">
        <v>113</v>
      </c>
      <c r="B1283" s="18">
        <v>45505</v>
      </c>
      <c r="C1283" t="s">
        <v>248</v>
      </c>
      <c r="D1283" t="s">
        <v>228</v>
      </c>
      <c r="E1283">
        <v>257</v>
      </c>
    </row>
    <row r="1284" spans="1:7" x14ac:dyDescent="0.3">
      <c r="A1284">
        <v>101</v>
      </c>
      <c r="B1284" s="18">
        <v>45444</v>
      </c>
      <c r="C1284" t="s">
        <v>249</v>
      </c>
      <c r="D1284" t="s">
        <v>200</v>
      </c>
      <c r="E1284">
        <v>0</v>
      </c>
    </row>
    <row r="1285" spans="1:7" x14ac:dyDescent="0.3">
      <c r="A1285">
        <v>105</v>
      </c>
      <c r="B1285" s="18">
        <v>45474</v>
      </c>
      <c r="C1285" t="s">
        <v>249</v>
      </c>
      <c r="D1285" t="s">
        <v>227</v>
      </c>
      <c r="E1285">
        <v>66</v>
      </c>
    </row>
    <row r="1286" spans="1:7" x14ac:dyDescent="0.3">
      <c r="A1286">
        <v>105</v>
      </c>
      <c r="B1286" s="18">
        <v>45444</v>
      </c>
      <c r="C1286" t="s">
        <v>249</v>
      </c>
      <c r="D1286" t="s">
        <v>227</v>
      </c>
      <c r="E1286">
        <v>66</v>
      </c>
    </row>
    <row r="1287" spans="1:7" x14ac:dyDescent="0.3">
      <c r="A1287">
        <v>105</v>
      </c>
      <c r="B1287" s="18">
        <v>45413</v>
      </c>
      <c r="C1287" t="s">
        <v>249</v>
      </c>
      <c r="D1287" t="s">
        <v>227</v>
      </c>
      <c r="E1287">
        <v>66</v>
      </c>
    </row>
    <row r="1288" spans="1:7" x14ac:dyDescent="0.3">
      <c r="A1288">
        <v>5</v>
      </c>
      <c r="B1288" s="18">
        <v>45413</v>
      </c>
      <c r="C1288" t="s">
        <v>249</v>
      </c>
      <c r="D1288" t="s">
        <v>216</v>
      </c>
      <c r="E1288">
        <v>2.9</v>
      </c>
      <c r="F1288">
        <v>58</v>
      </c>
      <c r="G1288">
        <v>20</v>
      </c>
    </row>
    <row r="1289" spans="1:7" x14ac:dyDescent="0.3">
      <c r="A1289">
        <v>5</v>
      </c>
      <c r="B1289" s="18">
        <v>45444</v>
      </c>
      <c r="C1289" t="s">
        <v>249</v>
      </c>
      <c r="D1289" t="s">
        <v>216</v>
      </c>
      <c r="E1289">
        <v>2.9047619047619002</v>
      </c>
      <c r="F1289">
        <v>61</v>
      </c>
      <c r="G1289">
        <v>21</v>
      </c>
    </row>
    <row r="1290" spans="1:7" x14ac:dyDescent="0.3">
      <c r="A1290">
        <v>5</v>
      </c>
      <c r="B1290" s="18">
        <v>45474</v>
      </c>
      <c r="C1290" t="s">
        <v>249</v>
      </c>
      <c r="D1290" t="s">
        <v>216</v>
      </c>
      <c r="E1290">
        <v>3.1875</v>
      </c>
      <c r="F1290">
        <v>51</v>
      </c>
      <c r="G1290">
        <v>16</v>
      </c>
    </row>
    <row r="1291" spans="1:7" x14ac:dyDescent="0.3">
      <c r="A1291">
        <v>5</v>
      </c>
      <c r="B1291" s="18">
        <v>45505</v>
      </c>
      <c r="C1291" t="s">
        <v>249</v>
      </c>
      <c r="D1291" t="s">
        <v>216</v>
      </c>
      <c r="E1291">
        <v>1</v>
      </c>
      <c r="F1291">
        <v>2</v>
      </c>
      <c r="G1291">
        <v>2</v>
      </c>
    </row>
    <row r="1292" spans="1:7" x14ac:dyDescent="0.3">
      <c r="A1292">
        <v>104</v>
      </c>
      <c r="B1292" s="18">
        <v>45505</v>
      </c>
      <c r="C1292" t="s">
        <v>249</v>
      </c>
      <c r="D1292" t="s">
        <v>236</v>
      </c>
      <c r="E1292">
        <v>27</v>
      </c>
    </row>
    <row r="1293" spans="1:7" x14ac:dyDescent="0.3">
      <c r="A1293">
        <v>104</v>
      </c>
      <c r="B1293" s="18">
        <v>45474</v>
      </c>
      <c r="C1293" t="s">
        <v>249</v>
      </c>
      <c r="D1293" t="s">
        <v>236</v>
      </c>
      <c r="E1293">
        <v>28</v>
      </c>
    </row>
    <row r="1294" spans="1:7" x14ac:dyDescent="0.3">
      <c r="A1294">
        <v>104</v>
      </c>
      <c r="B1294" s="18">
        <v>45444</v>
      </c>
      <c r="C1294" t="s">
        <v>249</v>
      </c>
      <c r="D1294" t="s">
        <v>236</v>
      </c>
      <c r="E1294">
        <v>27</v>
      </c>
    </row>
    <row r="1295" spans="1:7" x14ac:dyDescent="0.3">
      <c r="A1295">
        <v>104</v>
      </c>
      <c r="B1295" s="18">
        <v>45413</v>
      </c>
      <c r="C1295" t="s">
        <v>249</v>
      </c>
      <c r="D1295" t="s">
        <v>236</v>
      </c>
      <c r="E1295">
        <v>27</v>
      </c>
    </row>
    <row r="1296" spans="1:7" x14ac:dyDescent="0.3">
      <c r="A1296">
        <v>7</v>
      </c>
      <c r="B1296" s="18">
        <v>45413</v>
      </c>
      <c r="C1296" t="s">
        <v>249</v>
      </c>
      <c r="D1296" t="s">
        <v>232</v>
      </c>
      <c r="E1296">
        <v>0.61904761904761907</v>
      </c>
      <c r="F1296">
        <v>13</v>
      </c>
      <c r="G1296">
        <v>21</v>
      </c>
    </row>
    <row r="1297" spans="1:7" x14ac:dyDescent="0.3">
      <c r="A1297">
        <v>110</v>
      </c>
      <c r="B1297" s="18">
        <v>45505</v>
      </c>
      <c r="C1297" t="s">
        <v>249</v>
      </c>
      <c r="D1297" t="s">
        <v>222</v>
      </c>
      <c r="E1297">
        <v>72</v>
      </c>
    </row>
    <row r="1298" spans="1:7" x14ac:dyDescent="0.3">
      <c r="A1298">
        <v>110</v>
      </c>
      <c r="B1298" s="18">
        <v>45474</v>
      </c>
      <c r="C1298" t="s">
        <v>249</v>
      </c>
      <c r="D1298" t="s">
        <v>222</v>
      </c>
      <c r="E1298">
        <v>71</v>
      </c>
    </row>
    <row r="1299" spans="1:7" x14ac:dyDescent="0.3">
      <c r="A1299">
        <v>110</v>
      </c>
      <c r="B1299" s="18">
        <v>45444</v>
      </c>
      <c r="C1299" t="s">
        <v>249</v>
      </c>
      <c r="D1299" t="s">
        <v>222</v>
      </c>
      <c r="E1299">
        <v>71</v>
      </c>
    </row>
    <row r="1300" spans="1:7" x14ac:dyDescent="0.3">
      <c r="A1300">
        <v>110</v>
      </c>
      <c r="B1300" s="18">
        <v>45413</v>
      </c>
      <c r="C1300" t="s">
        <v>249</v>
      </c>
      <c r="D1300" t="s">
        <v>222</v>
      </c>
      <c r="E1300">
        <v>72</v>
      </c>
    </row>
    <row r="1301" spans="1:7" x14ac:dyDescent="0.3">
      <c r="A1301">
        <v>8</v>
      </c>
      <c r="B1301" s="18">
        <v>45474</v>
      </c>
      <c r="C1301" t="s">
        <v>249</v>
      </c>
      <c r="D1301" t="s">
        <v>235</v>
      </c>
      <c r="E1301">
        <v>0.32835820895522388</v>
      </c>
      <c r="F1301">
        <v>22</v>
      </c>
      <c r="G1301">
        <v>67</v>
      </c>
    </row>
    <row r="1302" spans="1:7" x14ac:dyDescent="0.3">
      <c r="A1302">
        <v>109</v>
      </c>
      <c r="B1302" s="18">
        <v>45505</v>
      </c>
      <c r="C1302" t="s">
        <v>249</v>
      </c>
      <c r="D1302" t="s">
        <v>233</v>
      </c>
      <c r="E1302">
        <v>16</v>
      </c>
    </row>
    <row r="1303" spans="1:7" x14ac:dyDescent="0.3">
      <c r="A1303">
        <v>109</v>
      </c>
      <c r="B1303" s="18">
        <v>45474</v>
      </c>
      <c r="C1303" t="s">
        <v>249</v>
      </c>
      <c r="D1303" t="s">
        <v>233</v>
      </c>
      <c r="E1303">
        <v>17</v>
      </c>
    </row>
    <row r="1304" spans="1:7" x14ac:dyDescent="0.3">
      <c r="A1304">
        <v>109</v>
      </c>
      <c r="B1304" s="18">
        <v>45444</v>
      </c>
      <c r="C1304" t="s">
        <v>249</v>
      </c>
      <c r="D1304" t="s">
        <v>233</v>
      </c>
      <c r="E1304">
        <v>17</v>
      </c>
    </row>
    <row r="1305" spans="1:7" x14ac:dyDescent="0.3">
      <c r="A1305">
        <v>109</v>
      </c>
      <c r="B1305" s="18">
        <v>45413</v>
      </c>
      <c r="C1305" t="s">
        <v>249</v>
      </c>
      <c r="D1305" t="s">
        <v>233</v>
      </c>
      <c r="E1305">
        <v>16</v>
      </c>
    </row>
    <row r="1306" spans="1:7" x14ac:dyDescent="0.3">
      <c r="A1306">
        <v>2</v>
      </c>
      <c r="B1306" s="18">
        <v>45505</v>
      </c>
      <c r="C1306" t="s">
        <v>249</v>
      </c>
      <c r="D1306" t="s">
        <v>209</v>
      </c>
      <c r="E1306">
        <v>0.2011111111111111</v>
      </c>
      <c r="F1306">
        <v>181</v>
      </c>
      <c r="G1306">
        <v>900</v>
      </c>
    </row>
    <row r="1307" spans="1:7" x14ac:dyDescent="0.3">
      <c r="A1307">
        <v>2</v>
      </c>
      <c r="B1307" s="18">
        <v>45474</v>
      </c>
      <c r="C1307" t="s">
        <v>249</v>
      </c>
      <c r="D1307" t="s">
        <v>209</v>
      </c>
      <c r="E1307">
        <v>0.20222222222222222</v>
      </c>
      <c r="F1307">
        <v>182</v>
      </c>
      <c r="G1307">
        <v>900</v>
      </c>
    </row>
    <row r="1308" spans="1:7" x14ac:dyDescent="0.3">
      <c r="A1308">
        <v>2</v>
      </c>
      <c r="B1308" s="18">
        <v>45444</v>
      </c>
      <c r="C1308" t="s">
        <v>249</v>
      </c>
      <c r="D1308" t="s">
        <v>209</v>
      </c>
      <c r="E1308">
        <v>0.2011111111111111</v>
      </c>
      <c r="F1308">
        <v>181</v>
      </c>
      <c r="G1308">
        <v>900</v>
      </c>
    </row>
    <row r="1309" spans="1:7" x14ac:dyDescent="0.3">
      <c r="A1309">
        <v>2</v>
      </c>
      <c r="B1309" s="18">
        <v>45413</v>
      </c>
      <c r="C1309" t="s">
        <v>249</v>
      </c>
      <c r="D1309" t="s">
        <v>209</v>
      </c>
      <c r="E1309">
        <v>0.2011111111111111</v>
      </c>
      <c r="F1309">
        <v>181</v>
      </c>
      <c r="G1309">
        <v>900</v>
      </c>
    </row>
    <row r="1310" spans="1:7" x14ac:dyDescent="0.3">
      <c r="A1310">
        <v>127</v>
      </c>
      <c r="B1310" s="18">
        <v>45413</v>
      </c>
      <c r="C1310" t="s">
        <v>249</v>
      </c>
      <c r="D1310" t="s">
        <v>220</v>
      </c>
      <c r="E1310">
        <v>36</v>
      </c>
    </row>
    <row r="1311" spans="1:7" x14ac:dyDescent="0.3">
      <c r="A1311">
        <v>127</v>
      </c>
      <c r="B1311" s="18">
        <v>45444</v>
      </c>
      <c r="C1311" t="s">
        <v>249</v>
      </c>
      <c r="D1311" t="s">
        <v>220</v>
      </c>
      <c r="E1311">
        <v>34</v>
      </c>
    </row>
    <row r="1312" spans="1:7" x14ac:dyDescent="0.3">
      <c r="A1312">
        <v>127</v>
      </c>
      <c r="B1312" s="18">
        <v>45474</v>
      </c>
      <c r="C1312" t="s">
        <v>249</v>
      </c>
      <c r="D1312" t="s">
        <v>220</v>
      </c>
      <c r="E1312">
        <v>35</v>
      </c>
    </row>
    <row r="1313" spans="1:7" x14ac:dyDescent="0.3">
      <c r="A1313">
        <v>127</v>
      </c>
      <c r="B1313" s="18">
        <v>45505</v>
      </c>
      <c r="C1313" t="s">
        <v>249</v>
      </c>
      <c r="D1313" t="s">
        <v>220</v>
      </c>
      <c r="E1313">
        <v>2</v>
      </c>
    </row>
    <row r="1314" spans="1:7" x14ac:dyDescent="0.3">
      <c r="A1314">
        <v>3</v>
      </c>
      <c r="B1314" s="18">
        <v>45505</v>
      </c>
      <c r="C1314" t="s">
        <v>249</v>
      </c>
      <c r="D1314" t="s">
        <v>202</v>
      </c>
      <c r="E1314">
        <v>1.3370165745856355</v>
      </c>
      <c r="F1314">
        <v>242</v>
      </c>
      <c r="G1314">
        <v>181</v>
      </c>
    </row>
    <row r="1315" spans="1:7" x14ac:dyDescent="0.3">
      <c r="A1315">
        <v>3</v>
      </c>
      <c r="B1315" s="18">
        <v>45474</v>
      </c>
      <c r="C1315" t="s">
        <v>249</v>
      </c>
      <c r="D1315" t="s">
        <v>202</v>
      </c>
      <c r="E1315">
        <v>1.3351648351648353</v>
      </c>
      <c r="F1315">
        <v>243</v>
      </c>
      <c r="G1315">
        <v>182</v>
      </c>
    </row>
    <row r="1316" spans="1:7" x14ac:dyDescent="0.3">
      <c r="A1316">
        <v>3</v>
      </c>
      <c r="B1316" s="18">
        <v>45444</v>
      </c>
      <c r="C1316" t="s">
        <v>249</v>
      </c>
      <c r="D1316" t="s">
        <v>202</v>
      </c>
      <c r="E1316">
        <v>1.3425414364640884</v>
      </c>
      <c r="F1316">
        <v>243</v>
      </c>
      <c r="G1316">
        <v>181</v>
      </c>
    </row>
    <row r="1317" spans="1:7" x14ac:dyDescent="0.3">
      <c r="A1317">
        <v>7</v>
      </c>
      <c r="B1317" s="18">
        <v>45444</v>
      </c>
      <c r="C1317" t="s">
        <v>249</v>
      </c>
      <c r="D1317" t="s">
        <v>232</v>
      </c>
      <c r="E1317">
        <v>0.66666666666666663</v>
      </c>
      <c r="F1317">
        <v>14</v>
      </c>
      <c r="G1317">
        <v>21</v>
      </c>
    </row>
    <row r="1318" spans="1:7" x14ac:dyDescent="0.3">
      <c r="A1318">
        <v>3</v>
      </c>
      <c r="B1318" s="18">
        <v>45413</v>
      </c>
      <c r="C1318" t="s">
        <v>249</v>
      </c>
      <c r="D1318" t="s">
        <v>202</v>
      </c>
      <c r="E1318">
        <v>1.4364640883977902</v>
      </c>
      <c r="F1318">
        <v>260</v>
      </c>
      <c r="G1318">
        <v>181</v>
      </c>
    </row>
    <row r="1319" spans="1:7" x14ac:dyDescent="0.3">
      <c r="A1319">
        <v>103</v>
      </c>
      <c r="B1319" s="18">
        <v>45505</v>
      </c>
      <c r="C1319" t="s">
        <v>249</v>
      </c>
      <c r="D1319" t="s">
        <v>199</v>
      </c>
      <c r="E1319">
        <v>1</v>
      </c>
    </row>
    <row r="1320" spans="1:7" x14ac:dyDescent="0.3">
      <c r="A1320">
        <v>103</v>
      </c>
      <c r="B1320" s="18">
        <v>45474</v>
      </c>
      <c r="C1320" t="s">
        <v>249</v>
      </c>
      <c r="D1320" t="s">
        <v>199</v>
      </c>
      <c r="E1320">
        <v>1</v>
      </c>
    </row>
    <row r="1321" spans="1:7" x14ac:dyDescent="0.3">
      <c r="A1321">
        <v>103</v>
      </c>
      <c r="B1321" s="18">
        <v>45444</v>
      </c>
      <c r="C1321" t="s">
        <v>249</v>
      </c>
      <c r="D1321" t="s">
        <v>199</v>
      </c>
      <c r="E1321">
        <v>1</v>
      </c>
    </row>
    <row r="1322" spans="1:7" x14ac:dyDescent="0.3">
      <c r="A1322">
        <v>103</v>
      </c>
      <c r="B1322" s="18">
        <v>45413</v>
      </c>
      <c r="C1322" t="s">
        <v>249</v>
      </c>
      <c r="D1322" t="s">
        <v>199</v>
      </c>
      <c r="E1322">
        <v>1</v>
      </c>
    </row>
    <row r="1323" spans="1:7" x14ac:dyDescent="0.3">
      <c r="A1323">
        <v>4</v>
      </c>
      <c r="B1323" s="18">
        <v>45505</v>
      </c>
      <c r="C1323" t="s">
        <v>249</v>
      </c>
      <c r="D1323" t="s">
        <v>223</v>
      </c>
      <c r="E1323">
        <v>1</v>
      </c>
      <c r="F1323">
        <v>2</v>
      </c>
      <c r="G1323">
        <v>2</v>
      </c>
    </row>
    <row r="1324" spans="1:7" x14ac:dyDescent="0.3">
      <c r="A1324">
        <v>4</v>
      </c>
      <c r="B1324" s="18">
        <v>45474</v>
      </c>
      <c r="C1324" t="s">
        <v>249</v>
      </c>
      <c r="D1324" t="s">
        <v>223</v>
      </c>
      <c r="E1324">
        <v>0.80392156862745101</v>
      </c>
      <c r="F1324">
        <v>41</v>
      </c>
      <c r="G1324">
        <v>51</v>
      </c>
    </row>
    <row r="1325" spans="1:7" x14ac:dyDescent="0.3">
      <c r="A1325">
        <v>102</v>
      </c>
      <c r="B1325" s="18">
        <v>45505</v>
      </c>
      <c r="C1325" t="s">
        <v>249</v>
      </c>
      <c r="D1325" t="s">
        <v>218</v>
      </c>
      <c r="E1325">
        <v>0</v>
      </c>
    </row>
    <row r="1326" spans="1:7" x14ac:dyDescent="0.3">
      <c r="A1326">
        <v>8</v>
      </c>
      <c r="B1326" s="18">
        <v>45444</v>
      </c>
      <c r="C1326" t="s">
        <v>249</v>
      </c>
      <c r="D1326" t="s">
        <v>235</v>
      </c>
      <c r="E1326">
        <v>0.32835820895522388</v>
      </c>
      <c r="F1326">
        <v>22</v>
      </c>
      <c r="G1326">
        <v>67</v>
      </c>
    </row>
    <row r="1327" spans="1:7" x14ac:dyDescent="0.3">
      <c r="A1327">
        <v>102</v>
      </c>
      <c r="B1327" s="18">
        <v>45474</v>
      </c>
      <c r="C1327" t="s">
        <v>249</v>
      </c>
      <c r="D1327" t="s">
        <v>218</v>
      </c>
      <c r="E1327">
        <v>0</v>
      </c>
    </row>
    <row r="1328" spans="1:7" x14ac:dyDescent="0.3">
      <c r="A1328">
        <v>4</v>
      </c>
      <c r="B1328" s="18">
        <v>45444</v>
      </c>
      <c r="C1328" t="s">
        <v>249</v>
      </c>
      <c r="D1328" t="s">
        <v>223</v>
      </c>
      <c r="E1328">
        <v>0.88524590163934402</v>
      </c>
      <c r="F1328">
        <v>54</v>
      </c>
      <c r="G1328">
        <v>61</v>
      </c>
    </row>
    <row r="1329" spans="1:7" x14ac:dyDescent="0.3">
      <c r="A1329">
        <v>4</v>
      </c>
      <c r="B1329" s="18">
        <v>45413</v>
      </c>
      <c r="C1329" t="s">
        <v>249</v>
      </c>
      <c r="D1329" t="s">
        <v>223</v>
      </c>
      <c r="E1329">
        <v>0.91379310344827602</v>
      </c>
      <c r="F1329">
        <v>53</v>
      </c>
      <c r="G1329">
        <v>58</v>
      </c>
    </row>
    <row r="1330" spans="1:7" x14ac:dyDescent="0.3">
      <c r="A1330">
        <v>102</v>
      </c>
      <c r="B1330" s="18">
        <v>45444</v>
      </c>
      <c r="C1330" t="s">
        <v>249</v>
      </c>
      <c r="D1330" t="s">
        <v>218</v>
      </c>
      <c r="E1330">
        <v>0</v>
      </c>
    </row>
    <row r="1331" spans="1:7" x14ac:dyDescent="0.3">
      <c r="A1331">
        <v>102</v>
      </c>
      <c r="B1331" s="18">
        <v>45413</v>
      </c>
      <c r="C1331" t="s">
        <v>249</v>
      </c>
      <c r="D1331" t="s">
        <v>218</v>
      </c>
      <c r="E1331">
        <v>0</v>
      </c>
    </row>
    <row r="1332" spans="1:7" x14ac:dyDescent="0.3">
      <c r="A1332">
        <v>6</v>
      </c>
      <c r="B1332" s="18">
        <v>45505</v>
      </c>
      <c r="C1332" t="s">
        <v>249</v>
      </c>
      <c r="D1332" t="s">
        <v>237</v>
      </c>
      <c r="E1332">
        <v>0.875</v>
      </c>
      <c r="F1332">
        <v>7</v>
      </c>
      <c r="G1332">
        <v>8</v>
      </c>
    </row>
    <row r="1333" spans="1:7" x14ac:dyDescent="0.3">
      <c r="A1333">
        <v>101</v>
      </c>
      <c r="B1333" s="18">
        <v>45505</v>
      </c>
      <c r="C1333" t="s">
        <v>249</v>
      </c>
      <c r="D1333" t="s">
        <v>200</v>
      </c>
      <c r="E1333">
        <v>0</v>
      </c>
    </row>
    <row r="1334" spans="1:7" x14ac:dyDescent="0.3">
      <c r="A1334">
        <v>128</v>
      </c>
      <c r="B1334" s="18">
        <v>45413</v>
      </c>
      <c r="C1334" t="s">
        <v>249</v>
      </c>
      <c r="D1334" t="s">
        <v>224</v>
      </c>
      <c r="E1334">
        <v>1</v>
      </c>
    </row>
    <row r="1335" spans="1:7" x14ac:dyDescent="0.3">
      <c r="A1335">
        <v>6</v>
      </c>
      <c r="B1335" s="18">
        <v>45474</v>
      </c>
      <c r="C1335" t="s">
        <v>249</v>
      </c>
      <c r="D1335" t="s">
        <v>237</v>
      </c>
      <c r="E1335">
        <v>1</v>
      </c>
      <c r="F1335">
        <v>7</v>
      </c>
      <c r="G1335">
        <v>7</v>
      </c>
    </row>
    <row r="1336" spans="1:7" x14ac:dyDescent="0.3">
      <c r="A1336">
        <v>6</v>
      </c>
      <c r="B1336" s="18">
        <v>45444</v>
      </c>
      <c r="C1336" t="s">
        <v>249</v>
      </c>
      <c r="D1336" t="s">
        <v>237</v>
      </c>
      <c r="E1336">
        <v>1</v>
      </c>
      <c r="F1336">
        <v>7</v>
      </c>
      <c r="G1336">
        <v>7</v>
      </c>
    </row>
    <row r="1337" spans="1:7" x14ac:dyDescent="0.3">
      <c r="A1337">
        <v>7</v>
      </c>
      <c r="B1337" s="18">
        <v>45474</v>
      </c>
      <c r="C1337" t="s">
        <v>249</v>
      </c>
      <c r="D1337" t="s">
        <v>232</v>
      </c>
      <c r="E1337">
        <v>0.66666666666666663</v>
      </c>
      <c r="F1337">
        <v>14</v>
      </c>
      <c r="G1337">
        <v>21</v>
      </c>
    </row>
    <row r="1338" spans="1:7" x14ac:dyDescent="0.3">
      <c r="A1338">
        <v>101</v>
      </c>
      <c r="B1338" s="18">
        <v>45474</v>
      </c>
      <c r="C1338" t="s">
        <v>249</v>
      </c>
      <c r="D1338" t="s">
        <v>200</v>
      </c>
      <c r="E1338">
        <v>0</v>
      </c>
    </row>
    <row r="1339" spans="1:7" x14ac:dyDescent="0.3">
      <c r="A1339">
        <v>105</v>
      </c>
      <c r="B1339" s="18">
        <v>45505</v>
      </c>
      <c r="C1339" t="s">
        <v>249</v>
      </c>
      <c r="D1339" t="s">
        <v>227</v>
      </c>
      <c r="E1339">
        <v>66</v>
      </c>
    </row>
    <row r="1340" spans="1:7" x14ac:dyDescent="0.3">
      <c r="A1340">
        <v>131</v>
      </c>
      <c r="B1340" s="18">
        <v>45413</v>
      </c>
      <c r="C1340" t="s">
        <v>249</v>
      </c>
      <c r="D1340" t="s">
        <v>211</v>
      </c>
      <c r="E1340">
        <v>23</v>
      </c>
    </row>
    <row r="1341" spans="1:7" x14ac:dyDescent="0.3">
      <c r="A1341">
        <v>131</v>
      </c>
      <c r="B1341" s="18">
        <v>45444</v>
      </c>
      <c r="C1341" t="s">
        <v>249</v>
      </c>
      <c r="D1341" t="s">
        <v>211</v>
      </c>
      <c r="E1341">
        <v>20</v>
      </c>
    </row>
    <row r="1342" spans="1:7" x14ac:dyDescent="0.3">
      <c r="A1342">
        <v>131</v>
      </c>
      <c r="B1342" s="18">
        <v>45474</v>
      </c>
      <c r="C1342" t="s">
        <v>249</v>
      </c>
      <c r="D1342" t="s">
        <v>211</v>
      </c>
      <c r="E1342">
        <v>15</v>
      </c>
    </row>
    <row r="1343" spans="1:7" x14ac:dyDescent="0.3">
      <c r="A1343">
        <v>101</v>
      </c>
      <c r="B1343" s="18">
        <v>45413</v>
      </c>
      <c r="C1343" t="s">
        <v>249</v>
      </c>
      <c r="D1343" t="s">
        <v>200</v>
      </c>
      <c r="E1343">
        <v>0</v>
      </c>
    </row>
    <row r="1344" spans="1:7" x14ac:dyDescent="0.3">
      <c r="A1344">
        <v>6</v>
      </c>
      <c r="B1344" s="18">
        <v>45413</v>
      </c>
      <c r="C1344" t="s">
        <v>249</v>
      </c>
      <c r="D1344" t="s">
        <v>237</v>
      </c>
      <c r="E1344">
        <v>0.7142857142857143</v>
      </c>
      <c r="F1344">
        <v>5</v>
      </c>
      <c r="G1344">
        <v>7</v>
      </c>
    </row>
    <row r="1345" spans="1:7" x14ac:dyDescent="0.3">
      <c r="A1345">
        <v>8</v>
      </c>
      <c r="B1345" s="18">
        <v>45505</v>
      </c>
      <c r="C1345" t="s">
        <v>249</v>
      </c>
      <c r="D1345" t="s">
        <v>235</v>
      </c>
      <c r="E1345">
        <v>0.31818181818181818</v>
      </c>
      <c r="F1345">
        <v>21</v>
      </c>
      <c r="G1345">
        <v>66</v>
      </c>
    </row>
    <row r="1346" spans="1:7" x14ac:dyDescent="0.3">
      <c r="A1346">
        <v>100</v>
      </c>
      <c r="B1346" s="18">
        <v>45505</v>
      </c>
      <c r="C1346" t="s">
        <v>249</v>
      </c>
      <c r="D1346" t="s">
        <v>206</v>
      </c>
      <c r="E1346">
        <v>1</v>
      </c>
    </row>
    <row r="1347" spans="1:7" x14ac:dyDescent="0.3">
      <c r="A1347">
        <v>131</v>
      </c>
      <c r="B1347" s="18">
        <v>45505</v>
      </c>
      <c r="C1347" t="s">
        <v>249</v>
      </c>
      <c r="D1347" t="s">
        <v>211</v>
      </c>
      <c r="E1347">
        <v>2</v>
      </c>
    </row>
    <row r="1348" spans="1:7" x14ac:dyDescent="0.3">
      <c r="A1348">
        <v>100</v>
      </c>
      <c r="B1348" s="18">
        <v>45474</v>
      </c>
      <c r="C1348" t="s">
        <v>249</v>
      </c>
      <c r="D1348" t="s">
        <v>206</v>
      </c>
      <c r="E1348">
        <v>1</v>
      </c>
    </row>
    <row r="1349" spans="1:7" x14ac:dyDescent="0.3">
      <c r="A1349">
        <v>7</v>
      </c>
      <c r="B1349" s="18">
        <v>45505</v>
      </c>
      <c r="C1349" t="s">
        <v>249</v>
      </c>
      <c r="D1349" t="s">
        <v>232</v>
      </c>
      <c r="E1349">
        <v>0.65</v>
      </c>
      <c r="F1349">
        <v>13</v>
      </c>
      <c r="G1349">
        <v>20</v>
      </c>
    </row>
    <row r="1350" spans="1:7" x14ac:dyDescent="0.3">
      <c r="A1350">
        <v>8</v>
      </c>
      <c r="B1350" s="18">
        <v>45413</v>
      </c>
      <c r="C1350" t="s">
        <v>249</v>
      </c>
      <c r="D1350" t="s">
        <v>235</v>
      </c>
      <c r="E1350">
        <v>0.33333333333333331</v>
      </c>
      <c r="F1350">
        <v>22</v>
      </c>
      <c r="G1350">
        <v>66</v>
      </c>
    </row>
    <row r="1351" spans="1:7" x14ac:dyDescent="0.3">
      <c r="A1351">
        <v>100</v>
      </c>
      <c r="B1351" s="18">
        <v>45444</v>
      </c>
      <c r="C1351" t="s">
        <v>249</v>
      </c>
      <c r="D1351" t="s">
        <v>206</v>
      </c>
      <c r="E1351">
        <v>1</v>
      </c>
    </row>
    <row r="1352" spans="1:7" x14ac:dyDescent="0.3">
      <c r="A1352">
        <v>129</v>
      </c>
      <c r="B1352" s="18">
        <v>45413</v>
      </c>
      <c r="C1352" t="s">
        <v>249</v>
      </c>
      <c r="D1352" t="s">
        <v>229</v>
      </c>
      <c r="E1352">
        <v>7</v>
      </c>
    </row>
    <row r="1353" spans="1:7" x14ac:dyDescent="0.3">
      <c r="A1353">
        <v>129</v>
      </c>
      <c r="B1353" s="18">
        <v>45444</v>
      </c>
      <c r="C1353" t="s">
        <v>249</v>
      </c>
      <c r="D1353" t="s">
        <v>229</v>
      </c>
      <c r="E1353">
        <v>14</v>
      </c>
    </row>
    <row r="1354" spans="1:7" x14ac:dyDescent="0.3">
      <c r="A1354">
        <v>129</v>
      </c>
      <c r="B1354" s="18">
        <v>45474</v>
      </c>
      <c r="C1354" t="s">
        <v>249</v>
      </c>
      <c r="D1354" t="s">
        <v>229</v>
      </c>
      <c r="E1354">
        <v>16</v>
      </c>
    </row>
    <row r="1355" spans="1:7" x14ac:dyDescent="0.3">
      <c r="A1355">
        <v>100</v>
      </c>
      <c r="B1355" s="18">
        <v>45413</v>
      </c>
      <c r="C1355" t="s">
        <v>249</v>
      </c>
      <c r="D1355" t="s">
        <v>206</v>
      </c>
      <c r="E1355">
        <v>1</v>
      </c>
    </row>
    <row r="1356" spans="1:7" x14ac:dyDescent="0.3">
      <c r="A1356">
        <v>133</v>
      </c>
      <c r="B1356" s="18">
        <v>45413</v>
      </c>
      <c r="C1356" t="s">
        <v>249</v>
      </c>
      <c r="D1356" t="s">
        <v>234</v>
      </c>
      <c r="E1356">
        <v>2</v>
      </c>
    </row>
    <row r="1357" spans="1:7" x14ac:dyDescent="0.3">
      <c r="A1357">
        <v>133</v>
      </c>
      <c r="B1357" s="18">
        <v>45474</v>
      </c>
      <c r="C1357" t="s">
        <v>249</v>
      </c>
      <c r="D1357" t="s">
        <v>234</v>
      </c>
      <c r="E1357">
        <v>1</v>
      </c>
    </row>
    <row r="1358" spans="1:7" x14ac:dyDescent="0.3">
      <c r="A1358">
        <v>120</v>
      </c>
      <c r="B1358" s="18">
        <v>45505</v>
      </c>
      <c r="C1358" t="s">
        <v>249</v>
      </c>
      <c r="D1358" t="s">
        <v>22</v>
      </c>
      <c r="E1358">
        <v>2</v>
      </c>
    </row>
    <row r="1359" spans="1:7" x14ac:dyDescent="0.3">
      <c r="A1359">
        <v>120</v>
      </c>
      <c r="B1359" s="18">
        <v>45474</v>
      </c>
      <c r="C1359" t="s">
        <v>249</v>
      </c>
      <c r="D1359" t="s">
        <v>22</v>
      </c>
      <c r="E1359">
        <v>63</v>
      </c>
    </row>
    <row r="1360" spans="1:7" x14ac:dyDescent="0.3">
      <c r="A1360">
        <v>120</v>
      </c>
      <c r="B1360" s="18">
        <v>45444</v>
      </c>
      <c r="C1360" t="s">
        <v>249</v>
      </c>
      <c r="D1360" t="s">
        <v>22</v>
      </c>
      <c r="E1360">
        <v>91</v>
      </c>
    </row>
    <row r="1361" spans="1:5" x14ac:dyDescent="0.3">
      <c r="A1361">
        <v>130</v>
      </c>
      <c r="B1361" s="18">
        <v>45413</v>
      </c>
      <c r="C1361" t="s">
        <v>249</v>
      </c>
      <c r="D1361" t="s">
        <v>212</v>
      </c>
      <c r="E1361">
        <v>3</v>
      </c>
    </row>
    <row r="1362" spans="1:5" x14ac:dyDescent="0.3">
      <c r="A1362">
        <v>130</v>
      </c>
      <c r="B1362" s="18">
        <v>45474</v>
      </c>
      <c r="C1362" t="s">
        <v>249</v>
      </c>
      <c r="D1362" t="s">
        <v>212</v>
      </c>
      <c r="E1362">
        <v>3</v>
      </c>
    </row>
    <row r="1363" spans="1:5" x14ac:dyDescent="0.3">
      <c r="A1363">
        <v>120</v>
      </c>
      <c r="B1363" s="18">
        <v>45413</v>
      </c>
      <c r="C1363" t="s">
        <v>249</v>
      </c>
      <c r="D1363" t="s">
        <v>22</v>
      </c>
      <c r="E1363">
        <v>85</v>
      </c>
    </row>
    <row r="1364" spans="1:5" x14ac:dyDescent="0.3">
      <c r="A1364">
        <v>114</v>
      </c>
      <c r="B1364" s="18">
        <v>45413</v>
      </c>
      <c r="C1364" t="s">
        <v>249</v>
      </c>
      <c r="D1364" t="s">
        <v>214</v>
      </c>
      <c r="E1364">
        <v>85</v>
      </c>
    </row>
    <row r="1365" spans="1:5" x14ac:dyDescent="0.3">
      <c r="A1365">
        <v>114</v>
      </c>
      <c r="B1365" s="18">
        <v>45444</v>
      </c>
      <c r="C1365" t="s">
        <v>249</v>
      </c>
      <c r="D1365" t="s">
        <v>214</v>
      </c>
      <c r="E1365">
        <v>91</v>
      </c>
    </row>
    <row r="1366" spans="1:5" x14ac:dyDescent="0.3">
      <c r="A1366">
        <v>114</v>
      </c>
      <c r="B1366" s="18">
        <v>45474</v>
      </c>
      <c r="C1366" t="s">
        <v>249</v>
      </c>
      <c r="D1366" t="s">
        <v>214</v>
      </c>
      <c r="E1366">
        <v>63</v>
      </c>
    </row>
    <row r="1367" spans="1:5" x14ac:dyDescent="0.3">
      <c r="A1367">
        <v>114</v>
      </c>
      <c r="B1367" s="18">
        <v>45505</v>
      </c>
      <c r="C1367" t="s">
        <v>249</v>
      </c>
      <c r="D1367" t="s">
        <v>214</v>
      </c>
      <c r="E1367">
        <v>2</v>
      </c>
    </row>
    <row r="1368" spans="1:5" x14ac:dyDescent="0.3">
      <c r="A1368">
        <v>113</v>
      </c>
      <c r="B1368" s="18">
        <v>45474</v>
      </c>
      <c r="C1368" t="s">
        <v>250</v>
      </c>
      <c r="D1368" t="s">
        <v>228</v>
      </c>
      <c r="E1368">
        <v>194</v>
      </c>
    </row>
    <row r="1369" spans="1:5" x14ac:dyDescent="0.3">
      <c r="A1369">
        <v>131</v>
      </c>
      <c r="B1369" s="18">
        <v>45444</v>
      </c>
      <c r="C1369" t="s">
        <v>250</v>
      </c>
      <c r="D1369" t="s">
        <v>211</v>
      </c>
      <c r="E1369">
        <v>19</v>
      </c>
    </row>
    <row r="1370" spans="1:5" x14ac:dyDescent="0.3">
      <c r="A1370">
        <v>128</v>
      </c>
      <c r="B1370" s="18">
        <v>45413</v>
      </c>
      <c r="C1370" t="s">
        <v>250</v>
      </c>
      <c r="D1370" t="s">
        <v>224</v>
      </c>
      <c r="E1370">
        <v>109</v>
      </c>
    </row>
    <row r="1371" spans="1:5" x14ac:dyDescent="0.3">
      <c r="A1371">
        <v>113</v>
      </c>
      <c r="B1371" s="18">
        <v>45444</v>
      </c>
      <c r="C1371" t="s">
        <v>250</v>
      </c>
      <c r="D1371" t="s">
        <v>228</v>
      </c>
      <c r="E1371">
        <v>192</v>
      </c>
    </row>
    <row r="1372" spans="1:5" x14ac:dyDescent="0.3">
      <c r="A1372">
        <v>101</v>
      </c>
      <c r="B1372" s="18">
        <v>45505</v>
      </c>
      <c r="C1372" t="s">
        <v>250</v>
      </c>
      <c r="D1372" t="s">
        <v>200</v>
      </c>
      <c r="E1372">
        <v>1</v>
      </c>
    </row>
    <row r="1373" spans="1:5" x14ac:dyDescent="0.3">
      <c r="A1373">
        <v>113</v>
      </c>
      <c r="B1373" s="18">
        <v>45413</v>
      </c>
      <c r="C1373" t="s">
        <v>250</v>
      </c>
      <c r="D1373" t="s">
        <v>228</v>
      </c>
      <c r="E1373">
        <v>192</v>
      </c>
    </row>
    <row r="1374" spans="1:5" x14ac:dyDescent="0.3">
      <c r="A1374">
        <v>110</v>
      </c>
      <c r="B1374" s="18">
        <v>45505</v>
      </c>
      <c r="C1374" t="s">
        <v>250</v>
      </c>
      <c r="D1374" t="s">
        <v>222</v>
      </c>
      <c r="E1374">
        <v>83</v>
      </c>
    </row>
    <row r="1375" spans="1:5" x14ac:dyDescent="0.3">
      <c r="A1375">
        <v>103</v>
      </c>
      <c r="B1375" s="18">
        <v>45474</v>
      </c>
      <c r="C1375" t="s">
        <v>250</v>
      </c>
      <c r="D1375" t="s">
        <v>199</v>
      </c>
      <c r="E1375">
        <v>0</v>
      </c>
    </row>
    <row r="1376" spans="1:5" x14ac:dyDescent="0.3">
      <c r="A1376">
        <v>110</v>
      </c>
      <c r="B1376" s="18">
        <v>45474</v>
      </c>
      <c r="C1376" t="s">
        <v>250</v>
      </c>
      <c r="D1376" t="s">
        <v>222</v>
      </c>
      <c r="E1376">
        <v>83</v>
      </c>
    </row>
    <row r="1377" spans="1:7" x14ac:dyDescent="0.3">
      <c r="A1377">
        <v>101</v>
      </c>
      <c r="B1377" s="18">
        <v>45413</v>
      </c>
      <c r="C1377" t="s">
        <v>250</v>
      </c>
      <c r="D1377" t="s">
        <v>200</v>
      </c>
      <c r="E1377">
        <v>1</v>
      </c>
    </row>
    <row r="1378" spans="1:7" x14ac:dyDescent="0.3">
      <c r="A1378">
        <v>108</v>
      </c>
      <c r="B1378" s="18">
        <v>45413</v>
      </c>
      <c r="C1378" t="s">
        <v>250</v>
      </c>
      <c r="D1378" t="s">
        <v>204</v>
      </c>
      <c r="E1378">
        <v>114</v>
      </c>
    </row>
    <row r="1379" spans="1:7" x14ac:dyDescent="0.3">
      <c r="A1379">
        <v>26</v>
      </c>
      <c r="B1379" s="18">
        <v>45444</v>
      </c>
      <c r="C1379" t="s">
        <v>250</v>
      </c>
      <c r="D1379" t="s">
        <v>164</v>
      </c>
      <c r="E1379">
        <v>4.2394014962593519E-2</v>
      </c>
      <c r="F1379">
        <v>17</v>
      </c>
      <c r="G1379">
        <v>401</v>
      </c>
    </row>
    <row r="1380" spans="1:7" x14ac:dyDescent="0.3">
      <c r="A1380">
        <v>26</v>
      </c>
      <c r="B1380" s="18">
        <v>45474</v>
      </c>
      <c r="C1380" t="s">
        <v>250</v>
      </c>
      <c r="D1380" t="s">
        <v>164</v>
      </c>
      <c r="E1380">
        <v>5.7692307692307696E-2</v>
      </c>
      <c r="F1380">
        <v>24</v>
      </c>
      <c r="G1380">
        <v>416</v>
      </c>
    </row>
    <row r="1381" spans="1:7" x14ac:dyDescent="0.3">
      <c r="A1381">
        <v>8</v>
      </c>
      <c r="B1381" s="18">
        <v>45505</v>
      </c>
      <c r="C1381" t="s">
        <v>250</v>
      </c>
      <c r="D1381" t="s">
        <v>235</v>
      </c>
      <c r="E1381">
        <v>0.36170212765957449</v>
      </c>
      <c r="F1381">
        <v>17</v>
      </c>
      <c r="G1381">
        <v>47</v>
      </c>
    </row>
    <row r="1382" spans="1:7" x14ac:dyDescent="0.3">
      <c r="A1382">
        <v>127</v>
      </c>
      <c r="B1382" s="18">
        <v>45413</v>
      </c>
      <c r="C1382" t="s">
        <v>250</v>
      </c>
      <c r="D1382" t="s">
        <v>220</v>
      </c>
      <c r="E1382">
        <v>736</v>
      </c>
    </row>
    <row r="1383" spans="1:7" x14ac:dyDescent="0.3">
      <c r="A1383">
        <v>26</v>
      </c>
      <c r="B1383" s="18">
        <v>45505</v>
      </c>
      <c r="C1383" t="s">
        <v>250</v>
      </c>
      <c r="D1383" t="s">
        <v>164</v>
      </c>
      <c r="E1383">
        <v>5.8823529411764705E-2</v>
      </c>
      <c r="F1383">
        <v>26</v>
      </c>
      <c r="G1383">
        <v>442</v>
      </c>
    </row>
    <row r="1384" spans="1:7" x14ac:dyDescent="0.3">
      <c r="A1384">
        <v>108</v>
      </c>
      <c r="B1384" s="18">
        <v>45444</v>
      </c>
      <c r="C1384" t="s">
        <v>250</v>
      </c>
      <c r="D1384" t="s">
        <v>204</v>
      </c>
      <c r="E1384">
        <v>112</v>
      </c>
    </row>
    <row r="1385" spans="1:7" x14ac:dyDescent="0.3">
      <c r="A1385">
        <v>110</v>
      </c>
      <c r="B1385" s="18">
        <v>45444</v>
      </c>
      <c r="C1385" t="s">
        <v>250</v>
      </c>
      <c r="D1385" t="s">
        <v>222</v>
      </c>
      <c r="E1385">
        <v>83</v>
      </c>
    </row>
    <row r="1386" spans="1:7" x14ac:dyDescent="0.3">
      <c r="A1386">
        <v>116</v>
      </c>
      <c r="B1386" s="18">
        <v>45474</v>
      </c>
      <c r="C1386" t="s">
        <v>250</v>
      </c>
      <c r="D1386" t="s">
        <v>243</v>
      </c>
      <c r="E1386">
        <v>1</v>
      </c>
    </row>
    <row r="1387" spans="1:7" x14ac:dyDescent="0.3">
      <c r="A1387">
        <v>110</v>
      </c>
      <c r="B1387" s="18">
        <v>45413</v>
      </c>
      <c r="C1387" t="s">
        <v>250</v>
      </c>
      <c r="D1387" t="s">
        <v>222</v>
      </c>
      <c r="E1387">
        <v>85</v>
      </c>
    </row>
    <row r="1388" spans="1:7" x14ac:dyDescent="0.3">
      <c r="A1388">
        <v>108</v>
      </c>
      <c r="B1388" s="18">
        <v>45474</v>
      </c>
      <c r="C1388" t="s">
        <v>250</v>
      </c>
      <c r="D1388" t="s">
        <v>204</v>
      </c>
      <c r="E1388">
        <v>111</v>
      </c>
    </row>
    <row r="1389" spans="1:7" x14ac:dyDescent="0.3">
      <c r="A1389">
        <v>108</v>
      </c>
      <c r="B1389" s="18">
        <v>45505</v>
      </c>
      <c r="C1389" t="s">
        <v>250</v>
      </c>
      <c r="D1389" t="s">
        <v>204</v>
      </c>
      <c r="E1389">
        <v>111</v>
      </c>
    </row>
    <row r="1390" spans="1:7" x14ac:dyDescent="0.3">
      <c r="A1390">
        <v>112</v>
      </c>
      <c r="B1390" s="18">
        <v>45505</v>
      </c>
      <c r="C1390" t="s">
        <v>250</v>
      </c>
      <c r="D1390" t="s">
        <v>221</v>
      </c>
      <c r="E1390">
        <v>311</v>
      </c>
    </row>
    <row r="1391" spans="1:7" x14ac:dyDescent="0.3">
      <c r="A1391">
        <v>11</v>
      </c>
      <c r="B1391" s="18">
        <v>45444</v>
      </c>
      <c r="C1391" t="s">
        <v>250</v>
      </c>
      <c r="D1391" t="s">
        <v>230</v>
      </c>
      <c r="E1391">
        <v>0.28953229398663699</v>
      </c>
      <c r="F1391">
        <v>130</v>
      </c>
      <c r="G1391">
        <v>449</v>
      </c>
    </row>
    <row r="1392" spans="1:7" x14ac:dyDescent="0.3">
      <c r="A1392">
        <v>114</v>
      </c>
      <c r="B1392" s="18">
        <v>45413</v>
      </c>
      <c r="C1392" t="s">
        <v>250</v>
      </c>
      <c r="D1392" t="s">
        <v>214</v>
      </c>
      <c r="E1392">
        <v>777</v>
      </c>
    </row>
    <row r="1393" spans="1:7" x14ac:dyDescent="0.3">
      <c r="A1393">
        <v>3</v>
      </c>
      <c r="B1393" s="18">
        <v>45505</v>
      </c>
      <c r="C1393" t="s">
        <v>250</v>
      </c>
      <c r="D1393" t="s">
        <v>202</v>
      </c>
      <c r="E1393">
        <v>0.6647361647361647</v>
      </c>
      <c r="F1393">
        <v>1033</v>
      </c>
      <c r="G1393">
        <v>1554</v>
      </c>
    </row>
    <row r="1394" spans="1:7" x14ac:dyDescent="0.3">
      <c r="A1394">
        <v>127</v>
      </c>
      <c r="B1394" s="18">
        <v>45444</v>
      </c>
      <c r="C1394" t="s">
        <v>250</v>
      </c>
      <c r="D1394" t="s">
        <v>220</v>
      </c>
      <c r="E1394">
        <v>562</v>
      </c>
    </row>
    <row r="1395" spans="1:7" x14ac:dyDescent="0.3">
      <c r="A1395">
        <v>112</v>
      </c>
      <c r="B1395" s="18">
        <v>45474</v>
      </c>
      <c r="C1395" t="s">
        <v>250</v>
      </c>
      <c r="D1395" t="s">
        <v>221</v>
      </c>
      <c r="E1395">
        <v>309</v>
      </c>
    </row>
    <row r="1396" spans="1:7" x14ac:dyDescent="0.3">
      <c r="A1396">
        <v>131</v>
      </c>
      <c r="B1396" s="18">
        <v>45474</v>
      </c>
      <c r="C1396" t="s">
        <v>250</v>
      </c>
      <c r="D1396" t="s">
        <v>211</v>
      </c>
      <c r="E1396">
        <v>19</v>
      </c>
    </row>
    <row r="1397" spans="1:7" x14ac:dyDescent="0.3">
      <c r="A1397">
        <v>112</v>
      </c>
      <c r="B1397" s="18">
        <v>45444</v>
      </c>
      <c r="C1397" t="s">
        <v>250</v>
      </c>
      <c r="D1397" t="s">
        <v>221</v>
      </c>
      <c r="E1397">
        <v>309</v>
      </c>
    </row>
    <row r="1398" spans="1:7" x14ac:dyDescent="0.3">
      <c r="A1398">
        <v>114</v>
      </c>
      <c r="B1398" s="18">
        <v>45444</v>
      </c>
      <c r="C1398" t="s">
        <v>250</v>
      </c>
      <c r="D1398" t="s">
        <v>214</v>
      </c>
      <c r="E1398">
        <v>659</v>
      </c>
    </row>
    <row r="1399" spans="1:7" x14ac:dyDescent="0.3">
      <c r="A1399">
        <v>114</v>
      </c>
      <c r="B1399" s="18">
        <v>45474</v>
      </c>
      <c r="C1399" t="s">
        <v>250</v>
      </c>
      <c r="D1399" t="s">
        <v>214</v>
      </c>
      <c r="E1399">
        <v>405</v>
      </c>
    </row>
    <row r="1400" spans="1:7" x14ac:dyDescent="0.3">
      <c r="A1400">
        <v>24</v>
      </c>
      <c r="B1400" s="18">
        <v>45413</v>
      </c>
      <c r="C1400" t="s">
        <v>250</v>
      </c>
      <c r="D1400" t="s">
        <v>197</v>
      </c>
      <c r="E1400">
        <v>0.95833333333333337</v>
      </c>
      <c r="F1400">
        <v>69</v>
      </c>
      <c r="G1400">
        <v>72</v>
      </c>
    </row>
    <row r="1401" spans="1:7" x14ac:dyDescent="0.3">
      <c r="A1401">
        <v>24</v>
      </c>
      <c r="B1401" s="18">
        <v>45444</v>
      </c>
      <c r="C1401" t="s">
        <v>250</v>
      </c>
      <c r="D1401" t="s">
        <v>197</v>
      </c>
      <c r="E1401">
        <v>0.98484848484848486</v>
      </c>
      <c r="F1401">
        <v>65</v>
      </c>
      <c r="G1401">
        <v>66</v>
      </c>
    </row>
    <row r="1402" spans="1:7" x14ac:dyDescent="0.3">
      <c r="A1402">
        <v>122</v>
      </c>
      <c r="B1402" s="18">
        <v>45474</v>
      </c>
      <c r="C1402" t="s">
        <v>250</v>
      </c>
      <c r="D1402" t="s">
        <v>24</v>
      </c>
      <c r="E1402">
        <v>5</v>
      </c>
    </row>
    <row r="1403" spans="1:7" x14ac:dyDescent="0.3">
      <c r="A1403">
        <v>112</v>
      </c>
      <c r="B1403" s="18">
        <v>45413</v>
      </c>
      <c r="C1403" t="s">
        <v>250</v>
      </c>
      <c r="D1403" t="s">
        <v>221</v>
      </c>
      <c r="E1403">
        <v>309</v>
      </c>
    </row>
    <row r="1404" spans="1:7" x14ac:dyDescent="0.3">
      <c r="A1404">
        <v>114</v>
      </c>
      <c r="B1404" s="18">
        <v>45505</v>
      </c>
      <c r="C1404" t="s">
        <v>250</v>
      </c>
      <c r="D1404" t="s">
        <v>214</v>
      </c>
      <c r="E1404">
        <v>420</v>
      </c>
    </row>
    <row r="1405" spans="1:7" x14ac:dyDescent="0.3">
      <c r="A1405">
        <v>116</v>
      </c>
      <c r="B1405" s="18">
        <v>45413</v>
      </c>
      <c r="C1405" t="s">
        <v>250</v>
      </c>
      <c r="D1405" t="s">
        <v>243</v>
      </c>
      <c r="E1405">
        <v>1</v>
      </c>
    </row>
    <row r="1406" spans="1:7" x14ac:dyDescent="0.3">
      <c r="A1406">
        <v>127</v>
      </c>
      <c r="B1406" s="18">
        <v>45474</v>
      </c>
      <c r="C1406" t="s">
        <v>250</v>
      </c>
      <c r="D1406" t="s">
        <v>220</v>
      </c>
      <c r="E1406">
        <v>362</v>
      </c>
    </row>
    <row r="1407" spans="1:7" x14ac:dyDescent="0.3">
      <c r="A1407">
        <v>129</v>
      </c>
      <c r="B1407" s="18">
        <v>45505</v>
      </c>
      <c r="C1407" t="s">
        <v>250</v>
      </c>
      <c r="D1407" t="s">
        <v>229</v>
      </c>
      <c r="E1407">
        <v>142</v>
      </c>
    </row>
    <row r="1408" spans="1:7" x14ac:dyDescent="0.3">
      <c r="A1408">
        <v>129</v>
      </c>
      <c r="B1408" s="18">
        <v>45474</v>
      </c>
      <c r="C1408" t="s">
        <v>250</v>
      </c>
      <c r="D1408" t="s">
        <v>229</v>
      </c>
      <c r="E1408">
        <v>144</v>
      </c>
    </row>
    <row r="1409" spans="1:7" x14ac:dyDescent="0.3">
      <c r="A1409">
        <v>129</v>
      </c>
      <c r="B1409" s="18">
        <v>45444</v>
      </c>
      <c r="C1409" t="s">
        <v>250</v>
      </c>
      <c r="D1409" t="s">
        <v>229</v>
      </c>
      <c r="E1409">
        <v>139</v>
      </c>
    </row>
    <row r="1410" spans="1:7" x14ac:dyDescent="0.3">
      <c r="A1410">
        <v>127</v>
      </c>
      <c r="B1410" s="18">
        <v>45505</v>
      </c>
      <c r="C1410" t="s">
        <v>250</v>
      </c>
      <c r="D1410" t="s">
        <v>220</v>
      </c>
      <c r="E1410">
        <v>362</v>
      </c>
    </row>
    <row r="1411" spans="1:7" x14ac:dyDescent="0.3">
      <c r="A1411">
        <v>122</v>
      </c>
      <c r="B1411" s="18">
        <v>45444</v>
      </c>
      <c r="C1411" t="s">
        <v>250</v>
      </c>
      <c r="D1411" t="s">
        <v>24</v>
      </c>
      <c r="E1411">
        <v>6</v>
      </c>
    </row>
    <row r="1412" spans="1:7" x14ac:dyDescent="0.3">
      <c r="A1412">
        <v>122</v>
      </c>
      <c r="B1412" s="18">
        <v>45413</v>
      </c>
      <c r="C1412" t="s">
        <v>250</v>
      </c>
      <c r="D1412" t="s">
        <v>24</v>
      </c>
      <c r="E1412">
        <v>11</v>
      </c>
    </row>
    <row r="1413" spans="1:7" x14ac:dyDescent="0.3">
      <c r="A1413">
        <v>10</v>
      </c>
      <c r="B1413" s="18">
        <v>45474</v>
      </c>
      <c r="C1413" t="s">
        <v>250</v>
      </c>
      <c r="D1413" t="s">
        <v>219</v>
      </c>
      <c r="E1413">
        <v>3.7037037037037035E-2</v>
      </c>
      <c r="F1413">
        <v>3</v>
      </c>
      <c r="G1413">
        <v>81</v>
      </c>
    </row>
    <row r="1414" spans="1:7" x14ac:dyDescent="0.3">
      <c r="A1414">
        <v>9</v>
      </c>
      <c r="B1414" s="18">
        <v>45413</v>
      </c>
      <c r="C1414" t="s">
        <v>250</v>
      </c>
      <c r="D1414" t="s">
        <v>213</v>
      </c>
      <c r="E1414">
        <v>4.9763033175355451E-2</v>
      </c>
      <c r="F1414">
        <v>21</v>
      </c>
      <c r="G1414">
        <v>422</v>
      </c>
    </row>
    <row r="1415" spans="1:7" x14ac:dyDescent="0.3">
      <c r="A1415">
        <v>111</v>
      </c>
      <c r="B1415" s="18">
        <v>45505</v>
      </c>
      <c r="C1415" t="s">
        <v>250</v>
      </c>
      <c r="D1415" t="s">
        <v>201</v>
      </c>
      <c r="E1415">
        <v>217</v>
      </c>
    </row>
    <row r="1416" spans="1:7" x14ac:dyDescent="0.3">
      <c r="A1416">
        <v>102</v>
      </c>
      <c r="B1416" s="18">
        <v>45413</v>
      </c>
      <c r="C1416" t="s">
        <v>250</v>
      </c>
      <c r="D1416" t="s">
        <v>218</v>
      </c>
      <c r="E1416">
        <v>0</v>
      </c>
    </row>
    <row r="1417" spans="1:7" x14ac:dyDescent="0.3">
      <c r="A1417">
        <v>111</v>
      </c>
      <c r="B1417" s="18">
        <v>45474</v>
      </c>
      <c r="C1417" t="s">
        <v>250</v>
      </c>
      <c r="D1417" t="s">
        <v>201</v>
      </c>
      <c r="E1417">
        <v>220</v>
      </c>
    </row>
    <row r="1418" spans="1:7" x14ac:dyDescent="0.3">
      <c r="A1418">
        <v>120</v>
      </c>
      <c r="B1418" s="18">
        <v>45474</v>
      </c>
      <c r="C1418" t="s">
        <v>250</v>
      </c>
      <c r="D1418" t="s">
        <v>22</v>
      </c>
      <c r="E1418">
        <v>400</v>
      </c>
    </row>
    <row r="1419" spans="1:7" x14ac:dyDescent="0.3">
      <c r="A1419">
        <v>9</v>
      </c>
      <c r="B1419" s="18">
        <v>45505</v>
      </c>
      <c r="C1419" t="s">
        <v>250</v>
      </c>
      <c r="D1419" t="s">
        <v>213</v>
      </c>
      <c r="E1419">
        <v>0.10454545454545454</v>
      </c>
      <c r="F1419">
        <v>46</v>
      </c>
      <c r="G1419">
        <v>440</v>
      </c>
    </row>
    <row r="1420" spans="1:7" x14ac:dyDescent="0.3">
      <c r="A1420">
        <v>11</v>
      </c>
      <c r="B1420" s="18">
        <v>45413</v>
      </c>
      <c r="C1420" t="s">
        <v>250</v>
      </c>
      <c r="D1420" t="s">
        <v>230</v>
      </c>
      <c r="E1420">
        <v>0.21462264150943397</v>
      </c>
      <c r="F1420">
        <v>91</v>
      </c>
      <c r="G1420">
        <v>424</v>
      </c>
    </row>
    <row r="1421" spans="1:7" x14ac:dyDescent="0.3">
      <c r="A1421">
        <v>7</v>
      </c>
      <c r="B1421" s="18">
        <v>45474</v>
      </c>
      <c r="C1421" t="s">
        <v>250</v>
      </c>
      <c r="D1421" t="s">
        <v>232</v>
      </c>
      <c r="E1421">
        <v>0.2857142857142857</v>
      </c>
      <c r="F1421">
        <v>2</v>
      </c>
      <c r="G1421">
        <v>7</v>
      </c>
    </row>
    <row r="1422" spans="1:7" x14ac:dyDescent="0.3">
      <c r="A1422">
        <v>102</v>
      </c>
      <c r="B1422" s="18">
        <v>45444</v>
      </c>
      <c r="C1422" t="s">
        <v>250</v>
      </c>
      <c r="D1422" t="s">
        <v>218</v>
      </c>
      <c r="E1422">
        <v>0</v>
      </c>
    </row>
    <row r="1423" spans="1:7" x14ac:dyDescent="0.3">
      <c r="A1423">
        <v>4</v>
      </c>
      <c r="B1423" s="18">
        <v>45505</v>
      </c>
      <c r="C1423" t="s">
        <v>250</v>
      </c>
      <c r="D1423" t="s">
        <v>223</v>
      </c>
      <c r="E1423">
        <v>0.80500000000000005</v>
      </c>
      <c r="F1423">
        <v>161</v>
      </c>
      <c r="G1423">
        <v>200</v>
      </c>
    </row>
    <row r="1424" spans="1:7" x14ac:dyDescent="0.3">
      <c r="A1424">
        <v>131</v>
      </c>
      <c r="B1424" s="18">
        <v>45505</v>
      </c>
      <c r="C1424" t="s">
        <v>250</v>
      </c>
      <c r="D1424" t="s">
        <v>211</v>
      </c>
      <c r="E1424">
        <v>21</v>
      </c>
    </row>
    <row r="1425" spans="1:7" x14ac:dyDescent="0.3">
      <c r="A1425">
        <v>100</v>
      </c>
      <c r="B1425" s="18">
        <v>45413</v>
      </c>
      <c r="C1425" t="s">
        <v>250</v>
      </c>
      <c r="D1425" t="s">
        <v>206</v>
      </c>
      <c r="E1425">
        <v>1</v>
      </c>
    </row>
    <row r="1426" spans="1:7" x14ac:dyDescent="0.3">
      <c r="A1426">
        <v>4</v>
      </c>
      <c r="B1426" s="18">
        <v>45474</v>
      </c>
      <c r="C1426" t="s">
        <v>250</v>
      </c>
      <c r="D1426" t="s">
        <v>223</v>
      </c>
      <c r="E1426">
        <v>0.72258064516128995</v>
      </c>
      <c r="F1426">
        <v>112</v>
      </c>
      <c r="G1426">
        <v>155</v>
      </c>
    </row>
    <row r="1427" spans="1:7" x14ac:dyDescent="0.3">
      <c r="A1427">
        <v>103</v>
      </c>
      <c r="B1427" s="18">
        <v>45444</v>
      </c>
      <c r="C1427" t="s">
        <v>250</v>
      </c>
      <c r="D1427" t="s">
        <v>199</v>
      </c>
      <c r="E1427">
        <v>0</v>
      </c>
    </row>
    <row r="1428" spans="1:7" x14ac:dyDescent="0.3">
      <c r="A1428">
        <v>24</v>
      </c>
      <c r="B1428" s="18">
        <v>45474</v>
      </c>
      <c r="C1428" t="s">
        <v>250</v>
      </c>
      <c r="D1428" t="s">
        <v>197</v>
      </c>
      <c r="E1428">
        <v>0.96875</v>
      </c>
      <c r="F1428">
        <v>62</v>
      </c>
      <c r="G1428">
        <v>64</v>
      </c>
    </row>
    <row r="1429" spans="1:7" x14ac:dyDescent="0.3">
      <c r="A1429">
        <v>4</v>
      </c>
      <c r="B1429" s="18">
        <v>45444</v>
      </c>
      <c r="C1429" t="s">
        <v>250</v>
      </c>
      <c r="D1429" t="s">
        <v>223</v>
      </c>
      <c r="E1429">
        <v>0.87254901960784303</v>
      </c>
      <c r="F1429">
        <v>178</v>
      </c>
      <c r="G1429">
        <v>204</v>
      </c>
    </row>
    <row r="1430" spans="1:7" x14ac:dyDescent="0.3">
      <c r="A1430">
        <v>6</v>
      </c>
      <c r="B1430" s="18">
        <v>45505</v>
      </c>
      <c r="C1430" t="s">
        <v>250</v>
      </c>
      <c r="D1430" t="s">
        <v>237</v>
      </c>
      <c r="E1430">
        <v>0</v>
      </c>
      <c r="F1430">
        <v>0</v>
      </c>
      <c r="G1430">
        <v>2</v>
      </c>
    </row>
    <row r="1431" spans="1:7" x14ac:dyDescent="0.3">
      <c r="A1431">
        <v>111</v>
      </c>
      <c r="B1431" s="18">
        <v>45444</v>
      </c>
      <c r="C1431" t="s">
        <v>250</v>
      </c>
      <c r="D1431" t="s">
        <v>201</v>
      </c>
      <c r="E1431">
        <v>219</v>
      </c>
    </row>
    <row r="1432" spans="1:7" x14ac:dyDescent="0.3">
      <c r="A1432">
        <v>129</v>
      </c>
      <c r="B1432" s="18">
        <v>45413</v>
      </c>
      <c r="C1432" t="s">
        <v>250</v>
      </c>
      <c r="D1432" t="s">
        <v>229</v>
      </c>
      <c r="E1432">
        <v>108</v>
      </c>
    </row>
    <row r="1433" spans="1:7" x14ac:dyDescent="0.3">
      <c r="A1433">
        <v>4</v>
      </c>
      <c r="B1433" s="18">
        <v>45413</v>
      </c>
      <c r="C1433" t="s">
        <v>250</v>
      </c>
      <c r="D1433" t="s">
        <v>223</v>
      </c>
      <c r="E1433">
        <v>0.87148594377510002</v>
      </c>
      <c r="F1433">
        <v>217</v>
      </c>
      <c r="G1433">
        <v>249</v>
      </c>
    </row>
    <row r="1434" spans="1:7" x14ac:dyDescent="0.3">
      <c r="A1434">
        <v>13</v>
      </c>
      <c r="B1434" s="18">
        <v>45505</v>
      </c>
      <c r="C1434" t="s">
        <v>250</v>
      </c>
      <c r="D1434" t="s">
        <v>198</v>
      </c>
      <c r="E1434">
        <v>0.11274509803921569</v>
      </c>
      <c r="F1434">
        <v>23</v>
      </c>
      <c r="G1434">
        <v>204</v>
      </c>
    </row>
    <row r="1435" spans="1:7" x14ac:dyDescent="0.3">
      <c r="A1435">
        <v>111</v>
      </c>
      <c r="B1435" s="18">
        <v>45413</v>
      </c>
      <c r="C1435" t="s">
        <v>250</v>
      </c>
      <c r="D1435" t="s">
        <v>201</v>
      </c>
      <c r="E1435">
        <v>216</v>
      </c>
    </row>
    <row r="1436" spans="1:7" x14ac:dyDescent="0.3">
      <c r="A1436">
        <v>3</v>
      </c>
      <c r="B1436" s="18">
        <v>45474</v>
      </c>
      <c r="C1436" t="s">
        <v>250</v>
      </c>
      <c r="D1436" t="s">
        <v>202</v>
      </c>
      <c r="E1436">
        <v>0.63279742765273317</v>
      </c>
      <c r="F1436">
        <v>984</v>
      </c>
      <c r="G1436">
        <v>1555</v>
      </c>
    </row>
    <row r="1437" spans="1:7" x14ac:dyDescent="0.3">
      <c r="A1437">
        <v>24</v>
      </c>
      <c r="B1437" s="18">
        <v>45505</v>
      </c>
      <c r="C1437" t="s">
        <v>250</v>
      </c>
      <c r="D1437" t="s">
        <v>197</v>
      </c>
      <c r="E1437">
        <v>0.96363636363636362</v>
      </c>
      <c r="F1437">
        <v>53</v>
      </c>
      <c r="G1437">
        <v>55</v>
      </c>
    </row>
    <row r="1438" spans="1:7" x14ac:dyDescent="0.3">
      <c r="A1438">
        <v>109</v>
      </c>
      <c r="B1438" s="18">
        <v>45505</v>
      </c>
      <c r="C1438" t="s">
        <v>250</v>
      </c>
      <c r="D1438" t="s">
        <v>233</v>
      </c>
      <c r="E1438">
        <v>16</v>
      </c>
    </row>
    <row r="1439" spans="1:7" x14ac:dyDescent="0.3">
      <c r="A1439">
        <v>102</v>
      </c>
      <c r="B1439" s="18">
        <v>45474</v>
      </c>
      <c r="C1439" t="s">
        <v>250</v>
      </c>
      <c r="D1439" t="s">
        <v>218</v>
      </c>
      <c r="E1439">
        <v>0</v>
      </c>
    </row>
    <row r="1440" spans="1:7" x14ac:dyDescent="0.3">
      <c r="A1440">
        <v>109</v>
      </c>
      <c r="B1440" s="18">
        <v>45474</v>
      </c>
      <c r="C1440" t="s">
        <v>250</v>
      </c>
      <c r="D1440" t="s">
        <v>233</v>
      </c>
      <c r="E1440">
        <v>15</v>
      </c>
    </row>
    <row r="1441" spans="1:7" x14ac:dyDescent="0.3">
      <c r="A1441">
        <v>10</v>
      </c>
      <c r="B1441" s="18">
        <v>45413</v>
      </c>
      <c r="C1441" t="s">
        <v>250</v>
      </c>
      <c r="D1441" t="s">
        <v>219</v>
      </c>
      <c r="E1441">
        <v>2.4691358024691357E-2</v>
      </c>
      <c r="F1441">
        <v>2</v>
      </c>
      <c r="G1441">
        <v>81</v>
      </c>
    </row>
    <row r="1442" spans="1:7" x14ac:dyDescent="0.3">
      <c r="A1442">
        <v>9</v>
      </c>
      <c r="B1442" s="18">
        <v>45474</v>
      </c>
      <c r="C1442" t="s">
        <v>250</v>
      </c>
      <c r="D1442" t="s">
        <v>213</v>
      </c>
      <c r="E1442">
        <v>9.7949886104783598E-2</v>
      </c>
      <c r="F1442">
        <v>43</v>
      </c>
      <c r="G1442">
        <v>439</v>
      </c>
    </row>
    <row r="1443" spans="1:7" x14ac:dyDescent="0.3">
      <c r="A1443">
        <v>109</v>
      </c>
      <c r="B1443" s="18">
        <v>45444</v>
      </c>
      <c r="C1443" t="s">
        <v>250</v>
      </c>
      <c r="D1443" t="s">
        <v>233</v>
      </c>
      <c r="E1443">
        <v>13</v>
      </c>
    </row>
    <row r="1444" spans="1:7" x14ac:dyDescent="0.3">
      <c r="A1444">
        <v>130</v>
      </c>
      <c r="B1444" s="18">
        <v>45413</v>
      </c>
      <c r="C1444" t="s">
        <v>250</v>
      </c>
      <c r="D1444" t="s">
        <v>212</v>
      </c>
      <c r="E1444">
        <v>455</v>
      </c>
    </row>
    <row r="1445" spans="1:7" x14ac:dyDescent="0.3">
      <c r="A1445">
        <v>3</v>
      </c>
      <c r="B1445" s="18">
        <v>45413</v>
      </c>
      <c r="C1445" t="s">
        <v>250</v>
      </c>
      <c r="D1445" t="s">
        <v>202</v>
      </c>
      <c r="E1445">
        <v>0.56763754045307446</v>
      </c>
      <c r="F1445">
        <v>877</v>
      </c>
      <c r="G1445">
        <v>1545</v>
      </c>
    </row>
    <row r="1446" spans="1:7" x14ac:dyDescent="0.3">
      <c r="A1446">
        <v>109</v>
      </c>
      <c r="B1446" s="18">
        <v>45413</v>
      </c>
      <c r="C1446" t="s">
        <v>250</v>
      </c>
      <c r="D1446" t="s">
        <v>233</v>
      </c>
      <c r="E1446">
        <v>13</v>
      </c>
    </row>
    <row r="1447" spans="1:7" x14ac:dyDescent="0.3">
      <c r="A1447">
        <v>8</v>
      </c>
      <c r="B1447" s="18">
        <v>45444</v>
      </c>
      <c r="C1447" t="s">
        <v>250</v>
      </c>
      <c r="D1447" t="s">
        <v>235</v>
      </c>
      <c r="E1447">
        <v>0.2978723404255319</v>
      </c>
      <c r="F1447">
        <v>14</v>
      </c>
      <c r="G1447">
        <v>47</v>
      </c>
    </row>
    <row r="1448" spans="1:7" x14ac:dyDescent="0.3">
      <c r="A1448">
        <v>130</v>
      </c>
      <c r="B1448" s="18">
        <v>45444</v>
      </c>
      <c r="C1448" t="s">
        <v>250</v>
      </c>
      <c r="D1448" t="s">
        <v>212</v>
      </c>
      <c r="E1448">
        <v>311</v>
      </c>
    </row>
    <row r="1449" spans="1:7" x14ac:dyDescent="0.3">
      <c r="A1449">
        <v>2</v>
      </c>
      <c r="B1449" s="18">
        <v>45505</v>
      </c>
      <c r="C1449" t="s">
        <v>250</v>
      </c>
      <c r="D1449" t="s">
        <v>209</v>
      </c>
      <c r="E1449">
        <v>0.86333333333333329</v>
      </c>
      <c r="F1449">
        <v>1554</v>
      </c>
      <c r="G1449">
        <v>1800</v>
      </c>
    </row>
    <row r="1450" spans="1:7" x14ac:dyDescent="0.3">
      <c r="A1450">
        <v>130</v>
      </c>
      <c r="B1450" s="18">
        <v>45474</v>
      </c>
      <c r="C1450" t="s">
        <v>250</v>
      </c>
      <c r="D1450" t="s">
        <v>212</v>
      </c>
      <c r="E1450">
        <v>134</v>
      </c>
    </row>
    <row r="1451" spans="1:7" x14ac:dyDescent="0.3">
      <c r="A1451">
        <v>3</v>
      </c>
      <c r="B1451" s="18">
        <v>45444</v>
      </c>
      <c r="C1451" t="s">
        <v>250</v>
      </c>
      <c r="D1451" t="s">
        <v>202</v>
      </c>
      <c r="E1451">
        <v>0.61096774193548387</v>
      </c>
      <c r="F1451">
        <v>947</v>
      </c>
      <c r="G1451">
        <v>1550</v>
      </c>
    </row>
    <row r="1452" spans="1:7" x14ac:dyDescent="0.3">
      <c r="A1452">
        <v>102</v>
      </c>
      <c r="B1452" s="18">
        <v>45505</v>
      </c>
      <c r="C1452" t="s">
        <v>250</v>
      </c>
      <c r="D1452" t="s">
        <v>218</v>
      </c>
      <c r="E1452">
        <v>0</v>
      </c>
    </row>
    <row r="1453" spans="1:7" x14ac:dyDescent="0.3">
      <c r="A1453">
        <v>103</v>
      </c>
      <c r="B1453" s="18">
        <v>45413</v>
      </c>
      <c r="C1453" t="s">
        <v>250</v>
      </c>
      <c r="D1453" t="s">
        <v>199</v>
      </c>
      <c r="E1453">
        <v>0</v>
      </c>
    </row>
    <row r="1454" spans="1:7" x14ac:dyDescent="0.3">
      <c r="A1454">
        <v>130</v>
      </c>
      <c r="B1454" s="18">
        <v>45505</v>
      </c>
      <c r="C1454" t="s">
        <v>250</v>
      </c>
      <c r="D1454" t="s">
        <v>212</v>
      </c>
      <c r="E1454">
        <v>128</v>
      </c>
    </row>
    <row r="1455" spans="1:7" x14ac:dyDescent="0.3">
      <c r="A1455">
        <v>23</v>
      </c>
      <c r="B1455" s="18">
        <v>45413</v>
      </c>
      <c r="C1455" t="s">
        <v>250</v>
      </c>
      <c r="D1455" t="s">
        <v>210</v>
      </c>
      <c r="E1455">
        <v>4.6302250803858518E-2</v>
      </c>
      <c r="F1455">
        <v>72</v>
      </c>
      <c r="G1455">
        <v>1555</v>
      </c>
    </row>
    <row r="1456" spans="1:7" x14ac:dyDescent="0.3">
      <c r="A1456">
        <v>13</v>
      </c>
      <c r="B1456" s="18">
        <v>45474</v>
      </c>
      <c r="C1456" t="s">
        <v>250</v>
      </c>
      <c r="D1456" t="s">
        <v>198</v>
      </c>
      <c r="E1456">
        <v>0.10731707317073171</v>
      </c>
      <c r="F1456">
        <v>22</v>
      </c>
      <c r="G1456">
        <v>205</v>
      </c>
    </row>
    <row r="1457" spans="1:7" x14ac:dyDescent="0.3">
      <c r="A1457">
        <v>10</v>
      </c>
      <c r="B1457" s="18">
        <v>45505</v>
      </c>
      <c r="C1457" t="s">
        <v>250</v>
      </c>
      <c r="D1457" t="s">
        <v>219</v>
      </c>
      <c r="E1457">
        <v>2.9411764705882353E-2</v>
      </c>
      <c r="F1457">
        <v>2</v>
      </c>
      <c r="G1457">
        <v>68</v>
      </c>
    </row>
    <row r="1458" spans="1:7" x14ac:dyDescent="0.3">
      <c r="A1458">
        <v>2</v>
      </c>
      <c r="B1458" s="18">
        <v>45474</v>
      </c>
      <c r="C1458" t="s">
        <v>250</v>
      </c>
      <c r="D1458" t="s">
        <v>209</v>
      </c>
      <c r="E1458">
        <v>0.86388888888888893</v>
      </c>
      <c r="F1458">
        <v>1555</v>
      </c>
      <c r="G1458">
        <v>1800</v>
      </c>
    </row>
    <row r="1459" spans="1:7" x14ac:dyDescent="0.3">
      <c r="A1459">
        <v>13</v>
      </c>
      <c r="B1459" s="18">
        <v>45444</v>
      </c>
      <c r="C1459" t="s">
        <v>250</v>
      </c>
      <c r="D1459" t="s">
        <v>198</v>
      </c>
      <c r="E1459">
        <v>0.10344827586206896</v>
      </c>
      <c r="F1459">
        <v>21</v>
      </c>
      <c r="G1459">
        <v>203</v>
      </c>
    </row>
    <row r="1460" spans="1:7" x14ac:dyDescent="0.3">
      <c r="A1460">
        <v>23</v>
      </c>
      <c r="B1460" s="18">
        <v>45444</v>
      </c>
      <c r="C1460" t="s">
        <v>250</v>
      </c>
      <c r="D1460" t="s">
        <v>210</v>
      </c>
      <c r="E1460">
        <v>4.2334830019243104E-2</v>
      </c>
      <c r="F1460">
        <v>66</v>
      </c>
      <c r="G1460">
        <v>1559</v>
      </c>
    </row>
    <row r="1461" spans="1:7" x14ac:dyDescent="0.3">
      <c r="A1461">
        <v>23</v>
      </c>
      <c r="B1461" s="18">
        <v>45474</v>
      </c>
      <c r="C1461" t="s">
        <v>250</v>
      </c>
      <c r="D1461" t="s">
        <v>210</v>
      </c>
      <c r="E1461">
        <v>4.0842373962986601E-2</v>
      </c>
      <c r="F1461">
        <v>64</v>
      </c>
      <c r="G1461">
        <v>1567</v>
      </c>
    </row>
    <row r="1462" spans="1:7" x14ac:dyDescent="0.3">
      <c r="A1462">
        <v>2</v>
      </c>
      <c r="B1462" s="18">
        <v>45444</v>
      </c>
      <c r="C1462" t="s">
        <v>250</v>
      </c>
      <c r="D1462" t="s">
        <v>209</v>
      </c>
      <c r="E1462">
        <v>0.86111111111111116</v>
      </c>
      <c r="F1462">
        <v>1550</v>
      </c>
      <c r="G1462">
        <v>1800</v>
      </c>
    </row>
    <row r="1463" spans="1:7" x14ac:dyDescent="0.3">
      <c r="A1463">
        <v>132</v>
      </c>
      <c r="B1463" s="18">
        <v>45505</v>
      </c>
      <c r="C1463" t="s">
        <v>250</v>
      </c>
      <c r="D1463" t="s">
        <v>208</v>
      </c>
      <c r="E1463">
        <v>4</v>
      </c>
    </row>
    <row r="1464" spans="1:7" x14ac:dyDescent="0.3">
      <c r="A1464">
        <v>132</v>
      </c>
      <c r="B1464" s="18">
        <v>45474</v>
      </c>
      <c r="C1464" t="s">
        <v>250</v>
      </c>
      <c r="D1464" t="s">
        <v>208</v>
      </c>
      <c r="E1464">
        <v>6</v>
      </c>
    </row>
    <row r="1465" spans="1:7" x14ac:dyDescent="0.3">
      <c r="A1465">
        <v>23</v>
      </c>
      <c r="B1465" s="18">
        <v>45505</v>
      </c>
      <c r="C1465" t="s">
        <v>250</v>
      </c>
      <c r="D1465" t="s">
        <v>210</v>
      </c>
      <c r="E1465">
        <v>3.5076530612244895E-2</v>
      </c>
      <c r="F1465">
        <v>55</v>
      </c>
      <c r="G1465">
        <v>1568</v>
      </c>
    </row>
    <row r="1466" spans="1:7" x14ac:dyDescent="0.3">
      <c r="A1466">
        <v>100</v>
      </c>
      <c r="B1466" s="18">
        <v>45505</v>
      </c>
      <c r="C1466" t="s">
        <v>250</v>
      </c>
      <c r="D1466" t="s">
        <v>206</v>
      </c>
      <c r="E1466">
        <v>1</v>
      </c>
    </row>
    <row r="1467" spans="1:7" x14ac:dyDescent="0.3">
      <c r="A1467">
        <v>2</v>
      </c>
      <c r="B1467" s="18">
        <v>45413</v>
      </c>
      <c r="C1467" t="s">
        <v>250</v>
      </c>
      <c r="D1467" t="s">
        <v>209</v>
      </c>
      <c r="E1467">
        <v>0.85833333333333328</v>
      </c>
      <c r="F1467">
        <v>1545</v>
      </c>
      <c r="G1467">
        <v>1800</v>
      </c>
    </row>
    <row r="1468" spans="1:7" x14ac:dyDescent="0.3">
      <c r="A1468">
        <v>132</v>
      </c>
      <c r="B1468" s="18">
        <v>45444</v>
      </c>
      <c r="C1468" t="s">
        <v>250</v>
      </c>
      <c r="D1468" t="s">
        <v>208</v>
      </c>
      <c r="E1468">
        <v>10</v>
      </c>
    </row>
    <row r="1469" spans="1:7" x14ac:dyDescent="0.3">
      <c r="A1469">
        <v>8</v>
      </c>
      <c r="B1469" s="18">
        <v>45413</v>
      </c>
      <c r="C1469" t="s">
        <v>250</v>
      </c>
      <c r="D1469" t="s">
        <v>235</v>
      </c>
      <c r="E1469">
        <v>0.2857142857142857</v>
      </c>
      <c r="F1469">
        <v>14</v>
      </c>
      <c r="G1469">
        <v>49</v>
      </c>
    </row>
    <row r="1470" spans="1:7" x14ac:dyDescent="0.3">
      <c r="A1470">
        <v>132</v>
      </c>
      <c r="B1470" s="18">
        <v>45413</v>
      </c>
      <c r="C1470" t="s">
        <v>250</v>
      </c>
      <c r="D1470" t="s">
        <v>208</v>
      </c>
      <c r="E1470">
        <v>20</v>
      </c>
    </row>
    <row r="1471" spans="1:7" x14ac:dyDescent="0.3">
      <c r="A1471">
        <v>100</v>
      </c>
      <c r="B1471" s="18">
        <v>45474</v>
      </c>
      <c r="C1471" t="s">
        <v>250</v>
      </c>
      <c r="D1471" t="s">
        <v>206</v>
      </c>
      <c r="E1471">
        <v>1</v>
      </c>
    </row>
    <row r="1472" spans="1:7" x14ac:dyDescent="0.3">
      <c r="A1472">
        <v>103</v>
      </c>
      <c r="B1472" s="18">
        <v>45505</v>
      </c>
      <c r="C1472" t="s">
        <v>250</v>
      </c>
      <c r="D1472" t="s">
        <v>199</v>
      </c>
      <c r="E1472">
        <v>0</v>
      </c>
    </row>
    <row r="1473" spans="1:7" x14ac:dyDescent="0.3">
      <c r="A1473">
        <v>13</v>
      </c>
      <c r="B1473" s="18">
        <v>45413</v>
      </c>
      <c r="C1473" t="s">
        <v>250</v>
      </c>
      <c r="D1473" t="s">
        <v>198</v>
      </c>
      <c r="E1473">
        <v>0.10526315789473684</v>
      </c>
      <c r="F1473">
        <v>20</v>
      </c>
      <c r="G1473">
        <v>190</v>
      </c>
    </row>
    <row r="1474" spans="1:7" x14ac:dyDescent="0.3">
      <c r="A1474">
        <v>27</v>
      </c>
      <c r="B1474" s="18">
        <v>45444</v>
      </c>
      <c r="C1474" t="s">
        <v>250</v>
      </c>
      <c r="D1474" t="s">
        <v>165</v>
      </c>
      <c r="G1474">
        <v>114</v>
      </c>
    </row>
    <row r="1475" spans="1:7" x14ac:dyDescent="0.3">
      <c r="A1475">
        <v>12</v>
      </c>
      <c r="B1475" s="18">
        <v>45505</v>
      </c>
      <c r="C1475" t="s">
        <v>250</v>
      </c>
      <c r="D1475" t="s">
        <v>215</v>
      </c>
      <c r="E1475">
        <v>0.44117647058823528</v>
      </c>
      <c r="F1475">
        <v>90</v>
      </c>
      <c r="G1475">
        <v>204</v>
      </c>
    </row>
    <row r="1476" spans="1:7" x14ac:dyDescent="0.3">
      <c r="A1476">
        <v>101</v>
      </c>
      <c r="B1476" s="18">
        <v>45444</v>
      </c>
      <c r="C1476" t="s">
        <v>250</v>
      </c>
      <c r="D1476" t="s">
        <v>200</v>
      </c>
      <c r="E1476">
        <v>1</v>
      </c>
    </row>
    <row r="1477" spans="1:7" x14ac:dyDescent="0.3">
      <c r="A1477">
        <v>12</v>
      </c>
      <c r="B1477" s="18">
        <v>45474</v>
      </c>
      <c r="C1477" t="s">
        <v>250</v>
      </c>
      <c r="D1477" t="s">
        <v>215</v>
      </c>
      <c r="E1477">
        <v>0.42926829268292682</v>
      </c>
      <c r="F1477">
        <v>88</v>
      </c>
      <c r="G1477">
        <v>205</v>
      </c>
    </row>
    <row r="1478" spans="1:7" x14ac:dyDescent="0.3">
      <c r="A1478">
        <v>8</v>
      </c>
      <c r="B1478" s="18">
        <v>45474</v>
      </c>
      <c r="C1478" t="s">
        <v>250</v>
      </c>
      <c r="D1478" t="s">
        <v>235</v>
      </c>
      <c r="E1478">
        <v>0.2978723404255319</v>
      </c>
      <c r="F1478">
        <v>14</v>
      </c>
      <c r="G1478">
        <v>47</v>
      </c>
    </row>
    <row r="1479" spans="1:7" x14ac:dyDescent="0.3">
      <c r="A1479">
        <v>107</v>
      </c>
      <c r="B1479" s="18">
        <v>45413</v>
      </c>
      <c r="C1479" t="s">
        <v>250</v>
      </c>
      <c r="D1479" t="s">
        <v>217</v>
      </c>
      <c r="E1479">
        <v>288</v>
      </c>
    </row>
    <row r="1480" spans="1:7" x14ac:dyDescent="0.3">
      <c r="A1480">
        <v>5</v>
      </c>
      <c r="B1480" s="18">
        <v>45413</v>
      </c>
      <c r="C1480" t="s">
        <v>250</v>
      </c>
      <c r="D1480" t="s">
        <v>216</v>
      </c>
      <c r="E1480">
        <v>9.5769230769230802</v>
      </c>
      <c r="F1480">
        <v>249</v>
      </c>
      <c r="G1480">
        <v>26</v>
      </c>
    </row>
    <row r="1481" spans="1:7" x14ac:dyDescent="0.3">
      <c r="A1481">
        <v>100</v>
      </c>
      <c r="B1481" s="18">
        <v>45444</v>
      </c>
      <c r="C1481" t="s">
        <v>250</v>
      </c>
      <c r="D1481" t="s">
        <v>206</v>
      </c>
      <c r="E1481">
        <v>1</v>
      </c>
    </row>
    <row r="1482" spans="1:7" x14ac:dyDescent="0.3">
      <c r="A1482">
        <v>12</v>
      </c>
      <c r="B1482" s="18">
        <v>45444</v>
      </c>
      <c r="C1482" t="s">
        <v>250</v>
      </c>
      <c r="D1482" t="s">
        <v>215</v>
      </c>
      <c r="E1482">
        <v>0.43349753694581283</v>
      </c>
      <c r="F1482">
        <v>88</v>
      </c>
      <c r="G1482">
        <v>203</v>
      </c>
    </row>
    <row r="1483" spans="1:7" x14ac:dyDescent="0.3">
      <c r="A1483">
        <v>5</v>
      </c>
      <c r="B1483" s="18">
        <v>45444</v>
      </c>
      <c r="C1483" t="s">
        <v>250</v>
      </c>
      <c r="D1483" t="s">
        <v>216</v>
      </c>
      <c r="E1483">
        <v>7.8461538461538503</v>
      </c>
      <c r="F1483">
        <v>204</v>
      </c>
      <c r="G1483">
        <v>26</v>
      </c>
    </row>
    <row r="1484" spans="1:7" x14ac:dyDescent="0.3">
      <c r="A1484">
        <v>5</v>
      </c>
      <c r="B1484" s="18">
        <v>45474</v>
      </c>
      <c r="C1484" t="s">
        <v>250</v>
      </c>
      <c r="D1484" t="s">
        <v>216</v>
      </c>
      <c r="E1484">
        <v>6.4583333333333304</v>
      </c>
      <c r="F1484">
        <v>155</v>
      </c>
      <c r="G1484">
        <v>24</v>
      </c>
    </row>
    <row r="1485" spans="1:7" x14ac:dyDescent="0.3">
      <c r="A1485">
        <v>5</v>
      </c>
      <c r="B1485" s="18">
        <v>45505</v>
      </c>
      <c r="C1485" t="s">
        <v>250</v>
      </c>
      <c r="D1485" t="s">
        <v>216</v>
      </c>
      <c r="E1485">
        <v>6.8965517241379297</v>
      </c>
      <c r="F1485">
        <v>200</v>
      </c>
      <c r="G1485">
        <v>29</v>
      </c>
    </row>
    <row r="1486" spans="1:7" x14ac:dyDescent="0.3">
      <c r="A1486">
        <v>107</v>
      </c>
      <c r="B1486" s="18">
        <v>45444</v>
      </c>
      <c r="C1486" t="s">
        <v>250</v>
      </c>
      <c r="D1486" t="s">
        <v>217</v>
      </c>
      <c r="E1486">
        <v>292</v>
      </c>
    </row>
    <row r="1487" spans="1:7" x14ac:dyDescent="0.3">
      <c r="A1487">
        <v>115</v>
      </c>
      <c r="B1487" s="18">
        <v>45413</v>
      </c>
      <c r="C1487" t="s">
        <v>250</v>
      </c>
      <c r="D1487" t="s">
        <v>226</v>
      </c>
      <c r="E1487">
        <v>38</v>
      </c>
    </row>
    <row r="1488" spans="1:7" x14ac:dyDescent="0.3">
      <c r="A1488">
        <v>120</v>
      </c>
      <c r="B1488" s="18">
        <v>45444</v>
      </c>
      <c r="C1488" t="s">
        <v>250</v>
      </c>
      <c r="D1488" t="s">
        <v>22</v>
      </c>
      <c r="E1488">
        <v>653</v>
      </c>
    </row>
    <row r="1489" spans="1:7" x14ac:dyDescent="0.3">
      <c r="A1489">
        <v>106</v>
      </c>
      <c r="B1489" s="18">
        <v>45505</v>
      </c>
      <c r="C1489" t="s">
        <v>250</v>
      </c>
      <c r="D1489" t="s">
        <v>196</v>
      </c>
      <c r="E1489">
        <v>229</v>
      </c>
    </row>
    <row r="1490" spans="1:7" x14ac:dyDescent="0.3">
      <c r="A1490">
        <v>107</v>
      </c>
      <c r="B1490" s="18">
        <v>45474</v>
      </c>
      <c r="C1490" t="s">
        <v>250</v>
      </c>
      <c r="D1490" t="s">
        <v>217</v>
      </c>
      <c r="E1490">
        <v>294</v>
      </c>
    </row>
    <row r="1491" spans="1:7" x14ac:dyDescent="0.3">
      <c r="A1491">
        <v>101</v>
      </c>
      <c r="B1491" s="18">
        <v>45474</v>
      </c>
      <c r="C1491" t="s">
        <v>250</v>
      </c>
      <c r="D1491" t="s">
        <v>200</v>
      </c>
      <c r="E1491">
        <v>1</v>
      </c>
    </row>
    <row r="1492" spans="1:7" x14ac:dyDescent="0.3">
      <c r="A1492">
        <v>12</v>
      </c>
      <c r="B1492" s="18">
        <v>45413</v>
      </c>
      <c r="C1492" t="s">
        <v>250</v>
      </c>
      <c r="D1492" t="s">
        <v>215</v>
      </c>
      <c r="E1492">
        <v>0.43684210526315792</v>
      </c>
      <c r="F1492">
        <v>83</v>
      </c>
      <c r="G1492">
        <v>190</v>
      </c>
    </row>
    <row r="1493" spans="1:7" x14ac:dyDescent="0.3">
      <c r="A1493">
        <v>9</v>
      </c>
      <c r="B1493" s="18">
        <v>45444</v>
      </c>
      <c r="C1493" t="s">
        <v>250</v>
      </c>
      <c r="D1493" t="s">
        <v>213</v>
      </c>
      <c r="E1493">
        <v>9.2592592592592587E-2</v>
      </c>
      <c r="F1493">
        <v>40</v>
      </c>
      <c r="G1493">
        <v>432</v>
      </c>
    </row>
    <row r="1494" spans="1:7" x14ac:dyDescent="0.3">
      <c r="A1494">
        <v>27</v>
      </c>
      <c r="B1494" s="18">
        <v>45505</v>
      </c>
      <c r="C1494" t="s">
        <v>250</v>
      </c>
      <c r="D1494" t="s">
        <v>165</v>
      </c>
      <c r="G1494">
        <v>132</v>
      </c>
    </row>
    <row r="1495" spans="1:7" x14ac:dyDescent="0.3">
      <c r="A1495">
        <v>106</v>
      </c>
      <c r="B1495" s="18">
        <v>45474</v>
      </c>
      <c r="C1495" t="s">
        <v>250</v>
      </c>
      <c r="D1495" t="s">
        <v>196</v>
      </c>
      <c r="E1495">
        <v>230</v>
      </c>
    </row>
    <row r="1496" spans="1:7" x14ac:dyDescent="0.3">
      <c r="A1496">
        <v>106</v>
      </c>
      <c r="B1496" s="18">
        <v>45444</v>
      </c>
      <c r="C1496" t="s">
        <v>250</v>
      </c>
      <c r="D1496" t="s">
        <v>196</v>
      </c>
      <c r="E1496">
        <v>232</v>
      </c>
    </row>
    <row r="1497" spans="1:7" x14ac:dyDescent="0.3">
      <c r="A1497">
        <v>107</v>
      </c>
      <c r="B1497" s="18">
        <v>45505</v>
      </c>
      <c r="C1497" t="s">
        <v>250</v>
      </c>
      <c r="D1497" t="s">
        <v>217</v>
      </c>
      <c r="E1497">
        <v>294</v>
      </c>
    </row>
    <row r="1498" spans="1:7" x14ac:dyDescent="0.3">
      <c r="A1498">
        <v>11</v>
      </c>
      <c r="B1498" s="18">
        <v>45505</v>
      </c>
      <c r="C1498" t="s">
        <v>250</v>
      </c>
      <c r="D1498" t="s">
        <v>230</v>
      </c>
      <c r="E1498">
        <v>0.32314410480349343</v>
      </c>
      <c r="F1498">
        <v>148</v>
      </c>
      <c r="G1498">
        <v>458</v>
      </c>
    </row>
    <row r="1499" spans="1:7" x14ac:dyDescent="0.3">
      <c r="A1499">
        <v>105</v>
      </c>
      <c r="B1499" s="18">
        <v>45413</v>
      </c>
      <c r="C1499" t="s">
        <v>250</v>
      </c>
      <c r="D1499" t="s">
        <v>227</v>
      </c>
      <c r="E1499">
        <v>87</v>
      </c>
    </row>
    <row r="1500" spans="1:7" x14ac:dyDescent="0.3">
      <c r="A1500">
        <v>106</v>
      </c>
      <c r="B1500" s="18">
        <v>45413</v>
      </c>
      <c r="C1500" t="s">
        <v>250</v>
      </c>
      <c r="D1500" t="s">
        <v>196</v>
      </c>
      <c r="E1500">
        <v>231</v>
      </c>
    </row>
    <row r="1501" spans="1:7" x14ac:dyDescent="0.3">
      <c r="A1501">
        <v>104</v>
      </c>
      <c r="B1501" s="18">
        <v>45505</v>
      </c>
      <c r="C1501" t="s">
        <v>250</v>
      </c>
      <c r="D1501" t="s">
        <v>236</v>
      </c>
      <c r="E1501">
        <v>9</v>
      </c>
    </row>
    <row r="1502" spans="1:7" x14ac:dyDescent="0.3">
      <c r="A1502">
        <v>105</v>
      </c>
      <c r="B1502" s="18">
        <v>45444</v>
      </c>
      <c r="C1502" t="s">
        <v>250</v>
      </c>
      <c r="D1502" t="s">
        <v>227</v>
      </c>
      <c r="E1502">
        <v>88</v>
      </c>
    </row>
    <row r="1503" spans="1:7" x14ac:dyDescent="0.3">
      <c r="A1503">
        <v>27</v>
      </c>
      <c r="B1503" s="18">
        <v>45474</v>
      </c>
      <c r="C1503" t="s">
        <v>250</v>
      </c>
      <c r="D1503" t="s">
        <v>165</v>
      </c>
      <c r="G1503">
        <v>123</v>
      </c>
    </row>
    <row r="1504" spans="1:7" x14ac:dyDescent="0.3">
      <c r="A1504">
        <v>104</v>
      </c>
      <c r="B1504" s="18">
        <v>45474</v>
      </c>
      <c r="C1504" t="s">
        <v>250</v>
      </c>
      <c r="D1504" t="s">
        <v>236</v>
      </c>
      <c r="E1504">
        <v>10</v>
      </c>
    </row>
    <row r="1505" spans="1:7" x14ac:dyDescent="0.3">
      <c r="A1505">
        <v>126</v>
      </c>
      <c r="B1505" s="18">
        <v>45505</v>
      </c>
      <c r="C1505" t="s">
        <v>250</v>
      </c>
      <c r="D1505" t="s">
        <v>28</v>
      </c>
      <c r="E1505">
        <v>1</v>
      </c>
    </row>
    <row r="1506" spans="1:7" x14ac:dyDescent="0.3">
      <c r="A1506">
        <v>7</v>
      </c>
      <c r="B1506" s="18">
        <v>45413</v>
      </c>
      <c r="C1506" t="s">
        <v>250</v>
      </c>
      <c r="D1506" t="s">
        <v>232</v>
      </c>
      <c r="E1506">
        <v>0.33333333333333331</v>
      </c>
      <c r="F1506">
        <v>2</v>
      </c>
      <c r="G1506">
        <v>6</v>
      </c>
    </row>
    <row r="1507" spans="1:7" x14ac:dyDescent="0.3">
      <c r="A1507">
        <v>7</v>
      </c>
      <c r="B1507" s="18">
        <v>45505</v>
      </c>
      <c r="C1507" t="s">
        <v>250</v>
      </c>
      <c r="D1507" t="s">
        <v>232</v>
      </c>
      <c r="E1507">
        <v>0.25</v>
      </c>
      <c r="F1507">
        <v>2</v>
      </c>
      <c r="G1507">
        <v>8</v>
      </c>
    </row>
    <row r="1508" spans="1:7" x14ac:dyDescent="0.3">
      <c r="A1508">
        <v>120</v>
      </c>
      <c r="B1508" s="18">
        <v>45505</v>
      </c>
      <c r="C1508" t="s">
        <v>250</v>
      </c>
      <c r="D1508" t="s">
        <v>22</v>
      </c>
      <c r="E1508">
        <v>420</v>
      </c>
    </row>
    <row r="1509" spans="1:7" x14ac:dyDescent="0.3">
      <c r="A1509">
        <v>104</v>
      </c>
      <c r="B1509" s="18">
        <v>45444</v>
      </c>
      <c r="C1509" t="s">
        <v>250</v>
      </c>
      <c r="D1509" t="s">
        <v>236</v>
      </c>
      <c r="E1509">
        <v>10</v>
      </c>
    </row>
    <row r="1510" spans="1:7" x14ac:dyDescent="0.3">
      <c r="A1510">
        <v>128</v>
      </c>
      <c r="B1510" s="18">
        <v>45505</v>
      </c>
      <c r="C1510" t="s">
        <v>250</v>
      </c>
      <c r="D1510" t="s">
        <v>224</v>
      </c>
      <c r="E1510">
        <v>64</v>
      </c>
    </row>
    <row r="1511" spans="1:7" x14ac:dyDescent="0.3">
      <c r="A1511">
        <v>128</v>
      </c>
      <c r="B1511" s="18">
        <v>45474</v>
      </c>
      <c r="C1511" t="s">
        <v>250</v>
      </c>
      <c r="D1511" t="s">
        <v>224</v>
      </c>
      <c r="E1511">
        <v>58</v>
      </c>
    </row>
    <row r="1512" spans="1:7" x14ac:dyDescent="0.3">
      <c r="A1512">
        <v>133</v>
      </c>
      <c r="B1512" s="18">
        <v>45413</v>
      </c>
      <c r="C1512" t="s">
        <v>250</v>
      </c>
      <c r="D1512" t="s">
        <v>234</v>
      </c>
      <c r="E1512">
        <v>13</v>
      </c>
    </row>
    <row r="1513" spans="1:7" x14ac:dyDescent="0.3">
      <c r="A1513">
        <v>11</v>
      </c>
      <c r="B1513" s="18">
        <v>45474</v>
      </c>
      <c r="C1513" t="s">
        <v>250</v>
      </c>
      <c r="D1513" t="s">
        <v>230</v>
      </c>
      <c r="E1513">
        <v>0.30482456140350878</v>
      </c>
      <c r="F1513">
        <v>139</v>
      </c>
      <c r="G1513">
        <v>456</v>
      </c>
    </row>
    <row r="1514" spans="1:7" x14ac:dyDescent="0.3">
      <c r="A1514">
        <v>104</v>
      </c>
      <c r="B1514" s="18">
        <v>45413</v>
      </c>
      <c r="C1514" t="s">
        <v>250</v>
      </c>
      <c r="D1514" t="s">
        <v>236</v>
      </c>
      <c r="E1514">
        <v>10</v>
      </c>
    </row>
    <row r="1515" spans="1:7" x14ac:dyDescent="0.3">
      <c r="A1515">
        <v>7</v>
      </c>
      <c r="B1515" s="18">
        <v>45444</v>
      </c>
      <c r="C1515" t="s">
        <v>250</v>
      </c>
      <c r="D1515" t="s">
        <v>232</v>
      </c>
      <c r="E1515">
        <v>0.33333333333333331</v>
      </c>
      <c r="F1515">
        <v>2</v>
      </c>
      <c r="G1515">
        <v>6</v>
      </c>
    </row>
    <row r="1516" spans="1:7" x14ac:dyDescent="0.3">
      <c r="A1516">
        <v>105</v>
      </c>
      <c r="B1516" s="18">
        <v>45474</v>
      </c>
      <c r="C1516" t="s">
        <v>250</v>
      </c>
      <c r="D1516" t="s">
        <v>227</v>
      </c>
      <c r="E1516">
        <v>89</v>
      </c>
    </row>
    <row r="1517" spans="1:7" x14ac:dyDescent="0.3">
      <c r="A1517">
        <v>113</v>
      </c>
      <c r="B1517" s="18">
        <v>45505</v>
      </c>
      <c r="C1517" t="s">
        <v>250</v>
      </c>
      <c r="D1517" t="s">
        <v>228</v>
      </c>
      <c r="E1517">
        <v>194</v>
      </c>
    </row>
    <row r="1518" spans="1:7" x14ac:dyDescent="0.3">
      <c r="A1518">
        <v>105</v>
      </c>
      <c r="B1518" s="18">
        <v>45505</v>
      </c>
      <c r="C1518" t="s">
        <v>250</v>
      </c>
      <c r="D1518" t="s">
        <v>227</v>
      </c>
      <c r="E1518">
        <v>90</v>
      </c>
    </row>
    <row r="1519" spans="1:7" x14ac:dyDescent="0.3">
      <c r="A1519">
        <v>133</v>
      </c>
      <c r="B1519" s="18">
        <v>45444</v>
      </c>
      <c r="C1519" t="s">
        <v>250</v>
      </c>
      <c r="D1519" t="s">
        <v>234</v>
      </c>
      <c r="E1519">
        <v>7</v>
      </c>
    </row>
    <row r="1520" spans="1:7" x14ac:dyDescent="0.3">
      <c r="A1520">
        <v>27</v>
      </c>
      <c r="B1520" s="18">
        <v>45413</v>
      </c>
      <c r="C1520" t="s">
        <v>250</v>
      </c>
      <c r="D1520" t="s">
        <v>165</v>
      </c>
      <c r="G1520">
        <v>101</v>
      </c>
    </row>
    <row r="1521" spans="1:7" x14ac:dyDescent="0.3">
      <c r="A1521">
        <v>128</v>
      </c>
      <c r="B1521" s="18">
        <v>45444</v>
      </c>
      <c r="C1521" t="s">
        <v>250</v>
      </c>
      <c r="D1521" t="s">
        <v>224</v>
      </c>
      <c r="E1521">
        <v>75</v>
      </c>
    </row>
    <row r="1522" spans="1:7" x14ac:dyDescent="0.3">
      <c r="A1522">
        <v>120</v>
      </c>
      <c r="B1522" s="18">
        <v>45413</v>
      </c>
      <c r="C1522" t="s">
        <v>250</v>
      </c>
      <c r="D1522" t="s">
        <v>22</v>
      </c>
      <c r="E1522">
        <v>766</v>
      </c>
    </row>
    <row r="1523" spans="1:7" x14ac:dyDescent="0.3">
      <c r="A1523">
        <v>133</v>
      </c>
      <c r="B1523" s="18">
        <v>45505</v>
      </c>
      <c r="C1523" t="s">
        <v>250</v>
      </c>
      <c r="D1523" t="s">
        <v>234</v>
      </c>
      <c r="E1523">
        <v>2</v>
      </c>
    </row>
    <row r="1524" spans="1:7" x14ac:dyDescent="0.3">
      <c r="A1524">
        <v>131</v>
      </c>
      <c r="B1524" s="18">
        <v>45413</v>
      </c>
      <c r="C1524" t="s">
        <v>250</v>
      </c>
      <c r="D1524" t="s">
        <v>211</v>
      </c>
      <c r="E1524">
        <v>28</v>
      </c>
    </row>
    <row r="1525" spans="1:7" x14ac:dyDescent="0.3">
      <c r="A1525">
        <v>10</v>
      </c>
      <c r="B1525" s="18">
        <v>45444</v>
      </c>
      <c r="C1525" t="s">
        <v>250</v>
      </c>
      <c r="D1525" t="s">
        <v>219</v>
      </c>
      <c r="E1525">
        <v>3.7499999999999999E-2</v>
      </c>
      <c r="F1525">
        <v>3</v>
      </c>
      <c r="G1525">
        <v>80</v>
      </c>
    </row>
    <row r="1526" spans="1:7" x14ac:dyDescent="0.3">
      <c r="A1526">
        <v>9</v>
      </c>
      <c r="B1526" s="18">
        <v>45444</v>
      </c>
      <c r="C1526" t="s">
        <v>251</v>
      </c>
      <c r="D1526" t="s">
        <v>213</v>
      </c>
      <c r="E1526">
        <v>0.68047337278106512</v>
      </c>
      <c r="F1526">
        <v>115</v>
      </c>
      <c r="G1526">
        <v>169</v>
      </c>
    </row>
    <row r="1527" spans="1:7" x14ac:dyDescent="0.3">
      <c r="A1527">
        <v>17</v>
      </c>
      <c r="B1527" s="18">
        <v>45474</v>
      </c>
      <c r="C1527" t="s">
        <v>251</v>
      </c>
      <c r="D1527" t="s">
        <v>207</v>
      </c>
      <c r="E1527">
        <v>7.1428571428571426E-3</v>
      </c>
      <c r="F1527">
        <v>1</v>
      </c>
      <c r="G1527">
        <v>140</v>
      </c>
    </row>
    <row r="1528" spans="1:7" x14ac:dyDescent="0.3">
      <c r="A1528">
        <v>122</v>
      </c>
      <c r="B1528" s="18">
        <v>45413</v>
      </c>
      <c r="C1528" t="s">
        <v>251</v>
      </c>
      <c r="D1528" t="s">
        <v>24</v>
      </c>
      <c r="E1528">
        <v>1</v>
      </c>
    </row>
    <row r="1529" spans="1:7" x14ac:dyDescent="0.3">
      <c r="A1529">
        <v>106</v>
      </c>
      <c r="B1529" s="18">
        <v>45444</v>
      </c>
      <c r="C1529" t="s">
        <v>251</v>
      </c>
      <c r="D1529" t="s">
        <v>196</v>
      </c>
      <c r="E1529">
        <v>77</v>
      </c>
    </row>
    <row r="1530" spans="1:7" x14ac:dyDescent="0.3">
      <c r="A1530">
        <v>17</v>
      </c>
      <c r="B1530" s="18">
        <v>45505</v>
      </c>
      <c r="C1530" t="s">
        <v>251</v>
      </c>
      <c r="D1530" t="s">
        <v>207</v>
      </c>
      <c r="E1530">
        <v>0</v>
      </c>
      <c r="F1530">
        <v>0</v>
      </c>
      <c r="G1530">
        <v>136</v>
      </c>
    </row>
    <row r="1531" spans="1:7" x14ac:dyDescent="0.3">
      <c r="A1531">
        <v>100</v>
      </c>
      <c r="B1531" s="18">
        <v>45413</v>
      </c>
      <c r="C1531" t="s">
        <v>251</v>
      </c>
      <c r="D1531" t="s">
        <v>206</v>
      </c>
      <c r="E1531">
        <v>1</v>
      </c>
    </row>
    <row r="1532" spans="1:7" x14ac:dyDescent="0.3">
      <c r="A1532">
        <v>112</v>
      </c>
      <c r="B1532" s="18">
        <v>45444</v>
      </c>
      <c r="C1532" t="s">
        <v>251</v>
      </c>
      <c r="D1532" t="s">
        <v>221</v>
      </c>
      <c r="E1532">
        <v>152</v>
      </c>
    </row>
    <row r="1533" spans="1:7" x14ac:dyDescent="0.3">
      <c r="A1533">
        <v>106</v>
      </c>
      <c r="B1533" s="18">
        <v>45413</v>
      </c>
      <c r="C1533" t="s">
        <v>251</v>
      </c>
      <c r="D1533" t="s">
        <v>196</v>
      </c>
      <c r="E1533">
        <v>79</v>
      </c>
    </row>
    <row r="1534" spans="1:7" x14ac:dyDescent="0.3">
      <c r="A1534">
        <v>102</v>
      </c>
      <c r="B1534" s="18">
        <v>45505</v>
      </c>
      <c r="C1534" t="s">
        <v>251</v>
      </c>
      <c r="D1534" t="s">
        <v>218</v>
      </c>
      <c r="E1534">
        <v>1</v>
      </c>
    </row>
    <row r="1535" spans="1:7" x14ac:dyDescent="0.3">
      <c r="A1535">
        <v>23</v>
      </c>
      <c r="B1535" s="18">
        <v>45505</v>
      </c>
      <c r="C1535" t="s">
        <v>251</v>
      </c>
      <c r="D1535" t="s">
        <v>210</v>
      </c>
      <c r="E1535">
        <v>5.2870090634441085E-2</v>
      </c>
      <c r="F1535">
        <v>35</v>
      </c>
      <c r="G1535">
        <v>662</v>
      </c>
    </row>
    <row r="1536" spans="1:7" x14ac:dyDescent="0.3">
      <c r="A1536">
        <v>24</v>
      </c>
      <c r="B1536" s="18">
        <v>45444</v>
      </c>
      <c r="C1536" t="s">
        <v>251</v>
      </c>
      <c r="D1536" t="s">
        <v>197</v>
      </c>
      <c r="E1536">
        <v>0.86111111111111116</v>
      </c>
      <c r="F1536">
        <v>31</v>
      </c>
      <c r="G1536">
        <v>36</v>
      </c>
    </row>
    <row r="1537" spans="1:7" x14ac:dyDescent="0.3">
      <c r="A1537">
        <v>102</v>
      </c>
      <c r="B1537" s="18">
        <v>45474</v>
      </c>
      <c r="C1537" t="s">
        <v>251</v>
      </c>
      <c r="D1537" t="s">
        <v>218</v>
      </c>
      <c r="E1537">
        <v>1</v>
      </c>
    </row>
    <row r="1538" spans="1:7" x14ac:dyDescent="0.3">
      <c r="A1538">
        <v>108</v>
      </c>
      <c r="B1538" s="18">
        <v>45413</v>
      </c>
      <c r="C1538" t="s">
        <v>251</v>
      </c>
      <c r="D1538" t="s">
        <v>204</v>
      </c>
      <c r="E1538">
        <v>58</v>
      </c>
    </row>
    <row r="1539" spans="1:7" x14ac:dyDescent="0.3">
      <c r="A1539">
        <v>27</v>
      </c>
      <c r="B1539" s="18">
        <v>45474</v>
      </c>
      <c r="C1539" t="s">
        <v>251</v>
      </c>
      <c r="D1539" t="s">
        <v>165</v>
      </c>
      <c r="G1539">
        <v>221</v>
      </c>
    </row>
    <row r="1540" spans="1:7" x14ac:dyDescent="0.3">
      <c r="A1540">
        <v>24</v>
      </c>
      <c r="B1540" s="18">
        <v>45505</v>
      </c>
      <c r="C1540" t="s">
        <v>251</v>
      </c>
      <c r="D1540" t="s">
        <v>197</v>
      </c>
      <c r="E1540">
        <v>0.91428571428571426</v>
      </c>
      <c r="F1540">
        <v>32</v>
      </c>
      <c r="G1540">
        <v>35</v>
      </c>
    </row>
    <row r="1541" spans="1:7" x14ac:dyDescent="0.3">
      <c r="A1541">
        <v>112</v>
      </c>
      <c r="B1541" s="18">
        <v>45474</v>
      </c>
      <c r="C1541" t="s">
        <v>251</v>
      </c>
      <c r="D1541" t="s">
        <v>221</v>
      </c>
      <c r="E1541">
        <v>150</v>
      </c>
    </row>
    <row r="1542" spans="1:7" x14ac:dyDescent="0.3">
      <c r="A1542">
        <v>132</v>
      </c>
      <c r="B1542" s="18">
        <v>45474</v>
      </c>
      <c r="C1542" t="s">
        <v>251</v>
      </c>
      <c r="D1542" t="s">
        <v>208</v>
      </c>
      <c r="E1542">
        <v>3</v>
      </c>
    </row>
    <row r="1543" spans="1:7" x14ac:dyDescent="0.3">
      <c r="A1543">
        <v>132</v>
      </c>
      <c r="B1543" s="18">
        <v>45413</v>
      </c>
      <c r="C1543" t="s">
        <v>251</v>
      </c>
      <c r="D1543" t="s">
        <v>208</v>
      </c>
      <c r="E1543">
        <v>3</v>
      </c>
    </row>
    <row r="1544" spans="1:7" x14ac:dyDescent="0.3">
      <c r="A1544">
        <v>23</v>
      </c>
      <c r="B1544" s="18">
        <v>45474</v>
      </c>
      <c r="C1544" t="s">
        <v>251</v>
      </c>
      <c r="D1544" t="s">
        <v>210</v>
      </c>
      <c r="E1544">
        <v>5.9701492537313432E-2</v>
      </c>
      <c r="F1544">
        <v>40</v>
      </c>
      <c r="G1544">
        <v>670</v>
      </c>
    </row>
    <row r="1545" spans="1:7" x14ac:dyDescent="0.3">
      <c r="A1545">
        <v>3</v>
      </c>
      <c r="B1545" s="18">
        <v>45474</v>
      </c>
      <c r="C1545" t="s">
        <v>251</v>
      </c>
      <c r="D1545" t="s">
        <v>202</v>
      </c>
      <c r="E1545">
        <v>1.1255813953488372</v>
      </c>
      <c r="F1545">
        <v>726</v>
      </c>
      <c r="G1545">
        <v>645</v>
      </c>
    </row>
    <row r="1546" spans="1:7" x14ac:dyDescent="0.3">
      <c r="A1546">
        <v>102</v>
      </c>
      <c r="B1546" s="18">
        <v>45444</v>
      </c>
      <c r="C1546" t="s">
        <v>251</v>
      </c>
      <c r="D1546" t="s">
        <v>218</v>
      </c>
      <c r="E1546">
        <v>1</v>
      </c>
    </row>
    <row r="1547" spans="1:7" x14ac:dyDescent="0.3">
      <c r="A1547">
        <v>108</v>
      </c>
      <c r="B1547" s="18">
        <v>45444</v>
      </c>
      <c r="C1547" t="s">
        <v>251</v>
      </c>
      <c r="D1547" t="s">
        <v>204</v>
      </c>
      <c r="E1547">
        <v>59</v>
      </c>
    </row>
    <row r="1548" spans="1:7" x14ac:dyDescent="0.3">
      <c r="A1548">
        <v>100</v>
      </c>
      <c r="B1548" s="18">
        <v>45444</v>
      </c>
      <c r="C1548" t="s">
        <v>251</v>
      </c>
      <c r="D1548" t="s">
        <v>206</v>
      </c>
      <c r="E1548">
        <v>1</v>
      </c>
    </row>
    <row r="1549" spans="1:7" x14ac:dyDescent="0.3">
      <c r="A1549">
        <v>100</v>
      </c>
      <c r="B1549" s="18">
        <v>45474</v>
      </c>
      <c r="C1549" t="s">
        <v>251</v>
      </c>
      <c r="D1549" t="s">
        <v>206</v>
      </c>
      <c r="E1549">
        <v>1</v>
      </c>
    </row>
    <row r="1550" spans="1:7" x14ac:dyDescent="0.3">
      <c r="A1550">
        <v>108</v>
      </c>
      <c r="B1550" s="18">
        <v>45474</v>
      </c>
      <c r="C1550" t="s">
        <v>251</v>
      </c>
      <c r="D1550" t="s">
        <v>204</v>
      </c>
      <c r="E1550">
        <v>61</v>
      </c>
    </row>
    <row r="1551" spans="1:7" x14ac:dyDescent="0.3">
      <c r="A1551">
        <v>131</v>
      </c>
      <c r="B1551" s="18">
        <v>45413</v>
      </c>
      <c r="C1551" t="s">
        <v>251</v>
      </c>
      <c r="D1551" t="s">
        <v>211</v>
      </c>
      <c r="E1551">
        <v>3</v>
      </c>
    </row>
    <row r="1552" spans="1:7" x14ac:dyDescent="0.3">
      <c r="A1552">
        <v>128</v>
      </c>
      <c r="B1552" s="18">
        <v>45505</v>
      </c>
      <c r="C1552" t="s">
        <v>251</v>
      </c>
      <c r="D1552" t="s">
        <v>224</v>
      </c>
      <c r="E1552">
        <v>2</v>
      </c>
    </row>
    <row r="1553" spans="1:7" x14ac:dyDescent="0.3">
      <c r="A1553">
        <v>131</v>
      </c>
      <c r="B1553" s="18">
        <v>45444</v>
      </c>
      <c r="C1553" t="s">
        <v>251</v>
      </c>
      <c r="D1553" t="s">
        <v>211</v>
      </c>
      <c r="E1553">
        <v>12</v>
      </c>
    </row>
    <row r="1554" spans="1:7" x14ac:dyDescent="0.3">
      <c r="A1554">
        <v>131</v>
      </c>
      <c r="B1554" s="18">
        <v>45474</v>
      </c>
      <c r="C1554" t="s">
        <v>251</v>
      </c>
      <c r="D1554" t="s">
        <v>211</v>
      </c>
      <c r="E1554">
        <v>5</v>
      </c>
    </row>
    <row r="1555" spans="1:7" x14ac:dyDescent="0.3">
      <c r="A1555">
        <v>131</v>
      </c>
      <c r="B1555" s="18">
        <v>45505</v>
      </c>
      <c r="C1555" t="s">
        <v>251</v>
      </c>
      <c r="D1555" t="s">
        <v>211</v>
      </c>
      <c r="E1555">
        <v>1</v>
      </c>
    </row>
    <row r="1556" spans="1:7" x14ac:dyDescent="0.3">
      <c r="A1556">
        <v>102</v>
      </c>
      <c r="B1556" s="18">
        <v>45413</v>
      </c>
      <c r="C1556" t="s">
        <v>251</v>
      </c>
      <c r="D1556" t="s">
        <v>218</v>
      </c>
      <c r="E1556">
        <v>1</v>
      </c>
    </row>
    <row r="1557" spans="1:7" x14ac:dyDescent="0.3">
      <c r="A1557">
        <v>24</v>
      </c>
      <c r="B1557" s="18">
        <v>45413</v>
      </c>
      <c r="C1557" t="s">
        <v>251</v>
      </c>
      <c r="D1557" t="s">
        <v>197</v>
      </c>
      <c r="E1557">
        <v>0.91428571428571426</v>
      </c>
      <c r="F1557">
        <v>32</v>
      </c>
      <c r="G1557">
        <v>35</v>
      </c>
    </row>
    <row r="1558" spans="1:7" x14ac:dyDescent="0.3">
      <c r="A1558">
        <v>108</v>
      </c>
      <c r="B1558" s="18">
        <v>45505</v>
      </c>
      <c r="C1558" t="s">
        <v>251</v>
      </c>
      <c r="D1558" t="s">
        <v>204</v>
      </c>
      <c r="E1558">
        <v>60</v>
      </c>
    </row>
    <row r="1559" spans="1:7" x14ac:dyDescent="0.3">
      <c r="A1559">
        <v>9</v>
      </c>
      <c r="B1559" s="18">
        <v>45474</v>
      </c>
      <c r="C1559" t="s">
        <v>251</v>
      </c>
      <c r="D1559" t="s">
        <v>213</v>
      </c>
      <c r="E1559">
        <v>0.72891566265060237</v>
      </c>
      <c r="F1559">
        <v>121</v>
      </c>
      <c r="G1559">
        <v>166</v>
      </c>
    </row>
    <row r="1560" spans="1:7" x14ac:dyDescent="0.3">
      <c r="A1560">
        <v>107</v>
      </c>
      <c r="B1560" s="18">
        <v>45505</v>
      </c>
      <c r="C1560" t="s">
        <v>251</v>
      </c>
      <c r="D1560" t="s">
        <v>217</v>
      </c>
      <c r="E1560">
        <v>136</v>
      </c>
    </row>
    <row r="1561" spans="1:7" x14ac:dyDescent="0.3">
      <c r="A1561">
        <v>100</v>
      </c>
      <c r="B1561" s="18">
        <v>45505</v>
      </c>
      <c r="C1561" t="s">
        <v>251</v>
      </c>
      <c r="D1561" t="s">
        <v>206</v>
      </c>
      <c r="E1561">
        <v>1</v>
      </c>
    </row>
    <row r="1562" spans="1:7" x14ac:dyDescent="0.3">
      <c r="A1562">
        <v>101</v>
      </c>
      <c r="B1562" s="18">
        <v>45413</v>
      </c>
      <c r="C1562" t="s">
        <v>251</v>
      </c>
      <c r="D1562" t="s">
        <v>200</v>
      </c>
      <c r="E1562">
        <v>0</v>
      </c>
    </row>
    <row r="1563" spans="1:7" x14ac:dyDescent="0.3">
      <c r="A1563">
        <v>101</v>
      </c>
      <c r="B1563" s="18">
        <v>45505</v>
      </c>
      <c r="C1563" t="s">
        <v>251</v>
      </c>
      <c r="D1563" t="s">
        <v>200</v>
      </c>
      <c r="E1563">
        <v>0</v>
      </c>
    </row>
    <row r="1564" spans="1:7" x14ac:dyDescent="0.3">
      <c r="A1564">
        <v>101</v>
      </c>
      <c r="B1564" s="18">
        <v>45444</v>
      </c>
      <c r="C1564" t="s">
        <v>251</v>
      </c>
      <c r="D1564" t="s">
        <v>200</v>
      </c>
      <c r="E1564">
        <v>0</v>
      </c>
    </row>
    <row r="1565" spans="1:7" x14ac:dyDescent="0.3">
      <c r="A1565">
        <v>5</v>
      </c>
      <c r="B1565" s="18">
        <v>45413</v>
      </c>
      <c r="C1565" t="s">
        <v>251</v>
      </c>
      <c r="D1565" t="s">
        <v>216</v>
      </c>
      <c r="E1565">
        <v>6.5714285714285703</v>
      </c>
      <c r="F1565">
        <v>92</v>
      </c>
      <c r="G1565">
        <v>14</v>
      </c>
    </row>
    <row r="1566" spans="1:7" x14ac:dyDescent="0.3">
      <c r="A1566">
        <v>5</v>
      </c>
      <c r="B1566" s="18">
        <v>45444</v>
      </c>
      <c r="C1566" t="s">
        <v>251</v>
      </c>
      <c r="D1566" t="s">
        <v>216</v>
      </c>
      <c r="E1566">
        <v>5.9411764705882399</v>
      </c>
      <c r="F1566">
        <v>101</v>
      </c>
      <c r="G1566">
        <v>17</v>
      </c>
    </row>
    <row r="1567" spans="1:7" x14ac:dyDescent="0.3">
      <c r="A1567">
        <v>27</v>
      </c>
      <c r="B1567" s="18">
        <v>45505</v>
      </c>
      <c r="C1567" t="s">
        <v>251</v>
      </c>
      <c r="D1567" t="s">
        <v>165</v>
      </c>
      <c r="G1567">
        <v>197</v>
      </c>
    </row>
    <row r="1568" spans="1:7" x14ac:dyDescent="0.3">
      <c r="A1568">
        <v>5</v>
      </c>
      <c r="B1568" s="18">
        <v>45474</v>
      </c>
      <c r="C1568" t="s">
        <v>251</v>
      </c>
      <c r="D1568" t="s">
        <v>216</v>
      </c>
      <c r="E1568">
        <v>7.0588235294117601</v>
      </c>
      <c r="F1568">
        <v>120</v>
      </c>
      <c r="G1568">
        <v>17</v>
      </c>
    </row>
    <row r="1569" spans="1:7" x14ac:dyDescent="0.3">
      <c r="A1569">
        <v>112</v>
      </c>
      <c r="B1569" s="18">
        <v>45505</v>
      </c>
      <c r="C1569" t="s">
        <v>251</v>
      </c>
      <c r="D1569" t="s">
        <v>221</v>
      </c>
      <c r="E1569">
        <v>148</v>
      </c>
    </row>
    <row r="1570" spans="1:7" x14ac:dyDescent="0.3">
      <c r="A1570">
        <v>101</v>
      </c>
      <c r="B1570" s="18">
        <v>45474</v>
      </c>
      <c r="C1570" t="s">
        <v>251</v>
      </c>
      <c r="D1570" t="s">
        <v>200</v>
      </c>
      <c r="E1570">
        <v>0</v>
      </c>
    </row>
    <row r="1571" spans="1:7" x14ac:dyDescent="0.3">
      <c r="A1571">
        <v>23</v>
      </c>
      <c r="B1571" s="18">
        <v>45444</v>
      </c>
      <c r="C1571" t="s">
        <v>251</v>
      </c>
      <c r="D1571" t="s">
        <v>210</v>
      </c>
      <c r="E1571">
        <v>5.3254437869822487E-2</v>
      </c>
      <c r="F1571">
        <v>36</v>
      </c>
      <c r="G1571">
        <v>676</v>
      </c>
    </row>
    <row r="1572" spans="1:7" x14ac:dyDescent="0.3">
      <c r="A1572">
        <v>5</v>
      </c>
      <c r="B1572" s="18">
        <v>45505</v>
      </c>
      <c r="C1572" t="s">
        <v>251</v>
      </c>
      <c r="D1572" t="s">
        <v>216</v>
      </c>
      <c r="E1572">
        <v>2.3333333333333299</v>
      </c>
      <c r="F1572">
        <v>7</v>
      </c>
      <c r="G1572">
        <v>3</v>
      </c>
    </row>
    <row r="1573" spans="1:7" x14ac:dyDescent="0.3">
      <c r="A1573">
        <v>111</v>
      </c>
      <c r="B1573" s="18">
        <v>45413</v>
      </c>
      <c r="C1573" t="s">
        <v>251</v>
      </c>
      <c r="D1573" t="s">
        <v>201</v>
      </c>
      <c r="E1573">
        <v>92</v>
      </c>
    </row>
    <row r="1574" spans="1:7" x14ac:dyDescent="0.3">
      <c r="A1574">
        <v>106</v>
      </c>
      <c r="B1574" s="18">
        <v>45505</v>
      </c>
      <c r="C1574" t="s">
        <v>251</v>
      </c>
      <c r="D1574" t="s">
        <v>196</v>
      </c>
      <c r="E1574">
        <v>72</v>
      </c>
    </row>
    <row r="1575" spans="1:7" x14ac:dyDescent="0.3">
      <c r="A1575">
        <v>114</v>
      </c>
      <c r="B1575" s="18">
        <v>45413</v>
      </c>
      <c r="C1575" t="s">
        <v>251</v>
      </c>
      <c r="D1575" t="s">
        <v>214</v>
      </c>
      <c r="E1575">
        <v>242</v>
      </c>
    </row>
    <row r="1576" spans="1:7" x14ac:dyDescent="0.3">
      <c r="A1576">
        <v>11</v>
      </c>
      <c r="B1576" s="18">
        <v>45505</v>
      </c>
      <c r="C1576" t="s">
        <v>251</v>
      </c>
      <c r="D1576" t="s">
        <v>230</v>
      </c>
      <c r="E1576">
        <v>0.62068965517241381</v>
      </c>
      <c r="F1576">
        <v>162</v>
      </c>
      <c r="G1576">
        <v>261</v>
      </c>
    </row>
    <row r="1577" spans="1:7" x14ac:dyDescent="0.3">
      <c r="A1577">
        <v>114</v>
      </c>
      <c r="B1577" s="18">
        <v>45444</v>
      </c>
      <c r="C1577" t="s">
        <v>251</v>
      </c>
      <c r="D1577" t="s">
        <v>214</v>
      </c>
      <c r="E1577">
        <v>315</v>
      </c>
    </row>
    <row r="1578" spans="1:7" x14ac:dyDescent="0.3">
      <c r="A1578">
        <v>114</v>
      </c>
      <c r="B1578" s="18">
        <v>45474</v>
      </c>
      <c r="C1578" t="s">
        <v>251</v>
      </c>
      <c r="D1578" t="s">
        <v>214</v>
      </c>
      <c r="E1578">
        <v>244</v>
      </c>
    </row>
    <row r="1579" spans="1:7" x14ac:dyDescent="0.3">
      <c r="A1579">
        <v>111</v>
      </c>
      <c r="B1579" s="18">
        <v>45444</v>
      </c>
      <c r="C1579" t="s">
        <v>251</v>
      </c>
      <c r="D1579" t="s">
        <v>201</v>
      </c>
      <c r="E1579">
        <v>88</v>
      </c>
    </row>
    <row r="1580" spans="1:7" x14ac:dyDescent="0.3">
      <c r="A1580">
        <v>3</v>
      </c>
      <c r="B1580" s="18">
        <v>45444</v>
      </c>
      <c r="C1580" t="s">
        <v>251</v>
      </c>
      <c r="D1580" t="s">
        <v>202</v>
      </c>
      <c r="E1580">
        <v>1.0938461538461537</v>
      </c>
      <c r="F1580">
        <v>711</v>
      </c>
      <c r="G1580">
        <v>650</v>
      </c>
    </row>
    <row r="1581" spans="1:7" x14ac:dyDescent="0.3">
      <c r="A1581">
        <v>114</v>
      </c>
      <c r="B1581" s="18">
        <v>45505</v>
      </c>
      <c r="C1581" t="s">
        <v>251</v>
      </c>
      <c r="D1581" t="s">
        <v>214</v>
      </c>
      <c r="E1581">
        <v>13</v>
      </c>
    </row>
    <row r="1582" spans="1:7" x14ac:dyDescent="0.3">
      <c r="A1582">
        <v>11</v>
      </c>
      <c r="B1582" s="18">
        <v>45474</v>
      </c>
      <c r="C1582" t="s">
        <v>251</v>
      </c>
      <c r="D1582" t="s">
        <v>230</v>
      </c>
      <c r="E1582">
        <v>0.61111111111111116</v>
      </c>
      <c r="F1582">
        <v>165</v>
      </c>
      <c r="G1582">
        <v>270</v>
      </c>
    </row>
    <row r="1583" spans="1:7" x14ac:dyDescent="0.3">
      <c r="A1583">
        <v>113</v>
      </c>
      <c r="B1583" s="18">
        <v>45413</v>
      </c>
      <c r="C1583" t="s">
        <v>251</v>
      </c>
      <c r="D1583" t="s">
        <v>228</v>
      </c>
      <c r="E1583">
        <v>135</v>
      </c>
    </row>
    <row r="1584" spans="1:7" x14ac:dyDescent="0.3">
      <c r="A1584">
        <v>2</v>
      </c>
      <c r="B1584" s="18">
        <v>45474</v>
      </c>
      <c r="C1584" t="s">
        <v>251</v>
      </c>
      <c r="D1584" t="s">
        <v>209</v>
      </c>
      <c r="E1584">
        <v>0.32250000000000001</v>
      </c>
      <c r="F1584">
        <v>645</v>
      </c>
      <c r="G1584">
        <v>2000</v>
      </c>
    </row>
    <row r="1585" spans="1:7" x14ac:dyDescent="0.3">
      <c r="A1585">
        <v>2</v>
      </c>
      <c r="B1585" s="18">
        <v>45505</v>
      </c>
      <c r="C1585" t="s">
        <v>251</v>
      </c>
      <c r="D1585" t="s">
        <v>209</v>
      </c>
      <c r="E1585">
        <v>0.3165</v>
      </c>
      <c r="F1585">
        <v>633</v>
      </c>
      <c r="G1585">
        <v>2000</v>
      </c>
    </row>
    <row r="1586" spans="1:7" x14ac:dyDescent="0.3">
      <c r="A1586">
        <v>113</v>
      </c>
      <c r="B1586" s="18">
        <v>45444</v>
      </c>
      <c r="C1586" t="s">
        <v>251</v>
      </c>
      <c r="D1586" t="s">
        <v>228</v>
      </c>
      <c r="E1586">
        <v>133</v>
      </c>
    </row>
    <row r="1587" spans="1:7" x14ac:dyDescent="0.3">
      <c r="A1587">
        <v>128</v>
      </c>
      <c r="B1587" s="18">
        <v>45474</v>
      </c>
      <c r="C1587" t="s">
        <v>251</v>
      </c>
      <c r="D1587" t="s">
        <v>224</v>
      </c>
      <c r="E1587">
        <v>22</v>
      </c>
    </row>
    <row r="1588" spans="1:7" x14ac:dyDescent="0.3">
      <c r="A1588">
        <v>12</v>
      </c>
      <c r="B1588" s="18">
        <v>45444</v>
      </c>
      <c r="C1588" t="s">
        <v>251</v>
      </c>
      <c r="D1588" t="s">
        <v>215</v>
      </c>
      <c r="E1588">
        <v>0.13868613138686131</v>
      </c>
      <c r="F1588">
        <v>19</v>
      </c>
      <c r="G1588">
        <v>137</v>
      </c>
    </row>
    <row r="1589" spans="1:7" x14ac:dyDescent="0.3">
      <c r="A1589">
        <v>113</v>
      </c>
      <c r="B1589" s="18">
        <v>45474</v>
      </c>
      <c r="C1589" t="s">
        <v>251</v>
      </c>
      <c r="D1589" t="s">
        <v>228</v>
      </c>
      <c r="E1589">
        <v>133</v>
      </c>
    </row>
    <row r="1590" spans="1:7" x14ac:dyDescent="0.3">
      <c r="A1590">
        <v>113</v>
      </c>
      <c r="B1590" s="18">
        <v>45505</v>
      </c>
      <c r="C1590" t="s">
        <v>251</v>
      </c>
      <c r="D1590" t="s">
        <v>228</v>
      </c>
      <c r="E1590">
        <v>131</v>
      </c>
    </row>
    <row r="1591" spans="1:7" x14ac:dyDescent="0.3">
      <c r="A1591">
        <v>9</v>
      </c>
      <c r="B1591" s="18">
        <v>45505</v>
      </c>
      <c r="C1591" t="s">
        <v>251</v>
      </c>
      <c r="D1591" t="s">
        <v>213</v>
      </c>
      <c r="E1591">
        <v>0.78064516129032258</v>
      </c>
      <c r="F1591">
        <v>121</v>
      </c>
      <c r="G1591">
        <v>155</v>
      </c>
    </row>
    <row r="1592" spans="1:7" x14ac:dyDescent="0.3">
      <c r="A1592">
        <v>11</v>
      </c>
      <c r="B1592" s="18">
        <v>45444</v>
      </c>
      <c r="C1592" t="s">
        <v>251</v>
      </c>
      <c r="D1592" t="s">
        <v>230</v>
      </c>
      <c r="E1592">
        <v>0.6962962962962963</v>
      </c>
      <c r="F1592">
        <v>188</v>
      </c>
      <c r="G1592">
        <v>270</v>
      </c>
    </row>
    <row r="1593" spans="1:7" x14ac:dyDescent="0.3">
      <c r="A1593">
        <v>115</v>
      </c>
      <c r="B1593" s="18">
        <v>45474</v>
      </c>
      <c r="C1593" t="s">
        <v>251</v>
      </c>
      <c r="D1593" t="s">
        <v>226</v>
      </c>
      <c r="E1593">
        <v>9</v>
      </c>
    </row>
    <row r="1594" spans="1:7" x14ac:dyDescent="0.3">
      <c r="A1594">
        <v>2</v>
      </c>
      <c r="B1594" s="18">
        <v>45444</v>
      </c>
      <c r="C1594" t="s">
        <v>251</v>
      </c>
      <c r="D1594" t="s">
        <v>209</v>
      </c>
      <c r="E1594">
        <v>0.32500000000000001</v>
      </c>
      <c r="F1594">
        <v>650</v>
      </c>
      <c r="G1594">
        <v>2000</v>
      </c>
    </row>
    <row r="1595" spans="1:7" x14ac:dyDescent="0.3">
      <c r="A1595">
        <v>129</v>
      </c>
      <c r="B1595" s="18">
        <v>45413</v>
      </c>
      <c r="C1595" t="s">
        <v>251</v>
      </c>
      <c r="D1595" t="s">
        <v>229</v>
      </c>
      <c r="E1595">
        <v>38</v>
      </c>
    </row>
    <row r="1596" spans="1:7" x14ac:dyDescent="0.3">
      <c r="A1596">
        <v>129</v>
      </c>
      <c r="B1596" s="18">
        <v>45444</v>
      </c>
      <c r="C1596" t="s">
        <v>251</v>
      </c>
      <c r="D1596" t="s">
        <v>229</v>
      </c>
      <c r="E1596">
        <v>75</v>
      </c>
    </row>
    <row r="1597" spans="1:7" x14ac:dyDescent="0.3">
      <c r="A1597">
        <v>129</v>
      </c>
      <c r="B1597" s="18">
        <v>45474</v>
      </c>
      <c r="C1597" t="s">
        <v>251</v>
      </c>
      <c r="D1597" t="s">
        <v>229</v>
      </c>
      <c r="E1597">
        <v>70</v>
      </c>
    </row>
    <row r="1598" spans="1:7" x14ac:dyDescent="0.3">
      <c r="A1598">
        <v>129</v>
      </c>
      <c r="B1598" s="18">
        <v>45505</v>
      </c>
      <c r="C1598" t="s">
        <v>251</v>
      </c>
      <c r="D1598" t="s">
        <v>229</v>
      </c>
      <c r="E1598">
        <v>1</v>
      </c>
    </row>
    <row r="1599" spans="1:7" x14ac:dyDescent="0.3">
      <c r="A1599">
        <v>128</v>
      </c>
      <c r="B1599" s="18">
        <v>45444</v>
      </c>
      <c r="C1599" t="s">
        <v>251</v>
      </c>
      <c r="D1599" t="s">
        <v>224</v>
      </c>
      <c r="E1599">
        <v>19</v>
      </c>
    </row>
    <row r="1600" spans="1:7" x14ac:dyDescent="0.3">
      <c r="A1600">
        <v>107</v>
      </c>
      <c r="B1600" s="18">
        <v>45413</v>
      </c>
      <c r="C1600" t="s">
        <v>251</v>
      </c>
      <c r="D1600" t="s">
        <v>217</v>
      </c>
      <c r="E1600">
        <v>142</v>
      </c>
    </row>
    <row r="1601" spans="1:7" x14ac:dyDescent="0.3">
      <c r="A1601">
        <v>3</v>
      </c>
      <c r="B1601" s="18">
        <v>45413</v>
      </c>
      <c r="C1601" t="s">
        <v>251</v>
      </c>
      <c r="D1601" t="s">
        <v>202</v>
      </c>
      <c r="E1601">
        <v>1.0745814307458144</v>
      </c>
      <c r="F1601">
        <v>706</v>
      </c>
      <c r="G1601">
        <v>657</v>
      </c>
    </row>
    <row r="1602" spans="1:7" x14ac:dyDescent="0.3">
      <c r="A1602">
        <v>115</v>
      </c>
      <c r="B1602" s="18">
        <v>45444</v>
      </c>
      <c r="C1602" t="s">
        <v>251</v>
      </c>
      <c r="D1602" t="s">
        <v>226</v>
      </c>
      <c r="E1602">
        <v>7</v>
      </c>
    </row>
    <row r="1603" spans="1:7" x14ac:dyDescent="0.3">
      <c r="A1603">
        <v>27</v>
      </c>
      <c r="B1603" s="18">
        <v>45413</v>
      </c>
      <c r="C1603" t="s">
        <v>251</v>
      </c>
      <c r="D1603" t="s">
        <v>165</v>
      </c>
      <c r="G1603">
        <v>211</v>
      </c>
    </row>
    <row r="1604" spans="1:7" x14ac:dyDescent="0.3">
      <c r="A1604">
        <v>11</v>
      </c>
      <c r="B1604" s="18">
        <v>45413</v>
      </c>
      <c r="C1604" t="s">
        <v>251</v>
      </c>
      <c r="D1604" t="s">
        <v>230</v>
      </c>
      <c r="E1604">
        <v>0.70329670329670335</v>
      </c>
      <c r="F1604">
        <v>192</v>
      </c>
      <c r="G1604">
        <v>273</v>
      </c>
    </row>
    <row r="1605" spans="1:7" x14ac:dyDescent="0.3">
      <c r="A1605">
        <v>27</v>
      </c>
      <c r="B1605" s="18">
        <v>45444</v>
      </c>
      <c r="C1605" t="s">
        <v>251</v>
      </c>
      <c r="D1605" t="s">
        <v>165</v>
      </c>
      <c r="G1605">
        <v>218</v>
      </c>
    </row>
    <row r="1606" spans="1:7" x14ac:dyDescent="0.3">
      <c r="A1606">
        <v>10</v>
      </c>
      <c r="B1606" s="18">
        <v>45413</v>
      </c>
      <c r="C1606" t="s">
        <v>251</v>
      </c>
      <c r="D1606" t="s">
        <v>219</v>
      </c>
      <c r="E1606">
        <v>0.125</v>
      </c>
      <c r="F1606">
        <v>11</v>
      </c>
      <c r="G1606">
        <v>88</v>
      </c>
    </row>
    <row r="1607" spans="1:7" x14ac:dyDescent="0.3">
      <c r="A1607">
        <v>111</v>
      </c>
      <c r="B1607" s="18">
        <v>45474</v>
      </c>
      <c r="C1607" t="s">
        <v>251</v>
      </c>
      <c r="D1607" t="s">
        <v>201</v>
      </c>
      <c r="E1607">
        <v>87</v>
      </c>
    </row>
    <row r="1608" spans="1:7" x14ac:dyDescent="0.3">
      <c r="A1608">
        <v>115</v>
      </c>
      <c r="B1608" s="18">
        <v>45413</v>
      </c>
      <c r="C1608" t="s">
        <v>251</v>
      </c>
      <c r="D1608" t="s">
        <v>226</v>
      </c>
      <c r="E1608">
        <v>10</v>
      </c>
    </row>
    <row r="1609" spans="1:7" x14ac:dyDescent="0.3">
      <c r="A1609">
        <v>24</v>
      </c>
      <c r="B1609" s="18">
        <v>45474</v>
      </c>
      <c r="C1609" t="s">
        <v>251</v>
      </c>
      <c r="D1609" t="s">
        <v>197</v>
      </c>
      <c r="E1609">
        <v>0.9</v>
      </c>
      <c r="F1609">
        <v>36</v>
      </c>
      <c r="G1609">
        <v>40</v>
      </c>
    </row>
    <row r="1610" spans="1:7" x14ac:dyDescent="0.3">
      <c r="A1610">
        <v>133</v>
      </c>
      <c r="B1610" s="18">
        <v>45413</v>
      </c>
      <c r="C1610" t="s">
        <v>251</v>
      </c>
      <c r="D1610" t="s">
        <v>234</v>
      </c>
      <c r="E1610">
        <v>1</v>
      </c>
    </row>
    <row r="1611" spans="1:7" x14ac:dyDescent="0.3">
      <c r="A1611">
        <v>10</v>
      </c>
      <c r="B1611" s="18">
        <v>45444</v>
      </c>
      <c r="C1611" t="s">
        <v>251</v>
      </c>
      <c r="D1611" t="s">
        <v>219</v>
      </c>
      <c r="E1611">
        <v>0.125</v>
      </c>
      <c r="F1611">
        <v>11</v>
      </c>
      <c r="G1611">
        <v>88</v>
      </c>
    </row>
    <row r="1612" spans="1:7" x14ac:dyDescent="0.3">
      <c r="A1612">
        <v>107</v>
      </c>
      <c r="B1612" s="18">
        <v>45444</v>
      </c>
      <c r="C1612" t="s">
        <v>251</v>
      </c>
      <c r="D1612" t="s">
        <v>217</v>
      </c>
      <c r="E1612">
        <v>141</v>
      </c>
    </row>
    <row r="1613" spans="1:7" x14ac:dyDescent="0.3">
      <c r="A1613">
        <v>9</v>
      </c>
      <c r="B1613" s="18">
        <v>45413</v>
      </c>
      <c r="C1613" t="s">
        <v>251</v>
      </c>
      <c r="D1613" t="s">
        <v>213</v>
      </c>
      <c r="E1613">
        <v>0.64942528735632188</v>
      </c>
      <c r="F1613">
        <v>113</v>
      </c>
      <c r="G1613">
        <v>174</v>
      </c>
    </row>
    <row r="1614" spans="1:7" x14ac:dyDescent="0.3">
      <c r="A1614">
        <v>10</v>
      </c>
      <c r="B1614" s="18">
        <v>45474</v>
      </c>
      <c r="C1614" t="s">
        <v>251</v>
      </c>
      <c r="D1614" t="s">
        <v>219</v>
      </c>
      <c r="E1614">
        <v>0.18888888888888888</v>
      </c>
      <c r="F1614">
        <v>17</v>
      </c>
      <c r="G1614">
        <v>90</v>
      </c>
    </row>
    <row r="1615" spans="1:7" x14ac:dyDescent="0.3">
      <c r="A1615">
        <v>120</v>
      </c>
      <c r="B1615" s="18">
        <v>45505</v>
      </c>
      <c r="C1615" t="s">
        <v>251</v>
      </c>
      <c r="D1615" t="s">
        <v>22</v>
      </c>
      <c r="E1615">
        <v>13</v>
      </c>
    </row>
    <row r="1616" spans="1:7" x14ac:dyDescent="0.3">
      <c r="A1616">
        <v>111</v>
      </c>
      <c r="B1616" s="18">
        <v>45505</v>
      </c>
      <c r="C1616" t="s">
        <v>251</v>
      </c>
      <c r="D1616" t="s">
        <v>201</v>
      </c>
      <c r="E1616">
        <v>86</v>
      </c>
    </row>
    <row r="1617" spans="1:7" x14ac:dyDescent="0.3">
      <c r="A1617">
        <v>10</v>
      </c>
      <c r="B1617" s="18">
        <v>45505</v>
      </c>
      <c r="C1617" t="s">
        <v>251</v>
      </c>
      <c r="D1617" t="s">
        <v>219</v>
      </c>
      <c r="E1617">
        <v>0.20253164556962025</v>
      </c>
      <c r="F1617">
        <v>16</v>
      </c>
      <c r="G1617">
        <v>79</v>
      </c>
    </row>
    <row r="1618" spans="1:7" x14ac:dyDescent="0.3">
      <c r="A1618">
        <v>103</v>
      </c>
      <c r="B1618" s="18">
        <v>45505</v>
      </c>
      <c r="C1618" t="s">
        <v>251</v>
      </c>
      <c r="D1618" t="s">
        <v>199</v>
      </c>
      <c r="E1618">
        <v>0</v>
      </c>
    </row>
    <row r="1619" spans="1:7" x14ac:dyDescent="0.3">
      <c r="A1619">
        <v>3</v>
      </c>
      <c r="B1619" s="18">
        <v>45505</v>
      </c>
      <c r="C1619" t="s">
        <v>251</v>
      </c>
      <c r="D1619" t="s">
        <v>202</v>
      </c>
      <c r="E1619">
        <v>1.0205371248025277</v>
      </c>
      <c r="F1619">
        <v>646</v>
      </c>
      <c r="G1619">
        <v>633</v>
      </c>
    </row>
    <row r="1620" spans="1:7" x14ac:dyDescent="0.3">
      <c r="A1620">
        <v>23</v>
      </c>
      <c r="B1620" s="18">
        <v>45413</v>
      </c>
      <c r="C1620" t="s">
        <v>251</v>
      </c>
      <c r="D1620" t="s">
        <v>210</v>
      </c>
      <c r="E1620">
        <v>5.1395007342143903E-2</v>
      </c>
      <c r="F1620">
        <v>35</v>
      </c>
      <c r="G1620">
        <v>681</v>
      </c>
    </row>
    <row r="1621" spans="1:7" x14ac:dyDescent="0.3">
      <c r="A1621">
        <v>2</v>
      </c>
      <c r="B1621" s="18">
        <v>45413</v>
      </c>
      <c r="C1621" t="s">
        <v>251</v>
      </c>
      <c r="D1621" t="s">
        <v>209</v>
      </c>
      <c r="E1621">
        <v>0.32850000000000001</v>
      </c>
      <c r="F1621">
        <v>657</v>
      </c>
      <c r="G1621">
        <v>2000</v>
      </c>
    </row>
    <row r="1622" spans="1:7" x14ac:dyDescent="0.3">
      <c r="A1622">
        <v>120</v>
      </c>
      <c r="B1622" s="18">
        <v>45474</v>
      </c>
      <c r="C1622" t="s">
        <v>251</v>
      </c>
      <c r="D1622" t="s">
        <v>22</v>
      </c>
      <c r="E1622">
        <v>244</v>
      </c>
    </row>
    <row r="1623" spans="1:7" x14ac:dyDescent="0.3">
      <c r="A1623">
        <v>120</v>
      </c>
      <c r="B1623" s="18">
        <v>45444</v>
      </c>
      <c r="C1623" t="s">
        <v>251</v>
      </c>
      <c r="D1623" t="s">
        <v>22</v>
      </c>
      <c r="E1623">
        <v>315</v>
      </c>
    </row>
    <row r="1624" spans="1:7" x14ac:dyDescent="0.3">
      <c r="A1624">
        <v>112</v>
      </c>
      <c r="B1624" s="18">
        <v>45413</v>
      </c>
      <c r="C1624" t="s">
        <v>251</v>
      </c>
      <c r="D1624" t="s">
        <v>221</v>
      </c>
      <c r="E1624">
        <v>151</v>
      </c>
    </row>
    <row r="1625" spans="1:7" x14ac:dyDescent="0.3">
      <c r="A1625">
        <v>116</v>
      </c>
      <c r="B1625" s="18">
        <v>45413</v>
      </c>
      <c r="C1625" t="s">
        <v>251</v>
      </c>
      <c r="D1625" t="s">
        <v>243</v>
      </c>
      <c r="E1625">
        <v>1</v>
      </c>
    </row>
    <row r="1626" spans="1:7" x14ac:dyDescent="0.3">
      <c r="A1626">
        <v>130</v>
      </c>
      <c r="B1626" s="18">
        <v>45413</v>
      </c>
      <c r="C1626" t="s">
        <v>251</v>
      </c>
      <c r="D1626" t="s">
        <v>212</v>
      </c>
      <c r="E1626">
        <v>101</v>
      </c>
    </row>
    <row r="1627" spans="1:7" x14ac:dyDescent="0.3">
      <c r="A1627">
        <v>130</v>
      </c>
      <c r="B1627" s="18">
        <v>45444</v>
      </c>
      <c r="C1627" t="s">
        <v>251</v>
      </c>
      <c r="D1627" t="s">
        <v>212</v>
      </c>
      <c r="E1627">
        <v>144</v>
      </c>
    </row>
    <row r="1628" spans="1:7" x14ac:dyDescent="0.3">
      <c r="A1628">
        <v>130</v>
      </c>
      <c r="B1628" s="18">
        <v>45474</v>
      </c>
      <c r="C1628" t="s">
        <v>251</v>
      </c>
      <c r="D1628" t="s">
        <v>212</v>
      </c>
      <c r="E1628">
        <v>70</v>
      </c>
    </row>
    <row r="1629" spans="1:7" x14ac:dyDescent="0.3">
      <c r="A1629">
        <v>130</v>
      </c>
      <c r="B1629" s="18">
        <v>45505</v>
      </c>
      <c r="C1629" t="s">
        <v>251</v>
      </c>
      <c r="D1629" t="s">
        <v>212</v>
      </c>
      <c r="E1629">
        <v>5</v>
      </c>
    </row>
    <row r="1630" spans="1:7" x14ac:dyDescent="0.3">
      <c r="A1630">
        <v>120</v>
      </c>
      <c r="B1630" s="18">
        <v>45413</v>
      </c>
      <c r="C1630" t="s">
        <v>251</v>
      </c>
      <c r="D1630" t="s">
        <v>22</v>
      </c>
      <c r="E1630">
        <v>241</v>
      </c>
    </row>
    <row r="1631" spans="1:7" x14ac:dyDescent="0.3">
      <c r="A1631">
        <v>103</v>
      </c>
      <c r="B1631" s="18">
        <v>45474</v>
      </c>
      <c r="C1631" t="s">
        <v>251</v>
      </c>
      <c r="D1631" t="s">
        <v>199</v>
      </c>
      <c r="E1631">
        <v>0</v>
      </c>
    </row>
    <row r="1632" spans="1:7" x14ac:dyDescent="0.3">
      <c r="A1632">
        <v>127</v>
      </c>
      <c r="B1632" s="18">
        <v>45413</v>
      </c>
      <c r="C1632" t="s">
        <v>251</v>
      </c>
      <c r="D1632" t="s">
        <v>220</v>
      </c>
      <c r="E1632">
        <v>160</v>
      </c>
    </row>
    <row r="1633" spans="1:7" x14ac:dyDescent="0.3">
      <c r="A1633">
        <v>4</v>
      </c>
      <c r="B1633" s="18">
        <v>45413</v>
      </c>
      <c r="C1633" t="s">
        <v>251</v>
      </c>
      <c r="D1633" t="s">
        <v>223</v>
      </c>
      <c r="E1633">
        <v>0.85869565217391297</v>
      </c>
      <c r="F1633">
        <v>79</v>
      </c>
      <c r="G1633">
        <v>92</v>
      </c>
    </row>
    <row r="1634" spans="1:7" x14ac:dyDescent="0.3">
      <c r="A1634">
        <v>12</v>
      </c>
      <c r="B1634" s="18">
        <v>45474</v>
      </c>
      <c r="C1634" t="s">
        <v>251</v>
      </c>
      <c r="D1634" t="s">
        <v>215</v>
      </c>
      <c r="E1634">
        <v>0.1357142857142857</v>
      </c>
      <c r="F1634">
        <v>19</v>
      </c>
      <c r="G1634">
        <v>140</v>
      </c>
    </row>
    <row r="1635" spans="1:7" x14ac:dyDescent="0.3">
      <c r="A1635">
        <v>12</v>
      </c>
      <c r="B1635" s="18">
        <v>45505</v>
      </c>
      <c r="C1635" t="s">
        <v>251</v>
      </c>
      <c r="D1635" t="s">
        <v>215</v>
      </c>
      <c r="E1635">
        <v>0.1366906474820144</v>
      </c>
      <c r="F1635">
        <v>19</v>
      </c>
      <c r="G1635">
        <v>139</v>
      </c>
    </row>
    <row r="1636" spans="1:7" x14ac:dyDescent="0.3">
      <c r="A1636">
        <v>106</v>
      </c>
      <c r="B1636" s="18">
        <v>45474</v>
      </c>
      <c r="C1636" t="s">
        <v>251</v>
      </c>
      <c r="D1636" t="s">
        <v>196</v>
      </c>
      <c r="E1636">
        <v>75</v>
      </c>
    </row>
    <row r="1637" spans="1:7" x14ac:dyDescent="0.3">
      <c r="A1637">
        <v>4</v>
      </c>
      <c r="B1637" s="18">
        <v>45444</v>
      </c>
      <c r="C1637" t="s">
        <v>251</v>
      </c>
      <c r="D1637" t="s">
        <v>223</v>
      </c>
      <c r="E1637">
        <v>0.78217821782178198</v>
      </c>
      <c r="F1637">
        <v>79</v>
      </c>
      <c r="G1637">
        <v>101</v>
      </c>
    </row>
    <row r="1638" spans="1:7" x14ac:dyDescent="0.3">
      <c r="A1638">
        <v>4</v>
      </c>
      <c r="B1638" s="18">
        <v>45474</v>
      </c>
      <c r="C1638" t="s">
        <v>251</v>
      </c>
      <c r="D1638" t="s">
        <v>223</v>
      </c>
      <c r="E1638">
        <v>0.65833333333333299</v>
      </c>
      <c r="F1638">
        <v>79</v>
      </c>
      <c r="G1638">
        <v>120</v>
      </c>
    </row>
    <row r="1639" spans="1:7" x14ac:dyDescent="0.3">
      <c r="A1639">
        <v>127</v>
      </c>
      <c r="B1639" s="18">
        <v>45444</v>
      </c>
      <c r="C1639" t="s">
        <v>251</v>
      </c>
      <c r="D1639" t="s">
        <v>220</v>
      </c>
      <c r="E1639">
        <v>251</v>
      </c>
    </row>
    <row r="1640" spans="1:7" x14ac:dyDescent="0.3">
      <c r="A1640">
        <v>13</v>
      </c>
      <c r="B1640" s="18">
        <v>45413</v>
      </c>
      <c r="C1640" t="s">
        <v>251</v>
      </c>
      <c r="D1640" t="s">
        <v>198</v>
      </c>
      <c r="E1640">
        <v>9.3525179856115109E-2</v>
      </c>
      <c r="F1640">
        <v>13</v>
      </c>
      <c r="G1640">
        <v>139</v>
      </c>
    </row>
    <row r="1641" spans="1:7" x14ac:dyDescent="0.3">
      <c r="A1641">
        <v>4</v>
      </c>
      <c r="B1641" s="18">
        <v>45505</v>
      </c>
      <c r="C1641" t="s">
        <v>251</v>
      </c>
      <c r="D1641" t="s">
        <v>223</v>
      </c>
      <c r="E1641">
        <v>1</v>
      </c>
      <c r="F1641">
        <v>7</v>
      </c>
      <c r="G1641">
        <v>7</v>
      </c>
    </row>
    <row r="1642" spans="1:7" x14ac:dyDescent="0.3">
      <c r="A1642">
        <v>127</v>
      </c>
      <c r="B1642" s="18">
        <v>45474</v>
      </c>
      <c r="C1642" t="s">
        <v>251</v>
      </c>
      <c r="D1642" t="s">
        <v>220</v>
      </c>
      <c r="E1642">
        <v>171</v>
      </c>
    </row>
    <row r="1643" spans="1:7" x14ac:dyDescent="0.3">
      <c r="A1643">
        <v>13</v>
      </c>
      <c r="B1643" s="18">
        <v>45444</v>
      </c>
      <c r="C1643" t="s">
        <v>251</v>
      </c>
      <c r="D1643" t="s">
        <v>198</v>
      </c>
      <c r="E1643">
        <v>0.10948905109489052</v>
      </c>
      <c r="F1643">
        <v>15</v>
      </c>
      <c r="G1643">
        <v>137</v>
      </c>
    </row>
    <row r="1644" spans="1:7" x14ac:dyDescent="0.3">
      <c r="A1644">
        <v>13</v>
      </c>
      <c r="B1644" s="18">
        <v>45474</v>
      </c>
      <c r="C1644" t="s">
        <v>251</v>
      </c>
      <c r="D1644" t="s">
        <v>198</v>
      </c>
      <c r="E1644">
        <v>0.10714285714285714</v>
      </c>
      <c r="F1644">
        <v>15</v>
      </c>
      <c r="G1644">
        <v>140</v>
      </c>
    </row>
    <row r="1645" spans="1:7" x14ac:dyDescent="0.3">
      <c r="A1645">
        <v>13</v>
      </c>
      <c r="B1645" s="18">
        <v>45505</v>
      </c>
      <c r="C1645" t="s">
        <v>251</v>
      </c>
      <c r="D1645" t="s">
        <v>198</v>
      </c>
      <c r="E1645">
        <v>0.1079136690647482</v>
      </c>
      <c r="F1645">
        <v>15</v>
      </c>
      <c r="G1645">
        <v>139</v>
      </c>
    </row>
    <row r="1646" spans="1:7" x14ac:dyDescent="0.3">
      <c r="A1646">
        <v>127</v>
      </c>
      <c r="B1646" s="18">
        <v>45505</v>
      </c>
      <c r="C1646" t="s">
        <v>251</v>
      </c>
      <c r="D1646" t="s">
        <v>220</v>
      </c>
      <c r="E1646">
        <v>9</v>
      </c>
    </row>
    <row r="1647" spans="1:7" x14ac:dyDescent="0.3">
      <c r="A1647">
        <v>16</v>
      </c>
      <c r="B1647" s="18">
        <v>45413</v>
      </c>
      <c r="C1647" t="s">
        <v>251</v>
      </c>
      <c r="D1647" t="s">
        <v>203</v>
      </c>
      <c r="E1647">
        <v>1.4184397163120567E-2</v>
      </c>
      <c r="F1647">
        <v>2</v>
      </c>
      <c r="G1647">
        <v>141</v>
      </c>
    </row>
    <row r="1648" spans="1:7" x14ac:dyDescent="0.3">
      <c r="A1648">
        <v>103</v>
      </c>
      <c r="B1648" s="18">
        <v>45444</v>
      </c>
      <c r="C1648" t="s">
        <v>251</v>
      </c>
      <c r="D1648" t="s">
        <v>199</v>
      </c>
      <c r="E1648">
        <v>0</v>
      </c>
    </row>
    <row r="1649" spans="1:7" x14ac:dyDescent="0.3">
      <c r="A1649">
        <v>128</v>
      </c>
      <c r="B1649" s="18">
        <v>45413</v>
      </c>
      <c r="C1649" t="s">
        <v>251</v>
      </c>
      <c r="D1649" t="s">
        <v>224</v>
      </c>
      <c r="E1649">
        <v>14</v>
      </c>
    </row>
    <row r="1650" spans="1:7" x14ac:dyDescent="0.3">
      <c r="A1650">
        <v>16</v>
      </c>
      <c r="B1650" s="18">
        <v>45444</v>
      </c>
      <c r="C1650" t="s">
        <v>251</v>
      </c>
      <c r="D1650" t="s">
        <v>203</v>
      </c>
      <c r="E1650">
        <v>1.4705882352941176E-2</v>
      </c>
      <c r="F1650">
        <v>2</v>
      </c>
      <c r="G1650">
        <v>136</v>
      </c>
    </row>
    <row r="1651" spans="1:7" x14ac:dyDescent="0.3">
      <c r="A1651">
        <v>12</v>
      </c>
      <c r="B1651" s="18">
        <v>45413</v>
      </c>
      <c r="C1651" t="s">
        <v>251</v>
      </c>
      <c r="D1651" t="s">
        <v>215</v>
      </c>
      <c r="E1651">
        <v>0.1223021582733813</v>
      </c>
      <c r="F1651">
        <v>17</v>
      </c>
      <c r="G1651">
        <v>139</v>
      </c>
    </row>
    <row r="1652" spans="1:7" x14ac:dyDescent="0.3">
      <c r="A1652">
        <v>16</v>
      </c>
      <c r="B1652" s="18">
        <v>45474</v>
      </c>
      <c r="C1652" t="s">
        <v>251</v>
      </c>
      <c r="D1652" t="s">
        <v>203</v>
      </c>
      <c r="E1652">
        <v>1.4285714285714285E-2</v>
      </c>
      <c r="F1652">
        <v>2</v>
      </c>
      <c r="G1652">
        <v>140</v>
      </c>
    </row>
    <row r="1653" spans="1:7" x14ac:dyDescent="0.3">
      <c r="A1653">
        <v>107</v>
      </c>
      <c r="B1653" s="18">
        <v>45474</v>
      </c>
      <c r="C1653" t="s">
        <v>251</v>
      </c>
      <c r="D1653" t="s">
        <v>217</v>
      </c>
      <c r="E1653">
        <v>139</v>
      </c>
    </row>
    <row r="1654" spans="1:7" x14ac:dyDescent="0.3">
      <c r="A1654">
        <v>16</v>
      </c>
      <c r="B1654" s="18">
        <v>45505</v>
      </c>
      <c r="C1654" t="s">
        <v>251</v>
      </c>
      <c r="D1654" t="s">
        <v>203</v>
      </c>
      <c r="E1654">
        <v>7.3529411764705881E-3</v>
      </c>
      <c r="F1654">
        <v>1</v>
      </c>
      <c r="G1654">
        <v>136</v>
      </c>
    </row>
    <row r="1655" spans="1:7" x14ac:dyDescent="0.3">
      <c r="A1655">
        <v>17</v>
      </c>
      <c r="B1655" s="18">
        <v>45413</v>
      </c>
      <c r="C1655" t="s">
        <v>251</v>
      </c>
      <c r="D1655" t="s">
        <v>207</v>
      </c>
      <c r="E1655">
        <v>7.0921985815602835E-3</v>
      </c>
      <c r="F1655">
        <v>1</v>
      </c>
      <c r="G1655">
        <v>141</v>
      </c>
    </row>
    <row r="1656" spans="1:7" x14ac:dyDescent="0.3">
      <c r="A1656">
        <v>103</v>
      </c>
      <c r="B1656" s="18">
        <v>45413</v>
      </c>
      <c r="C1656" t="s">
        <v>251</v>
      </c>
      <c r="D1656" t="s">
        <v>199</v>
      </c>
      <c r="E1656">
        <v>0</v>
      </c>
    </row>
    <row r="1657" spans="1:7" x14ac:dyDescent="0.3">
      <c r="A1657">
        <v>17</v>
      </c>
      <c r="B1657" s="18">
        <v>45444</v>
      </c>
      <c r="C1657" t="s">
        <v>251</v>
      </c>
      <c r="D1657" t="s">
        <v>207</v>
      </c>
      <c r="E1657">
        <v>7.3529411764705881E-3</v>
      </c>
      <c r="F1657">
        <v>1</v>
      </c>
      <c r="G1657">
        <v>136</v>
      </c>
    </row>
    <row r="1658" spans="1:7" x14ac:dyDescent="0.3">
      <c r="A1658">
        <v>8</v>
      </c>
      <c r="B1658" s="18">
        <v>45474</v>
      </c>
      <c r="C1658" t="s">
        <v>252</v>
      </c>
      <c r="D1658" t="s">
        <v>235</v>
      </c>
      <c r="E1658">
        <v>0.33333333333333331</v>
      </c>
      <c r="F1658">
        <v>14</v>
      </c>
      <c r="G1658">
        <v>42</v>
      </c>
    </row>
    <row r="1659" spans="1:7" x14ac:dyDescent="0.3">
      <c r="A1659">
        <v>8</v>
      </c>
      <c r="B1659" s="18">
        <v>45505</v>
      </c>
      <c r="C1659" t="s">
        <v>252</v>
      </c>
      <c r="D1659" t="s">
        <v>235</v>
      </c>
      <c r="E1659">
        <v>0.33333333333333331</v>
      </c>
      <c r="F1659">
        <v>14</v>
      </c>
      <c r="G1659">
        <v>42</v>
      </c>
    </row>
    <row r="1660" spans="1:7" x14ac:dyDescent="0.3">
      <c r="A1660">
        <v>7</v>
      </c>
      <c r="B1660" s="18">
        <v>45444</v>
      </c>
      <c r="C1660" t="s">
        <v>252</v>
      </c>
      <c r="D1660" t="s">
        <v>232</v>
      </c>
      <c r="E1660">
        <v>0.5</v>
      </c>
      <c r="F1660">
        <v>4</v>
      </c>
      <c r="G1660">
        <v>8</v>
      </c>
    </row>
    <row r="1661" spans="1:7" x14ac:dyDescent="0.3">
      <c r="A1661">
        <v>6</v>
      </c>
      <c r="B1661" s="18">
        <v>45474</v>
      </c>
      <c r="C1661" t="s">
        <v>252</v>
      </c>
      <c r="D1661" t="s">
        <v>237</v>
      </c>
      <c r="E1661">
        <v>0</v>
      </c>
      <c r="F1661">
        <v>0</v>
      </c>
      <c r="G1661">
        <v>3</v>
      </c>
    </row>
    <row r="1662" spans="1:7" x14ac:dyDescent="0.3">
      <c r="A1662">
        <v>6</v>
      </c>
      <c r="B1662" s="18">
        <v>45505</v>
      </c>
      <c r="C1662" t="s">
        <v>252</v>
      </c>
      <c r="D1662" t="s">
        <v>237</v>
      </c>
      <c r="E1662">
        <v>0</v>
      </c>
      <c r="F1662">
        <v>0</v>
      </c>
      <c r="G1662">
        <v>3</v>
      </c>
    </row>
    <row r="1663" spans="1:7" x14ac:dyDescent="0.3">
      <c r="A1663">
        <v>7</v>
      </c>
      <c r="B1663" s="18">
        <v>45413</v>
      </c>
      <c r="C1663" t="s">
        <v>252</v>
      </c>
      <c r="D1663" t="s">
        <v>232</v>
      </c>
      <c r="E1663">
        <v>0.5</v>
      </c>
      <c r="F1663">
        <v>4</v>
      </c>
      <c r="G1663">
        <v>8</v>
      </c>
    </row>
    <row r="1664" spans="1:7" x14ac:dyDescent="0.3">
      <c r="A1664">
        <v>6</v>
      </c>
      <c r="B1664" s="18">
        <v>45444</v>
      </c>
      <c r="C1664" t="s">
        <v>252</v>
      </c>
      <c r="D1664" t="s">
        <v>237</v>
      </c>
      <c r="E1664">
        <v>0</v>
      </c>
      <c r="F1664">
        <v>0</v>
      </c>
      <c r="G1664">
        <v>4</v>
      </c>
    </row>
    <row r="1665" spans="1:7" x14ac:dyDescent="0.3">
      <c r="A1665">
        <v>8</v>
      </c>
      <c r="B1665" s="18">
        <v>45413</v>
      </c>
      <c r="C1665" t="s">
        <v>252</v>
      </c>
      <c r="D1665" t="s">
        <v>235</v>
      </c>
      <c r="E1665">
        <v>0.34090909090909088</v>
      </c>
      <c r="F1665">
        <v>15</v>
      </c>
      <c r="G1665">
        <v>44</v>
      </c>
    </row>
    <row r="1666" spans="1:7" x14ac:dyDescent="0.3">
      <c r="A1666">
        <v>8</v>
      </c>
      <c r="B1666" s="18">
        <v>45444</v>
      </c>
      <c r="C1666" t="s">
        <v>252</v>
      </c>
      <c r="D1666" t="s">
        <v>235</v>
      </c>
      <c r="E1666">
        <v>0.34090909090909088</v>
      </c>
      <c r="F1666">
        <v>15</v>
      </c>
      <c r="G1666">
        <v>44</v>
      </c>
    </row>
    <row r="1667" spans="1:7" x14ac:dyDescent="0.3">
      <c r="A1667">
        <v>7</v>
      </c>
      <c r="B1667" s="18">
        <v>45505</v>
      </c>
      <c r="C1667" t="s">
        <v>252</v>
      </c>
      <c r="D1667" t="s">
        <v>232</v>
      </c>
      <c r="E1667">
        <v>0.66666666666666663</v>
      </c>
      <c r="F1667">
        <v>4</v>
      </c>
      <c r="G1667">
        <v>6</v>
      </c>
    </row>
    <row r="1668" spans="1:7" x14ac:dyDescent="0.3">
      <c r="A1668">
        <v>7</v>
      </c>
      <c r="B1668" s="18">
        <v>45474</v>
      </c>
      <c r="C1668" t="s">
        <v>252</v>
      </c>
      <c r="D1668" t="s">
        <v>232</v>
      </c>
      <c r="E1668">
        <v>0.66666666666666663</v>
      </c>
      <c r="F1668">
        <v>4</v>
      </c>
      <c r="G1668">
        <v>6</v>
      </c>
    </row>
    <row r="1669" spans="1:7" x14ac:dyDescent="0.3">
      <c r="A1669">
        <v>6</v>
      </c>
      <c r="B1669" s="18">
        <v>45413</v>
      </c>
      <c r="C1669" t="s">
        <v>252</v>
      </c>
      <c r="D1669" t="s">
        <v>237</v>
      </c>
      <c r="E1669">
        <v>0</v>
      </c>
      <c r="F1669">
        <v>0</v>
      </c>
      <c r="G1669">
        <v>4</v>
      </c>
    </row>
    <row r="1670" spans="1:7" x14ac:dyDescent="0.3">
      <c r="A1670">
        <v>127</v>
      </c>
      <c r="B1670" s="18">
        <v>45413</v>
      </c>
      <c r="C1670" t="s">
        <v>253</v>
      </c>
      <c r="D1670" t="s">
        <v>220</v>
      </c>
      <c r="E1670">
        <v>550</v>
      </c>
    </row>
    <row r="1671" spans="1:7" x14ac:dyDescent="0.3">
      <c r="A1671">
        <v>17</v>
      </c>
      <c r="B1671" s="18">
        <v>45505</v>
      </c>
      <c r="C1671" t="s">
        <v>253</v>
      </c>
      <c r="D1671" t="s">
        <v>207</v>
      </c>
      <c r="E1671">
        <v>9.0090090090090089E-3</v>
      </c>
      <c r="F1671">
        <v>3</v>
      </c>
      <c r="G1671">
        <v>333</v>
      </c>
    </row>
    <row r="1672" spans="1:7" x14ac:dyDescent="0.3">
      <c r="A1672">
        <v>131</v>
      </c>
      <c r="B1672" s="18">
        <v>45474</v>
      </c>
      <c r="C1672" t="s">
        <v>253</v>
      </c>
      <c r="D1672" t="s">
        <v>211</v>
      </c>
      <c r="E1672">
        <v>8</v>
      </c>
    </row>
    <row r="1673" spans="1:7" x14ac:dyDescent="0.3">
      <c r="A1673">
        <v>24</v>
      </c>
      <c r="B1673" s="18">
        <v>45474</v>
      </c>
      <c r="C1673" t="s">
        <v>253</v>
      </c>
      <c r="D1673" t="s">
        <v>197</v>
      </c>
      <c r="E1673">
        <v>0.8920863309352518</v>
      </c>
      <c r="F1673">
        <v>124</v>
      </c>
      <c r="G1673">
        <v>139</v>
      </c>
    </row>
    <row r="1674" spans="1:7" x14ac:dyDescent="0.3">
      <c r="A1674">
        <v>11</v>
      </c>
      <c r="B1674" s="18">
        <v>45444</v>
      </c>
      <c r="C1674" t="s">
        <v>253</v>
      </c>
      <c r="D1674" t="s">
        <v>230</v>
      </c>
      <c r="E1674">
        <v>0.61352657004830913</v>
      </c>
      <c r="F1674">
        <v>381</v>
      </c>
      <c r="G1674">
        <v>621</v>
      </c>
    </row>
    <row r="1675" spans="1:7" x14ac:dyDescent="0.3">
      <c r="A1675">
        <v>23</v>
      </c>
      <c r="B1675" s="18">
        <v>45505</v>
      </c>
      <c r="C1675" t="s">
        <v>253</v>
      </c>
      <c r="D1675" t="s">
        <v>210</v>
      </c>
      <c r="E1675">
        <v>9.5059412132582871E-2</v>
      </c>
      <c r="F1675">
        <v>152</v>
      </c>
      <c r="G1675">
        <v>1599</v>
      </c>
    </row>
    <row r="1676" spans="1:7" x14ac:dyDescent="0.3">
      <c r="A1676">
        <v>114</v>
      </c>
      <c r="B1676" s="18">
        <v>45444</v>
      </c>
      <c r="C1676" t="s">
        <v>253</v>
      </c>
      <c r="D1676" t="s">
        <v>214</v>
      </c>
      <c r="E1676">
        <v>653</v>
      </c>
    </row>
    <row r="1677" spans="1:7" x14ac:dyDescent="0.3">
      <c r="A1677">
        <v>129</v>
      </c>
      <c r="B1677" s="18">
        <v>45413</v>
      </c>
      <c r="C1677" t="s">
        <v>253</v>
      </c>
      <c r="D1677" t="s">
        <v>229</v>
      </c>
      <c r="E1677">
        <v>162</v>
      </c>
    </row>
    <row r="1678" spans="1:7" x14ac:dyDescent="0.3">
      <c r="A1678">
        <v>114</v>
      </c>
      <c r="B1678" s="18">
        <v>45474</v>
      </c>
      <c r="C1678" t="s">
        <v>253</v>
      </c>
      <c r="D1678" t="s">
        <v>214</v>
      </c>
      <c r="E1678">
        <v>258</v>
      </c>
    </row>
    <row r="1679" spans="1:7" x14ac:dyDescent="0.3">
      <c r="A1679">
        <v>108</v>
      </c>
      <c r="B1679" s="18">
        <v>45413</v>
      </c>
      <c r="C1679" t="s">
        <v>253</v>
      </c>
      <c r="D1679" t="s">
        <v>204</v>
      </c>
      <c r="E1679">
        <v>225</v>
      </c>
    </row>
    <row r="1680" spans="1:7" x14ac:dyDescent="0.3">
      <c r="A1680">
        <v>129</v>
      </c>
      <c r="B1680" s="18">
        <v>45444</v>
      </c>
      <c r="C1680" t="s">
        <v>253</v>
      </c>
      <c r="D1680" t="s">
        <v>229</v>
      </c>
      <c r="E1680">
        <v>142</v>
      </c>
    </row>
    <row r="1681" spans="1:7" x14ac:dyDescent="0.3">
      <c r="A1681">
        <v>106</v>
      </c>
      <c r="B1681" s="18">
        <v>45413</v>
      </c>
      <c r="C1681" t="s">
        <v>253</v>
      </c>
      <c r="D1681" t="s">
        <v>196</v>
      </c>
      <c r="E1681">
        <v>160</v>
      </c>
    </row>
    <row r="1682" spans="1:7" x14ac:dyDescent="0.3">
      <c r="A1682">
        <v>129</v>
      </c>
      <c r="B1682" s="18">
        <v>45474</v>
      </c>
      <c r="C1682" t="s">
        <v>253</v>
      </c>
      <c r="D1682" t="s">
        <v>229</v>
      </c>
      <c r="E1682">
        <v>53</v>
      </c>
    </row>
    <row r="1683" spans="1:7" x14ac:dyDescent="0.3">
      <c r="A1683">
        <v>132</v>
      </c>
      <c r="B1683" s="18">
        <v>45505</v>
      </c>
      <c r="C1683" t="s">
        <v>253</v>
      </c>
      <c r="D1683" t="s">
        <v>208</v>
      </c>
      <c r="E1683">
        <v>4</v>
      </c>
    </row>
    <row r="1684" spans="1:7" x14ac:dyDescent="0.3">
      <c r="A1684">
        <v>129</v>
      </c>
      <c r="B1684" s="18">
        <v>45505</v>
      </c>
      <c r="C1684" t="s">
        <v>253</v>
      </c>
      <c r="D1684" t="s">
        <v>229</v>
      </c>
      <c r="E1684">
        <v>160</v>
      </c>
    </row>
    <row r="1685" spans="1:7" x14ac:dyDescent="0.3">
      <c r="A1685">
        <v>3</v>
      </c>
      <c r="B1685" s="18">
        <v>45413</v>
      </c>
      <c r="C1685" t="s">
        <v>253</v>
      </c>
      <c r="D1685" t="s">
        <v>202</v>
      </c>
      <c r="E1685">
        <v>0.68710888610763454</v>
      </c>
      <c r="F1685">
        <v>1098</v>
      </c>
      <c r="G1685">
        <v>1598</v>
      </c>
    </row>
    <row r="1686" spans="1:7" x14ac:dyDescent="0.3">
      <c r="A1686">
        <v>4</v>
      </c>
      <c r="B1686" s="18">
        <v>45444</v>
      </c>
      <c r="C1686" t="s">
        <v>253</v>
      </c>
      <c r="D1686" t="s">
        <v>223</v>
      </c>
      <c r="E1686">
        <v>0.85167464114832503</v>
      </c>
      <c r="F1686">
        <v>178</v>
      </c>
      <c r="G1686">
        <v>209</v>
      </c>
    </row>
    <row r="1687" spans="1:7" x14ac:dyDescent="0.3">
      <c r="A1687">
        <v>132</v>
      </c>
      <c r="B1687" s="18">
        <v>45474</v>
      </c>
      <c r="C1687" t="s">
        <v>253</v>
      </c>
      <c r="D1687" t="s">
        <v>208</v>
      </c>
      <c r="E1687">
        <v>2</v>
      </c>
    </row>
    <row r="1688" spans="1:7" x14ac:dyDescent="0.3">
      <c r="A1688">
        <v>132</v>
      </c>
      <c r="B1688" s="18">
        <v>45444</v>
      </c>
      <c r="C1688" t="s">
        <v>253</v>
      </c>
      <c r="D1688" t="s">
        <v>208</v>
      </c>
      <c r="E1688">
        <v>2</v>
      </c>
    </row>
    <row r="1689" spans="1:7" x14ac:dyDescent="0.3">
      <c r="A1689">
        <v>10</v>
      </c>
      <c r="B1689" s="18">
        <v>45444</v>
      </c>
      <c r="C1689" t="s">
        <v>253</v>
      </c>
      <c r="D1689" t="s">
        <v>219</v>
      </c>
      <c r="E1689">
        <v>0.13725490196078433</v>
      </c>
      <c r="F1689">
        <v>21</v>
      </c>
      <c r="G1689">
        <v>153</v>
      </c>
    </row>
    <row r="1690" spans="1:7" x14ac:dyDescent="0.3">
      <c r="A1690">
        <v>122</v>
      </c>
      <c r="B1690" s="18">
        <v>45505</v>
      </c>
      <c r="C1690" t="s">
        <v>253</v>
      </c>
      <c r="D1690" t="s">
        <v>24</v>
      </c>
      <c r="E1690">
        <v>5</v>
      </c>
    </row>
    <row r="1691" spans="1:7" x14ac:dyDescent="0.3">
      <c r="A1691">
        <v>101</v>
      </c>
      <c r="B1691" s="18">
        <v>45444</v>
      </c>
      <c r="C1691" t="s">
        <v>253</v>
      </c>
      <c r="D1691" t="s">
        <v>200</v>
      </c>
      <c r="E1691">
        <v>1</v>
      </c>
    </row>
    <row r="1692" spans="1:7" x14ac:dyDescent="0.3">
      <c r="A1692">
        <v>9</v>
      </c>
      <c r="B1692" s="18">
        <v>45505</v>
      </c>
      <c r="C1692" t="s">
        <v>253</v>
      </c>
      <c r="D1692" t="s">
        <v>213</v>
      </c>
      <c r="E1692">
        <v>0.31967213114754101</v>
      </c>
      <c r="F1692">
        <v>78</v>
      </c>
      <c r="G1692">
        <v>244</v>
      </c>
    </row>
    <row r="1693" spans="1:7" x14ac:dyDescent="0.3">
      <c r="A1693">
        <v>114</v>
      </c>
      <c r="B1693" s="18">
        <v>45505</v>
      </c>
      <c r="C1693" t="s">
        <v>253</v>
      </c>
      <c r="D1693" t="s">
        <v>214</v>
      </c>
      <c r="E1693">
        <v>765</v>
      </c>
    </row>
    <row r="1694" spans="1:7" x14ac:dyDescent="0.3">
      <c r="A1694">
        <v>4</v>
      </c>
      <c r="B1694" s="18">
        <v>45413</v>
      </c>
      <c r="C1694" t="s">
        <v>253</v>
      </c>
      <c r="D1694" t="s">
        <v>223</v>
      </c>
      <c r="E1694">
        <v>0.82403433476394805</v>
      </c>
      <c r="F1694">
        <v>192</v>
      </c>
      <c r="G1694">
        <v>233</v>
      </c>
    </row>
    <row r="1695" spans="1:7" x14ac:dyDescent="0.3">
      <c r="A1695">
        <v>132</v>
      </c>
      <c r="B1695" s="18">
        <v>45413</v>
      </c>
      <c r="C1695" t="s">
        <v>253</v>
      </c>
      <c r="D1695" t="s">
        <v>208</v>
      </c>
      <c r="E1695">
        <v>13</v>
      </c>
    </row>
    <row r="1696" spans="1:7" x14ac:dyDescent="0.3">
      <c r="A1696">
        <v>100</v>
      </c>
      <c r="B1696" s="18">
        <v>45413</v>
      </c>
      <c r="C1696" t="s">
        <v>253</v>
      </c>
      <c r="D1696" t="s">
        <v>206</v>
      </c>
      <c r="E1696">
        <v>1</v>
      </c>
    </row>
    <row r="1697" spans="1:7" x14ac:dyDescent="0.3">
      <c r="A1697">
        <v>11</v>
      </c>
      <c r="B1697" s="18">
        <v>45413</v>
      </c>
      <c r="C1697" t="s">
        <v>253</v>
      </c>
      <c r="D1697" t="s">
        <v>230</v>
      </c>
      <c r="E1697">
        <v>0.59282371294851799</v>
      </c>
      <c r="F1697">
        <v>380</v>
      </c>
      <c r="G1697">
        <v>641</v>
      </c>
    </row>
    <row r="1698" spans="1:7" x14ac:dyDescent="0.3">
      <c r="A1698">
        <v>131</v>
      </c>
      <c r="B1698" s="18">
        <v>45505</v>
      </c>
      <c r="C1698" t="s">
        <v>253</v>
      </c>
      <c r="D1698" t="s">
        <v>211</v>
      </c>
      <c r="E1698">
        <v>13</v>
      </c>
    </row>
    <row r="1699" spans="1:7" x14ac:dyDescent="0.3">
      <c r="A1699">
        <v>122</v>
      </c>
      <c r="B1699" s="18">
        <v>45444</v>
      </c>
      <c r="C1699" t="s">
        <v>253</v>
      </c>
      <c r="D1699" t="s">
        <v>24</v>
      </c>
      <c r="E1699">
        <v>11</v>
      </c>
    </row>
    <row r="1700" spans="1:7" x14ac:dyDescent="0.3">
      <c r="A1700">
        <v>5</v>
      </c>
      <c r="B1700" s="18">
        <v>45505</v>
      </c>
      <c r="C1700" t="s">
        <v>253</v>
      </c>
      <c r="D1700" t="s">
        <v>216</v>
      </c>
      <c r="E1700">
        <v>11.3478260869565</v>
      </c>
      <c r="F1700">
        <v>261</v>
      </c>
      <c r="G1700">
        <v>23</v>
      </c>
    </row>
    <row r="1701" spans="1:7" x14ac:dyDescent="0.3">
      <c r="A1701">
        <v>113</v>
      </c>
      <c r="B1701" s="18">
        <v>45413</v>
      </c>
      <c r="C1701" t="s">
        <v>253</v>
      </c>
      <c r="D1701" t="s">
        <v>228</v>
      </c>
      <c r="E1701">
        <v>354</v>
      </c>
    </row>
    <row r="1702" spans="1:7" x14ac:dyDescent="0.3">
      <c r="A1702">
        <v>12</v>
      </c>
      <c r="B1702" s="18">
        <v>45505</v>
      </c>
      <c r="C1702" t="s">
        <v>253</v>
      </c>
      <c r="D1702" t="s">
        <v>215</v>
      </c>
      <c r="E1702">
        <v>0.15181518151815182</v>
      </c>
      <c r="F1702">
        <v>46</v>
      </c>
      <c r="G1702">
        <v>303</v>
      </c>
    </row>
    <row r="1703" spans="1:7" x14ac:dyDescent="0.3">
      <c r="A1703">
        <v>101</v>
      </c>
      <c r="B1703" s="18">
        <v>45413</v>
      </c>
      <c r="C1703" t="s">
        <v>253</v>
      </c>
      <c r="D1703" t="s">
        <v>200</v>
      </c>
      <c r="E1703">
        <v>1</v>
      </c>
    </row>
    <row r="1704" spans="1:7" x14ac:dyDescent="0.3">
      <c r="A1704">
        <v>120</v>
      </c>
      <c r="B1704" s="18">
        <v>45413</v>
      </c>
      <c r="C1704" t="s">
        <v>253</v>
      </c>
      <c r="D1704" t="s">
        <v>22</v>
      </c>
      <c r="E1704">
        <v>752</v>
      </c>
    </row>
    <row r="1705" spans="1:7" x14ac:dyDescent="0.3">
      <c r="A1705">
        <v>116</v>
      </c>
      <c r="B1705" s="18">
        <v>45505</v>
      </c>
      <c r="C1705" t="s">
        <v>253</v>
      </c>
      <c r="D1705" t="s">
        <v>243</v>
      </c>
      <c r="E1705">
        <v>1</v>
      </c>
    </row>
    <row r="1706" spans="1:7" x14ac:dyDescent="0.3">
      <c r="A1706">
        <v>101</v>
      </c>
      <c r="B1706" s="18">
        <v>45474</v>
      </c>
      <c r="C1706" t="s">
        <v>253</v>
      </c>
      <c r="D1706" t="s">
        <v>200</v>
      </c>
      <c r="E1706">
        <v>1</v>
      </c>
    </row>
    <row r="1707" spans="1:7" x14ac:dyDescent="0.3">
      <c r="A1707">
        <v>100</v>
      </c>
      <c r="B1707" s="18">
        <v>45444</v>
      </c>
      <c r="C1707" t="s">
        <v>253</v>
      </c>
      <c r="D1707" t="s">
        <v>206</v>
      </c>
      <c r="E1707">
        <v>1</v>
      </c>
    </row>
    <row r="1708" spans="1:7" x14ac:dyDescent="0.3">
      <c r="A1708">
        <v>2</v>
      </c>
      <c r="B1708" s="18">
        <v>45474</v>
      </c>
      <c r="C1708" t="s">
        <v>253</v>
      </c>
      <c r="D1708" t="s">
        <v>209</v>
      </c>
      <c r="E1708">
        <v>0.87222222222222223</v>
      </c>
      <c r="F1708">
        <v>1570</v>
      </c>
      <c r="G1708">
        <v>1800</v>
      </c>
    </row>
    <row r="1709" spans="1:7" x14ac:dyDescent="0.3">
      <c r="A1709">
        <v>100</v>
      </c>
      <c r="B1709" s="18">
        <v>45474</v>
      </c>
      <c r="C1709" t="s">
        <v>253</v>
      </c>
      <c r="D1709" t="s">
        <v>206</v>
      </c>
      <c r="E1709">
        <v>1</v>
      </c>
    </row>
    <row r="1710" spans="1:7" x14ac:dyDescent="0.3">
      <c r="A1710">
        <v>103</v>
      </c>
      <c r="B1710" s="18">
        <v>45505</v>
      </c>
      <c r="C1710" t="s">
        <v>253</v>
      </c>
      <c r="D1710" t="s">
        <v>199</v>
      </c>
      <c r="E1710">
        <v>0</v>
      </c>
    </row>
    <row r="1711" spans="1:7" x14ac:dyDescent="0.3">
      <c r="A1711">
        <v>113</v>
      </c>
      <c r="B1711" s="18">
        <v>45444</v>
      </c>
      <c r="C1711" t="s">
        <v>253</v>
      </c>
      <c r="D1711" t="s">
        <v>228</v>
      </c>
      <c r="E1711">
        <v>353</v>
      </c>
    </row>
    <row r="1712" spans="1:7" x14ac:dyDescent="0.3">
      <c r="A1712">
        <v>113</v>
      </c>
      <c r="B1712" s="18">
        <v>45474</v>
      </c>
      <c r="C1712" t="s">
        <v>253</v>
      </c>
      <c r="D1712" t="s">
        <v>228</v>
      </c>
      <c r="E1712">
        <v>348</v>
      </c>
    </row>
    <row r="1713" spans="1:7" x14ac:dyDescent="0.3">
      <c r="A1713">
        <v>23</v>
      </c>
      <c r="B1713" s="18">
        <v>45474</v>
      </c>
      <c r="C1713" t="s">
        <v>253</v>
      </c>
      <c r="D1713" t="s">
        <v>210</v>
      </c>
      <c r="E1713">
        <v>8.6658354114713218E-2</v>
      </c>
      <c r="F1713">
        <v>139</v>
      </c>
      <c r="G1713">
        <v>1604</v>
      </c>
    </row>
    <row r="1714" spans="1:7" x14ac:dyDescent="0.3">
      <c r="A1714">
        <v>101</v>
      </c>
      <c r="B1714" s="18">
        <v>45505</v>
      </c>
      <c r="C1714" t="s">
        <v>253</v>
      </c>
      <c r="D1714" t="s">
        <v>200</v>
      </c>
      <c r="E1714">
        <v>1</v>
      </c>
    </row>
    <row r="1715" spans="1:7" x14ac:dyDescent="0.3">
      <c r="A1715">
        <v>133</v>
      </c>
      <c r="B1715" s="18">
        <v>45505</v>
      </c>
      <c r="C1715" t="s">
        <v>253</v>
      </c>
      <c r="D1715" t="s">
        <v>234</v>
      </c>
      <c r="E1715">
        <v>1</v>
      </c>
    </row>
    <row r="1716" spans="1:7" x14ac:dyDescent="0.3">
      <c r="A1716">
        <v>111</v>
      </c>
      <c r="B1716" s="18">
        <v>45505</v>
      </c>
      <c r="C1716" t="s">
        <v>253</v>
      </c>
      <c r="D1716" t="s">
        <v>201</v>
      </c>
      <c r="E1716">
        <v>150</v>
      </c>
    </row>
    <row r="1717" spans="1:7" x14ac:dyDescent="0.3">
      <c r="A1717">
        <v>120</v>
      </c>
      <c r="B1717" s="18">
        <v>45444</v>
      </c>
      <c r="C1717" t="s">
        <v>253</v>
      </c>
      <c r="D1717" t="s">
        <v>22</v>
      </c>
      <c r="E1717">
        <v>642</v>
      </c>
    </row>
    <row r="1718" spans="1:7" x14ac:dyDescent="0.3">
      <c r="A1718">
        <v>120</v>
      </c>
      <c r="B1718" s="18">
        <v>45474</v>
      </c>
      <c r="C1718" t="s">
        <v>253</v>
      </c>
      <c r="D1718" t="s">
        <v>22</v>
      </c>
      <c r="E1718">
        <v>256</v>
      </c>
    </row>
    <row r="1719" spans="1:7" x14ac:dyDescent="0.3">
      <c r="A1719">
        <v>107</v>
      </c>
      <c r="B1719" s="18">
        <v>45505</v>
      </c>
      <c r="C1719" t="s">
        <v>253</v>
      </c>
      <c r="D1719" t="s">
        <v>217</v>
      </c>
      <c r="E1719">
        <v>316</v>
      </c>
    </row>
    <row r="1720" spans="1:7" x14ac:dyDescent="0.3">
      <c r="A1720">
        <v>130</v>
      </c>
      <c r="B1720" s="18">
        <v>45413</v>
      </c>
      <c r="C1720" t="s">
        <v>253</v>
      </c>
      <c r="D1720" t="s">
        <v>212</v>
      </c>
      <c r="E1720">
        <v>307</v>
      </c>
    </row>
    <row r="1721" spans="1:7" x14ac:dyDescent="0.3">
      <c r="A1721">
        <v>103</v>
      </c>
      <c r="B1721" s="18">
        <v>45474</v>
      </c>
      <c r="C1721" t="s">
        <v>253</v>
      </c>
      <c r="D1721" t="s">
        <v>199</v>
      </c>
      <c r="E1721">
        <v>0</v>
      </c>
    </row>
    <row r="1722" spans="1:7" x14ac:dyDescent="0.3">
      <c r="A1722">
        <v>27</v>
      </c>
      <c r="B1722" s="18">
        <v>45505</v>
      </c>
      <c r="C1722" t="s">
        <v>253</v>
      </c>
      <c r="D1722" t="s">
        <v>165</v>
      </c>
      <c r="G1722">
        <v>474</v>
      </c>
    </row>
    <row r="1723" spans="1:7" x14ac:dyDescent="0.3">
      <c r="A1723">
        <v>130</v>
      </c>
      <c r="B1723" s="18">
        <v>45444</v>
      </c>
      <c r="C1723" t="s">
        <v>253</v>
      </c>
      <c r="D1723" t="s">
        <v>212</v>
      </c>
      <c r="E1723">
        <v>275</v>
      </c>
    </row>
    <row r="1724" spans="1:7" x14ac:dyDescent="0.3">
      <c r="A1724">
        <v>120</v>
      </c>
      <c r="B1724" s="18">
        <v>45505</v>
      </c>
      <c r="C1724" t="s">
        <v>253</v>
      </c>
      <c r="D1724" t="s">
        <v>22</v>
      </c>
      <c r="E1724">
        <v>760</v>
      </c>
    </row>
    <row r="1725" spans="1:7" x14ac:dyDescent="0.3">
      <c r="A1725">
        <v>130</v>
      </c>
      <c r="B1725" s="18">
        <v>45474</v>
      </c>
      <c r="C1725" t="s">
        <v>253</v>
      </c>
      <c r="D1725" t="s">
        <v>212</v>
      </c>
      <c r="E1725">
        <v>118</v>
      </c>
    </row>
    <row r="1726" spans="1:7" x14ac:dyDescent="0.3">
      <c r="A1726">
        <v>130</v>
      </c>
      <c r="B1726" s="18">
        <v>45505</v>
      </c>
      <c r="C1726" t="s">
        <v>253</v>
      </c>
      <c r="D1726" t="s">
        <v>212</v>
      </c>
      <c r="E1726">
        <v>353</v>
      </c>
    </row>
    <row r="1727" spans="1:7" x14ac:dyDescent="0.3">
      <c r="A1727">
        <v>106</v>
      </c>
      <c r="B1727" s="18">
        <v>45444</v>
      </c>
      <c r="C1727" t="s">
        <v>253</v>
      </c>
      <c r="D1727" t="s">
        <v>196</v>
      </c>
      <c r="E1727">
        <v>157</v>
      </c>
    </row>
    <row r="1728" spans="1:7" x14ac:dyDescent="0.3">
      <c r="A1728">
        <v>126</v>
      </c>
      <c r="B1728" s="18">
        <v>45505</v>
      </c>
      <c r="C1728" t="s">
        <v>253</v>
      </c>
      <c r="D1728" t="s">
        <v>28</v>
      </c>
      <c r="E1728">
        <v>1</v>
      </c>
    </row>
    <row r="1729" spans="1:7" x14ac:dyDescent="0.3">
      <c r="A1729">
        <v>103</v>
      </c>
      <c r="B1729" s="18">
        <v>45444</v>
      </c>
      <c r="C1729" t="s">
        <v>253</v>
      </c>
      <c r="D1729" t="s">
        <v>199</v>
      </c>
      <c r="E1729">
        <v>0</v>
      </c>
    </row>
    <row r="1730" spans="1:7" x14ac:dyDescent="0.3">
      <c r="A1730">
        <v>126</v>
      </c>
      <c r="B1730" s="18">
        <v>45444</v>
      </c>
      <c r="C1730" t="s">
        <v>253</v>
      </c>
      <c r="D1730" t="s">
        <v>28</v>
      </c>
      <c r="E1730">
        <v>2</v>
      </c>
    </row>
    <row r="1731" spans="1:7" x14ac:dyDescent="0.3">
      <c r="A1731">
        <v>107</v>
      </c>
      <c r="B1731" s="18">
        <v>45474</v>
      </c>
      <c r="C1731" t="s">
        <v>253</v>
      </c>
      <c r="D1731" t="s">
        <v>217</v>
      </c>
      <c r="E1731">
        <v>319</v>
      </c>
    </row>
    <row r="1732" spans="1:7" x14ac:dyDescent="0.3">
      <c r="A1732">
        <v>126</v>
      </c>
      <c r="B1732" s="18">
        <v>45413</v>
      </c>
      <c r="C1732" t="s">
        <v>253</v>
      </c>
      <c r="D1732" t="s">
        <v>28</v>
      </c>
      <c r="E1732">
        <v>2</v>
      </c>
    </row>
    <row r="1733" spans="1:7" x14ac:dyDescent="0.3">
      <c r="A1733">
        <v>115</v>
      </c>
      <c r="B1733" s="18">
        <v>45413</v>
      </c>
      <c r="C1733" t="s">
        <v>253</v>
      </c>
      <c r="D1733" t="s">
        <v>226</v>
      </c>
      <c r="E1733">
        <v>7</v>
      </c>
    </row>
    <row r="1734" spans="1:7" x14ac:dyDescent="0.3">
      <c r="A1734">
        <v>27</v>
      </c>
      <c r="B1734" s="18">
        <v>45413</v>
      </c>
      <c r="C1734" t="s">
        <v>253</v>
      </c>
      <c r="D1734" t="s">
        <v>165</v>
      </c>
      <c r="G1734">
        <v>491</v>
      </c>
    </row>
    <row r="1735" spans="1:7" x14ac:dyDescent="0.3">
      <c r="A1735">
        <v>13</v>
      </c>
      <c r="B1735" s="18">
        <v>45413</v>
      </c>
      <c r="C1735" t="s">
        <v>253</v>
      </c>
      <c r="D1735" t="s">
        <v>198</v>
      </c>
      <c r="E1735">
        <v>0.11074918566775244</v>
      </c>
      <c r="F1735">
        <v>34</v>
      </c>
      <c r="G1735">
        <v>307</v>
      </c>
    </row>
    <row r="1736" spans="1:7" x14ac:dyDescent="0.3">
      <c r="A1736">
        <v>128</v>
      </c>
      <c r="B1736" s="18">
        <v>45444</v>
      </c>
      <c r="C1736" t="s">
        <v>253</v>
      </c>
      <c r="D1736" t="s">
        <v>224</v>
      </c>
      <c r="E1736">
        <v>59</v>
      </c>
    </row>
    <row r="1737" spans="1:7" x14ac:dyDescent="0.3">
      <c r="A1737">
        <v>5</v>
      </c>
      <c r="B1737" s="18">
        <v>45474</v>
      </c>
      <c r="C1737" t="s">
        <v>253</v>
      </c>
      <c r="D1737" t="s">
        <v>216</v>
      </c>
      <c r="E1737">
        <v>14</v>
      </c>
      <c r="F1737">
        <v>98</v>
      </c>
      <c r="G1737">
        <v>7</v>
      </c>
    </row>
    <row r="1738" spans="1:7" x14ac:dyDescent="0.3">
      <c r="A1738">
        <v>2</v>
      </c>
      <c r="B1738" s="18">
        <v>45413</v>
      </c>
      <c r="C1738" t="s">
        <v>253</v>
      </c>
      <c r="D1738" t="s">
        <v>209</v>
      </c>
      <c r="E1738">
        <v>0.88777777777777778</v>
      </c>
      <c r="F1738">
        <v>1598</v>
      </c>
      <c r="G1738">
        <v>1800</v>
      </c>
    </row>
    <row r="1739" spans="1:7" x14ac:dyDescent="0.3">
      <c r="A1739">
        <v>10</v>
      </c>
      <c r="B1739" s="18">
        <v>45413</v>
      </c>
      <c r="C1739" t="s">
        <v>253</v>
      </c>
      <c r="D1739" t="s">
        <v>219</v>
      </c>
      <c r="E1739">
        <v>0.14492753623188406</v>
      </c>
      <c r="F1739">
        <v>20</v>
      </c>
      <c r="G1739">
        <v>138</v>
      </c>
    </row>
    <row r="1740" spans="1:7" x14ac:dyDescent="0.3">
      <c r="A1740">
        <v>103</v>
      </c>
      <c r="B1740" s="18">
        <v>45413</v>
      </c>
      <c r="C1740" t="s">
        <v>253</v>
      </c>
      <c r="D1740" t="s">
        <v>199</v>
      </c>
      <c r="E1740">
        <v>0</v>
      </c>
    </row>
    <row r="1741" spans="1:7" x14ac:dyDescent="0.3">
      <c r="A1741">
        <v>115</v>
      </c>
      <c r="B1741" s="18">
        <v>45444</v>
      </c>
      <c r="C1741" t="s">
        <v>253</v>
      </c>
      <c r="D1741" t="s">
        <v>226</v>
      </c>
      <c r="E1741">
        <v>1</v>
      </c>
    </row>
    <row r="1742" spans="1:7" x14ac:dyDescent="0.3">
      <c r="A1742">
        <v>111</v>
      </c>
      <c r="B1742" s="18">
        <v>45474</v>
      </c>
      <c r="C1742" t="s">
        <v>253</v>
      </c>
      <c r="D1742" t="s">
        <v>201</v>
      </c>
      <c r="E1742">
        <v>153</v>
      </c>
    </row>
    <row r="1743" spans="1:7" x14ac:dyDescent="0.3">
      <c r="A1743">
        <v>5</v>
      </c>
      <c r="B1743" s="18">
        <v>45444</v>
      </c>
      <c r="C1743" t="s">
        <v>253</v>
      </c>
      <c r="D1743" t="s">
        <v>216</v>
      </c>
      <c r="E1743">
        <v>8.7083333333333304</v>
      </c>
      <c r="F1743">
        <v>209</v>
      </c>
      <c r="G1743">
        <v>24</v>
      </c>
    </row>
    <row r="1744" spans="1:7" x14ac:dyDescent="0.3">
      <c r="A1744">
        <v>128</v>
      </c>
      <c r="B1744" s="18">
        <v>45505</v>
      </c>
      <c r="C1744" t="s">
        <v>253</v>
      </c>
      <c r="D1744" t="s">
        <v>224</v>
      </c>
      <c r="E1744">
        <v>81</v>
      </c>
    </row>
    <row r="1745" spans="1:7" x14ac:dyDescent="0.3">
      <c r="A1745">
        <v>128</v>
      </c>
      <c r="B1745" s="18">
        <v>45474</v>
      </c>
      <c r="C1745" t="s">
        <v>253</v>
      </c>
      <c r="D1745" t="s">
        <v>224</v>
      </c>
      <c r="E1745">
        <v>16</v>
      </c>
    </row>
    <row r="1746" spans="1:7" x14ac:dyDescent="0.3">
      <c r="A1746">
        <v>122</v>
      </c>
      <c r="B1746" s="18">
        <v>45474</v>
      </c>
      <c r="C1746" t="s">
        <v>253</v>
      </c>
      <c r="D1746" t="s">
        <v>24</v>
      </c>
      <c r="E1746">
        <v>2</v>
      </c>
    </row>
    <row r="1747" spans="1:7" x14ac:dyDescent="0.3">
      <c r="A1747">
        <v>100</v>
      </c>
      <c r="B1747" s="18">
        <v>45505</v>
      </c>
      <c r="C1747" t="s">
        <v>253</v>
      </c>
      <c r="D1747" t="s">
        <v>206</v>
      </c>
      <c r="E1747">
        <v>1</v>
      </c>
    </row>
    <row r="1748" spans="1:7" x14ac:dyDescent="0.3">
      <c r="A1748">
        <v>122</v>
      </c>
      <c r="B1748" s="18">
        <v>45413</v>
      </c>
      <c r="C1748" t="s">
        <v>253</v>
      </c>
      <c r="D1748" t="s">
        <v>24</v>
      </c>
      <c r="E1748">
        <v>16</v>
      </c>
    </row>
    <row r="1749" spans="1:7" x14ac:dyDescent="0.3">
      <c r="A1749">
        <v>23</v>
      </c>
      <c r="B1749" s="18">
        <v>45444</v>
      </c>
      <c r="C1749" t="s">
        <v>253</v>
      </c>
      <c r="D1749" t="s">
        <v>210</v>
      </c>
      <c r="E1749">
        <v>0.11695544554455446</v>
      </c>
      <c r="F1749">
        <v>189</v>
      </c>
      <c r="G1749">
        <v>1616</v>
      </c>
    </row>
    <row r="1750" spans="1:7" x14ac:dyDescent="0.3">
      <c r="A1750">
        <v>2</v>
      </c>
      <c r="B1750" s="18">
        <v>45444</v>
      </c>
      <c r="C1750" t="s">
        <v>253</v>
      </c>
      <c r="D1750" t="s">
        <v>209</v>
      </c>
      <c r="E1750">
        <v>0.88222222222222224</v>
      </c>
      <c r="F1750">
        <v>1588</v>
      </c>
      <c r="G1750">
        <v>1800</v>
      </c>
    </row>
    <row r="1751" spans="1:7" x14ac:dyDescent="0.3">
      <c r="A1751">
        <v>113</v>
      </c>
      <c r="B1751" s="18">
        <v>45505</v>
      </c>
      <c r="C1751" t="s">
        <v>253</v>
      </c>
      <c r="D1751" t="s">
        <v>228</v>
      </c>
      <c r="E1751">
        <v>347</v>
      </c>
    </row>
    <row r="1752" spans="1:7" x14ac:dyDescent="0.3">
      <c r="A1752">
        <v>131</v>
      </c>
      <c r="B1752" s="18">
        <v>45444</v>
      </c>
      <c r="C1752" t="s">
        <v>253</v>
      </c>
      <c r="D1752" t="s">
        <v>211</v>
      </c>
      <c r="E1752">
        <v>17</v>
      </c>
    </row>
    <row r="1753" spans="1:7" x14ac:dyDescent="0.3">
      <c r="A1753">
        <v>102</v>
      </c>
      <c r="B1753" s="18">
        <v>45413</v>
      </c>
      <c r="C1753" t="s">
        <v>253</v>
      </c>
      <c r="D1753" t="s">
        <v>218</v>
      </c>
      <c r="E1753">
        <v>0</v>
      </c>
    </row>
    <row r="1754" spans="1:7" x14ac:dyDescent="0.3">
      <c r="A1754">
        <v>107</v>
      </c>
      <c r="B1754" s="18">
        <v>45444</v>
      </c>
      <c r="C1754" t="s">
        <v>253</v>
      </c>
      <c r="D1754" t="s">
        <v>217</v>
      </c>
      <c r="E1754">
        <v>319</v>
      </c>
    </row>
    <row r="1755" spans="1:7" x14ac:dyDescent="0.3">
      <c r="A1755">
        <v>111</v>
      </c>
      <c r="B1755" s="18">
        <v>45444</v>
      </c>
      <c r="C1755" t="s">
        <v>253</v>
      </c>
      <c r="D1755" t="s">
        <v>201</v>
      </c>
      <c r="E1755">
        <v>157</v>
      </c>
    </row>
    <row r="1756" spans="1:7" x14ac:dyDescent="0.3">
      <c r="A1756">
        <v>102</v>
      </c>
      <c r="B1756" s="18">
        <v>45505</v>
      </c>
      <c r="C1756" t="s">
        <v>253</v>
      </c>
      <c r="D1756" t="s">
        <v>218</v>
      </c>
      <c r="E1756">
        <v>0</v>
      </c>
    </row>
    <row r="1757" spans="1:7" x14ac:dyDescent="0.3">
      <c r="A1757">
        <v>102</v>
      </c>
      <c r="B1757" s="18">
        <v>45474</v>
      </c>
      <c r="C1757" t="s">
        <v>253</v>
      </c>
      <c r="D1757" t="s">
        <v>218</v>
      </c>
      <c r="E1757">
        <v>0</v>
      </c>
    </row>
    <row r="1758" spans="1:7" x14ac:dyDescent="0.3">
      <c r="A1758">
        <v>131</v>
      </c>
      <c r="B1758" s="18">
        <v>45413</v>
      </c>
      <c r="C1758" t="s">
        <v>253</v>
      </c>
      <c r="D1758" t="s">
        <v>211</v>
      </c>
      <c r="E1758">
        <v>17</v>
      </c>
    </row>
    <row r="1759" spans="1:7" x14ac:dyDescent="0.3">
      <c r="A1759">
        <v>13</v>
      </c>
      <c r="B1759" s="18">
        <v>45474</v>
      </c>
      <c r="C1759" t="s">
        <v>253</v>
      </c>
      <c r="D1759" t="s">
        <v>198</v>
      </c>
      <c r="E1759">
        <v>0.11589403973509933</v>
      </c>
      <c r="F1759">
        <v>35</v>
      </c>
      <c r="G1759">
        <v>302</v>
      </c>
    </row>
    <row r="1760" spans="1:7" x14ac:dyDescent="0.3">
      <c r="A1760">
        <v>106</v>
      </c>
      <c r="B1760" s="18">
        <v>45505</v>
      </c>
      <c r="C1760" t="s">
        <v>253</v>
      </c>
      <c r="D1760" t="s">
        <v>196</v>
      </c>
      <c r="E1760">
        <v>155</v>
      </c>
    </row>
    <row r="1761" spans="1:7" x14ac:dyDescent="0.3">
      <c r="A1761">
        <v>13</v>
      </c>
      <c r="B1761" s="18">
        <v>45505</v>
      </c>
      <c r="C1761" t="s">
        <v>253</v>
      </c>
      <c r="D1761" t="s">
        <v>198</v>
      </c>
      <c r="E1761">
        <v>0.11551155115511551</v>
      </c>
      <c r="F1761">
        <v>35</v>
      </c>
      <c r="G1761">
        <v>303</v>
      </c>
    </row>
    <row r="1762" spans="1:7" x14ac:dyDescent="0.3">
      <c r="A1762">
        <v>27</v>
      </c>
      <c r="B1762" s="18">
        <v>45444</v>
      </c>
      <c r="C1762" t="s">
        <v>253</v>
      </c>
      <c r="D1762" t="s">
        <v>165</v>
      </c>
      <c r="G1762">
        <v>479</v>
      </c>
    </row>
    <row r="1763" spans="1:7" x14ac:dyDescent="0.3">
      <c r="A1763">
        <v>27</v>
      </c>
      <c r="B1763" s="18">
        <v>45474</v>
      </c>
      <c r="C1763" t="s">
        <v>253</v>
      </c>
      <c r="D1763" t="s">
        <v>165</v>
      </c>
      <c r="G1763">
        <v>472</v>
      </c>
    </row>
    <row r="1764" spans="1:7" x14ac:dyDescent="0.3">
      <c r="A1764">
        <v>14</v>
      </c>
      <c r="B1764" s="18">
        <v>45413</v>
      </c>
      <c r="C1764" t="s">
        <v>253</v>
      </c>
      <c r="D1764" t="s">
        <v>225</v>
      </c>
      <c r="E1764">
        <v>5.9790732436472349E-3</v>
      </c>
      <c r="F1764">
        <v>4</v>
      </c>
      <c r="G1764">
        <v>669</v>
      </c>
    </row>
    <row r="1765" spans="1:7" x14ac:dyDescent="0.3">
      <c r="A1765">
        <v>10</v>
      </c>
      <c r="B1765" s="18">
        <v>45505</v>
      </c>
      <c r="C1765" t="s">
        <v>253</v>
      </c>
      <c r="D1765" t="s">
        <v>219</v>
      </c>
      <c r="E1765">
        <v>0.1357142857142857</v>
      </c>
      <c r="F1765">
        <v>19</v>
      </c>
      <c r="G1765">
        <v>140</v>
      </c>
    </row>
    <row r="1766" spans="1:7" x14ac:dyDescent="0.3">
      <c r="A1766">
        <v>111</v>
      </c>
      <c r="B1766" s="18">
        <v>45413</v>
      </c>
      <c r="C1766" t="s">
        <v>253</v>
      </c>
      <c r="D1766" t="s">
        <v>201</v>
      </c>
      <c r="E1766">
        <v>158</v>
      </c>
    </row>
    <row r="1767" spans="1:7" x14ac:dyDescent="0.3">
      <c r="A1767">
        <v>14</v>
      </c>
      <c r="B1767" s="18">
        <v>45444</v>
      </c>
      <c r="C1767" t="s">
        <v>253</v>
      </c>
      <c r="D1767" t="s">
        <v>225</v>
      </c>
      <c r="E1767">
        <v>5.9701492537313433E-3</v>
      </c>
      <c r="F1767">
        <v>4</v>
      </c>
      <c r="G1767">
        <v>670</v>
      </c>
    </row>
    <row r="1768" spans="1:7" x14ac:dyDescent="0.3">
      <c r="A1768">
        <v>108</v>
      </c>
      <c r="B1768" s="18">
        <v>45505</v>
      </c>
      <c r="C1768" t="s">
        <v>253</v>
      </c>
      <c r="D1768" t="s">
        <v>204</v>
      </c>
      <c r="E1768">
        <v>222</v>
      </c>
    </row>
    <row r="1769" spans="1:7" x14ac:dyDescent="0.3">
      <c r="A1769">
        <v>112</v>
      </c>
      <c r="B1769" s="18">
        <v>45444</v>
      </c>
      <c r="C1769" t="s">
        <v>253</v>
      </c>
      <c r="D1769" t="s">
        <v>221</v>
      </c>
      <c r="E1769">
        <v>378</v>
      </c>
    </row>
    <row r="1770" spans="1:7" x14ac:dyDescent="0.3">
      <c r="A1770">
        <v>14</v>
      </c>
      <c r="B1770" s="18">
        <v>45474</v>
      </c>
      <c r="C1770" t="s">
        <v>253</v>
      </c>
      <c r="D1770" t="s">
        <v>225</v>
      </c>
      <c r="E1770">
        <v>6.024096385542169E-3</v>
      </c>
      <c r="F1770">
        <v>4</v>
      </c>
      <c r="G1770">
        <v>664</v>
      </c>
    </row>
    <row r="1771" spans="1:7" x14ac:dyDescent="0.3">
      <c r="A1771">
        <v>127</v>
      </c>
      <c r="B1771" s="18">
        <v>45505</v>
      </c>
      <c r="C1771" t="s">
        <v>253</v>
      </c>
      <c r="D1771" t="s">
        <v>220</v>
      </c>
      <c r="E1771">
        <v>612</v>
      </c>
    </row>
    <row r="1772" spans="1:7" x14ac:dyDescent="0.3">
      <c r="A1772">
        <v>14</v>
      </c>
      <c r="B1772" s="18">
        <v>45505</v>
      </c>
      <c r="C1772" t="s">
        <v>253</v>
      </c>
      <c r="D1772" t="s">
        <v>225</v>
      </c>
      <c r="E1772">
        <v>5.9880239520958087E-3</v>
      </c>
      <c r="F1772">
        <v>4</v>
      </c>
      <c r="G1772">
        <v>668</v>
      </c>
    </row>
    <row r="1773" spans="1:7" x14ac:dyDescent="0.3">
      <c r="A1773">
        <v>15</v>
      </c>
      <c r="B1773" s="18">
        <v>45413</v>
      </c>
      <c r="C1773" t="s">
        <v>253</v>
      </c>
      <c r="D1773" t="s">
        <v>205</v>
      </c>
      <c r="E1773">
        <v>4.4843049327354259E-3</v>
      </c>
      <c r="F1773">
        <v>3</v>
      </c>
      <c r="G1773">
        <v>669</v>
      </c>
    </row>
    <row r="1774" spans="1:7" x14ac:dyDescent="0.3">
      <c r="A1774">
        <v>5</v>
      </c>
      <c r="B1774" s="18">
        <v>45413</v>
      </c>
      <c r="C1774" t="s">
        <v>253</v>
      </c>
      <c r="D1774" t="s">
        <v>216</v>
      </c>
      <c r="E1774">
        <v>10.590909090909101</v>
      </c>
      <c r="F1774">
        <v>233</v>
      </c>
      <c r="G1774">
        <v>22</v>
      </c>
    </row>
    <row r="1775" spans="1:7" x14ac:dyDescent="0.3">
      <c r="A1775">
        <v>3</v>
      </c>
      <c r="B1775" s="18">
        <v>45505</v>
      </c>
      <c r="C1775" t="s">
        <v>253</v>
      </c>
      <c r="D1775" t="s">
        <v>202</v>
      </c>
      <c r="E1775">
        <v>0.70742637644046091</v>
      </c>
      <c r="F1775">
        <v>1105</v>
      </c>
      <c r="G1775">
        <v>1562</v>
      </c>
    </row>
    <row r="1776" spans="1:7" x14ac:dyDescent="0.3">
      <c r="A1776">
        <v>23</v>
      </c>
      <c r="B1776" s="18">
        <v>45413</v>
      </c>
      <c r="C1776" t="s">
        <v>253</v>
      </c>
      <c r="D1776" t="s">
        <v>210</v>
      </c>
      <c r="E1776">
        <v>9.5061728395061731E-2</v>
      </c>
      <c r="F1776">
        <v>154</v>
      </c>
      <c r="G1776">
        <v>1620</v>
      </c>
    </row>
    <row r="1777" spans="1:7" x14ac:dyDescent="0.3">
      <c r="A1777">
        <v>9</v>
      </c>
      <c r="B1777" s="18">
        <v>45474</v>
      </c>
      <c r="C1777" t="s">
        <v>253</v>
      </c>
      <c r="D1777" t="s">
        <v>213</v>
      </c>
      <c r="E1777">
        <v>0.30991735537190085</v>
      </c>
      <c r="F1777">
        <v>75</v>
      </c>
      <c r="G1777">
        <v>242</v>
      </c>
    </row>
    <row r="1778" spans="1:7" x14ac:dyDescent="0.3">
      <c r="A1778">
        <v>106</v>
      </c>
      <c r="B1778" s="18">
        <v>45474</v>
      </c>
      <c r="C1778" t="s">
        <v>253</v>
      </c>
      <c r="D1778" t="s">
        <v>196</v>
      </c>
      <c r="E1778">
        <v>156</v>
      </c>
    </row>
    <row r="1779" spans="1:7" x14ac:dyDescent="0.3">
      <c r="A1779">
        <v>9</v>
      </c>
      <c r="B1779" s="18">
        <v>45413</v>
      </c>
      <c r="C1779" t="s">
        <v>253</v>
      </c>
      <c r="D1779" t="s">
        <v>213</v>
      </c>
      <c r="E1779">
        <v>0.27710843373493976</v>
      </c>
      <c r="F1779">
        <v>69</v>
      </c>
      <c r="G1779">
        <v>249</v>
      </c>
    </row>
    <row r="1780" spans="1:7" x14ac:dyDescent="0.3">
      <c r="A1780">
        <v>15</v>
      </c>
      <c r="B1780" s="18">
        <v>45444</v>
      </c>
      <c r="C1780" t="s">
        <v>253</v>
      </c>
      <c r="D1780" t="s">
        <v>205</v>
      </c>
      <c r="E1780">
        <v>4.4776119402985077E-3</v>
      </c>
      <c r="F1780">
        <v>3</v>
      </c>
      <c r="G1780">
        <v>670</v>
      </c>
    </row>
    <row r="1781" spans="1:7" x14ac:dyDescent="0.3">
      <c r="A1781">
        <v>15</v>
      </c>
      <c r="B1781" s="18">
        <v>45474</v>
      </c>
      <c r="C1781" t="s">
        <v>253</v>
      </c>
      <c r="D1781" t="s">
        <v>205</v>
      </c>
      <c r="E1781">
        <v>4.5180722891566263E-3</v>
      </c>
      <c r="F1781">
        <v>3</v>
      </c>
      <c r="G1781">
        <v>664</v>
      </c>
    </row>
    <row r="1782" spans="1:7" x14ac:dyDescent="0.3">
      <c r="A1782">
        <v>15</v>
      </c>
      <c r="B1782" s="18">
        <v>45505</v>
      </c>
      <c r="C1782" t="s">
        <v>253</v>
      </c>
      <c r="D1782" t="s">
        <v>205</v>
      </c>
      <c r="E1782">
        <v>4.4910179640718561E-3</v>
      </c>
      <c r="F1782">
        <v>3</v>
      </c>
      <c r="G1782">
        <v>668</v>
      </c>
    </row>
    <row r="1783" spans="1:7" x14ac:dyDescent="0.3">
      <c r="A1783">
        <v>12</v>
      </c>
      <c r="B1783" s="18">
        <v>45444</v>
      </c>
      <c r="C1783" t="s">
        <v>253</v>
      </c>
      <c r="D1783" t="s">
        <v>215</v>
      </c>
      <c r="E1783">
        <v>0.14851485148514851</v>
      </c>
      <c r="F1783">
        <v>45</v>
      </c>
      <c r="G1783">
        <v>303</v>
      </c>
    </row>
    <row r="1784" spans="1:7" x14ac:dyDescent="0.3">
      <c r="A1784">
        <v>112</v>
      </c>
      <c r="B1784" s="18">
        <v>45413</v>
      </c>
      <c r="C1784" t="s">
        <v>253</v>
      </c>
      <c r="D1784" t="s">
        <v>221</v>
      </c>
      <c r="E1784">
        <v>380</v>
      </c>
    </row>
    <row r="1785" spans="1:7" x14ac:dyDescent="0.3">
      <c r="A1785">
        <v>10</v>
      </c>
      <c r="B1785" s="18">
        <v>45474</v>
      </c>
      <c r="C1785" t="s">
        <v>253</v>
      </c>
      <c r="D1785" t="s">
        <v>219</v>
      </c>
      <c r="E1785">
        <v>0.15625</v>
      </c>
      <c r="F1785">
        <v>20</v>
      </c>
      <c r="G1785">
        <v>128</v>
      </c>
    </row>
    <row r="1786" spans="1:7" x14ac:dyDescent="0.3">
      <c r="A1786">
        <v>16</v>
      </c>
      <c r="B1786" s="18">
        <v>45413</v>
      </c>
      <c r="C1786" t="s">
        <v>253</v>
      </c>
      <c r="D1786" t="s">
        <v>203</v>
      </c>
      <c r="E1786">
        <v>2.7439024390243903E-2</v>
      </c>
      <c r="F1786">
        <v>9</v>
      </c>
      <c r="G1786">
        <v>328</v>
      </c>
    </row>
    <row r="1787" spans="1:7" x14ac:dyDescent="0.3">
      <c r="A1787">
        <v>112</v>
      </c>
      <c r="B1787" s="18">
        <v>45474</v>
      </c>
      <c r="C1787" t="s">
        <v>253</v>
      </c>
      <c r="D1787" t="s">
        <v>221</v>
      </c>
      <c r="E1787">
        <v>375</v>
      </c>
    </row>
    <row r="1788" spans="1:7" x14ac:dyDescent="0.3">
      <c r="A1788">
        <v>107</v>
      </c>
      <c r="B1788" s="18">
        <v>45413</v>
      </c>
      <c r="C1788" t="s">
        <v>253</v>
      </c>
      <c r="D1788" t="s">
        <v>217</v>
      </c>
      <c r="E1788">
        <v>320</v>
      </c>
    </row>
    <row r="1789" spans="1:7" x14ac:dyDescent="0.3">
      <c r="A1789">
        <v>12</v>
      </c>
      <c r="B1789" s="18">
        <v>45413</v>
      </c>
      <c r="C1789" t="s">
        <v>253</v>
      </c>
      <c r="D1789" t="s">
        <v>215</v>
      </c>
      <c r="E1789">
        <v>0.14332247557003258</v>
      </c>
      <c r="F1789">
        <v>44</v>
      </c>
      <c r="G1789">
        <v>307</v>
      </c>
    </row>
    <row r="1790" spans="1:7" x14ac:dyDescent="0.3">
      <c r="A1790">
        <v>16</v>
      </c>
      <c r="B1790" s="18">
        <v>45444</v>
      </c>
      <c r="C1790" t="s">
        <v>253</v>
      </c>
      <c r="D1790" t="s">
        <v>203</v>
      </c>
      <c r="E1790">
        <v>3.0120481927710843E-2</v>
      </c>
      <c r="F1790">
        <v>10</v>
      </c>
      <c r="G1790">
        <v>332</v>
      </c>
    </row>
    <row r="1791" spans="1:7" x14ac:dyDescent="0.3">
      <c r="A1791">
        <v>9</v>
      </c>
      <c r="B1791" s="18">
        <v>45444</v>
      </c>
      <c r="C1791" t="s">
        <v>253</v>
      </c>
      <c r="D1791" t="s">
        <v>213</v>
      </c>
      <c r="E1791">
        <v>0.29838709677419356</v>
      </c>
      <c r="F1791">
        <v>74</v>
      </c>
      <c r="G1791">
        <v>248</v>
      </c>
    </row>
    <row r="1792" spans="1:7" x14ac:dyDescent="0.3">
      <c r="A1792">
        <v>24</v>
      </c>
      <c r="B1792" s="18">
        <v>45444</v>
      </c>
      <c r="C1792" t="s">
        <v>253</v>
      </c>
      <c r="D1792" t="s">
        <v>197</v>
      </c>
      <c r="E1792">
        <v>0.88888888888888884</v>
      </c>
      <c r="F1792">
        <v>168</v>
      </c>
      <c r="G1792">
        <v>189</v>
      </c>
    </row>
    <row r="1793" spans="1:7" x14ac:dyDescent="0.3">
      <c r="A1793">
        <v>105</v>
      </c>
      <c r="B1793" s="18">
        <v>45444</v>
      </c>
      <c r="C1793" t="s">
        <v>253</v>
      </c>
      <c r="D1793" t="s">
        <v>227</v>
      </c>
      <c r="E1793">
        <v>1</v>
      </c>
    </row>
    <row r="1794" spans="1:7" x14ac:dyDescent="0.3">
      <c r="A1794">
        <v>112</v>
      </c>
      <c r="B1794" s="18">
        <v>45505</v>
      </c>
      <c r="C1794" t="s">
        <v>253</v>
      </c>
      <c r="D1794" t="s">
        <v>221</v>
      </c>
      <c r="E1794">
        <v>372</v>
      </c>
    </row>
    <row r="1795" spans="1:7" x14ac:dyDescent="0.3">
      <c r="A1795">
        <v>24</v>
      </c>
      <c r="B1795" s="18">
        <v>45413</v>
      </c>
      <c r="C1795" t="s">
        <v>253</v>
      </c>
      <c r="D1795" t="s">
        <v>197</v>
      </c>
      <c r="E1795">
        <v>0.87662337662337664</v>
      </c>
      <c r="F1795">
        <v>135</v>
      </c>
      <c r="G1795">
        <v>154</v>
      </c>
    </row>
    <row r="1796" spans="1:7" x14ac:dyDescent="0.3">
      <c r="A1796">
        <v>3</v>
      </c>
      <c r="B1796" s="18">
        <v>45474</v>
      </c>
      <c r="C1796" t="s">
        <v>253</v>
      </c>
      <c r="D1796" t="s">
        <v>202</v>
      </c>
      <c r="E1796">
        <v>0.68662420382165601</v>
      </c>
      <c r="F1796">
        <v>1078</v>
      </c>
      <c r="G1796">
        <v>1570</v>
      </c>
    </row>
    <row r="1797" spans="1:7" x14ac:dyDescent="0.3">
      <c r="A1797">
        <v>16</v>
      </c>
      <c r="B1797" s="18">
        <v>45474</v>
      </c>
      <c r="C1797" t="s">
        <v>253</v>
      </c>
      <c r="D1797" t="s">
        <v>203</v>
      </c>
      <c r="E1797">
        <v>3.0211480362537766E-2</v>
      </c>
      <c r="F1797">
        <v>10</v>
      </c>
      <c r="G1797">
        <v>331</v>
      </c>
    </row>
    <row r="1798" spans="1:7" x14ac:dyDescent="0.3">
      <c r="A1798">
        <v>16</v>
      </c>
      <c r="B1798" s="18">
        <v>45505</v>
      </c>
      <c r="C1798" t="s">
        <v>253</v>
      </c>
      <c r="D1798" t="s">
        <v>203</v>
      </c>
      <c r="E1798">
        <v>3.003003003003003E-2</v>
      </c>
      <c r="F1798">
        <v>10</v>
      </c>
      <c r="G1798">
        <v>333</v>
      </c>
    </row>
    <row r="1799" spans="1:7" x14ac:dyDescent="0.3">
      <c r="A1799">
        <v>11</v>
      </c>
      <c r="B1799" s="18">
        <v>45505</v>
      </c>
      <c r="C1799" t="s">
        <v>253</v>
      </c>
      <c r="D1799" t="s">
        <v>230</v>
      </c>
      <c r="E1799">
        <v>0.61858974358974361</v>
      </c>
      <c r="F1799">
        <v>386</v>
      </c>
      <c r="G1799">
        <v>624</v>
      </c>
    </row>
    <row r="1800" spans="1:7" x14ac:dyDescent="0.3">
      <c r="A1800">
        <v>17</v>
      </c>
      <c r="B1800" s="18">
        <v>45413</v>
      </c>
      <c r="C1800" t="s">
        <v>253</v>
      </c>
      <c r="D1800" t="s">
        <v>207</v>
      </c>
      <c r="E1800">
        <v>9.1463414634146336E-3</v>
      </c>
      <c r="F1800">
        <v>3</v>
      </c>
      <c r="G1800">
        <v>328</v>
      </c>
    </row>
    <row r="1801" spans="1:7" x14ac:dyDescent="0.3">
      <c r="A1801">
        <v>127</v>
      </c>
      <c r="B1801" s="18">
        <v>45474</v>
      </c>
      <c r="C1801" t="s">
        <v>253</v>
      </c>
      <c r="D1801" t="s">
        <v>220</v>
      </c>
      <c r="E1801">
        <v>197</v>
      </c>
    </row>
    <row r="1802" spans="1:7" x14ac:dyDescent="0.3">
      <c r="A1802">
        <v>12</v>
      </c>
      <c r="B1802" s="18">
        <v>45474</v>
      </c>
      <c r="C1802" t="s">
        <v>253</v>
      </c>
      <c r="D1802" t="s">
        <v>215</v>
      </c>
      <c r="E1802">
        <v>0.1490066225165563</v>
      </c>
      <c r="F1802">
        <v>45</v>
      </c>
      <c r="G1802">
        <v>302</v>
      </c>
    </row>
    <row r="1803" spans="1:7" x14ac:dyDescent="0.3">
      <c r="A1803">
        <v>115</v>
      </c>
      <c r="B1803" s="18">
        <v>45505</v>
      </c>
      <c r="C1803" t="s">
        <v>253</v>
      </c>
      <c r="D1803" t="s">
        <v>226</v>
      </c>
      <c r="E1803">
        <v>2</v>
      </c>
    </row>
    <row r="1804" spans="1:7" x14ac:dyDescent="0.3">
      <c r="A1804">
        <v>17</v>
      </c>
      <c r="B1804" s="18">
        <v>45444</v>
      </c>
      <c r="C1804" t="s">
        <v>253</v>
      </c>
      <c r="D1804" t="s">
        <v>207</v>
      </c>
      <c r="E1804">
        <v>9.0361445783132526E-3</v>
      </c>
      <c r="F1804">
        <v>3</v>
      </c>
      <c r="G1804">
        <v>332</v>
      </c>
    </row>
    <row r="1805" spans="1:7" x14ac:dyDescent="0.3">
      <c r="A1805">
        <v>2</v>
      </c>
      <c r="B1805" s="18">
        <v>45505</v>
      </c>
      <c r="C1805" t="s">
        <v>253</v>
      </c>
      <c r="D1805" t="s">
        <v>209</v>
      </c>
      <c r="E1805">
        <v>0.86777777777777776</v>
      </c>
      <c r="F1805">
        <v>1562</v>
      </c>
      <c r="G1805">
        <v>1800</v>
      </c>
    </row>
    <row r="1806" spans="1:7" x14ac:dyDescent="0.3">
      <c r="A1806">
        <v>128</v>
      </c>
      <c r="B1806" s="18">
        <v>45413</v>
      </c>
      <c r="C1806" t="s">
        <v>253</v>
      </c>
      <c r="D1806" t="s">
        <v>224</v>
      </c>
      <c r="E1806">
        <v>50</v>
      </c>
    </row>
    <row r="1807" spans="1:7" x14ac:dyDescent="0.3">
      <c r="A1807">
        <v>108</v>
      </c>
      <c r="B1807" s="18">
        <v>45474</v>
      </c>
      <c r="C1807" t="s">
        <v>253</v>
      </c>
      <c r="D1807" t="s">
        <v>204</v>
      </c>
      <c r="E1807">
        <v>219</v>
      </c>
    </row>
    <row r="1808" spans="1:7" x14ac:dyDescent="0.3">
      <c r="A1808">
        <v>3</v>
      </c>
      <c r="B1808" s="18">
        <v>45444</v>
      </c>
      <c r="C1808" t="s">
        <v>253</v>
      </c>
      <c r="D1808" t="s">
        <v>202</v>
      </c>
      <c r="E1808">
        <v>0.67758186397984888</v>
      </c>
      <c r="F1808">
        <v>1076</v>
      </c>
      <c r="G1808">
        <v>1588</v>
      </c>
    </row>
    <row r="1809" spans="1:7" x14ac:dyDescent="0.3">
      <c r="A1809">
        <v>11</v>
      </c>
      <c r="B1809" s="18">
        <v>45474</v>
      </c>
      <c r="C1809" t="s">
        <v>253</v>
      </c>
      <c r="D1809" t="s">
        <v>230</v>
      </c>
      <c r="E1809">
        <v>0.60940032414910861</v>
      </c>
      <c r="F1809">
        <v>376</v>
      </c>
      <c r="G1809">
        <v>617</v>
      </c>
    </row>
    <row r="1810" spans="1:7" x14ac:dyDescent="0.3">
      <c r="A1810">
        <v>24</v>
      </c>
      <c r="B1810" s="18">
        <v>45505</v>
      </c>
      <c r="C1810" t="s">
        <v>253</v>
      </c>
      <c r="D1810" t="s">
        <v>197</v>
      </c>
      <c r="E1810">
        <v>0.875</v>
      </c>
      <c r="F1810">
        <v>133</v>
      </c>
      <c r="G1810">
        <v>152</v>
      </c>
    </row>
    <row r="1811" spans="1:7" x14ac:dyDescent="0.3">
      <c r="A1811">
        <v>17</v>
      </c>
      <c r="B1811" s="18">
        <v>45474</v>
      </c>
      <c r="C1811" t="s">
        <v>253</v>
      </c>
      <c r="D1811" t="s">
        <v>207</v>
      </c>
      <c r="E1811">
        <v>9.0634441087613302E-3</v>
      </c>
      <c r="F1811">
        <v>3</v>
      </c>
      <c r="G1811">
        <v>331</v>
      </c>
    </row>
    <row r="1812" spans="1:7" x14ac:dyDescent="0.3">
      <c r="A1812">
        <v>127</v>
      </c>
      <c r="B1812" s="18">
        <v>45444</v>
      </c>
      <c r="C1812" t="s">
        <v>253</v>
      </c>
      <c r="D1812" t="s">
        <v>220</v>
      </c>
      <c r="E1812">
        <v>496</v>
      </c>
    </row>
    <row r="1813" spans="1:7" x14ac:dyDescent="0.3">
      <c r="A1813">
        <v>4</v>
      </c>
      <c r="B1813" s="18">
        <v>45505</v>
      </c>
      <c r="C1813" t="s">
        <v>253</v>
      </c>
      <c r="D1813" t="s">
        <v>223</v>
      </c>
      <c r="E1813">
        <v>0.76245210727969304</v>
      </c>
      <c r="F1813">
        <v>199</v>
      </c>
      <c r="G1813">
        <v>261</v>
      </c>
    </row>
    <row r="1814" spans="1:7" x14ac:dyDescent="0.3">
      <c r="A1814">
        <v>4</v>
      </c>
      <c r="B1814" s="18">
        <v>45474</v>
      </c>
      <c r="C1814" t="s">
        <v>253</v>
      </c>
      <c r="D1814" t="s">
        <v>223</v>
      </c>
      <c r="E1814">
        <v>0.83673469387755095</v>
      </c>
      <c r="F1814">
        <v>82</v>
      </c>
      <c r="G1814">
        <v>98</v>
      </c>
    </row>
    <row r="1815" spans="1:7" x14ac:dyDescent="0.3">
      <c r="A1815">
        <v>108</v>
      </c>
      <c r="B1815" s="18">
        <v>45444</v>
      </c>
      <c r="C1815" t="s">
        <v>253</v>
      </c>
      <c r="D1815" t="s">
        <v>204</v>
      </c>
      <c r="E1815">
        <v>223</v>
      </c>
    </row>
    <row r="1816" spans="1:7" x14ac:dyDescent="0.3">
      <c r="A1816">
        <v>102</v>
      </c>
      <c r="B1816" s="18">
        <v>45444</v>
      </c>
      <c r="C1816" t="s">
        <v>253</v>
      </c>
      <c r="D1816" t="s">
        <v>218</v>
      </c>
      <c r="E1816">
        <v>0</v>
      </c>
    </row>
    <row r="1817" spans="1:7" x14ac:dyDescent="0.3">
      <c r="A1817">
        <v>13</v>
      </c>
      <c r="B1817" s="18">
        <v>45444</v>
      </c>
      <c r="C1817" t="s">
        <v>253</v>
      </c>
      <c r="D1817" t="s">
        <v>198</v>
      </c>
      <c r="E1817">
        <v>0.11551155115511551</v>
      </c>
      <c r="F1817">
        <v>35</v>
      </c>
      <c r="G1817">
        <v>303</v>
      </c>
    </row>
    <row r="1818" spans="1:7" x14ac:dyDescent="0.3">
      <c r="A1818">
        <v>105</v>
      </c>
      <c r="B1818" s="18">
        <v>45413</v>
      </c>
      <c r="C1818" t="s">
        <v>253</v>
      </c>
      <c r="D1818" t="s">
        <v>227</v>
      </c>
      <c r="E1818">
        <v>1</v>
      </c>
    </row>
    <row r="1819" spans="1:7" x14ac:dyDescent="0.3">
      <c r="A1819">
        <v>114</v>
      </c>
      <c r="B1819" s="18">
        <v>45413</v>
      </c>
      <c r="C1819" t="s">
        <v>253</v>
      </c>
      <c r="D1819" t="s">
        <v>214</v>
      </c>
      <c r="E1819">
        <v>768</v>
      </c>
    </row>
    <row r="1820" spans="1:7" x14ac:dyDescent="0.3">
      <c r="A1820">
        <v>2</v>
      </c>
      <c r="B1820" s="18">
        <v>45413</v>
      </c>
      <c r="C1820" t="s">
        <v>254</v>
      </c>
      <c r="D1820" t="s">
        <v>209</v>
      </c>
      <c r="E1820">
        <v>0.81</v>
      </c>
      <c r="F1820">
        <v>729</v>
      </c>
      <c r="G1820">
        <v>900</v>
      </c>
    </row>
    <row r="1821" spans="1:7" x14ac:dyDescent="0.3">
      <c r="A1821">
        <v>8</v>
      </c>
      <c r="B1821" s="18">
        <v>45474</v>
      </c>
      <c r="C1821" t="s">
        <v>254</v>
      </c>
      <c r="D1821" t="s">
        <v>235</v>
      </c>
      <c r="E1821">
        <v>0.36619718309859156</v>
      </c>
      <c r="F1821">
        <v>104</v>
      </c>
      <c r="G1821">
        <v>284</v>
      </c>
    </row>
    <row r="1822" spans="1:7" x14ac:dyDescent="0.3">
      <c r="A1822">
        <v>7</v>
      </c>
      <c r="B1822" s="18">
        <v>45413</v>
      </c>
      <c r="C1822" t="s">
        <v>254</v>
      </c>
      <c r="D1822" t="s">
        <v>232</v>
      </c>
      <c r="E1822">
        <v>0.62686567164179108</v>
      </c>
      <c r="F1822">
        <v>42</v>
      </c>
      <c r="G1822">
        <v>67</v>
      </c>
    </row>
    <row r="1823" spans="1:7" x14ac:dyDescent="0.3">
      <c r="A1823">
        <v>103</v>
      </c>
      <c r="B1823" s="18">
        <v>45444</v>
      </c>
      <c r="C1823" t="s">
        <v>254</v>
      </c>
      <c r="D1823" t="s">
        <v>199</v>
      </c>
      <c r="E1823">
        <v>1</v>
      </c>
    </row>
    <row r="1824" spans="1:7" x14ac:dyDescent="0.3">
      <c r="A1824">
        <v>109</v>
      </c>
      <c r="B1824" s="18">
        <v>45444</v>
      </c>
      <c r="C1824" t="s">
        <v>254</v>
      </c>
      <c r="D1824" t="s">
        <v>233</v>
      </c>
      <c r="E1824">
        <v>35</v>
      </c>
    </row>
    <row r="1825" spans="1:7" x14ac:dyDescent="0.3">
      <c r="A1825">
        <v>100</v>
      </c>
      <c r="B1825" s="18">
        <v>45474</v>
      </c>
      <c r="C1825" t="s">
        <v>254</v>
      </c>
      <c r="D1825" t="s">
        <v>206</v>
      </c>
      <c r="E1825">
        <v>1</v>
      </c>
    </row>
    <row r="1826" spans="1:7" x14ac:dyDescent="0.3">
      <c r="A1826">
        <v>3</v>
      </c>
      <c r="B1826" s="18">
        <v>45413</v>
      </c>
      <c r="C1826" t="s">
        <v>254</v>
      </c>
      <c r="D1826" t="s">
        <v>202</v>
      </c>
      <c r="E1826">
        <v>1.458161865569273</v>
      </c>
      <c r="F1826">
        <v>1063</v>
      </c>
      <c r="G1826">
        <v>729</v>
      </c>
    </row>
    <row r="1827" spans="1:7" x14ac:dyDescent="0.3">
      <c r="A1827">
        <v>6</v>
      </c>
      <c r="B1827" s="18">
        <v>45413</v>
      </c>
      <c r="C1827" t="s">
        <v>254</v>
      </c>
      <c r="D1827" t="s">
        <v>237</v>
      </c>
      <c r="E1827">
        <v>0.47826086956521741</v>
      </c>
      <c r="F1827">
        <v>11</v>
      </c>
      <c r="G1827">
        <v>23</v>
      </c>
    </row>
    <row r="1828" spans="1:7" x14ac:dyDescent="0.3">
      <c r="A1828">
        <v>100</v>
      </c>
      <c r="B1828" s="18">
        <v>45413</v>
      </c>
      <c r="C1828" t="s">
        <v>254</v>
      </c>
      <c r="D1828" t="s">
        <v>206</v>
      </c>
      <c r="E1828">
        <v>1</v>
      </c>
    </row>
    <row r="1829" spans="1:7" x14ac:dyDescent="0.3">
      <c r="A1829">
        <v>2</v>
      </c>
      <c r="B1829" s="18">
        <v>45474</v>
      </c>
      <c r="C1829" t="s">
        <v>254</v>
      </c>
      <c r="D1829" t="s">
        <v>209</v>
      </c>
      <c r="E1829">
        <v>0.7088888888888889</v>
      </c>
      <c r="F1829">
        <v>638</v>
      </c>
      <c r="G1829">
        <v>900</v>
      </c>
    </row>
    <row r="1830" spans="1:7" x14ac:dyDescent="0.3">
      <c r="A1830">
        <v>100</v>
      </c>
      <c r="B1830" s="18">
        <v>45444</v>
      </c>
      <c r="C1830" t="s">
        <v>254</v>
      </c>
      <c r="D1830" t="s">
        <v>206</v>
      </c>
      <c r="E1830">
        <v>1</v>
      </c>
    </row>
    <row r="1831" spans="1:7" x14ac:dyDescent="0.3">
      <c r="A1831">
        <v>7</v>
      </c>
      <c r="B1831" s="18">
        <v>45505</v>
      </c>
      <c r="C1831" t="s">
        <v>254</v>
      </c>
      <c r="D1831" t="s">
        <v>232</v>
      </c>
      <c r="E1831">
        <v>0.55737704918032782</v>
      </c>
      <c r="F1831">
        <v>34</v>
      </c>
      <c r="G1831">
        <v>61</v>
      </c>
    </row>
    <row r="1832" spans="1:7" x14ac:dyDescent="0.3">
      <c r="A1832">
        <v>3</v>
      </c>
      <c r="B1832" s="18">
        <v>45444</v>
      </c>
      <c r="C1832" t="s">
        <v>254</v>
      </c>
      <c r="D1832" t="s">
        <v>202</v>
      </c>
      <c r="E1832">
        <v>1.5269461077844311</v>
      </c>
      <c r="F1832">
        <v>1020</v>
      </c>
      <c r="G1832">
        <v>668</v>
      </c>
    </row>
    <row r="1833" spans="1:7" x14ac:dyDescent="0.3">
      <c r="A1833">
        <v>104</v>
      </c>
      <c r="B1833" s="18">
        <v>45505</v>
      </c>
      <c r="C1833" t="s">
        <v>254</v>
      </c>
      <c r="D1833" t="s">
        <v>236</v>
      </c>
      <c r="E1833">
        <v>29</v>
      </c>
    </row>
    <row r="1834" spans="1:7" x14ac:dyDescent="0.3">
      <c r="A1834">
        <v>110</v>
      </c>
      <c r="B1834" s="18">
        <v>45505</v>
      </c>
      <c r="C1834" t="s">
        <v>254</v>
      </c>
      <c r="D1834" t="s">
        <v>222</v>
      </c>
      <c r="E1834">
        <v>270</v>
      </c>
    </row>
    <row r="1835" spans="1:7" x14ac:dyDescent="0.3">
      <c r="A1835">
        <v>6</v>
      </c>
      <c r="B1835" s="18">
        <v>45444</v>
      </c>
      <c r="C1835" t="s">
        <v>254</v>
      </c>
      <c r="D1835" t="s">
        <v>237</v>
      </c>
      <c r="E1835">
        <v>0.45</v>
      </c>
      <c r="F1835">
        <v>9</v>
      </c>
      <c r="G1835">
        <v>20</v>
      </c>
    </row>
    <row r="1836" spans="1:7" x14ac:dyDescent="0.3">
      <c r="A1836">
        <v>102</v>
      </c>
      <c r="B1836" s="18">
        <v>45444</v>
      </c>
      <c r="C1836" t="s">
        <v>254</v>
      </c>
      <c r="D1836" t="s">
        <v>218</v>
      </c>
      <c r="E1836">
        <v>0</v>
      </c>
    </row>
    <row r="1837" spans="1:7" x14ac:dyDescent="0.3">
      <c r="A1837">
        <v>109</v>
      </c>
      <c r="B1837" s="18">
        <v>45413</v>
      </c>
      <c r="C1837" t="s">
        <v>254</v>
      </c>
      <c r="D1837" t="s">
        <v>233</v>
      </c>
      <c r="E1837">
        <v>46</v>
      </c>
    </row>
    <row r="1838" spans="1:7" x14ac:dyDescent="0.3">
      <c r="A1838">
        <v>105</v>
      </c>
      <c r="B1838" s="18">
        <v>45474</v>
      </c>
      <c r="C1838" t="s">
        <v>254</v>
      </c>
      <c r="D1838" t="s">
        <v>227</v>
      </c>
      <c r="E1838">
        <v>294</v>
      </c>
    </row>
    <row r="1839" spans="1:7" x14ac:dyDescent="0.3">
      <c r="A1839">
        <v>101</v>
      </c>
      <c r="B1839" s="18">
        <v>45413</v>
      </c>
      <c r="C1839" t="s">
        <v>254</v>
      </c>
      <c r="D1839" t="s">
        <v>200</v>
      </c>
      <c r="E1839">
        <v>0</v>
      </c>
    </row>
    <row r="1840" spans="1:7" x14ac:dyDescent="0.3">
      <c r="A1840">
        <v>3</v>
      </c>
      <c r="B1840" s="18">
        <v>45474</v>
      </c>
      <c r="C1840" t="s">
        <v>254</v>
      </c>
      <c r="D1840" t="s">
        <v>202</v>
      </c>
      <c r="E1840">
        <v>1.4843260188087775</v>
      </c>
      <c r="F1840">
        <v>947</v>
      </c>
      <c r="G1840">
        <v>638</v>
      </c>
    </row>
    <row r="1841" spans="1:7" x14ac:dyDescent="0.3">
      <c r="A1841">
        <v>110</v>
      </c>
      <c r="B1841" s="18">
        <v>45413</v>
      </c>
      <c r="C1841" t="s">
        <v>254</v>
      </c>
      <c r="D1841" t="s">
        <v>222</v>
      </c>
      <c r="E1841">
        <v>307</v>
      </c>
    </row>
    <row r="1842" spans="1:7" x14ac:dyDescent="0.3">
      <c r="A1842">
        <v>104</v>
      </c>
      <c r="B1842" s="18">
        <v>45413</v>
      </c>
      <c r="C1842" t="s">
        <v>254</v>
      </c>
      <c r="D1842" t="s">
        <v>236</v>
      </c>
      <c r="E1842">
        <v>51</v>
      </c>
    </row>
    <row r="1843" spans="1:7" x14ac:dyDescent="0.3">
      <c r="A1843">
        <v>110</v>
      </c>
      <c r="B1843" s="18">
        <v>45474</v>
      </c>
      <c r="C1843" t="s">
        <v>254</v>
      </c>
      <c r="D1843" t="s">
        <v>222</v>
      </c>
      <c r="E1843">
        <v>280</v>
      </c>
    </row>
    <row r="1844" spans="1:7" x14ac:dyDescent="0.3">
      <c r="A1844">
        <v>106</v>
      </c>
      <c r="B1844" s="18">
        <v>45474</v>
      </c>
      <c r="C1844" t="s">
        <v>254</v>
      </c>
      <c r="D1844" t="s">
        <v>196</v>
      </c>
      <c r="E1844">
        <v>1</v>
      </c>
    </row>
    <row r="1845" spans="1:7" x14ac:dyDescent="0.3">
      <c r="A1845">
        <v>100</v>
      </c>
      <c r="B1845" s="18">
        <v>45505</v>
      </c>
      <c r="C1845" t="s">
        <v>254</v>
      </c>
      <c r="D1845" t="s">
        <v>206</v>
      </c>
      <c r="E1845">
        <v>1</v>
      </c>
    </row>
    <row r="1846" spans="1:7" x14ac:dyDescent="0.3">
      <c r="A1846">
        <v>105</v>
      </c>
      <c r="B1846" s="18">
        <v>45505</v>
      </c>
      <c r="C1846" t="s">
        <v>254</v>
      </c>
      <c r="D1846" t="s">
        <v>227</v>
      </c>
      <c r="E1846">
        <v>283</v>
      </c>
    </row>
    <row r="1847" spans="1:7" x14ac:dyDescent="0.3">
      <c r="A1847">
        <v>7</v>
      </c>
      <c r="B1847" s="18">
        <v>45444</v>
      </c>
      <c r="C1847" t="s">
        <v>254</v>
      </c>
      <c r="D1847" t="s">
        <v>232</v>
      </c>
      <c r="E1847">
        <v>0.61538461538461542</v>
      </c>
      <c r="F1847">
        <v>40</v>
      </c>
      <c r="G1847">
        <v>65</v>
      </c>
    </row>
    <row r="1848" spans="1:7" x14ac:dyDescent="0.3">
      <c r="A1848">
        <v>109</v>
      </c>
      <c r="B1848" s="18">
        <v>45474</v>
      </c>
      <c r="C1848" t="s">
        <v>254</v>
      </c>
      <c r="D1848" t="s">
        <v>233</v>
      </c>
      <c r="E1848">
        <v>31</v>
      </c>
    </row>
    <row r="1849" spans="1:7" x14ac:dyDescent="0.3">
      <c r="A1849">
        <v>102</v>
      </c>
      <c r="B1849" s="18">
        <v>45413</v>
      </c>
      <c r="C1849" t="s">
        <v>254</v>
      </c>
      <c r="D1849" t="s">
        <v>218</v>
      </c>
      <c r="E1849">
        <v>0</v>
      </c>
    </row>
    <row r="1850" spans="1:7" x14ac:dyDescent="0.3">
      <c r="A1850">
        <v>103</v>
      </c>
      <c r="B1850" s="18">
        <v>45474</v>
      </c>
      <c r="C1850" t="s">
        <v>254</v>
      </c>
      <c r="D1850" t="s">
        <v>199</v>
      </c>
      <c r="E1850">
        <v>1</v>
      </c>
    </row>
    <row r="1851" spans="1:7" x14ac:dyDescent="0.3">
      <c r="A1851">
        <v>8</v>
      </c>
      <c r="B1851" s="18">
        <v>45413</v>
      </c>
      <c r="C1851" t="s">
        <v>254</v>
      </c>
      <c r="D1851" t="s">
        <v>235</v>
      </c>
      <c r="E1851">
        <v>0.4061433447098976</v>
      </c>
      <c r="F1851">
        <v>119</v>
      </c>
      <c r="G1851">
        <v>293</v>
      </c>
    </row>
    <row r="1852" spans="1:7" x14ac:dyDescent="0.3">
      <c r="A1852">
        <v>101</v>
      </c>
      <c r="B1852" s="18">
        <v>45444</v>
      </c>
      <c r="C1852" t="s">
        <v>254</v>
      </c>
      <c r="D1852" t="s">
        <v>200</v>
      </c>
      <c r="E1852">
        <v>0</v>
      </c>
    </row>
    <row r="1853" spans="1:7" x14ac:dyDescent="0.3">
      <c r="A1853">
        <v>101</v>
      </c>
      <c r="B1853" s="18">
        <v>45505</v>
      </c>
      <c r="C1853" t="s">
        <v>254</v>
      </c>
      <c r="D1853" t="s">
        <v>200</v>
      </c>
      <c r="E1853">
        <v>0</v>
      </c>
    </row>
    <row r="1854" spans="1:7" x14ac:dyDescent="0.3">
      <c r="A1854">
        <v>104</v>
      </c>
      <c r="B1854" s="18">
        <v>45444</v>
      </c>
      <c r="C1854" t="s">
        <v>254</v>
      </c>
      <c r="D1854" t="s">
        <v>236</v>
      </c>
      <c r="E1854">
        <v>34</v>
      </c>
    </row>
    <row r="1855" spans="1:7" x14ac:dyDescent="0.3">
      <c r="A1855">
        <v>102</v>
      </c>
      <c r="B1855" s="18">
        <v>45505</v>
      </c>
      <c r="C1855" t="s">
        <v>254</v>
      </c>
      <c r="D1855" t="s">
        <v>218</v>
      </c>
      <c r="E1855">
        <v>0</v>
      </c>
    </row>
    <row r="1856" spans="1:7" x14ac:dyDescent="0.3">
      <c r="A1856">
        <v>6</v>
      </c>
      <c r="B1856" s="18">
        <v>45505</v>
      </c>
      <c r="C1856" t="s">
        <v>254</v>
      </c>
      <c r="D1856" t="s">
        <v>237</v>
      </c>
      <c r="E1856">
        <v>0.15384615384615385</v>
      </c>
      <c r="F1856">
        <v>4</v>
      </c>
      <c r="G1856">
        <v>26</v>
      </c>
    </row>
    <row r="1857" spans="1:7" x14ac:dyDescent="0.3">
      <c r="A1857">
        <v>103</v>
      </c>
      <c r="B1857" s="18">
        <v>45413</v>
      </c>
      <c r="C1857" t="s">
        <v>254</v>
      </c>
      <c r="D1857" t="s">
        <v>199</v>
      </c>
      <c r="E1857">
        <v>1</v>
      </c>
    </row>
    <row r="1858" spans="1:7" x14ac:dyDescent="0.3">
      <c r="A1858">
        <v>105</v>
      </c>
      <c r="B1858" s="18">
        <v>45444</v>
      </c>
      <c r="C1858" t="s">
        <v>254</v>
      </c>
      <c r="D1858" t="s">
        <v>227</v>
      </c>
      <c r="E1858">
        <v>306</v>
      </c>
    </row>
    <row r="1859" spans="1:7" x14ac:dyDescent="0.3">
      <c r="A1859">
        <v>102</v>
      </c>
      <c r="B1859" s="18">
        <v>45474</v>
      </c>
      <c r="C1859" t="s">
        <v>254</v>
      </c>
      <c r="D1859" t="s">
        <v>218</v>
      </c>
      <c r="E1859">
        <v>0</v>
      </c>
    </row>
    <row r="1860" spans="1:7" x14ac:dyDescent="0.3">
      <c r="A1860">
        <v>8</v>
      </c>
      <c r="B1860" s="18">
        <v>45505</v>
      </c>
      <c r="C1860" t="s">
        <v>254</v>
      </c>
      <c r="D1860" t="s">
        <v>235</v>
      </c>
      <c r="E1860">
        <v>0.34285714285714286</v>
      </c>
      <c r="F1860">
        <v>96</v>
      </c>
      <c r="G1860">
        <v>280</v>
      </c>
    </row>
    <row r="1861" spans="1:7" x14ac:dyDescent="0.3">
      <c r="A1861">
        <v>2</v>
      </c>
      <c r="B1861" s="18">
        <v>45444</v>
      </c>
      <c r="C1861" t="s">
        <v>254</v>
      </c>
      <c r="D1861" t="s">
        <v>209</v>
      </c>
      <c r="E1861">
        <v>0.74222222222222223</v>
      </c>
      <c r="F1861">
        <v>668</v>
      </c>
      <c r="G1861">
        <v>900</v>
      </c>
    </row>
    <row r="1862" spans="1:7" x14ac:dyDescent="0.3">
      <c r="A1862">
        <v>110</v>
      </c>
      <c r="B1862" s="18">
        <v>45444</v>
      </c>
      <c r="C1862" t="s">
        <v>254</v>
      </c>
      <c r="D1862" t="s">
        <v>222</v>
      </c>
      <c r="E1862">
        <v>293</v>
      </c>
    </row>
    <row r="1863" spans="1:7" x14ac:dyDescent="0.3">
      <c r="A1863">
        <v>109</v>
      </c>
      <c r="B1863" s="18">
        <v>45505</v>
      </c>
      <c r="C1863" t="s">
        <v>254</v>
      </c>
      <c r="D1863" t="s">
        <v>233</v>
      </c>
      <c r="E1863">
        <v>28</v>
      </c>
    </row>
    <row r="1864" spans="1:7" x14ac:dyDescent="0.3">
      <c r="A1864">
        <v>105</v>
      </c>
      <c r="B1864" s="18">
        <v>45413</v>
      </c>
      <c r="C1864" t="s">
        <v>254</v>
      </c>
      <c r="D1864" t="s">
        <v>227</v>
      </c>
      <c r="E1864">
        <v>325</v>
      </c>
    </row>
    <row r="1865" spans="1:7" x14ac:dyDescent="0.3">
      <c r="A1865">
        <v>8</v>
      </c>
      <c r="B1865" s="18">
        <v>45444</v>
      </c>
      <c r="C1865" t="s">
        <v>254</v>
      </c>
      <c r="D1865" t="s">
        <v>235</v>
      </c>
      <c r="E1865">
        <v>0.38675958188153309</v>
      </c>
      <c r="F1865">
        <v>111</v>
      </c>
      <c r="G1865">
        <v>287</v>
      </c>
    </row>
    <row r="1866" spans="1:7" x14ac:dyDescent="0.3">
      <c r="A1866">
        <v>101</v>
      </c>
      <c r="B1866" s="18">
        <v>45474</v>
      </c>
      <c r="C1866" t="s">
        <v>254</v>
      </c>
      <c r="D1866" t="s">
        <v>200</v>
      </c>
      <c r="E1866">
        <v>0</v>
      </c>
    </row>
    <row r="1867" spans="1:7" x14ac:dyDescent="0.3">
      <c r="A1867">
        <v>3</v>
      </c>
      <c r="B1867" s="18">
        <v>45505</v>
      </c>
      <c r="C1867" t="s">
        <v>254</v>
      </c>
      <c r="D1867" t="s">
        <v>202</v>
      </c>
      <c r="E1867">
        <v>1.5163934426229508</v>
      </c>
      <c r="F1867">
        <v>925</v>
      </c>
      <c r="G1867">
        <v>610</v>
      </c>
    </row>
    <row r="1868" spans="1:7" x14ac:dyDescent="0.3">
      <c r="A1868">
        <v>6</v>
      </c>
      <c r="B1868" s="18">
        <v>45474</v>
      </c>
      <c r="C1868" t="s">
        <v>254</v>
      </c>
      <c r="D1868" t="s">
        <v>237</v>
      </c>
      <c r="E1868">
        <v>0.17391304347826086</v>
      </c>
      <c r="F1868">
        <v>4</v>
      </c>
      <c r="G1868">
        <v>23</v>
      </c>
    </row>
    <row r="1869" spans="1:7" x14ac:dyDescent="0.3">
      <c r="A1869">
        <v>2</v>
      </c>
      <c r="B1869" s="18">
        <v>45505</v>
      </c>
      <c r="C1869" t="s">
        <v>254</v>
      </c>
      <c r="D1869" t="s">
        <v>209</v>
      </c>
      <c r="E1869">
        <v>0.67777777777777781</v>
      </c>
      <c r="F1869">
        <v>610</v>
      </c>
      <c r="G1869">
        <v>900</v>
      </c>
    </row>
    <row r="1870" spans="1:7" x14ac:dyDescent="0.3">
      <c r="A1870">
        <v>103</v>
      </c>
      <c r="B1870" s="18">
        <v>45505</v>
      </c>
      <c r="C1870" t="s">
        <v>254</v>
      </c>
      <c r="D1870" t="s">
        <v>199</v>
      </c>
      <c r="E1870">
        <v>1</v>
      </c>
    </row>
    <row r="1871" spans="1:7" x14ac:dyDescent="0.3">
      <c r="A1871">
        <v>104</v>
      </c>
      <c r="B1871" s="18">
        <v>45474</v>
      </c>
      <c r="C1871" t="s">
        <v>254</v>
      </c>
      <c r="D1871" t="s">
        <v>236</v>
      </c>
      <c r="E1871">
        <v>32</v>
      </c>
    </row>
    <row r="1872" spans="1:7" x14ac:dyDescent="0.3">
      <c r="A1872">
        <v>7</v>
      </c>
      <c r="B1872" s="18">
        <v>45474</v>
      </c>
      <c r="C1872" t="s">
        <v>254</v>
      </c>
      <c r="D1872" t="s">
        <v>232</v>
      </c>
      <c r="E1872">
        <v>0.55555555555555558</v>
      </c>
      <c r="F1872">
        <v>35</v>
      </c>
      <c r="G1872">
        <v>63</v>
      </c>
    </row>
    <row r="1873" spans="1:7" x14ac:dyDescent="0.3">
      <c r="A1873">
        <v>113</v>
      </c>
      <c r="B1873" s="18">
        <v>45505</v>
      </c>
      <c r="C1873" t="s">
        <v>255</v>
      </c>
      <c r="D1873" t="s">
        <v>228</v>
      </c>
      <c r="E1873">
        <v>222</v>
      </c>
    </row>
    <row r="1874" spans="1:7" x14ac:dyDescent="0.3">
      <c r="A1874">
        <v>131</v>
      </c>
      <c r="B1874" s="18">
        <v>45413</v>
      </c>
      <c r="C1874" t="s">
        <v>255</v>
      </c>
      <c r="D1874" t="s">
        <v>211</v>
      </c>
      <c r="E1874">
        <v>13</v>
      </c>
    </row>
    <row r="1875" spans="1:7" x14ac:dyDescent="0.3">
      <c r="A1875">
        <v>101</v>
      </c>
      <c r="B1875" s="18">
        <v>45413</v>
      </c>
      <c r="C1875" t="s">
        <v>255</v>
      </c>
      <c r="D1875" t="s">
        <v>200</v>
      </c>
      <c r="E1875">
        <v>1</v>
      </c>
    </row>
    <row r="1876" spans="1:7" x14ac:dyDescent="0.3">
      <c r="A1876">
        <v>100</v>
      </c>
      <c r="B1876" s="18">
        <v>45444</v>
      </c>
      <c r="C1876" t="s">
        <v>255</v>
      </c>
      <c r="D1876" t="s">
        <v>206</v>
      </c>
      <c r="E1876">
        <v>1</v>
      </c>
    </row>
    <row r="1877" spans="1:7" x14ac:dyDescent="0.3">
      <c r="A1877">
        <v>112</v>
      </c>
      <c r="B1877" s="18">
        <v>45505</v>
      </c>
      <c r="C1877" t="s">
        <v>255</v>
      </c>
      <c r="D1877" t="s">
        <v>221</v>
      </c>
      <c r="E1877">
        <v>420</v>
      </c>
    </row>
    <row r="1878" spans="1:7" x14ac:dyDescent="0.3">
      <c r="A1878">
        <v>27</v>
      </c>
      <c r="B1878" s="18">
        <v>45505</v>
      </c>
      <c r="C1878" t="s">
        <v>255</v>
      </c>
      <c r="D1878" t="s">
        <v>165</v>
      </c>
      <c r="G1878">
        <v>369</v>
      </c>
    </row>
    <row r="1879" spans="1:7" x14ac:dyDescent="0.3">
      <c r="A1879">
        <v>11</v>
      </c>
      <c r="B1879" s="18">
        <v>45413</v>
      </c>
      <c r="C1879" t="s">
        <v>255</v>
      </c>
      <c r="D1879" t="s">
        <v>230</v>
      </c>
      <c r="E1879">
        <v>0.66417910447761197</v>
      </c>
      <c r="F1879">
        <v>445</v>
      </c>
      <c r="G1879">
        <v>670</v>
      </c>
    </row>
    <row r="1880" spans="1:7" x14ac:dyDescent="0.3">
      <c r="A1880">
        <v>116</v>
      </c>
      <c r="B1880" s="18">
        <v>45474</v>
      </c>
      <c r="C1880" t="s">
        <v>255</v>
      </c>
      <c r="D1880" t="s">
        <v>243</v>
      </c>
      <c r="E1880">
        <v>10</v>
      </c>
    </row>
    <row r="1881" spans="1:7" x14ac:dyDescent="0.3">
      <c r="A1881">
        <v>114</v>
      </c>
      <c r="B1881" s="18">
        <v>45413</v>
      </c>
      <c r="C1881" t="s">
        <v>255</v>
      </c>
      <c r="D1881" t="s">
        <v>214</v>
      </c>
      <c r="E1881">
        <v>524</v>
      </c>
    </row>
    <row r="1882" spans="1:7" x14ac:dyDescent="0.3">
      <c r="A1882">
        <v>12</v>
      </c>
      <c r="B1882" s="18">
        <v>45474</v>
      </c>
      <c r="C1882" t="s">
        <v>255</v>
      </c>
      <c r="D1882" t="s">
        <v>215</v>
      </c>
      <c r="E1882">
        <v>0.13486842105263158</v>
      </c>
      <c r="F1882">
        <v>41</v>
      </c>
      <c r="G1882">
        <v>304</v>
      </c>
    </row>
    <row r="1883" spans="1:7" x14ac:dyDescent="0.3">
      <c r="A1883">
        <v>101</v>
      </c>
      <c r="B1883" s="18">
        <v>45505</v>
      </c>
      <c r="C1883" t="s">
        <v>255</v>
      </c>
      <c r="D1883" t="s">
        <v>200</v>
      </c>
      <c r="E1883">
        <v>1</v>
      </c>
    </row>
    <row r="1884" spans="1:7" x14ac:dyDescent="0.3">
      <c r="A1884">
        <v>103</v>
      </c>
      <c r="B1884" s="18">
        <v>45444</v>
      </c>
      <c r="C1884" t="s">
        <v>255</v>
      </c>
      <c r="D1884" t="s">
        <v>199</v>
      </c>
      <c r="E1884">
        <v>0</v>
      </c>
    </row>
    <row r="1885" spans="1:7" x14ac:dyDescent="0.3">
      <c r="A1885">
        <v>133</v>
      </c>
      <c r="B1885" s="18">
        <v>45474</v>
      </c>
      <c r="C1885" t="s">
        <v>255</v>
      </c>
      <c r="D1885" t="s">
        <v>234</v>
      </c>
      <c r="E1885">
        <v>3</v>
      </c>
    </row>
    <row r="1886" spans="1:7" x14ac:dyDescent="0.3">
      <c r="A1886">
        <v>112</v>
      </c>
      <c r="B1886" s="18">
        <v>45444</v>
      </c>
      <c r="C1886" t="s">
        <v>255</v>
      </c>
      <c r="D1886" t="s">
        <v>221</v>
      </c>
      <c r="E1886">
        <v>422</v>
      </c>
    </row>
    <row r="1887" spans="1:7" x14ac:dyDescent="0.3">
      <c r="A1887">
        <v>10</v>
      </c>
      <c r="B1887" s="18">
        <v>45474</v>
      </c>
      <c r="C1887" t="s">
        <v>255</v>
      </c>
      <c r="D1887" t="s">
        <v>219</v>
      </c>
      <c r="E1887">
        <v>0.42857142857142855</v>
      </c>
      <c r="F1887">
        <v>99</v>
      </c>
      <c r="G1887">
        <v>231</v>
      </c>
    </row>
    <row r="1888" spans="1:7" x14ac:dyDescent="0.3">
      <c r="A1888">
        <v>3</v>
      </c>
      <c r="B1888" s="18">
        <v>45444</v>
      </c>
      <c r="C1888" t="s">
        <v>255</v>
      </c>
      <c r="D1888" t="s">
        <v>202</v>
      </c>
      <c r="E1888">
        <v>0.85697329376854603</v>
      </c>
      <c r="F1888">
        <v>1444</v>
      </c>
      <c r="G1888">
        <v>1685</v>
      </c>
    </row>
    <row r="1889" spans="1:7" x14ac:dyDescent="0.3">
      <c r="A1889">
        <v>120</v>
      </c>
      <c r="B1889" s="18">
        <v>45413</v>
      </c>
      <c r="C1889" t="s">
        <v>255</v>
      </c>
      <c r="D1889" t="s">
        <v>22</v>
      </c>
      <c r="E1889">
        <v>520</v>
      </c>
    </row>
    <row r="1890" spans="1:7" x14ac:dyDescent="0.3">
      <c r="A1890">
        <v>102</v>
      </c>
      <c r="B1890" s="18">
        <v>45474</v>
      </c>
      <c r="C1890" t="s">
        <v>255</v>
      </c>
      <c r="D1890" t="s">
        <v>218</v>
      </c>
      <c r="E1890">
        <v>1</v>
      </c>
    </row>
    <row r="1891" spans="1:7" x14ac:dyDescent="0.3">
      <c r="A1891">
        <v>101</v>
      </c>
      <c r="B1891" s="18">
        <v>45474</v>
      </c>
      <c r="C1891" t="s">
        <v>255</v>
      </c>
      <c r="D1891" t="s">
        <v>200</v>
      </c>
      <c r="E1891">
        <v>1</v>
      </c>
    </row>
    <row r="1892" spans="1:7" x14ac:dyDescent="0.3">
      <c r="A1892">
        <v>115</v>
      </c>
      <c r="B1892" s="18">
        <v>45474</v>
      </c>
      <c r="C1892" t="s">
        <v>255</v>
      </c>
      <c r="D1892" t="s">
        <v>226</v>
      </c>
      <c r="E1892">
        <v>11</v>
      </c>
    </row>
    <row r="1893" spans="1:7" x14ac:dyDescent="0.3">
      <c r="A1893">
        <v>133</v>
      </c>
      <c r="B1893" s="18">
        <v>45505</v>
      </c>
      <c r="C1893" t="s">
        <v>255</v>
      </c>
      <c r="D1893" t="s">
        <v>234</v>
      </c>
      <c r="E1893">
        <v>1</v>
      </c>
    </row>
    <row r="1894" spans="1:7" x14ac:dyDescent="0.3">
      <c r="A1894">
        <v>106</v>
      </c>
      <c r="B1894" s="18">
        <v>45444</v>
      </c>
      <c r="C1894" t="s">
        <v>255</v>
      </c>
      <c r="D1894" t="s">
        <v>196</v>
      </c>
      <c r="E1894">
        <v>280</v>
      </c>
    </row>
    <row r="1895" spans="1:7" x14ac:dyDescent="0.3">
      <c r="A1895">
        <v>23</v>
      </c>
      <c r="B1895" s="18">
        <v>45505</v>
      </c>
      <c r="C1895" t="s">
        <v>255</v>
      </c>
      <c r="D1895" t="s">
        <v>210</v>
      </c>
      <c r="E1895">
        <v>5.584950029394474E-2</v>
      </c>
      <c r="F1895">
        <v>95</v>
      </c>
      <c r="G1895">
        <v>1701</v>
      </c>
    </row>
    <row r="1896" spans="1:7" x14ac:dyDescent="0.3">
      <c r="A1896">
        <v>27</v>
      </c>
      <c r="B1896" s="18">
        <v>45474</v>
      </c>
      <c r="C1896" t="s">
        <v>255</v>
      </c>
      <c r="D1896" t="s">
        <v>165</v>
      </c>
      <c r="G1896">
        <v>368</v>
      </c>
    </row>
    <row r="1897" spans="1:7" x14ac:dyDescent="0.3">
      <c r="A1897">
        <v>127</v>
      </c>
      <c r="B1897" s="18">
        <v>45474</v>
      </c>
      <c r="C1897" t="s">
        <v>255</v>
      </c>
      <c r="D1897" t="s">
        <v>220</v>
      </c>
      <c r="E1897">
        <v>381</v>
      </c>
    </row>
    <row r="1898" spans="1:7" x14ac:dyDescent="0.3">
      <c r="A1898">
        <v>111</v>
      </c>
      <c r="B1898" s="18">
        <v>45474</v>
      </c>
      <c r="C1898" t="s">
        <v>255</v>
      </c>
      <c r="D1898" t="s">
        <v>201</v>
      </c>
      <c r="E1898">
        <v>278</v>
      </c>
    </row>
    <row r="1899" spans="1:7" x14ac:dyDescent="0.3">
      <c r="A1899">
        <v>132</v>
      </c>
      <c r="B1899" s="18">
        <v>45413</v>
      </c>
      <c r="C1899" t="s">
        <v>255</v>
      </c>
      <c r="D1899" t="s">
        <v>208</v>
      </c>
      <c r="E1899">
        <v>7</v>
      </c>
    </row>
    <row r="1900" spans="1:7" x14ac:dyDescent="0.3">
      <c r="A1900">
        <v>100</v>
      </c>
      <c r="B1900" s="18">
        <v>45474</v>
      </c>
      <c r="C1900" t="s">
        <v>255</v>
      </c>
      <c r="D1900" t="s">
        <v>206</v>
      </c>
      <c r="E1900">
        <v>1</v>
      </c>
    </row>
    <row r="1901" spans="1:7" x14ac:dyDescent="0.3">
      <c r="A1901">
        <v>127</v>
      </c>
      <c r="B1901" s="18">
        <v>45444</v>
      </c>
      <c r="C1901" t="s">
        <v>255</v>
      </c>
      <c r="D1901" t="s">
        <v>220</v>
      </c>
      <c r="E1901">
        <v>361</v>
      </c>
    </row>
    <row r="1902" spans="1:7" x14ac:dyDescent="0.3">
      <c r="A1902">
        <v>16</v>
      </c>
      <c r="B1902" s="18">
        <v>45474</v>
      </c>
      <c r="C1902" t="s">
        <v>255</v>
      </c>
      <c r="D1902" t="s">
        <v>203</v>
      </c>
      <c r="E1902">
        <v>9.2307692307692316E-3</v>
      </c>
      <c r="F1902">
        <v>3</v>
      </c>
      <c r="G1902">
        <v>325</v>
      </c>
    </row>
    <row r="1903" spans="1:7" x14ac:dyDescent="0.3">
      <c r="A1903">
        <v>111</v>
      </c>
      <c r="B1903" s="18">
        <v>45505</v>
      </c>
      <c r="C1903" t="s">
        <v>255</v>
      </c>
      <c r="D1903" t="s">
        <v>201</v>
      </c>
      <c r="E1903">
        <v>279</v>
      </c>
    </row>
    <row r="1904" spans="1:7" x14ac:dyDescent="0.3">
      <c r="A1904">
        <v>13</v>
      </c>
      <c r="B1904" s="18">
        <v>45505</v>
      </c>
      <c r="C1904" t="s">
        <v>255</v>
      </c>
      <c r="D1904" t="s">
        <v>198</v>
      </c>
      <c r="E1904">
        <v>0.10596026490066225</v>
      </c>
      <c r="F1904">
        <v>32</v>
      </c>
      <c r="G1904">
        <v>302</v>
      </c>
    </row>
    <row r="1905" spans="1:7" x14ac:dyDescent="0.3">
      <c r="A1905">
        <v>132</v>
      </c>
      <c r="B1905" s="18">
        <v>45444</v>
      </c>
      <c r="C1905" t="s">
        <v>255</v>
      </c>
      <c r="D1905" t="s">
        <v>208</v>
      </c>
      <c r="E1905">
        <v>6</v>
      </c>
    </row>
    <row r="1906" spans="1:7" x14ac:dyDescent="0.3">
      <c r="A1906">
        <v>17</v>
      </c>
      <c r="B1906" s="18">
        <v>45413</v>
      </c>
      <c r="C1906" t="s">
        <v>255</v>
      </c>
      <c r="D1906" t="s">
        <v>207</v>
      </c>
      <c r="E1906">
        <v>3.1152647975077881E-3</v>
      </c>
      <c r="F1906">
        <v>1</v>
      </c>
      <c r="G1906">
        <v>321</v>
      </c>
    </row>
    <row r="1907" spans="1:7" x14ac:dyDescent="0.3">
      <c r="A1907">
        <v>108</v>
      </c>
      <c r="B1907" s="18">
        <v>45474</v>
      </c>
      <c r="C1907" t="s">
        <v>255</v>
      </c>
      <c r="D1907" t="s">
        <v>204</v>
      </c>
      <c r="E1907">
        <v>145</v>
      </c>
    </row>
    <row r="1908" spans="1:7" x14ac:dyDescent="0.3">
      <c r="A1908">
        <v>120</v>
      </c>
      <c r="B1908" s="18">
        <v>45444</v>
      </c>
      <c r="C1908" t="s">
        <v>255</v>
      </c>
      <c r="D1908" t="s">
        <v>22</v>
      </c>
      <c r="E1908">
        <v>612</v>
      </c>
    </row>
    <row r="1909" spans="1:7" x14ac:dyDescent="0.3">
      <c r="A1909">
        <v>111</v>
      </c>
      <c r="B1909" s="18">
        <v>45413</v>
      </c>
      <c r="C1909" t="s">
        <v>255</v>
      </c>
      <c r="D1909" t="s">
        <v>201</v>
      </c>
      <c r="E1909">
        <v>281</v>
      </c>
    </row>
    <row r="1910" spans="1:7" x14ac:dyDescent="0.3">
      <c r="A1910">
        <v>100</v>
      </c>
      <c r="B1910" s="18">
        <v>45413</v>
      </c>
      <c r="C1910" t="s">
        <v>255</v>
      </c>
      <c r="D1910" t="s">
        <v>206</v>
      </c>
      <c r="E1910">
        <v>1</v>
      </c>
    </row>
    <row r="1911" spans="1:7" x14ac:dyDescent="0.3">
      <c r="A1911">
        <v>106</v>
      </c>
      <c r="B1911" s="18">
        <v>45505</v>
      </c>
      <c r="C1911" t="s">
        <v>255</v>
      </c>
      <c r="D1911" t="s">
        <v>196</v>
      </c>
      <c r="E1911">
        <v>280</v>
      </c>
    </row>
    <row r="1912" spans="1:7" x14ac:dyDescent="0.3">
      <c r="A1912">
        <v>103</v>
      </c>
      <c r="B1912" s="18">
        <v>45474</v>
      </c>
      <c r="C1912" t="s">
        <v>255</v>
      </c>
      <c r="D1912" t="s">
        <v>199</v>
      </c>
      <c r="E1912">
        <v>0</v>
      </c>
    </row>
    <row r="1913" spans="1:7" x14ac:dyDescent="0.3">
      <c r="A1913">
        <v>115</v>
      </c>
      <c r="B1913" s="18">
        <v>45444</v>
      </c>
      <c r="C1913" t="s">
        <v>255</v>
      </c>
      <c r="D1913" t="s">
        <v>226</v>
      </c>
      <c r="E1913">
        <v>7</v>
      </c>
    </row>
    <row r="1914" spans="1:7" x14ac:dyDescent="0.3">
      <c r="A1914">
        <v>10</v>
      </c>
      <c r="B1914" s="18">
        <v>45413</v>
      </c>
      <c r="C1914" t="s">
        <v>255</v>
      </c>
      <c r="D1914" t="s">
        <v>219</v>
      </c>
      <c r="E1914">
        <v>0.38596491228070173</v>
      </c>
      <c r="F1914">
        <v>88</v>
      </c>
      <c r="G1914">
        <v>228</v>
      </c>
    </row>
    <row r="1915" spans="1:7" x14ac:dyDescent="0.3">
      <c r="A1915">
        <v>23</v>
      </c>
      <c r="B1915" s="18">
        <v>45413</v>
      </c>
      <c r="C1915" t="s">
        <v>255</v>
      </c>
      <c r="D1915" t="s">
        <v>210</v>
      </c>
      <c r="E1915">
        <v>5.4117647058823527E-2</v>
      </c>
      <c r="F1915">
        <v>92</v>
      </c>
      <c r="G1915">
        <v>1700</v>
      </c>
    </row>
    <row r="1916" spans="1:7" x14ac:dyDescent="0.3">
      <c r="A1916">
        <v>27</v>
      </c>
      <c r="B1916" s="18">
        <v>45444</v>
      </c>
      <c r="C1916" t="s">
        <v>255</v>
      </c>
      <c r="D1916" t="s">
        <v>165</v>
      </c>
      <c r="G1916">
        <v>358</v>
      </c>
    </row>
    <row r="1917" spans="1:7" x14ac:dyDescent="0.3">
      <c r="A1917">
        <v>5</v>
      </c>
      <c r="B1917" s="18">
        <v>45413</v>
      </c>
      <c r="C1917" t="s">
        <v>255</v>
      </c>
      <c r="D1917" t="s">
        <v>216</v>
      </c>
      <c r="E1917">
        <v>15</v>
      </c>
      <c r="F1917">
        <v>255</v>
      </c>
      <c r="G1917">
        <v>17</v>
      </c>
    </row>
    <row r="1918" spans="1:7" x14ac:dyDescent="0.3">
      <c r="A1918">
        <v>23</v>
      </c>
      <c r="B1918" s="18">
        <v>45474</v>
      </c>
      <c r="C1918" t="s">
        <v>255</v>
      </c>
      <c r="D1918" t="s">
        <v>210</v>
      </c>
      <c r="E1918">
        <v>5.8201058201058198E-2</v>
      </c>
      <c r="F1918">
        <v>99</v>
      </c>
      <c r="G1918">
        <v>1701</v>
      </c>
    </row>
    <row r="1919" spans="1:7" x14ac:dyDescent="0.3">
      <c r="A1919">
        <v>127</v>
      </c>
      <c r="B1919" s="18">
        <v>45413</v>
      </c>
      <c r="C1919" t="s">
        <v>255</v>
      </c>
      <c r="D1919" t="s">
        <v>220</v>
      </c>
      <c r="E1919">
        <v>276</v>
      </c>
    </row>
    <row r="1920" spans="1:7" x14ac:dyDescent="0.3">
      <c r="A1920">
        <v>4</v>
      </c>
      <c r="B1920" s="18">
        <v>45505</v>
      </c>
      <c r="C1920" t="s">
        <v>255</v>
      </c>
      <c r="D1920" t="s">
        <v>223</v>
      </c>
      <c r="E1920">
        <v>0.84322033898305104</v>
      </c>
      <c r="F1920">
        <v>199</v>
      </c>
      <c r="G1920">
        <v>236</v>
      </c>
    </row>
    <row r="1921" spans="1:7" x14ac:dyDescent="0.3">
      <c r="A1921">
        <v>23</v>
      </c>
      <c r="B1921" s="18">
        <v>45444</v>
      </c>
      <c r="C1921" t="s">
        <v>255</v>
      </c>
      <c r="D1921" t="s">
        <v>210</v>
      </c>
      <c r="E1921">
        <v>6.1692126909518211E-2</v>
      </c>
      <c r="F1921">
        <v>105</v>
      </c>
      <c r="G1921">
        <v>1702</v>
      </c>
    </row>
    <row r="1922" spans="1:7" x14ac:dyDescent="0.3">
      <c r="A1922">
        <v>3</v>
      </c>
      <c r="B1922" s="18">
        <v>45474</v>
      </c>
      <c r="C1922" t="s">
        <v>255</v>
      </c>
      <c r="D1922" t="s">
        <v>202</v>
      </c>
      <c r="E1922">
        <v>0.88657957244655583</v>
      </c>
      <c r="F1922">
        <v>1493</v>
      </c>
      <c r="G1922">
        <v>1684</v>
      </c>
    </row>
    <row r="1923" spans="1:7" x14ac:dyDescent="0.3">
      <c r="A1923">
        <v>128</v>
      </c>
      <c r="B1923" s="18">
        <v>45505</v>
      </c>
      <c r="C1923" t="s">
        <v>255</v>
      </c>
      <c r="D1923" t="s">
        <v>224</v>
      </c>
      <c r="E1923">
        <v>36</v>
      </c>
    </row>
    <row r="1924" spans="1:7" x14ac:dyDescent="0.3">
      <c r="A1924">
        <v>112</v>
      </c>
      <c r="B1924" s="18">
        <v>45413</v>
      </c>
      <c r="C1924" t="s">
        <v>255</v>
      </c>
      <c r="D1924" t="s">
        <v>221</v>
      </c>
      <c r="E1924">
        <v>422</v>
      </c>
    </row>
    <row r="1925" spans="1:7" x14ac:dyDescent="0.3">
      <c r="A1925">
        <v>2</v>
      </c>
      <c r="B1925" s="18">
        <v>45474</v>
      </c>
      <c r="C1925" t="s">
        <v>255</v>
      </c>
      <c r="D1925" t="s">
        <v>209</v>
      </c>
      <c r="E1925">
        <v>0.84199999999999997</v>
      </c>
      <c r="F1925">
        <v>1684</v>
      </c>
      <c r="G1925">
        <v>2000</v>
      </c>
    </row>
    <row r="1926" spans="1:7" x14ac:dyDescent="0.3">
      <c r="A1926">
        <v>106</v>
      </c>
      <c r="B1926" s="18">
        <v>45413</v>
      </c>
      <c r="C1926" t="s">
        <v>255</v>
      </c>
      <c r="D1926" t="s">
        <v>196</v>
      </c>
      <c r="E1926">
        <v>283</v>
      </c>
    </row>
    <row r="1927" spans="1:7" x14ac:dyDescent="0.3">
      <c r="A1927">
        <v>128</v>
      </c>
      <c r="B1927" s="18">
        <v>45474</v>
      </c>
      <c r="C1927" t="s">
        <v>255</v>
      </c>
      <c r="D1927" t="s">
        <v>224</v>
      </c>
      <c r="E1927">
        <v>51</v>
      </c>
    </row>
    <row r="1928" spans="1:7" x14ac:dyDescent="0.3">
      <c r="A1928">
        <v>107</v>
      </c>
      <c r="B1928" s="18">
        <v>45444</v>
      </c>
      <c r="C1928" t="s">
        <v>255</v>
      </c>
      <c r="D1928" t="s">
        <v>217</v>
      </c>
      <c r="E1928">
        <v>342</v>
      </c>
    </row>
    <row r="1929" spans="1:7" x14ac:dyDescent="0.3">
      <c r="A1929">
        <v>128</v>
      </c>
      <c r="B1929" s="18">
        <v>45444</v>
      </c>
      <c r="C1929" t="s">
        <v>255</v>
      </c>
      <c r="D1929" t="s">
        <v>224</v>
      </c>
      <c r="E1929">
        <v>47</v>
      </c>
    </row>
    <row r="1930" spans="1:7" x14ac:dyDescent="0.3">
      <c r="A1930">
        <v>9</v>
      </c>
      <c r="B1930" s="18">
        <v>45474</v>
      </c>
      <c r="C1930" t="s">
        <v>255</v>
      </c>
      <c r="D1930" t="s">
        <v>213</v>
      </c>
      <c r="E1930">
        <v>0.74696356275303644</v>
      </c>
      <c r="F1930">
        <v>369</v>
      </c>
      <c r="G1930">
        <v>494</v>
      </c>
    </row>
    <row r="1931" spans="1:7" x14ac:dyDescent="0.3">
      <c r="A1931">
        <v>128</v>
      </c>
      <c r="B1931" s="18">
        <v>45413</v>
      </c>
      <c r="C1931" t="s">
        <v>255</v>
      </c>
      <c r="D1931" t="s">
        <v>224</v>
      </c>
      <c r="E1931">
        <v>29</v>
      </c>
    </row>
    <row r="1932" spans="1:7" x14ac:dyDescent="0.3">
      <c r="A1932">
        <v>101</v>
      </c>
      <c r="B1932" s="18">
        <v>45444</v>
      </c>
      <c r="C1932" t="s">
        <v>255</v>
      </c>
      <c r="D1932" t="s">
        <v>200</v>
      </c>
      <c r="E1932">
        <v>1</v>
      </c>
    </row>
    <row r="1933" spans="1:7" x14ac:dyDescent="0.3">
      <c r="A1933">
        <v>132</v>
      </c>
      <c r="B1933" s="18">
        <v>45474</v>
      </c>
      <c r="C1933" t="s">
        <v>255</v>
      </c>
      <c r="D1933" t="s">
        <v>208</v>
      </c>
      <c r="E1933">
        <v>4</v>
      </c>
    </row>
    <row r="1934" spans="1:7" x14ac:dyDescent="0.3">
      <c r="A1934">
        <v>116</v>
      </c>
      <c r="B1934" s="18">
        <v>45413</v>
      </c>
      <c r="C1934" t="s">
        <v>255</v>
      </c>
      <c r="D1934" t="s">
        <v>243</v>
      </c>
      <c r="E1934">
        <v>2</v>
      </c>
    </row>
    <row r="1935" spans="1:7" x14ac:dyDescent="0.3">
      <c r="A1935">
        <v>5</v>
      </c>
      <c r="B1935" s="18">
        <v>45474</v>
      </c>
      <c r="C1935" t="s">
        <v>255</v>
      </c>
      <c r="D1935" t="s">
        <v>216</v>
      </c>
      <c r="E1935">
        <v>12.65</v>
      </c>
      <c r="F1935">
        <v>253</v>
      </c>
      <c r="G1935">
        <v>20</v>
      </c>
    </row>
    <row r="1936" spans="1:7" x14ac:dyDescent="0.3">
      <c r="A1936">
        <v>24</v>
      </c>
      <c r="B1936" s="18">
        <v>45505</v>
      </c>
      <c r="C1936" t="s">
        <v>255</v>
      </c>
      <c r="D1936" t="s">
        <v>197</v>
      </c>
      <c r="E1936">
        <v>0.96842105263157896</v>
      </c>
      <c r="F1936">
        <v>92</v>
      </c>
      <c r="G1936">
        <v>95</v>
      </c>
    </row>
    <row r="1937" spans="1:7" x14ac:dyDescent="0.3">
      <c r="A1937">
        <v>108</v>
      </c>
      <c r="B1937" s="18">
        <v>45444</v>
      </c>
      <c r="C1937" t="s">
        <v>255</v>
      </c>
      <c r="D1937" t="s">
        <v>204</v>
      </c>
      <c r="E1937">
        <v>144</v>
      </c>
    </row>
    <row r="1938" spans="1:7" x14ac:dyDescent="0.3">
      <c r="A1938">
        <v>17</v>
      </c>
      <c r="B1938" s="18">
        <v>45505</v>
      </c>
      <c r="C1938" t="s">
        <v>255</v>
      </c>
      <c r="D1938" t="s">
        <v>207</v>
      </c>
      <c r="E1938">
        <v>3.0581039755351682E-3</v>
      </c>
      <c r="F1938">
        <v>1</v>
      </c>
      <c r="G1938">
        <v>327</v>
      </c>
    </row>
    <row r="1939" spans="1:7" x14ac:dyDescent="0.3">
      <c r="A1939">
        <v>4</v>
      </c>
      <c r="B1939" s="18">
        <v>45474</v>
      </c>
      <c r="C1939" t="s">
        <v>255</v>
      </c>
      <c r="D1939" t="s">
        <v>223</v>
      </c>
      <c r="E1939">
        <v>0.78656126482213395</v>
      </c>
      <c r="F1939">
        <v>199</v>
      </c>
      <c r="G1939">
        <v>253</v>
      </c>
    </row>
    <row r="1940" spans="1:7" x14ac:dyDescent="0.3">
      <c r="A1940">
        <v>3</v>
      </c>
      <c r="B1940" s="18">
        <v>45505</v>
      </c>
      <c r="C1940" t="s">
        <v>255</v>
      </c>
      <c r="D1940" t="s">
        <v>202</v>
      </c>
      <c r="E1940">
        <v>0.9002375296912114</v>
      </c>
      <c r="F1940">
        <v>1516</v>
      </c>
      <c r="G1940">
        <v>1684</v>
      </c>
    </row>
    <row r="1941" spans="1:7" x14ac:dyDescent="0.3">
      <c r="A1941">
        <v>2</v>
      </c>
      <c r="B1941" s="18">
        <v>45444</v>
      </c>
      <c r="C1941" t="s">
        <v>255</v>
      </c>
      <c r="D1941" t="s">
        <v>209</v>
      </c>
      <c r="E1941">
        <v>0.84250000000000003</v>
      </c>
      <c r="F1941">
        <v>1685</v>
      </c>
      <c r="G1941">
        <v>2000</v>
      </c>
    </row>
    <row r="1942" spans="1:7" x14ac:dyDescent="0.3">
      <c r="A1942">
        <v>111</v>
      </c>
      <c r="B1942" s="18">
        <v>45444</v>
      </c>
      <c r="C1942" t="s">
        <v>255</v>
      </c>
      <c r="D1942" t="s">
        <v>201</v>
      </c>
      <c r="E1942">
        <v>278</v>
      </c>
    </row>
    <row r="1943" spans="1:7" x14ac:dyDescent="0.3">
      <c r="A1943">
        <v>122</v>
      </c>
      <c r="B1943" s="18">
        <v>45413</v>
      </c>
      <c r="C1943" t="s">
        <v>255</v>
      </c>
      <c r="D1943" t="s">
        <v>24</v>
      </c>
      <c r="E1943">
        <v>4</v>
      </c>
    </row>
    <row r="1944" spans="1:7" x14ac:dyDescent="0.3">
      <c r="A1944">
        <v>5</v>
      </c>
      <c r="B1944" s="18">
        <v>45505</v>
      </c>
      <c r="C1944" t="s">
        <v>255</v>
      </c>
      <c r="D1944" t="s">
        <v>216</v>
      </c>
      <c r="E1944">
        <v>12.421052631578901</v>
      </c>
      <c r="F1944">
        <v>236</v>
      </c>
      <c r="G1944">
        <v>19</v>
      </c>
    </row>
    <row r="1945" spans="1:7" x14ac:dyDescent="0.3">
      <c r="A1945">
        <v>4</v>
      </c>
      <c r="B1945" s="18">
        <v>45444</v>
      </c>
      <c r="C1945" t="s">
        <v>255</v>
      </c>
      <c r="D1945" t="s">
        <v>223</v>
      </c>
      <c r="E1945">
        <v>0.84169884169884202</v>
      </c>
      <c r="F1945">
        <v>218</v>
      </c>
      <c r="G1945">
        <v>259</v>
      </c>
    </row>
    <row r="1946" spans="1:7" x14ac:dyDescent="0.3">
      <c r="A1946">
        <v>10</v>
      </c>
      <c r="B1946" s="18">
        <v>45505</v>
      </c>
      <c r="C1946" t="s">
        <v>255</v>
      </c>
      <c r="D1946" t="s">
        <v>219</v>
      </c>
      <c r="E1946">
        <v>0.43555555555555553</v>
      </c>
      <c r="F1946">
        <v>98</v>
      </c>
      <c r="G1946">
        <v>225</v>
      </c>
    </row>
    <row r="1947" spans="1:7" x14ac:dyDescent="0.3">
      <c r="A1947">
        <v>107</v>
      </c>
      <c r="B1947" s="18">
        <v>45474</v>
      </c>
      <c r="C1947" t="s">
        <v>255</v>
      </c>
      <c r="D1947" t="s">
        <v>217</v>
      </c>
      <c r="E1947">
        <v>339</v>
      </c>
    </row>
    <row r="1948" spans="1:7" x14ac:dyDescent="0.3">
      <c r="A1948">
        <v>129</v>
      </c>
      <c r="B1948" s="18">
        <v>45413</v>
      </c>
      <c r="C1948" t="s">
        <v>255</v>
      </c>
      <c r="D1948" t="s">
        <v>229</v>
      </c>
      <c r="E1948">
        <v>99</v>
      </c>
    </row>
    <row r="1949" spans="1:7" x14ac:dyDescent="0.3">
      <c r="A1949">
        <v>5</v>
      </c>
      <c r="B1949" s="18">
        <v>45444</v>
      </c>
      <c r="C1949" t="s">
        <v>255</v>
      </c>
      <c r="D1949" t="s">
        <v>216</v>
      </c>
      <c r="E1949">
        <v>11.2608695652174</v>
      </c>
      <c r="F1949">
        <v>259</v>
      </c>
      <c r="G1949">
        <v>23</v>
      </c>
    </row>
    <row r="1950" spans="1:7" x14ac:dyDescent="0.3">
      <c r="A1950">
        <v>116</v>
      </c>
      <c r="B1950" s="18">
        <v>45505</v>
      </c>
      <c r="C1950" t="s">
        <v>255</v>
      </c>
      <c r="D1950" t="s">
        <v>243</v>
      </c>
      <c r="E1950">
        <v>11</v>
      </c>
    </row>
    <row r="1951" spans="1:7" x14ac:dyDescent="0.3">
      <c r="A1951">
        <v>129</v>
      </c>
      <c r="B1951" s="18">
        <v>45444</v>
      </c>
      <c r="C1951" t="s">
        <v>255</v>
      </c>
      <c r="D1951" t="s">
        <v>229</v>
      </c>
      <c r="E1951">
        <v>105</v>
      </c>
    </row>
    <row r="1952" spans="1:7" x14ac:dyDescent="0.3">
      <c r="A1952">
        <v>3</v>
      </c>
      <c r="B1952" s="18">
        <v>45413</v>
      </c>
      <c r="C1952" t="s">
        <v>255</v>
      </c>
      <c r="D1952" t="s">
        <v>202</v>
      </c>
      <c r="E1952">
        <v>0.85008923259964309</v>
      </c>
      <c r="F1952">
        <v>1429</v>
      </c>
      <c r="G1952">
        <v>1681</v>
      </c>
    </row>
    <row r="1953" spans="1:7" x14ac:dyDescent="0.3">
      <c r="A1953">
        <v>12</v>
      </c>
      <c r="B1953" s="18">
        <v>45413</v>
      </c>
      <c r="C1953" t="s">
        <v>255</v>
      </c>
      <c r="D1953" t="s">
        <v>215</v>
      </c>
      <c r="E1953">
        <v>9.4915254237288138E-2</v>
      </c>
      <c r="F1953">
        <v>28</v>
      </c>
      <c r="G1953">
        <v>295</v>
      </c>
    </row>
    <row r="1954" spans="1:7" x14ac:dyDescent="0.3">
      <c r="A1954">
        <v>27</v>
      </c>
      <c r="B1954" s="18">
        <v>45413</v>
      </c>
      <c r="C1954" t="s">
        <v>255</v>
      </c>
      <c r="D1954" t="s">
        <v>165</v>
      </c>
      <c r="G1954">
        <v>357</v>
      </c>
    </row>
    <row r="1955" spans="1:7" x14ac:dyDescent="0.3">
      <c r="A1955">
        <v>13</v>
      </c>
      <c r="B1955" s="18">
        <v>45413</v>
      </c>
      <c r="C1955" t="s">
        <v>255</v>
      </c>
      <c r="D1955" t="s">
        <v>198</v>
      </c>
      <c r="E1955">
        <v>6.7796610169491525E-2</v>
      </c>
      <c r="F1955">
        <v>20</v>
      </c>
      <c r="G1955">
        <v>295</v>
      </c>
    </row>
    <row r="1956" spans="1:7" x14ac:dyDescent="0.3">
      <c r="A1956">
        <v>17</v>
      </c>
      <c r="B1956" s="18">
        <v>45444</v>
      </c>
      <c r="C1956" t="s">
        <v>255</v>
      </c>
      <c r="D1956" t="s">
        <v>207</v>
      </c>
      <c r="E1956">
        <v>3.134796238244514E-3</v>
      </c>
      <c r="F1956">
        <v>1</v>
      </c>
      <c r="G1956">
        <v>319</v>
      </c>
    </row>
    <row r="1957" spans="1:7" x14ac:dyDescent="0.3">
      <c r="A1957">
        <v>113</v>
      </c>
      <c r="B1957" s="18">
        <v>45474</v>
      </c>
      <c r="C1957" t="s">
        <v>255</v>
      </c>
      <c r="D1957" t="s">
        <v>228</v>
      </c>
      <c r="E1957">
        <v>219</v>
      </c>
    </row>
    <row r="1958" spans="1:7" x14ac:dyDescent="0.3">
      <c r="A1958">
        <v>4</v>
      </c>
      <c r="B1958" s="18">
        <v>45413</v>
      </c>
      <c r="C1958" t="s">
        <v>255</v>
      </c>
      <c r="D1958" t="s">
        <v>223</v>
      </c>
      <c r="E1958">
        <v>0.80784313725490198</v>
      </c>
      <c r="F1958">
        <v>206</v>
      </c>
      <c r="G1958">
        <v>255</v>
      </c>
    </row>
    <row r="1959" spans="1:7" x14ac:dyDescent="0.3">
      <c r="A1959">
        <v>129</v>
      </c>
      <c r="B1959" s="18">
        <v>45474</v>
      </c>
      <c r="C1959" t="s">
        <v>255</v>
      </c>
      <c r="D1959" t="s">
        <v>229</v>
      </c>
      <c r="E1959">
        <v>132</v>
      </c>
    </row>
    <row r="1960" spans="1:7" x14ac:dyDescent="0.3">
      <c r="A1960">
        <v>9</v>
      </c>
      <c r="B1960" s="18">
        <v>45413</v>
      </c>
      <c r="C1960" t="s">
        <v>255</v>
      </c>
      <c r="D1960" t="s">
        <v>213</v>
      </c>
      <c r="E1960">
        <v>0.69168356997971603</v>
      </c>
      <c r="F1960">
        <v>341</v>
      </c>
      <c r="G1960">
        <v>493</v>
      </c>
    </row>
    <row r="1961" spans="1:7" x14ac:dyDescent="0.3">
      <c r="A1961">
        <v>129</v>
      </c>
      <c r="B1961" s="18">
        <v>45505</v>
      </c>
      <c r="C1961" t="s">
        <v>255</v>
      </c>
      <c r="D1961" t="s">
        <v>229</v>
      </c>
      <c r="E1961">
        <v>115</v>
      </c>
    </row>
    <row r="1962" spans="1:7" x14ac:dyDescent="0.3">
      <c r="A1962">
        <v>11</v>
      </c>
      <c r="B1962" s="18">
        <v>45505</v>
      </c>
      <c r="C1962" t="s">
        <v>255</v>
      </c>
      <c r="D1962" t="s">
        <v>230</v>
      </c>
      <c r="E1962">
        <v>0.63304093567251463</v>
      </c>
      <c r="F1962">
        <v>433</v>
      </c>
      <c r="G1962">
        <v>684</v>
      </c>
    </row>
    <row r="1963" spans="1:7" x14ac:dyDescent="0.3">
      <c r="A1963">
        <v>113</v>
      </c>
      <c r="B1963" s="18">
        <v>45444</v>
      </c>
      <c r="C1963" t="s">
        <v>255</v>
      </c>
      <c r="D1963" t="s">
        <v>228</v>
      </c>
      <c r="E1963">
        <v>219</v>
      </c>
    </row>
    <row r="1964" spans="1:7" x14ac:dyDescent="0.3">
      <c r="A1964">
        <v>122</v>
      </c>
      <c r="B1964" s="18">
        <v>45474</v>
      </c>
      <c r="C1964" t="s">
        <v>255</v>
      </c>
      <c r="D1964" t="s">
        <v>24</v>
      </c>
      <c r="E1964">
        <v>4</v>
      </c>
    </row>
    <row r="1965" spans="1:7" x14ac:dyDescent="0.3">
      <c r="A1965">
        <v>115</v>
      </c>
      <c r="B1965" s="18">
        <v>45505</v>
      </c>
      <c r="C1965" t="s">
        <v>255</v>
      </c>
      <c r="D1965" t="s">
        <v>226</v>
      </c>
      <c r="E1965">
        <v>12</v>
      </c>
    </row>
    <row r="1966" spans="1:7" x14ac:dyDescent="0.3">
      <c r="A1966">
        <v>112</v>
      </c>
      <c r="B1966" s="18">
        <v>45474</v>
      </c>
      <c r="C1966" t="s">
        <v>255</v>
      </c>
      <c r="D1966" t="s">
        <v>221</v>
      </c>
      <c r="E1966">
        <v>423</v>
      </c>
    </row>
    <row r="1967" spans="1:7" x14ac:dyDescent="0.3">
      <c r="A1967">
        <v>16</v>
      </c>
      <c r="B1967" s="18">
        <v>45505</v>
      </c>
      <c r="C1967" t="s">
        <v>255</v>
      </c>
      <c r="D1967" t="s">
        <v>203</v>
      </c>
      <c r="E1967">
        <v>9.1743119266055051E-3</v>
      </c>
      <c r="F1967">
        <v>3</v>
      </c>
      <c r="G1967">
        <v>327</v>
      </c>
    </row>
    <row r="1968" spans="1:7" x14ac:dyDescent="0.3">
      <c r="A1968">
        <v>130</v>
      </c>
      <c r="B1968" s="18">
        <v>45505</v>
      </c>
      <c r="C1968" t="s">
        <v>255</v>
      </c>
      <c r="D1968" t="s">
        <v>212</v>
      </c>
      <c r="E1968">
        <v>167</v>
      </c>
    </row>
    <row r="1969" spans="1:7" x14ac:dyDescent="0.3">
      <c r="A1969">
        <v>130</v>
      </c>
      <c r="B1969" s="18">
        <v>45474</v>
      </c>
      <c r="C1969" t="s">
        <v>255</v>
      </c>
      <c r="D1969" t="s">
        <v>212</v>
      </c>
      <c r="E1969">
        <v>181</v>
      </c>
    </row>
    <row r="1970" spans="1:7" x14ac:dyDescent="0.3">
      <c r="A1970">
        <v>130</v>
      </c>
      <c r="B1970" s="18">
        <v>45444</v>
      </c>
      <c r="C1970" t="s">
        <v>255</v>
      </c>
      <c r="D1970" t="s">
        <v>212</v>
      </c>
      <c r="E1970">
        <v>186</v>
      </c>
    </row>
    <row r="1971" spans="1:7" x14ac:dyDescent="0.3">
      <c r="A1971">
        <v>130</v>
      </c>
      <c r="B1971" s="18">
        <v>45413</v>
      </c>
      <c r="C1971" t="s">
        <v>255</v>
      </c>
      <c r="D1971" t="s">
        <v>212</v>
      </c>
      <c r="E1971">
        <v>128</v>
      </c>
    </row>
    <row r="1972" spans="1:7" x14ac:dyDescent="0.3">
      <c r="A1972">
        <v>114</v>
      </c>
      <c r="B1972" s="18">
        <v>45505</v>
      </c>
      <c r="C1972" t="s">
        <v>255</v>
      </c>
      <c r="D1972" t="s">
        <v>214</v>
      </c>
      <c r="E1972">
        <v>530</v>
      </c>
    </row>
    <row r="1973" spans="1:7" x14ac:dyDescent="0.3">
      <c r="A1973">
        <v>113</v>
      </c>
      <c r="B1973" s="18">
        <v>45413</v>
      </c>
      <c r="C1973" t="s">
        <v>255</v>
      </c>
      <c r="D1973" t="s">
        <v>228</v>
      </c>
      <c r="E1973">
        <v>215</v>
      </c>
    </row>
    <row r="1974" spans="1:7" x14ac:dyDescent="0.3">
      <c r="A1974">
        <v>17</v>
      </c>
      <c r="B1974" s="18">
        <v>45474</v>
      </c>
      <c r="C1974" t="s">
        <v>255</v>
      </c>
      <c r="D1974" t="s">
        <v>207</v>
      </c>
      <c r="E1974">
        <v>3.0769230769230769E-3</v>
      </c>
      <c r="F1974">
        <v>1</v>
      </c>
      <c r="G1974">
        <v>325</v>
      </c>
    </row>
    <row r="1975" spans="1:7" x14ac:dyDescent="0.3">
      <c r="A1975">
        <v>107</v>
      </c>
      <c r="B1975" s="18">
        <v>45505</v>
      </c>
      <c r="C1975" t="s">
        <v>255</v>
      </c>
      <c r="D1975" t="s">
        <v>217</v>
      </c>
      <c r="E1975">
        <v>339</v>
      </c>
    </row>
    <row r="1976" spans="1:7" x14ac:dyDescent="0.3">
      <c r="A1976">
        <v>13</v>
      </c>
      <c r="B1976" s="18">
        <v>45444</v>
      </c>
      <c r="C1976" t="s">
        <v>255</v>
      </c>
      <c r="D1976" t="s">
        <v>198</v>
      </c>
      <c r="E1976">
        <v>8.6378737541528236E-2</v>
      </c>
      <c r="F1976">
        <v>26</v>
      </c>
      <c r="G1976">
        <v>301</v>
      </c>
    </row>
    <row r="1977" spans="1:7" x14ac:dyDescent="0.3">
      <c r="A1977">
        <v>13</v>
      </c>
      <c r="B1977" s="18">
        <v>45474</v>
      </c>
      <c r="C1977" t="s">
        <v>255</v>
      </c>
      <c r="D1977" t="s">
        <v>198</v>
      </c>
      <c r="E1977">
        <v>0.10526315789473684</v>
      </c>
      <c r="F1977">
        <v>32</v>
      </c>
      <c r="G1977">
        <v>304</v>
      </c>
    </row>
    <row r="1978" spans="1:7" x14ac:dyDescent="0.3">
      <c r="A1978">
        <v>106</v>
      </c>
      <c r="B1978" s="18">
        <v>45474</v>
      </c>
      <c r="C1978" t="s">
        <v>255</v>
      </c>
      <c r="D1978" t="s">
        <v>196</v>
      </c>
      <c r="E1978">
        <v>280</v>
      </c>
    </row>
    <row r="1979" spans="1:7" x14ac:dyDescent="0.3">
      <c r="A1979">
        <v>103</v>
      </c>
      <c r="B1979" s="18">
        <v>45413</v>
      </c>
      <c r="C1979" t="s">
        <v>255</v>
      </c>
      <c r="D1979" t="s">
        <v>199</v>
      </c>
      <c r="E1979">
        <v>0</v>
      </c>
    </row>
    <row r="1980" spans="1:7" x14ac:dyDescent="0.3">
      <c r="A1980">
        <v>102</v>
      </c>
      <c r="B1980" s="18">
        <v>45505</v>
      </c>
      <c r="C1980" t="s">
        <v>255</v>
      </c>
      <c r="D1980" t="s">
        <v>218</v>
      </c>
      <c r="E1980">
        <v>1</v>
      </c>
    </row>
    <row r="1981" spans="1:7" x14ac:dyDescent="0.3">
      <c r="A1981">
        <v>11</v>
      </c>
      <c r="B1981" s="18">
        <v>45444</v>
      </c>
      <c r="C1981" t="s">
        <v>255</v>
      </c>
      <c r="D1981" t="s">
        <v>230</v>
      </c>
      <c r="E1981">
        <v>0.65878877400295421</v>
      </c>
      <c r="F1981">
        <v>446</v>
      </c>
      <c r="G1981">
        <v>677</v>
      </c>
    </row>
    <row r="1982" spans="1:7" x14ac:dyDescent="0.3">
      <c r="A1982">
        <v>2</v>
      </c>
      <c r="B1982" s="18">
        <v>45413</v>
      </c>
      <c r="C1982" t="s">
        <v>255</v>
      </c>
      <c r="D1982" t="s">
        <v>209</v>
      </c>
      <c r="E1982">
        <v>0.84050000000000002</v>
      </c>
      <c r="F1982">
        <v>1681</v>
      </c>
      <c r="G1982">
        <v>2000</v>
      </c>
    </row>
    <row r="1983" spans="1:7" x14ac:dyDescent="0.3">
      <c r="A1983">
        <v>103</v>
      </c>
      <c r="B1983" s="18">
        <v>45505</v>
      </c>
      <c r="C1983" t="s">
        <v>255</v>
      </c>
      <c r="D1983" t="s">
        <v>199</v>
      </c>
      <c r="E1983">
        <v>0</v>
      </c>
    </row>
    <row r="1984" spans="1:7" x14ac:dyDescent="0.3">
      <c r="A1984">
        <v>10</v>
      </c>
      <c r="B1984" s="18">
        <v>45444</v>
      </c>
      <c r="C1984" t="s">
        <v>255</v>
      </c>
      <c r="D1984" t="s">
        <v>219</v>
      </c>
      <c r="E1984">
        <v>0.39922480620155038</v>
      </c>
      <c r="F1984">
        <v>103</v>
      </c>
      <c r="G1984">
        <v>258</v>
      </c>
    </row>
    <row r="1985" spans="1:7" x14ac:dyDescent="0.3">
      <c r="A1985">
        <v>24</v>
      </c>
      <c r="B1985" s="18">
        <v>45474</v>
      </c>
      <c r="C1985" t="s">
        <v>255</v>
      </c>
      <c r="D1985" t="s">
        <v>197</v>
      </c>
      <c r="E1985">
        <v>0.95959595959595956</v>
      </c>
      <c r="F1985">
        <v>95</v>
      </c>
      <c r="G1985">
        <v>99</v>
      </c>
    </row>
    <row r="1986" spans="1:7" x14ac:dyDescent="0.3">
      <c r="A1986">
        <v>116</v>
      </c>
      <c r="B1986" s="18">
        <v>45444</v>
      </c>
      <c r="C1986" t="s">
        <v>255</v>
      </c>
      <c r="D1986" t="s">
        <v>243</v>
      </c>
      <c r="E1986">
        <v>7</v>
      </c>
    </row>
    <row r="1987" spans="1:7" x14ac:dyDescent="0.3">
      <c r="A1987">
        <v>9</v>
      </c>
      <c r="B1987" s="18">
        <v>45444</v>
      </c>
      <c r="C1987" t="s">
        <v>255</v>
      </c>
      <c r="D1987" t="s">
        <v>213</v>
      </c>
      <c r="E1987">
        <v>0.73131313131313136</v>
      </c>
      <c r="F1987">
        <v>362</v>
      </c>
      <c r="G1987">
        <v>495</v>
      </c>
    </row>
    <row r="1988" spans="1:7" x14ac:dyDescent="0.3">
      <c r="A1988">
        <v>16</v>
      </c>
      <c r="B1988" s="18">
        <v>45444</v>
      </c>
      <c r="C1988" t="s">
        <v>255</v>
      </c>
      <c r="D1988" t="s">
        <v>203</v>
      </c>
      <c r="E1988">
        <v>9.4043887147335428E-3</v>
      </c>
      <c r="F1988">
        <v>3</v>
      </c>
      <c r="G1988">
        <v>319</v>
      </c>
    </row>
    <row r="1989" spans="1:7" x14ac:dyDescent="0.3">
      <c r="A1989">
        <v>11</v>
      </c>
      <c r="B1989" s="18">
        <v>45474</v>
      </c>
      <c r="C1989" t="s">
        <v>255</v>
      </c>
      <c r="D1989" t="s">
        <v>230</v>
      </c>
      <c r="E1989">
        <v>0.64919941775836976</v>
      </c>
      <c r="F1989">
        <v>446</v>
      </c>
      <c r="G1989">
        <v>687</v>
      </c>
    </row>
    <row r="1990" spans="1:7" x14ac:dyDescent="0.3">
      <c r="A1990">
        <v>132</v>
      </c>
      <c r="B1990" s="18">
        <v>45505</v>
      </c>
      <c r="C1990" t="s">
        <v>255</v>
      </c>
      <c r="D1990" t="s">
        <v>208</v>
      </c>
      <c r="E1990">
        <v>8</v>
      </c>
    </row>
    <row r="1991" spans="1:7" x14ac:dyDescent="0.3">
      <c r="A1991">
        <v>2</v>
      </c>
      <c r="B1991" s="18">
        <v>45505</v>
      </c>
      <c r="C1991" t="s">
        <v>255</v>
      </c>
      <c r="D1991" t="s">
        <v>209</v>
      </c>
      <c r="E1991">
        <v>0.84199999999999997</v>
      </c>
      <c r="F1991">
        <v>1684</v>
      </c>
      <c r="G1991">
        <v>2000</v>
      </c>
    </row>
    <row r="1992" spans="1:7" x14ac:dyDescent="0.3">
      <c r="A1992">
        <v>24</v>
      </c>
      <c r="B1992" s="18">
        <v>45413</v>
      </c>
      <c r="C1992" t="s">
        <v>255</v>
      </c>
      <c r="D1992" t="s">
        <v>197</v>
      </c>
      <c r="E1992">
        <v>0.93478260869565222</v>
      </c>
      <c r="F1992">
        <v>86</v>
      </c>
      <c r="G1992">
        <v>92</v>
      </c>
    </row>
    <row r="1993" spans="1:7" x14ac:dyDescent="0.3">
      <c r="A1993">
        <v>102</v>
      </c>
      <c r="B1993" s="18">
        <v>45413</v>
      </c>
      <c r="C1993" t="s">
        <v>255</v>
      </c>
      <c r="D1993" t="s">
        <v>218</v>
      </c>
      <c r="E1993">
        <v>1</v>
      </c>
    </row>
    <row r="1994" spans="1:7" x14ac:dyDescent="0.3">
      <c r="A1994">
        <v>107</v>
      </c>
      <c r="B1994" s="18">
        <v>45413</v>
      </c>
      <c r="C1994" t="s">
        <v>255</v>
      </c>
      <c r="D1994" t="s">
        <v>217</v>
      </c>
      <c r="E1994">
        <v>338</v>
      </c>
    </row>
    <row r="1995" spans="1:7" x14ac:dyDescent="0.3">
      <c r="A1995">
        <v>9</v>
      </c>
      <c r="B1995" s="18">
        <v>45505</v>
      </c>
      <c r="C1995" t="s">
        <v>255</v>
      </c>
      <c r="D1995" t="s">
        <v>213</v>
      </c>
      <c r="E1995">
        <v>0.76209677419354838</v>
      </c>
      <c r="F1995">
        <v>378</v>
      </c>
      <c r="G1995">
        <v>496</v>
      </c>
    </row>
    <row r="1996" spans="1:7" x14ac:dyDescent="0.3">
      <c r="A1996">
        <v>122</v>
      </c>
      <c r="B1996" s="18">
        <v>45444</v>
      </c>
      <c r="C1996" t="s">
        <v>255</v>
      </c>
      <c r="D1996" t="s">
        <v>24</v>
      </c>
      <c r="E1996">
        <v>7</v>
      </c>
    </row>
    <row r="1997" spans="1:7" x14ac:dyDescent="0.3">
      <c r="A1997">
        <v>114</v>
      </c>
      <c r="B1997" s="18">
        <v>45474</v>
      </c>
      <c r="C1997" t="s">
        <v>255</v>
      </c>
      <c r="D1997" t="s">
        <v>214</v>
      </c>
      <c r="E1997">
        <v>617</v>
      </c>
    </row>
    <row r="1998" spans="1:7" x14ac:dyDescent="0.3">
      <c r="A1998">
        <v>120</v>
      </c>
      <c r="B1998" s="18">
        <v>45505</v>
      </c>
      <c r="C1998" t="s">
        <v>255</v>
      </c>
      <c r="D1998" t="s">
        <v>22</v>
      </c>
      <c r="E1998">
        <v>530</v>
      </c>
    </row>
    <row r="1999" spans="1:7" x14ac:dyDescent="0.3">
      <c r="A1999">
        <v>114</v>
      </c>
      <c r="B1999" s="18">
        <v>45444</v>
      </c>
      <c r="C1999" t="s">
        <v>255</v>
      </c>
      <c r="D1999" t="s">
        <v>214</v>
      </c>
      <c r="E1999">
        <v>619</v>
      </c>
    </row>
    <row r="2000" spans="1:7" x14ac:dyDescent="0.3">
      <c r="A2000">
        <v>16</v>
      </c>
      <c r="B2000" s="18">
        <v>45413</v>
      </c>
      <c r="C2000" t="s">
        <v>255</v>
      </c>
      <c r="D2000" t="s">
        <v>203</v>
      </c>
      <c r="E2000">
        <v>9.3457943925233638E-3</v>
      </c>
      <c r="F2000">
        <v>3</v>
      </c>
      <c r="G2000">
        <v>321</v>
      </c>
    </row>
    <row r="2001" spans="1:7" x14ac:dyDescent="0.3">
      <c r="A2001">
        <v>108</v>
      </c>
      <c r="B2001" s="18">
        <v>45505</v>
      </c>
      <c r="C2001" t="s">
        <v>255</v>
      </c>
      <c r="D2001" t="s">
        <v>204</v>
      </c>
      <c r="E2001">
        <v>144</v>
      </c>
    </row>
    <row r="2002" spans="1:7" x14ac:dyDescent="0.3">
      <c r="A2002">
        <v>133</v>
      </c>
      <c r="B2002" s="18">
        <v>45444</v>
      </c>
      <c r="C2002" t="s">
        <v>255</v>
      </c>
      <c r="D2002" t="s">
        <v>234</v>
      </c>
      <c r="E2002">
        <v>2</v>
      </c>
    </row>
    <row r="2003" spans="1:7" x14ac:dyDescent="0.3">
      <c r="A2003">
        <v>102</v>
      </c>
      <c r="B2003" s="18">
        <v>45444</v>
      </c>
      <c r="C2003" t="s">
        <v>255</v>
      </c>
      <c r="D2003" t="s">
        <v>218</v>
      </c>
      <c r="E2003">
        <v>1</v>
      </c>
    </row>
    <row r="2004" spans="1:7" x14ac:dyDescent="0.3">
      <c r="A2004">
        <v>12</v>
      </c>
      <c r="B2004" s="18">
        <v>45505</v>
      </c>
      <c r="C2004" t="s">
        <v>255</v>
      </c>
      <c r="D2004" t="s">
        <v>215</v>
      </c>
      <c r="E2004">
        <v>0.13907284768211919</v>
      </c>
      <c r="F2004">
        <v>42</v>
      </c>
      <c r="G2004">
        <v>302</v>
      </c>
    </row>
    <row r="2005" spans="1:7" x14ac:dyDescent="0.3">
      <c r="A2005">
        <v>120</v>
      </c>
      <c r="B2005" s="18">
        <v>45474</v>
      </c>
      <c r="C2005" t="s">
        <v>255</v>
      </c>
      <c r="D2005" t="s">
        <v>22</v>
      </c>
      <c r="E2005">
        <v>613</v>
      </c>
    </row>
    <row r="2006" spans="1:7" x14ac:dyDescent="0.3">
      <c r="A2006">
        <v>131</v>
      </c>
      <c r="B2006" s="18">
        <v>45474</v>
      </c>
      <c r="C2006" t="s">
        <v>255</v>
      </c>
      <c r="D2006" t="s">
        <v>211</v>
      </c>
      <c r="E2006">
        <v>9</v>
      </c>
    </row>
    <row r="2007" spans="1:7" x14ac:dyDescent="0.3">
      <c r="A2007">
        <v>115</v>
      </c>
      <c r="B2007" s="18">
        <v>45413</v>
      </c>
      <c r="C2007" t="s">
        <v>255</v>
      </c>
      <c r="D2007" t="s">
        <v>226</v>
      </c>
      <c r="E2007">
        <v>12</v>
      </c>
    </row>
    <row r="2008" spans="1:7" x14ac:dyDescent="0.3">
      <c r="A2008">
        <v>24</v>
      </c>
      <c r="B2008" s="18">
        <v>45444</v>
      </c>
      <c r="C2008" t="s">
        <v>255</v>
      </c>
      <c r="D2008" t="s">
        <v>197</v>
      </c>
      <c r="E2008">
        <v>0.94285714285714284</v>
      </c>
      <c r="F2008">
        <v>99</v>
      </c>
      <c r="G2008">
        <v>105</v>
      </c>
    </row>
    <row r="2009" spans="1:7" x14ac:dyDescent="0.3">
      <c r="A2009">
        <v>100</v>
      </c>
      <c r="B2009" s="18">
        <v>45505</v>
      </c>
      <c r="C2009" t="s">
        <v>255</v>
      </c>
      <c r="D2009" t="s">
        <v>206</v>
      </c>
      <c r="E2009">
        <v>1</v>
      </c>
    </row>
    <row r="2010" spans="1:7" x14ac:dyDescent="0.3">
      <c r="A2010">
        <v>12</v>
      </c>
      <c r="B2010" s="18">
        <v>45444</v>
      </c>
      <c r="C2010" t="s">
        <v>255</v>
      </c>
      <c r="D2010" t="s">
        <v>215</v>
      </c>
      <c r="E2010">
        <v>0.11627906976744186</v>
      </c>
      <c r="F2010">
        <v>35</v>
      </c>
      <c r="G2010">
        <v>301</v>
      </c>
    </row>
    <row r="2011" spans="1:7" x14ac:dyDescent="0.3">
      <c r="A2011">
        <v>131</v>
      </c>
      <c r="B2011" s="18">
        <v>45505</v>
      </c>
      <c r="C2011" t="s">
        <v>255</v>
      </c>
      <c r="D2011" t="s">
        <v>211</v>
      </c>
      <c r="E2011">
        <v>6</v>
      </c>
    </row>
    <row r="2012" spans="1:7" x14ac:dyDescent="0.3">
      <c r="A2012">
        <v>108</v>
      </c>
      <c r="B2012" s="18">
        <v>45413</v>
      </c>
      <c r="C2012" t="s">
        <v>255</v>
      </c>
      <c r="D2012" t="s">
        <v>204</v>
      </c>
      <c r="E2012">
        <v>142</v>
      </c>
    </row>
    <row r="2013" spans="1:7" x14ac:dyDescent="0.3">
      <c r="A2013">
        <v>131</v>
      </c>
      <c r="B2013" s="18">
        <v>45444</v>
      </c>
      <c r="C2013" t="s">
        <v>255</v>
      </c>
      <c r="D2013" t="s">
        <v>211</v>
      </c>
      <c r="E2013">
        <v>15</v>
      </c>
    </row>
    <row r="2014" spans="1:7" x14ac:dyDescent="0.3">
      <c r="A2014">
        <v>127</v>
      </c>
      <c r="B2014" s="18">
        <v>45505</v>
      </c>
      <c r="C2014" t="s">
        <v>255</v>
      </c>
      <c r="D2014" t="s">
        <v>220</v>
      </c>
      <c r="E2014">
        <v>335</v>
      </c>
    </row>
    <row r="2015" spans="1:7" x14ac:dyDescent="0.3">
      <c r="A2015">
        <v>100</v>
      </c>
      <c r="B2015" s="18">
        <v>45444</v>
      </c>
      <c r="C2015" t="s">
        <v>256</v>
      </c>
      <c r="D2015" t="s">
        <v>206</v>
      </c>
      <c r="E2015">
        <v>1</v>
      </c>
    </row>
    <row r="2016" spans="1:7" x14ac:dyDescent="0.3">
      <c r="A2016">
        <v>100</v>
      </c>
      <c r="B2016" s="18">
        <v>45413</v>
      </c>
      <c r="C2016" t="s">
        <v>256</v>
      </c>
      <c r="D2016" t="s">
        <v>206</v>
      </c>
      <c r="E2016">
        <v>1</v>
      </c>
    </row>
    <row r="2017" spans="1:7" x14ac:dyDescent="0.3">
      <c r="A2017">
        <v>101</v>
      </c>
      <c r="B2017" s="18">
        <v>45413</v>
      </c>
      <c r="C2017" t="s">
        <v>256</v>
      </c>
      <c r="D2017" t="s">
        <v>200</v>
      </c>
      <c r="E2017">
        <v>1</v>
      </c>
    </row>
    <row r="2018" spans="1:7" x14ac:dyDescent="0.3">
      <c r="A2018">
        <v>26</v>
      </c>
      <c r="B2018" s="18">
        <v>45505</v>
      </c>
      <c r="C2018" t="s">
        <v>256</v>
      </c>
      <c r="D2018" t="s">
        <v>164</v>
      </c>
      <c r="E2018">
        <v>7.2992700729927005E-3</v>
      </c>
      <c r="F2018">
        <v>3</v>
      </c>
      <c r="G2018">
        <v>411</v>
      </c>
    </row>
    <row r="2019" spans="1:7" x14ac:dyDescent="0.3">
      <c r="A2019">
        <v>26</v>
      </c>
      <c r="B2019" s="18">
        <v>45474</v>
      </c>
      <c r="C2019" t="s">
        <v>256</v>
      </c>
      <c r="D2019" t="s">
        <v>164</v>
      </c>
      <c r="E2019">
        <v>7.1599045346062056E-3</v>
      </c>
      <c r="F2019">
        <v>3</v>
      </c>
      <c r="G2019">
        <v>419</v>
      </c>
    </row>
    <row r="2020" spans="1:7" x14ac:dyDescent="0.3">
      <c r="A2020">
        <v>26</v>
      </c>
      <c r="B2020" s="18">
        <v>45444</v>
      </c>
      <c r="C2020" t="s">
        <v>256</v>
      </c>
      <c r="D2020" t="s">
        <v>164</v>
      </c>
      <c r="E2020">
        <v>6.9444444444444441E-3</v>
      </c>
      <c r="F2020">
        <v>3</v>
      </c>
      <c r="G2020">
        <v>432</v>
      </c>
    </row>
    <row r="2021" spans="1:7" x14ac:dyDescent="0.3">
      <c r="A2021">
        <v>26</v>
      </c>
      <c r="B2021" s="18">
        <v>45413</v>
      </c>
      <c r="C2021" t="s">
        <v>256</v>
      </c>
      <c r="D2021" t="s">
        <v>164</v>
      </c>
      <c r="E2021">
        <v>6.8807339449541288E-3</v>
      </c>
      <c r="F2021">
        <v>3</v>
      </c>
      <c r="G2021">
        <v>436</v>
      </c>
    </row>
    <row r="2022" spans="1:7" x14ac:dyDescent="0.3">
      <c r="A2022">
        <v>17</v>
      </c>
      <c r="B2022" s="18">
        <v>45505</v>
      </c>
      <c r="C2022" t="s">
        <v>256</v>
      </c>
      <c r="D2022" t="s">
        <v>207</v>
      </c>
      <c r="E2022">
        <v>1.020408163265306E-2</v>
      </c>
      <c r="F2022">
        <v>2</v>
      </c>
      <c r="G2022">
        <v>196</v>
      </c>
    </row>
    <row r="2023" spans="1:7" x14ac:dyDescent="0.3">
      <c r="A2023">
        <v>17</v>
      </c>
      <c r="B2023" s="18">
        <v>45474</v>
      </c>
      <c r="C2023" t="s">
        <v>256</v>
      </c>
      <c r="D2023" t="s">
        <v>207</v>
      </c>
      <c r="E2023">
        <v>5.076142131979695E-3</v>
      </c>
      <c r="F2023">
        <v>1</v>
      </c>
      <c r="G2023">
        <v>197</v>
      </c>
    </row>
    <row r="2024" spans="1:7" x14ac:dyDescent="0.3">
      <c r="A2024">
        <v>17</v>
      </c>
      <c r="B2024" s="18">
        <v>45444</v>
      </c>
      <c r="C2024" t="s">
        <v>256</v>
      </c>
      <c r="D2024" t="s">
        <v>207</v>
      </c>
      <c r="E2024">
        <v>5.0505050505050509E-3</v>
      </c>
      <c r="F2024">
        <v>1</v>
      </c>
      <c r="G2024">
        <v>198</v>
      </c>
    </row>
    <row r="2025" spans="1:7" x14ac:dyDescent="0.3">
      <c r="A2025">
        <v>17</v>
      </c>
      <c r="B2025" s="18">
        <v>45413</v>
      </c>
      <c r="C2025" t="s">
        <v>256</v>
      </c>
      <c r="D2025" t="s">
        <v>207</v>
      </c>
      <c r="E2025">
        <v>4.9504950495049506E-3</v>
      </c>
      <c r="F2025">
        <v>1</v>
      </c>
      <c r="G2025">
        <v>202</v>
      </c>
    </row>
    <row r="2026" spans="1:7" x14ac:dyDescent="0.3">
      <c r="A2026">
        <v>101</v>
      </c>
      <c r="B2026" s="18">
        <v>45444</v>
      </c>
      <c r="C2026" t="s">
        <v>256</v>
      </c>
      <c r="D2026" t="s">
        <v>200</v>
      </c>
      <c r="E2026">
        <v>1</v>
      </c>
    </row>
    <row r="2027" spans="1:7" x14ac:dyDescent="0.3">
      <c r="A2027">
        <v>16</v>
      </c>
      <c r="B2027" s="18">
        <v>45505</v>
      </c>
      <c r="C2027" t="s">
        <v>256</v>
      </c>
      <c r="D2027" t="s">
        <v>203</v>
      </c>
      <c r="E2027">
        <v>3.5714285714285712E-2</v>
      </c>
      <c r="F2027">
        <v>7</v>
      </c>
      <c r="G2027">
        <v>196</v>
      </c>
    </row>
    <row r="2028" spans="1:7" x14ac:dyDescent="0.3">
      <c r="A2028">
        <v>16</v>
      </c>
      <c r="B2028" s="18">
        <v>45474</v>
      </c>
      <c r="C2028" t="s">
        <v>256</v>
      </c>
      <c r="D2028" t="s">
        <v>203</v>
      </c>
      <c r="E2028">
        <v>3.0456852791878174E-2</v>
      </c>
      <c r="F2028">
        <v>6</v>
      </c>
      <c r="G2028">
        <v>197</v>
      </c>
    </row>
    <row r="2029" spans="1:7" x14ac:dyDescent="0.3">
      <c r="A2029">
        <v>101</v>
      </c>
      <c r="B2029" s="18">
        <v>45474</v>
      </c>
      <c r="C2029" t="s">
        <v>256</v>
      </c>
      <c r="D2029" t="s">
        <v>200</v>
      </c>
      <c r="E2029">
        <v>1</v>
      </c>
    </row>
    <row r="2030" spans="1:7" x14ac:dyDescent="0.3">
      <c r="A2030">
        <v>16</v>
      </c>
      <c r="B2030" s="18">
        <v>45444</v>
      </c>
      <c r="C2030" t="s">
        <v>256</v>
      </c>
      <c r="D2030" t="s">
        <v>203</v>
      </c>
      <c r="E2030">
        <v>3.0303030303030304E-2</v>
      </c>
      <c r="F2030">
        <v>6</v>
      </c>
      <c r="G2030">
        <v>198</v>
      </c>
    </row>
    <row r="2031" spans="1:7" x14ac:dyDescent="0.3">
      <c r="A2031">
        <v>16</v>
      </c>
      <c r="B2031" s="18">
        <v>45413</v>
      </c>
      <c r="C2031" t="s">
        <v>256</v>
      </c>
      <c r="D2031" t="s">
        <v>203</v>
      </c>
      <c r="E2031">
        <v>2.9702970297029702E-2</v>
      </c>
      <c r="F2031">
        <v>6</v>
      </c>
      <c r="G2031">
        <v>202</v>
      </c>
    </row>
    <row r="2032" spans="1:7" x14ac:dyDescent="0.3">
      <c r="A2032">
        <v>13</v>
      </c>
      <c r="B2032" s="18">
        <v>45505</v>
      </c>
      <c r="C2032" t="s">
        <v>256</v>
      </c>
      <c r="D2032" t="s">
        <v>198</v>
      </c>
      <c r="E2032">
        <v>7.4626865671641784E-2</v>
      </c>
      <c r="F2032">
        <v>15</v>
      </c>
      <c r="G2032">
        <v>201</v>
      </c>
    </row>
    <row r="2033" spans="1:7" x14ac:dyDescent="0.3">
      <c r="A2033">
        <v>13</v>
      </c>
      <c r="B2033" s="18">
        <v>45474</v>
      </c>
      <c r="C2033" t="s">
        <v>256</v>
      </c>
      <c r="D2033" t="s">
        <v>198</v>
      </c>
      <c r="E2033">
        <v>7.3529411764705885E-2</v>
      </c>
      <c r="F2033">
        <v>15</v>
      </c>
      <c r="G2033">
        <v>204</v>
      </c>
    </row>
    <row r="2034" spans="1:7" x14ac:dyDescent="0.3">
      <c r="A2034">
        <v>13</v>
      </c>
      <c r="B2034" s="18">
        <v>45444</v>
      </c>
      <c r="C2034" t="s">
        <v>256</v>
      </c>
      <c r="D2034" t="s">
        <v>198</v>
      </c>
      <c r="E2034">
        <v>6.6985645933014357E-2</v>
      </c>
      <c r="F2034">
        <v>14</v>
      </c>
      <c r="G2034">
        <v>209</v>
      </c>
    </row>
    <row r="2035" spans="1:7" x14ac:dyDescent="0.3">
      <c r="A2035">
        <v>101</v>
      </c>
      <c r="B2035" s="18">
        <v>45505</v>
      </c>
      <c r="C2035" t="s">
        <v>256</v>
      </c>
      <c r="D2035" t="s">
        <v>200</v>
      </c>
      <c r="E2035">
        <v>1</v>
      </c>
    </row>
    <row r="2036" spans="1:7" x14ac:dyDescent="0.3">
      <c r="A2036">
        <v>13</v>
      </c>
      <c r="B2036" s="18">
        <v>45413</v>
      </c>
      <c r="C2036" t="s">
        <v>256</v>
      </c>
      <c r="D2036" t="s">
        <v>198</v>
      </c>
      <c r="E2036">
        <v>6.1904761904761907E-2</v>
      </c>
      <c r="F2036">
        <v>13</v>
      </c>
      <c r="G2036">
        <v>210</v>
      </c>
    </row>
    <row r="2037" spans="1:7" x14ac:dyDescent="0.3">
      <c r="A2037">
        <v>12</v>
      </c>
      <c r="B2037" s="18">
        <v>45505</v>
      </c>
      <c r="C2037" t="s">
        <v>256</v>
      </c>
      <c r="D2037" t="s">
        <v>215</v>
      </c>
      <c r="E2037">
        <v>0.17910447761194029</v>
      </c>
      <c r="F2037">
        <v>36</v>
      </c>
      <c r="G2037">
        <v>201</v>
      </c>
    </row>
    <row r="2038" spans="1:7" x14ac:dyDescent="0.3">
      <c r="A2038">
        <v>102</v>
      </c>
      <c r="B2038" s="18">
        <v>45413</v>
      </c>
      <c r="C2038" t="s">
        <v>256</v>
      </c>
      <c r="D2038" t="s">
        <v>218</v>
      </c>
      <c r="E2038">
        <v>0</v>
      </c>
    </row>
    <row r="2039" spans="1:7" x14ac:dyDescent="0.3">
      <c r="A2039">
        <v>12</v>
      </c>
      <c r="B2039" s="18">
        <v>45474</v>
      </c>
      <c r="C2039" t="s">
        <v>256</v>
      </c>
      <c r="D2039" t="s">
        <v>215</v>
      </c>
      <c r="E2039">
        <v>0.17156862745098039</v>
      </c>
      <c r="F2039">
        <v>35</v>
      </c>
      <c r="G2039">
        <v>204</v>
      </c>
    </row>
    <row r="2040" spans="1:7" x14ac:dyDescent="0.3">
      <c r="A2040">
        <v>10</v>
      </c>
      <c r="B2040" s="18">
        <v>45505</v>
      </c>
      <c r="C2040" t="s">
        <v>256</v>
      </c>
      <c r="D2040" t="s">
        <v>219</v>
      </c>
      <c r="E2040">
        <v>8.247422680412371E-2</v>
      </c>
      <c r="F2040">
        <v>8</v>
      </c>
      <c r="G2040">
        <v>97</v>
      </c>
    </row>
    <row r="2041" spans="1:7" x14ac:dyDescent="0.3">
      <c r="A2041">
        <v>10</v>
      </c>
      <c r="B2041" s="18">
        <v>45474</v>
      </c>
      <c r="C2041" t="s">
        <v>256</v>
      </c>
      <c r="D2041" t="s">
        <v>219</v>
      </c>
      <c r="E2041">
        <v>5.4878048780487805E-2</v>
      </c>
      <c r="F2041">
        <v>9</v>
      </c>
      <c r="G2041">
        <v>164</v>
      </c>
    </row>
    <row r="2042" spans="1:7" x14ac:dyDescent="0.3">
      <c r="A2042">
        <v>102</v>
      </c>
      <c r="B2042" s="18">
        <v>45444</v>
      </c>
      <c r="C2042" t="s">
        <v>256</v>
      </c>
      <c r="D2042" t="s">
        <v>218</v>
      </c>
      <c r="E2042">
        <v>0</v>
      </c>
    </row>
    <row r="2043" spans="1:7" x14ac:dyDescent="0.3">
      <c r="A2043">
        <v>10</v>
      </c>
      <c r="B2043" s="18">
        <v>45444</v>
      </c>
      <c r="C2043" t="s">
        <v>256</v>
      </c>
      <c r="D2043" t="s">
        <v>219</v>
      </c>
      <c r="E2043">
        <v>7.7348066298342538E-2</v>
      </c>
      <c r="F2043">
        <v>14</v>
      </c>
      <c r="G2043">
        <v>181</v>
      </c>
    </row>
    <row r="2044" spans="1:7" x14ac:dyDescent="0.3">
      <c r="A2044">
        <v>102</v>
      </c>
      <c r="B2044" s="18">
        <v>45474</v>
      </c>
      <c r="C2044" t="s">
        <v>256</v>
      </c>
      <c r="D2044" t="s">
        <v>218</v>
      </c>
      <c r="E2044">
        <v>0</v>
      </c>
    </row>
    <row r="2045" spans="1:7" x14ac:dyDescent="0.3">
      <c r="A2045">
        <v>10</v>
      </c>
      <c r="B2045" s="18">
        <v>45413</v>
      </c>
      <c r="C2045" t="s">
        <v>256</v>
      </c>
      <c r="D2045" t="s">
        <v>219</v>
      </c>
      <c r="E2045">
        <v>8.8757396449704137E-2</v>
      </c>
      <c r="F2045">
        <v>15</v>
      </c>
      <c r="G2045">
        <v>169</v>
      </c>
    </row>
    <row r="2046" spans="1:7" x14ac:dyDescent="0.3">
      <c r="A2046">
        <v>9</v>
      </c>
      <c r="B2046" s="18">
        <v>45505</v>
      </c>
      <c r="C2046" t="s">
        <v>256</v>
      </c>
      <c r="D2046" t="s">
        <v>213</v>
      </c>
      <c r="E2046">
        <v>0.30809399477806787</v>
      </c>
      <c r="F2046">
        <v>118</v>
      </c>
      <c r="G2046">
        <v>383</v>
      </c>
    </row>
    <row r="2047" spans="1:7" x14ac:dyDescent="0.3">
      <c r="A2047">
        <v>102</v>
      </c>
      <c r="B2047" s="18">
        <v>45505</v>
      </c>
      <c r="C2047" t="s">
        <v>256</v>
      </c>
      <c r="D2047" t="s">
        <v>218</v>
      </c>
      <c r="E2047">
        <v>0</v>
      </c>
    </row>
    <row r="2048" spans="1:7" x14ac:dyDescent="0.3">
      <c r="A2048">
        <v>9</v>
      </c>
      <c r="B2048" s="18">
        <v>45474</v>
      </c>
      <c r="C2048" t="s">
        <v>256</v>
      </c>
      <c r="D2048" t="s">
        <v>213</v>
      </c>
      <c r="E2048">
        <v>0.29591836734693877</v>
      </c>
      <c r="F2048">
        <v>116</v>
      </c>
      <c r="G2048">
        <v>392</v>
      </c>
    </row>
    <row r="2049" spans="1:7" x14ac:dyDescent="0.3">
      <c r="A2049">
        <v>103</v>
      </c>
      <c r="B2049" s="18">
        <v>45413</v>
      </c>
      <c r="C2049" t="s">
        <v>256</v>
      </c>
      <c r="D2049" t="s">
        <v>199</v>
      </c>
      <c r="E2049">
        <v>0</v>
      </c>
    </row>
    <row r="2050" spans="1:7" x14ac:dyDescent="0.3">
      <c r="A2050">
        <v>9</v>
      </c>
      <c r="B2050" s="18">
        <v>45444</v>
      </c>
      <c r="C2050" t="s">
        <v>256</v>
      </c>
      <c r="D2050" t="s">
        <v>213</v>
      </c>
      <c r="E2050">
        <v>0.28678304239401498</v>
      </c>
      <c r="F2050">
        <v>115</v>
      </c>
      <c r="G2050">
        <v>401</v>
      </c>
    </row>
    <row r="2051" spans="1:7" x14ac:dyDescent="0.3">
      <c r="A2051">
        <v>9</v>
      </c>
      <c r="B2051" s="18">
        <v>45413</v>
      </c>
      <c r="C2051" t="s">
        <v>256</v>
      </c>
      <c r="D2051" t="s">
        <v>213</v>
      </c>
      <c r="E2051">
        <v>0.27363184079601988</v>
      </c>
      <c r="F2051">
        <v>110</v>
      </c>
      <c r="G2051">
        <v>402</v>
      </c>
    </row>
    <row r="2052" spans="1:7" x14ac:dyDescent="0.3">
      <c r="A2052">
        <v>103</v>
      </c>
      <c r="B2052" s="18">
        <v>45444</v>
      </c>
      <c r="C2052" t="s">
        <v>256</v>
      </c>
      <c r="D2052" t="s">
        <v>199</v>
      </c>
      <c r="E2052">
        <v>0</v>
      </c>
    </row>
    <row r="2053" spans="1:7" x14ac:dyDescent="0.3">
      <c r="A2053">
        <v>8</v>
      </c>
      <c r="B2053" s="18">
        <v>45505</v>
      </c>
      <c r="C2053" t="s">
        <v>256</v>
      </c>
      <c r="D2053" t="s">
        <v>235</v>
      </c>
      <c r="E2053">
        <v>0.47058823529411764</v>
      </c>
      <c r="F2053">
        <v>8</v>
      </c>
      <c r="G2053">
        <v>17</v>
      </c>
    </row>
    <row r="2054" spans="1:7" x14ac:dyDescent="0.3">
      <c r="A2054">
        <v>8</v>
      </c>
      <c r="B2054" s="18">
        <v>45474</v>
      </c>
      <c r="C2054" t="s">
        <v>256</v>
      </c>
      <c r="D2054" t="s">
        <v>235</v>
      </c>
      <c r="E2054">
        <v>0.47058823529411764</v>
      </c>
      <c r="F2054">
        <v>8</v>
      </c>
      <c r="G2054">
        <v>17</v>
      </c>
    </row>
    <row r="2055" spans="1:7" x14ac:dyDescent="0.3">
      <c r="A2055">
        <v>103</v>
      </c>
      <c r="B2055" s="18">
        <v>45474</v>
      </c>
      <c r="C2055" t="s">
        <v>256</v>
      </c>
      <c r="D2055" t="s">
        <v>199</v>
      </c>
      <c r="E2055">
        <v>0</v>
      </c>
    </row>
    <row r="2056" spans="1:7" x14ac:dyDescent="0.3">
      <c r="A2056">
        <v>8</v>
      </c>
      <c r="B2056" s="18">
        <v>45444</v>
      </c>
      <c r="C2056" t="s">
        <v>256</v>
      </c>
      <c r="D2056" t="s">
        <v>235</v>
      </c>
      <c r="E2056">
        <v>0.47058823529411764</v>
      </c>
      <c r="F2056">
        <v>8</v>
      </c>
      <c r="G2056">
        <v>17</v>
      </c>
    </row>
    <row r="2057" spans="1:7" x14ac:dyDescent="0.3">
      <c r="A2057">
        <v>8</v>
      </c>
      <c r="B2057" s="18">
        <v>45413</v>
      </c>
      <c r="C2057" t="s">
        <v>256</v>
      </c>
      <c r="D2057" t="s">
        <v>235</v>
      </c>
      <c r="E2057">
        <v>0.52941176470588236</v>
      </c>
      <c r="F2057">
        <v>9</v>
      </c>
      <c r="G2057">
        <v>17</v>
      </c>
    </row>
    <row r="2058" spans="1:7" x14ac:dyDescent="0.3">
      <c r="A2058">
        <v>103</v>
      </c>
      <c r="B2058" s="18">
        <v>45505</v>
      </c>
      <c r="C2058" t="s">
        <v>256</v>
      </c>
      <c r="D2058" t="s">
        <v>199</v>
      </c>
      <c r="E2058">
        <v>0</v>
      </c>
    </row>
    <row r="2059" spans="1:7" x14ac:dyDescent="0.3">
      <c r="A2059">
        <v>7</v>
      </c>
      <c r="B2059" s="18">
        <v>45413</v>
      </c>
      <c r="C2059" t="s">
        <v>256</v>
      </c>
      <c r="D2059" t="s">
        <v>232</v>
      </c>
      <c r="E2059">
        <v>0.5</v>
      </c>
      <c r="F2059">
        <v>1</v>
      </c>
      <c r="G2059">
        <v>2</v>
      </c>
    </row>
    <row r="2060" spans="1:7" x14ac:dyDescent="0.3">
      <c r="A2060">
        <v>23</v>
      </c>
      <c r="B2060" s="18">
        <v>45505</v>
      </c>
      <c r="C2060" t="s">
        <v>256</v>
      </c>
      <c r="D2060" t="s">
        <v>210</v>
      </c>
      <c r="E2060">
        <v>4.3616177636796191E-2</v>
      </c>
      <c r="F2060">
        <v>55</v>
      </c>
      <c r="G2060">
        <v>1261</v>
      </c>
    </row>
    <row r="2061" spans="1:7" x14ac:dyDescent="0.3">
      <c r="A2061">
        <v>3</v>
      </c>
      <c r="B2061" s="18">
        <v>45413</v>
      </c>
      <c r="C2061" t="s">
        <v>256</v>
      </c>
      <c r="D2061" t="s">
        <v>202</v>
      </c>
      <c r="E2061">
        <v>0.88580491673275175</v>
      </c>
      <c r="F2061">
        <v>1117</v>
      </c>
      <c r="G2061">
        <v>1261</v>
      </c>
    </row>
    <row r="2062" spans="1:7" x14ac:dyDescent="0.3">
      <c r="A2062">
        <v>23</v>
      </c>
      <c r="B2062" s="18">
        <v>45474</v>
      </c>
      <c r="C2062" t="s">
        <v>256</v>
      </c>
      <c r="D2062" t="s">
        <v>210</v>
      </c>
      <c r="E2062">
        <v>7.1033938437253349E-2</v>
      </c>
      <c r="F2062">
        <v>90</v>
      </c>
      <c r="G2062">
        <v>1267</v>
      </c>
    </row>
    <row r="2063" spans="1:7" x14ac:dyDescent="0.3">
      <c r="A2063">
        <v>23</v>
      </c>
      <c r="B2063" s="18">
        <v>45444</v>
      </c>
      <c r="C2063" t="s">
        <v>256</v>
      </c>
      <c r="D2063" t="s">
        <v>210</v>
      </c>
      <c r="E2063">
        <v>7.6377952755905518E-2</v>
      </c>
      <c r="F2063">
        <v>97</v>
      </c>
      <c r="G2063">
        <v>1270</v>
      </c>
    </row>
    <row r="2064" spans="1:7" x14ac:dyDescent="0.3">
      <c r="A2064">
        <v>3</v>
      </c>
      <c r="B2064" s="18">
        <v>45444</v>
      </c>
      <c r="C2064" t="s">
        <v>256</v>
      </c>
      <c r="D2064" t="s">
        <v>202</v>
      </c>
      <c r="E2064">
        <v>1.1346351490236382</v>
      </c>
      <c r="F2064">
        <v>1104</v>
      </c>
      <c r="G2064">
        <v>973</v>
      </c>
    </row>
    <row r="2065" spans="1:7" x14ac:dyDescent="0.3">
      <c r="A2065">
        <v>23</v>
      </c>
      <c r="B2065" s="18">
        <v>45413</v>
      </c>
      <c r="C2065" t="s">
        <v>256</v>
      </c>
      <c r="D2065" t="s">
        <v>210</v>
      </c>
      <c r="E2065">
        <v>7.1372549019607837E-2</v>
      </c>
      <c r="F2065">
        <v>91</v>
      </c>
      <c r="G2065">
        <v>1275</v>
      </c>
    </row>
    <row r="2066" spans="1:7" x14ac:dyDescent="0.3">
      <c r="A2066">
        <v>24</v>
      </c>
      <c r="B2066" s="18">
        <v>45505</v>
      </c>
      <c r="C2066" t="s">
        <v>256</v>
      </c>
      <c r="D2066" t="s">
        <v>197</v>
      </c>
      <c r="E2066">
        <v>0.81818181818181823</v>
      </c>
      <c r="F2066">
        <v>45</v>
      </c>
      <c r="G2066">
        <v>55</v>
      </c>
    </row>
    <row r="2067" spans="1:7" x14ac:dyDescent="0.3">
      <c r="A2067">
        <v>3</v>
      </c>
      <c r="B2067" s="18">
        <v>45474</v>
      </c>
      <c r="C2067" t="s">
        <v>256</v>
      </c>
      <c r="D2067" t="s">
        <v>202</v>
      </c>
      <c r="E2067">
        <v>1.4958333333333333</v>
      </c>
      <c r="F2067">
        <v>1077</v>
      </c>
      <c r="G2067">
        <v>720</v>
      </c>
    </row>
    <row r="2068" spans="1:7" x14ac:dyDescent="0.3">
      <c r="A2068">
        <v>24</v>
      </c>
      <c r="B2068" s="18">
        <v>45474</v>
      </c>
      <c r="C2068" t="s">
        <v>256</v>
      </c>
      <c r="D2068" t="s">
        <v>197</v>
      </c>
      <c r="E2068">
        <v>0.8</v>
      </c>
      <c r="F2068">
        <v>72</v>
      </c>
      <c r="G2068">
        <v>90</v>
      </c>
    </row>
    <row r="2069" spans="1:7" x14ac:dyDescent="0.3">
      <c r="A2069">
        <v>3</v>
      </c>
      <c r="B2069" s="18">
        <v>45505</v>
      </c>
      <c r="C2069" t="s">
        <v>256</v>
      </c>
      <c r="D2069" t="s">
        <v>202</v>
      </c>
      <c r="E2069">
        <v>1.9475655430711609</v>
      </c>
      <c r="F2069">
        <v>1040</v>
      </c>
      <c r="G2069">
        <v>534</v>
      </c>
    </row>
    <row r="2070" spans="1:7" x14ac:dyDescent="0.3">
      <c r="A2070">
        <v>24</v>
      </c>
      <c r="B2070" s="18">
        <v>45444</v>
      </c>
      <c r="C2070" t="s">
        <v>256</v>
      </c>
      <c r="D2070" t="s">
        <v>197</v>
      </c>
      <c r="E2070">
        <v>0.76288659793814428</v>
      </c>
      <c r="F2070">
        <v>74</v>
      </c>
      <c r="G2070">
        <v>97</v>
      </c>
    </row>
    <row r="2071" spans="1:7" x14ac:dyDescent="0.3">
      <c r="A2071">
        <v>27</v>
      </c>
      <c r="B2071" s="18">
        <v>45474</v>
      </c>
      <c r="C2071" t="s">
        <v>256</v>
      </c>
      <c r="D2071" t="s">
        <v>165</v>
      </c>
      <c r="G2071">
        <v>286</v>
      </c>
    </row>
    <row r="2072" spans="1:7" x14ac:dyDescent="0.3">
      <c r="A2072">
        <v>27</v>
      </c>
      <c r="B2072" s="18">
        <v>45413</v>
      </c>
      <c r="C2072" t="s">
        <v>256</v>
      </c>
      <c r="D2072" t="s">
        <v>165</v>
      </c>
      <c r="G2072">
        <v>303</v>
      </c>
    </row>
    <row r="2073" spans="1:7" x14ac:dyDescent="0.3">
      <c r="A2073">
        <v>24</v>
      </c>
      <c r="B2073" s="18">
        <v>45413</v>
      </c>
      <c r="C2073" t="s">
        <v>256</v>
      </c>
      <c r="D2073" t="s">
        <v>197</v>
      </c>
      <c r="E2073">
        <v>0.65934065934065933</v>
      </c>
      <c r="F2073">
        <v>60</v>
      </c>
      <c r="G2073">
        <v>91</v>
      </c>
    </row>
    <row r="2074" spans="1:7" x14ac:dyDescent="0.3">
      <c r="A2074">
        <v>27</v>
      </c>
      <c r="B2074" s="18">
        <v>45444</v>
      </c>
      <c r="C2074" t="s">
        <v>256</v>
      </c>
      <c r="D2074" t="s">
        <v>165</v>
      </c>
      <c r="G2074">
        <v>291</v>
      </c>
    </row>
    <row r="2075" spans="1:7" x14ac:dyDescent="0.3">
      <c r="A2075">
        <v>27</v>
      </c>
      <c r="B2075" s="18">
        <v>45505</v>
      </c>
      <c r="C2075" t="s">
        <v>256</v>
      </c>
      <c r="D2075" t="s">
        <v>165</v>
      </c>
      <c r="G2075">
        <v>272</v>
      </c>
    </row>
    <row r="2076" spans="1:7" x14ac:dyDescent="0.3">
      <c r="A2076">
        <v>133</v>
      </c>
      <c r="B2076" s="18">
        <v>45413</v>
      </c>
      <c r="C2076" t="s">
        <v>256</v>
      </c>
      <c r="D2076" t="s">
        <v>234</v>
      </c>
      <c r="E2076">
        <v>2</v>
      </c>
    </row>
    <row r="2077" spans="1:7" x14ac:dyDescent="0.3">
      <c r="A2077">
        <v>2</v>
      </c>
      <c r="B2077" s="18">
        <v>45413</v>
      </c>
      <c r="C2077" t="s">
        <v>256</v>
      </c>
      <c r="D2077" t="s">
        <v>209</v>
      </c>
      <c r="E2077">
        <v>0.7005555555555556</v>
      </c>
      <c r="F2077">
        <v>1261</v>
      </c>
      <c r="G2077">
        <v>1800</v>
      </c>
    </row>
    <row r="2078" spans="1:7" x14ac:dyDescent="0.3">
      <c r="A2078">
        <v>2</v>
      </c>
      <c r="B2078" s="18">
        <v>45444</v>
      </c>
      <c r="C2078" t="s">
        <v>256</v>
      </c>
      <c r="D2078" t="s">
        <v>209</v>
      </c>
      <c r="E2078">
        <v>0.54055555555555557</v>
      </c>
      <c r="F2078">
        <v>973</v>
      </c>
      <c r="G2078">
        <v>1800</v>
      </c>
    </row>
    <row r="2079" spans="1:7" x14ac:dyDescent="0.3">
      <c r="A2079">
        <v>2</v>
      </c>
      <c r="B2079" s="18">
        <v>45474</v>
      </c>
      <c r="C2079" t="s">
        <v>256</v>
      </c>
      <c r="D2079" t="s">
        <v>209</v>
      </c>
      <c r="E2079">
        <v>0.4</v>
      </c>
      <c r="F2079">
        <v>720</v>
      </c>
      <c r="G2079">
        <v>1800</v>
      </c>
    </row>
    <row r="2080" spans="1:7" x14ac:dyDescent="0.3">
      <c r="A2080">
        <v>2</v>
      </c>
      <c r="B2080" s="18">
        <v>45505</v>
      </c>
      <c r="C2080" t="s">
        <v>256</v>
      </c>
      <c r="D2080" t="s">
        <v>209</v>
      </c>
      <c r="E2080">
        <v>0.29666666666666669</v>
      </c>
      <c r="F2080">
        <v>534</v>
      </c>
      <c r="G2080">
        <v>1800</v>
      </c>
    </row>
    <row r="2081" spans="1:5" x14ac:dyDescent="0.3">
      <c r="A2081">
        <v>109</v>
      </c>
      <c r="B2081" s="18">
        <v>45413</v>
      </c>
      <c r="C2081" t="s">
        <v>256</v>
      </c>
      <c r="D2081" t="s">
        <v>233</v>
      </c>
      <c r="E2081">
        <v>4</v>
      </c>
    </row>
    <row r="2082" spans="1:5" x14ac:dyDescent="0.3">
      <c r="A2082">
        <v>109</v>
      </c>
      <c r="B2082" s="18">
        <v>45444</v>
      </c>
      <c r="C2082" t="s">
        <v>256</v>
      </c>
      <c r="D2082" t="s">
        <v>233</v>
      </c>
      <c r="E2082">
        <v>2</v>
      </c>
    </row>
    <row r="2083" spans="1:5" x14ac:dyDescent="0.3">
      <c r="A2083">
        <v>109</v>
      </c>
      <c r="B2083" s="18">
        <v>45474</v>
      </c>
      <c r="C2083" t="s">
        <v>256</v>
      </c>
      <c r="D2083" t="s">
        <v>233</v>
      </c>
      <c r="E2083">
        <v>1</v>
      </c>
    </row>
    <row r="2084" spans="1:5" x14ac:dyDescent="0.3">
      <c r="A2084">
        <v>109</v>
      </c>
      <c r="B2084" s="18">
        <v>45505</v>
      </c>
      <c r="C2084" t="s">
        <v>256</v>
      </c>
      <c r="D2084" t="s">
        <v>233</v>
      </c>
      <c r="E2084">
        <v>1</v>
      </c>
    </row>
    <row r="2085" spans="1:5" x14ac:dyDescent="0.3">
      <c r="A2085">
        <v>132</v>
      </c>
      <c r="B2085" s="18">
        <v>45505</v>
      </c>
      <c r="C2085" t="s">
        <v>256</v>
      </c>
      <c r="D2085" t="s">
        <v>208</v>
      </c>
      <c r="E2085">
        <v>1</v>
      </c>
    </row>
    <row r="2086" spans="1:5" x14ac:dyDescent="0.3">
      <c r="A2086">
        <v>132</v>
      </c>
      <c r="B2086" s="18">
        <v>45474</v>
      </c>
      <c r="C2086" t="s">
        <v>256</v>
      </c>
      <c r="D2086" t="s">
        <v>208</v>
      </c>
      <c r="E2086">
        <v>3</v>
      </c>
    </row>
    <row r="2087" spans="1:5" x14ac:dyDescent="0.3">
      <c r="A2087">
        <v>111</v>
      </c>
      <c r="B2087" s="18">
        <v>45413</v>
      </c>
      <c r="C2087" t="s">
        <v>256</v>
      </c>
      <c r="D2087" t="s">
        <v>201</v>
      </c>
      <c r="E2087">
        <v>168</v>
      </c>
    </row>
    <row r="2088" spans="1:5" x14ac:dyDescent="0.3">
      <c r="A2088">
        <v>132</v>
      </c>
      <c r="B2088" s="18">
        <v>45444</v>
      </c>
      <c r="C2088" t="s">
        <v>256</v>
      </c>
      <c r="D2088" t="s">
        <v>208</v>
      </c>
      <c r="E2088">
        <v>1</v>
      </c>
    </row>
    <row r="2089" spans="1:5" x14ac:dyDescent="0.3">
      <c r="A2089">
        <v>132</v>
      </c>
      <c r="B2089" s="18">
        <v>45413</v>
      </c>
      <c r="C2089" t="s">
        <v>256</v>
      </c>
      <c r="D2089" t="s">
        <v>208</v>
      </c>
      <c r="E2089">
        <v>2</v>
      </c>
    </row>
    <row r="2090" spans="1:5" x14ac:dyDescent="0.3">
      <c r="A2090">
        <v>111</v>
      </c>
      <c r="B2090" s="18">
        <v>45444</v>
      </c>
      <c r="C2090" t="s">
        <v>256</v>
      </c>
      <c r="D2090" t="s">
        <v>201</v>
      </c>
      <c r="E2090">
        <v>129</v>
      </c>
    </row>
    <row r="2091" spans="1:5" x14ac:dyDescent="0.3">
      <c r="A2091">
        <v>111</v>
      </c>
      <c r="B2091" s="18">
        <v>45474</v>
      </c>
      <c r="C2091" t="s">
        <v>256</v>
      </c>
      <c r="D2091" t="s">
        <v>201</v>
      </c>
      <c r="E2091">
        <v>94</v>
      </c>
    </row>
    <row r="2092" spans="1:5" x14ac:dyDescent="0.3">
      <c r="A2092">
        <v>111</v>
      </c>
      <c r="B2092" s="18">
        <v>45505</v>
      </c>
      <c r="C2092" t="s">
        <v>256</v>
      </c>
      <c r="D2092" t="s">
        <v>201</v>
      </c>
      <c r="E2092">
        <v>67</v>
      </c>
    </row>
    <row r="2093" spans="1:5" x14ac:dyDescent="0.3">
      <c r="A2093">
        <v>112</v>
      </c>
      <c r="B2093" s="18">
        <v>45413</v>
      </c>
      <c r="C2093" t="s">
        <v>256</v>
      </c>
      <c r="D2093" t="s">
        <v>221</v>
      </c>
      <c r="E2093">
        <v>271</v>
      </c>
    </row>
    <row r="2094" spans="1:5" x14ac:dyDescent="0.3">
      <c r="A2094">
        <v>112</v>
      </c>
      <c r="B2094" s="18">
        <v>45444</v>
      </c>
      <c r="C2094" t="s">
        <v>256</v>
      </c>
      <c r="D2094" t="s">
        <v>221</v>
      </c>
      <c r="E2094">
        <v>203</v>
      </c>
    </row>
    <row r="2095" spans="1:5" x14ac:dyDescent="0.3">
      <c r="A2095">
        <v>112</v>
      </c>
      <c r="B2095" s="18">
        <v>45474</v>
      </c>
      <c r="C2095" t="s">
        <v>256</v>
      </c>
      <c r="D2095" t="s">
        <v>221</v>
      </c>
      <c r="E2095">
        <v>146</v>
      </c>
    </row>
    <row r="2096" spans="1:5" x14ac:dyDescent="0.3">
      <c r="A2096">
        <v>112</v>
      </c>
      <c r="B2096" s="18">
        <v>45505</v>
      </c>
      <c r="C2096" t="s">
        <v>256</v>
      </c>
      <c r="D2096" t="s">
        <v>221</v>
      </c>
      <c r="E2096">
        <v>95</v>
      </c>
    </row>
    <row r="2097" spans="1:5" x14ac:dyDescent="0.3">
      <c r="A2097">
        <v>110</v>
      </c>
      <c r="B2097" s="18">
        <v>45413</v>
      </c>
      <c r="C2097" t="s">
        <v>256</v>
      </c>
      <c r="D2097" t="s">
        <v>222</v>
      </c>
      <c r="E2097">
        <v>32</v>
      </c>
    </row>
    <row r="2098" spans="1:5" x14ac:dyDescent="0.3">
      <c r="A2098">
        <v>110</v>
      </c>
      <c r="B2098" s="18">
        <v>45444</v>
      </c>
      <c r="C2098" t="s">
        <v>256</v>
      </c>
      <c r="D2098" t="s">
        <v>222</v>
      </c>
      <c r="E2098">
        <v>21</v>
      </c>
    </row>
    <row r="2099" spans="1:5" x14ac:dyDescent="0.3">
      <c r="A2099">
        <v>110</v>
      </c>
      <c r="B2099" s="18">
        <v>45474</v>
      </c>
      <c r="C2099" t="s">
        <v>256</v>
      </c>
      <c r="D2099" t="s">
        <v>222</v>
      </c>
      <c r="E2099">
        <v>10</v>
      </c>
    </row>
    <row r="2100" spans="1:5" x14ac:dyDescent="0.3">
      <c r="A2100">
        <v>110</v>
      </c>
      <c r="B2100" s="18">
        <v>45505</v>
      </c>
      <c r="C2100" t="s">
        <v>256</v>
      </c>
      <c r="D2100" t="s">
        <v>222</v>
      </c>
      <c r="E2100">
        <v>7</v>
      </c>
    </row>
    <row r="2101" spans="1:5" x14ac:dyDescent="0.3">
      <c r="A2101">
        <v>113</v>
      </c>
      <c r="B2101" s="18">
        <v>45413</v>
      </c>
      <c r="C2101" t="s">
        <v>256</v>
      </c>
      <c r="D2101" t="s">
        <v>228</v>
      </c>
      <c r="E2101">
        <v>193</v>
      </c>
    </row>
    <row r="2102" spans="1:5" x14ac:dyDescent="0.3">
      <c r="A2102">
        <v>113</v>
      </c>
      <c r="B2102" s="18">
        <v>45444</v>
      </c>
      <c r="C2102" t="s">
        <v>256</v>
      </c>
      <c r="D2102" t="s">
        <v>228</v>
      </c>
      <c r="E2102">
        <v>153</v>
      </c>
    </row>
    <row r="2103" spans="1:5" x14ac:dyDescent="0.3">
      <c r="A2103">
        <v>113</v>
      </c>
      <c r="B2103" s="18">
        <v>45474</v>
      </c>
      <c r="C2103" t="s">
        <v>256</v>
      </c>
      <c r="D2103" t="s">
        <v>228</v>
      </c>
      <c r="E2103">
        <v>110</v>
      </c>
    </row>
    <row r="2104" spans="1:5" x14ac:dyDescent="0.3">
      <c r="A2104">
        <v>131</v>
      </c>
      <c r="B2104" s="18">
        <v>45505</v>
      </c>
      <c r="C2104" t="s">
        <v>256</v>
      </c>
      <c r="D2104" t="s">
        <v>211</v>
      </c>
      <c r="E2104">
        <v>18</v>
      </c>
    </row>
    <row r="2105" spans="1:5" x14ac:dyDescent="0.3">
      <c r="A2105">
        <v>131</v>
      </c>
      <c r="B2105" s="18">
        <v>45474</v>
      </c>
      <c r="C2105" t="s">
        <v>256</v>
      </c>
      <c r="D2105" t="s">
        <v>211</v>
      </c>
      <c r="E2105">
        <v>5</v>
      </c>
    </row>
    <row r="2106" spans="1:5" x14ac:dyDescent="0.3">
      <c r="A2106">
        <v>131</v>
      </c>
      <c r="B2106" s="18">
        <v>45444</v>
      </c>
      <c r="C2106" t="s">
        <v>256</v>
      </c>
      <c r="D2106" t="s">
        <v>211</v>
      </c>
      <c r="E2106">
        <v>9</v>
      </c>
    </row>
    <row r="2107" spans="1:5" x14ac:dyDescent="0.3">
      <c r="A2107">
        <v>131</v>
      </c>
      <c r="B2107" s="18">
        <v>45413</v>
      </c>
      <c r="C2107" t="s">
        <v>256</v>
      </c>
      <c r="D2107" t="s">
        <v>211</v>
      </c>
      <c r="E2107">
        <v>16</v>
      </c>
    </row>
    <row r="2108" spans="1:5" x14ac:dyDescent="0.3">
      <c r="A2108">
        <v>113</v>
      </c>
      <c r="B2108" s="18">
        <v>45505</v>
      </c>
      <c r="C2108" t="s">
        <v>256</v>
      </c>
      <c r="D2108" t="s">
        <v>228</v>
      </c>
      <c r="E2108">
        <v>87</v>
      </c>
    </row>
    <row r="2109" spans="1:5" x14ac:dyDescent="0.3">
      <c r="A2109">
        <v>104</v>
      </c>
      <c r="B2109" s="18">
        <v>45413</v>
      </c>
      <c r="C2109" t="s">
        <v>256</v>
      </c>
      <c r="D2109" t="s">
        <v>236</v>
      </c>
      <c r="E2109">
        <v>4</v>
      </c>
    </row>
    <row r="2110" spans="1:5" x14ac:dyDescent="0.3">
      <c r="A2110">
        <v>104</v>
      </c>
      <c r="B2110" s="18">
        <v>45444</v>
      </c>
      <c r="C2110" t="s">
        <v>256</v>
      </c>
      <c r="D2110" t="s">
        <v>236</v>
      </c>
      <c r="E2110">
        <v>1</v>
      </c>
    </row>
    <row r="2111" spans="1:5" x14ac:dyDescent="0.3">
      <c r="A2111">
        <v>104</v>
      </c>
      <c r="B2111" s="18">
        <v>45474</v>
      </c>
      <c r="C2111" t="s">
        <v>256</v>
      </c>
      <c r="D2111" t="s">
        <v>236</v>
      </c>
      <c r="E2111">
        <v>1</v>
      </c>
    </row>
    <row r="2112" spans="1:5" x14ac:dyDescent="0.3">
      <c r="A2112">
        <v>104</v>
      </c>
      <c r="B2112" s="18">
        <v>45505</v>
      </c>
      <c r="C2112" t="s">
        <v>256</v>
      </c>
      <c r="D2112" t="s">
        <v>236</v>
      </c>
      <c r="E2112">
        <v>1</v>
      </c>
    </row>
    <row r="2113" spans="1:7" x14ac:dyDescent="0.3">
      <c r="A2113">
        <v>106</v>
      </c>
      <c r="B2113" s="18">
        <v>45413</v>
      </c>
      <c r="C2113" t="s">
        <v>256</v>
      </c>
      <c r="D2113" t="s">
        <v>196</v>
      </c>
      <c r="E2113">
        <v>214</v>
      </c>
    </row>
    <row r="2114" spans="1:7" x14ac:dyDescent="0.3">
      <c r="A2114">
        <v>106</v>
      </c>
      <c r="B2114" s="18">
        <v>45444</v>
      </c>
      <c r="C2114" t="s">
        <v>256</v>
      </c>
      <c r="D2114" t="s">
        <v>196</v>
      </c>
      <c r="E2114">
        <v>175</v>
      </c>
    </row>
    <row r="2115" spans="1:7" x14ac:dyDescent="0.3">
      <c r="A2115">
        <v>106</v>
      </c>
      <c r="B2115" s="18">
        <v>45474</v>
      </c>
      <c r="C2115" t="s">
        <v>256</v>
      </c>
      <c r="D2115" t="s">
        <v>196</v>
      </c>
      <c r="E2115">
        <v>142</v>
      </c>
    </row>
    <row r="2116" spans="1:7" x14ac:dyDescent="0.3">
      <c r="A2116">
        <v>106</v>
      </c>
      <c r="B2116" s="18">
        <v>45505</v>
      </c>
      <c r="C2116" t="s">
        <v>256</v>
      </c>
      <c r="D2116" t="s">
        <v>196</v>
      </c>
      <c r="E2116">
        <v>116</v>
      </c>
    </row>
    <row r="2117" spans="1:7" x14ac:dyDescent="0.3">
      <c r="A2117">
        <v>107</v>
      </c>
      <c r="B2117" s="18">
        <v>45413</v>
      </c>
      <c r="C2117" t="s">
        <v>256</v>
      </c>
      <c r="D2117" t="s">
        <v>217</v>
      </c>
      <c r="E2117">
        <v>249</v>
      </c>
    </row>
    <row r="2118" spans="1:7" x14ac:dyDescent="0.3">
      <c r="A2118">
        <v>107</v>
      </c>
      <c r="B2118" s="18">
        <v>45444</v>
      </c>
      <c r="C2118" t="s">
        <v>256</v>
      </c>
      <c r="D2118" t="s">
        <v>217</v>
      </c>
      <c r="E2118">
        <v>199</v>
      </c>
    </row>
    <row r="2119" spans="1:7" x14ac:dyDescent="0.3">
      <c r="A2119">
        <v>107</v>
      </c>
      <c r="B2119" s="18">
        <v>45474</v>
      </c>
      <c r="C2119" t="s">
        <v>256</v>
      </c>
      <c r="D2119" t="s">
        <v>217</v>
      </c>
      <c r="E2119">
        <v>156</v>
      </c>
    </row>
    <row r="2120" spans="1:7" x14ac:dyDescent="0.3">
      <c r="A2120">
        <v>5</v>
      </c>
      <c r="B2120" s="18">
        <v>45474</v>
      </c>
      <c r="C2120" t="s">
        <v>256</v>
      </c>
      <c r="D2120" t="s">
        <v>216</v>
      </c>
      <c r="E2120">
        <v>3.5</v>
      </c>
      <c r="F2120">
        <v>42</v>
      </c>
      <c r="G2120">
        <v>12</v>
      </c>
    </row>
    <row r="2121" spans="1:7" x14ac:dyDescent="0.3">
      <c r="A2121">
        <v>107</v>
      </c>
      <c r="B2121" s="18">
        <v>45505</v>
      </c>
      <c r="C2121" t="s">
        <v>256</v>
      </c>
      <c r="D2121" t="s">
        <v>217</v>
      </c>
      <c r="E2121">
        <v>111</v>
      </c>
    </row>
    <row r="2122" spans="1:7" x14ac:dyDescent="0.3">
      <c r="A2122">
        <v>105</v>
      </c>
      <c r="B2122" s="18">
        <v>45413</v>
      </c>
      <c r="C2122" t="s">
        <v>256</v>
      </c>
      <c r="D2122" t="s">
        <v>227</v>
      </c>
      <c r="E2122">
        <v>36</v>
      </c>
    </row>
    <row r="2123" spans="1:7" x14ac:dyDescent="0.3">
      <c r="A2123">
        <v>5</v>
      </c>
      <c r="B2123" s="18">
        <v>45444</v>
      </c>
      <c r="C2123" t="s">
        <v>256</v>
      </c>
      <c r="D2123" t="s">
        <v>216</v>
      </c>
      <c r="E2123">
        <v>5.25</v>
      </c>
      <c r="F2123">
        <v>126</v>
      </c>
      <c r="G2123">
        <v>24</v>
      </c>
    </row>
    <row r="2124" spans="1:7" x14ac:dyDescent="0.3">
      <c r="A2124">
        <v>105</v>
      </c>
      <c r="B2124" s="18">
        <v>45444</v>
      </c>
      <c r="C2124" t="s">
        <v>256</v>
      </c>
      <c r="D2124" t="s">
        <v>227</v>
      </c>
      <c r="E2124">
        <v>24</v>
      </c>
    </row>
    <row r="2125" spans="1:7" x14ac:dyDescent="0.3">
      <c r="A2125">
        <v>105</v>
      </c>
      <c r="B2125" s="18">
        <v>45474</v>
      </c>
      <c r="C2125" t="s">
        <v>256</v>
      </c>
      <c r="D2125" t="s">
        <v>227</v>
      </c>
      <c r="E2125">
        <v>13</v>
      </c>
    </row>
    <row r="2126" spans="1:7" x14ac:dyDescent="0.3">
      <c r="A2126">
        <v>105</v>
      </c>
      <c r="B2126" s="18">
        <v>45505</v>
      </c>
      <c r="C2126" t="s">
        <v>256</v>
      </c>
      <c r="D2126" t="s">
        <v>227</v>
      </c>
      <c r="E2126">
        <v>10</v>
      </c>
    </row>
    <row r="2127" spans="1:7" x14ac:dyDescent="0.3">
      <c r="A2127">
        <v>130</v>
      </c>
      <c r="B2127" s="18">
        <v>45505</v>
      </c>
      <c r="C2127" t="s">
        <v>256</v>
      </c>
      <c r="D2127" t="s">
        <v>212</v>
      </c>
      <c r="E2127">
        <v>117</v>
      </c>
    </row>
    <row r="2128" spans="1:7" x14ac:dyDescent="0.3">
      <c r="A2128">
        <v>130</v>
      </c>
      <c r="B2128" s="18">
        <v>45474</v>
      </c>
      <c r="C2128" t="s">
        <v>256</v>
      </c>
      <c r="D2128" t="s">
        <v>212</v>
      </c>
      <c r="E2128">
        <v>33</v>
      </c>
    </row>
    <row r="2129" spans="1:7" x14ac:dyDescent="0.3">
      <c r="A2129">
        <v>130</v>
      </c>
      <c r="B2129" s="18">
        <v>45444</v>
      </c>
      <c r="C2129" t="s">
        <v>256</v>
      </c>
      <c r="D2129" t="s">
        <v>212</v>
      </c>
      <c r="E2129">
        <v>79</v>
      </c>
    </row>
    <row r="2130" spans="1:7" x14ac:dyDescent="0.3">
      <c r="A2130">
        <v>130</v>
      </c>
      <c r="B2130" s="18">
        <v>45413</v>
      </c>
      <c r="C2130" t="s">
        <v>256</v>
      </c>
      <c r="D2130" t="s">
        <v>212</v>
      </c>
      <c r="E2130">
        <v>139</v>
      </c>
    </row>
    <row r="2131" spans="1:7" x14ac:dyDescent="0.3">
      <c r="A2131">
        <v>11</v>
      </c>
      <c r="B2131" s="18">
        <v>45413</v>
      </c>
      <c r="C2131" t="s">
        <v>256</v>
      </c>
      <c r="D2131" t="s">
        <v>230</v>
      </c>
      <c r="E2131">
        <v>0.26845637583892618</v>
      </c>
      <c r="F2131">
        <v>120</v>
      </c>
      <c r="G2131">
        <v>447</v>
      </c>
    </row>
    <row r="2132" spans="1:7" x14ac:dyDescent="0.3">
      <c r="A2132">
        <v>11</v>
      </c>
      <c r="B2132" s="18">
        <v>45444</v>
      </c>
      <c r="C2132" t="s">
        <v>256</v>
      </c>
      <c r="D2132" t="s">
        <v>230</v>
      </c>
      <c r="E2132">
        <v>0.28440366972477066</v>
      </c>
      <c r="F2132">
        <v>124</v>
      </c>
      <c r="G2132">
        <v>436</v>
      </c>
    </row>
    <row r="2133" spans="1:7" x14ac:dyDescent="0.3">
      <c r="A2133">
        <v>5</v>
      </c>
      <c r="B2133" s="18">
        <v>45413</v>
      </c>
      <c r="C2133" t="s">
        <v>256</v>
      </c>
      <c r="D2133" t="s">
        <v>216</v>
      </c>
      <c r="E2133">
        <v>11.12</v>
      </c>
      <c r="F2133">
        <v>278</v>
      </c>
      <c r="G2133">
        <v>25</v>
      </c>
    </row>
    <row r="2134" spans="1:7" x14ac:dyDescent="0.3">
      <c r="A2134">
        <v>11</v>
      </c>
      <c r="B2134" s="18">
        <v>45474</v>
      </c>
      <c r="C2134" t="s">
        <v>256</v>
      </c>
      <c r="D2134" t="s">
        <v>230</v>
      </c>
      <c r="E2134">
        <v>0.28915662650602408</v>
      </c>
      <c r="F2134">
        <v>120</v>
      </c>
      <c r="G2134">
        <v>415</v>
      </c>
    </row>
    <row r="2135" spans="1:7" x14ac:dyDescent="0.3">
      <c r="A2135">
        <v>11</v>
      </c>
      <c r="B2135" s="18">
        <v>45505</v>
      </c>
      <c r="C2135" t="s">
        <v>256</v>
      </c>
      <c r="D2135" t="s">
        <v>230</v>
      </c>
      <c r="E2135">
        <v>0.30295566502463056</v>
      </c>
      <c r="F2135">
        <v>123</v>
      </c>
      <c r="G2135">
        <v>406</v>
      </c>
    </row>
    <row r="2136" spans="1:7" x14ac:dyDescent="0.3">
      <c r="A2136">
        <v>12</v>
      </c>
      <c r="B2136" s="18">
        <v>45413</v>
      </c>
      <c r="C2136" t="s">
        <v>256</v>
      </c>
      <c r="D2136" t="s">
        <v>215</v>
      </c>
      <c r="E2136">
        <v>0.14761904761904762</v>
      </c>
      <c r="F2136">
        <v>31</v>
      </c>
      <c r="G2136">
        <v>210</v>
      </c>
    </row>
    <row r="2137" spans="1:7" x14ac:dyDescent="0.3">
      <c r="A2137">
        <v>12</v>
      </c>
      <c r="B2137" s="18">
        <v>45444</v>
      </c>
      <c r="C2137" t="s">
        <v>256</v>
      </c>
      <c r="D2137" t="s">
        <v>215</v>
      </c>
      <c r="E2137">
        <v>0.15789473684210525</v>
      </c>
      <c r="F2137">
        <v>33</v>
      </c>
      <c r="G2137">
        <v>209</v>
      </c>
    </row>
    <row r="2138" spans="1:7" x14ac:dyDescent="0.3">
      <c r="A2138">
        <v>114</v>
      </c>
      <c r="B2138" s="18">
        <v>45413</v>
      </c>
      <c r="C2138" t="s">
        <v>256</v>
      </c>
      <c r="D2138" t="s">
        <v>214</v>
      </c>
      <c r="E2138">
        <v>745</v>
      </c>
    </row>
    <row r="2139" spans="1:7" x14ac:dyDescent="0.3">
      <c r="A2139">
        <v>114</v>
      </c>
      <c r="B2139" s="18">
        <v>45444</v>
      </c>
      <c r="C2139" t="s">
        <v>256</v>
      </c>
      <c r="D2139" t="s">
        <v>214</v>
      </c>
      <c r="E2139">
        <v>347</v>
      </c>
    </row>
    <row r="2140" spans="1:7" x14ac:dyDescent="0.3">
      <c r="A2140">
        <v>108</v>
      </c>
      <c r="B2140" s="18">
        <v>45413</v>
      </c>
      <c r="C2140" t="s">
        <v>256</v>
      </c>
      <c r="D2140" t="s">
        <v>204</v>
      </c>
      <c r="E2140">
        <v>90</v>
      </c>
    </row>
    <row r="2141" spans="1:7" x14ac:dyDescent="0.3">
      <c r="A2141">
        <v>114</v>
      </c>
      <c r="B2141" s="18">
        <v>45474</v>
      </c>
      <c r="C2141" t="s">
        <v>256</v>
      </c>
      <c r="D2141" t="s">
        <v>214</v>
      </c>
      <c r="E2141">
        <v>117</v>
      </c>
    </row>
    <row r="2142" spans="1:7" x14ac:dyDescent="0.3">
      <c r="A2142">
        <v>114</v>
      </c>
      <c r="B2142" s="18">
        <v>45505</v>
      </c>
      <c r="C2142" t="s">
        <v>256</v>
      </c>
      <c r="D2142" t="s">
        <v>214</v>
      </c>
      <c r="E2142">
        <v>374</v>
      </c>
    </row>
    <row r="2143" spans="1:7" x14ac:dyDescent="0.3">
      <c r="A2143">
        <v>108</v>
      </c>
      <c r="B2143" s="18">
        <v>45444</v>
      </c>
      <c r="C2143" t="s">
        <v>256</v>
      </c>
      <c r="D2143" t="s">
        <v>204</v>
      </c>
      <c r="E2143">
        <v>66</v>
      </c>
    </row>
    <row r="2144" spans="1:7" x14ac:dyDescent="0.3">
      <c r="A2144">
        <v>108</v>
      </c>
      <c r="B2144" s="18">
        <v>45474</v>
      </c>
      <c r="C2144" t="s">
        <v>256</v>
      </c>
      <c r="D2144" t="s">
        <v>204</v>
      </c>
      <c r="E2144">
        <v>47</v>
      </c>
    </row>
    <row r="2145" spans="1:5" x14ac:dyDescent="0.3">
      <c r="A2145">
        <v>108</v>
      </c>
      <c r="B2145" s="18">
        <v>45505</v>
      </c>
      <c r="C2145" t="s">
        <v>256</v>
      </c>
      <c r="D2145" t="s">
        <v>204</v>
      </c>
      <c r="E2145">
        <v>39</v>
      </c>
    </row>
    <row r="2146" spans="1:5" x14ac:dyDescent="0.3">
      <c r="A2146">
        <v>115</v>
      </c>
      <c r="B2146" s="18">
        <v>45413</v>
      </c>
      <c r="C2146" t="s">
        <v>256</v>
      </c>
      <c r="D2146" t="s">
        <v>226</v>
      </c>
      <c r="E2146">
        <v>12</v>
      </c>
    </row>
    <row r="2147" spans="1:5" x14ac:dyDescent="0.3">
      <c r="A2147">
        <v>115</v>
      </c>
      <c r="B2147" s="18">
        <v>45444</v>
      </c>
      <c r="C2147" t="s">
        <v>256</v>
      </c>
      <c r="D2147" t="s">
        <v>226</v>
      </c>
      <c r="E2147">
        <v>4</v>
      </c>
    </row>
    <row r="2148" spans="1:5" x14ac:dyDescent="0.3">
      <c r="A2148">
        <v>115</v>
      </c>
      <c r="B2148" s="18">
        <v>45474</v>
      </c>
      <c r="C2148" t="s">
        <v>256</v>
      </c>
      <c r="D2148" t="s">
        <v>226</v>
      </c>
      <c r="E2148">
        <v>6</v>
      </c>
    </row>
    <row r="2149" spans="1:5" x14ac:dyDescent="0.3">
      <c r="A2149">
        <v>115</v>
      </c>
      <c r="B2149" s="18">
        <v>45505</v>
      </c>
      <c r="C2149" t="s">
        <v>256</v>
      </c>
      <c r="D2149" t="s">
        <v>226</v>
      </c>
      <c r="E2149">
        <v>6</v>
      </c>
    </row>
    <row r="2150" spans="1:5" x14ac:dyDescent="0.3">
      <c r="A2150">
        <v>129</v>
      </c>
      <c r="B2150" s="18">
        <v>45505</v>
      </c>
      <c r="C2150" t="s">
        <v>256</v>
      </c>
      <c r="D2150" t="s">
        <v>229</v>
      </c>
      <c r="E2150">
        <v>117</v>
      </c>
    </row>
    <row r="2151" spans="1:5" x14ac:dyDescent="0.3">
      <c r="A2151">
        <v>129</v>
      </c>
      <c r="B2151" s="18">
        <v>45474</v>
      </c>
      <c r="C2151" t="s">
        <v>256</v>
      </c>
      <c r="D2151" t="s">
        <v>229</v>
      </c>
      <c r="E2151">
        <v>25</v>
      </c>
    </row>
    <row r="2152" spans="1:5" x14ac:dyDescent="0.3">
      <c r="A2152">
        <v>129</v>
      </c>
      <c r="B2152" s="18">
        <v>45444</v>
      </c>
      <c r="C2152" t="s">
        <v>256</v>
      </c>
      <c r="D2152" t="s">
        <v>229</v>
      </c>
      <c r="E2152">
        <v>76</v>
      </c>
    </row>
    <row r="2153" spans="1:5" x14ac:dyDescent="0.3">
      <c r="A2153">
        <v>129</v>
      </c>
      <c r="B2153" s="18">
        <v>45413</v>
      </c>
      <c r="C2153" t="s">
        <v>256</v>
      </c>
      <c r="D2153" t="s">
        <v>229</v>
      </c>
      <c r="E2153">
        <v>163</v>
      </c>
    </row>
    <row r="2154" spans="1:5" x14ac:dyDescent="0.3">
      <c r="A2154">
        <v>116</v>
      </c>
      <c r="B2154" s="18">
        <v>45413</v>
      </c>
      <c r="C2154" t="s">
        <v>256</v>
      </c>
      <c r="D2154" t="s">
        <v>243</v>
      </c>
      <c r="E2154">
        <v>18</v>
      </c>
    </row>
    <row r="2155" spans="1:5" x14ac:dyDescent="0.3">
      <c r="A2155">
        <v>116</v>
      </c>
      <c r="B2155" s="18">
        <v>45444</v>
      </c>
      <c r="C2155" t="s">
        <v>256</v>
      </c>
      <c r="D2155" t="s">
        <v>243</v>
      </c>
      <c r="E2155">
        <v>4</v>
      </c>
    </row>
    <row r="2156" spans="1:5" x14ac:dyDescent="0.3">
      <c r="A2156">
        <v>116</v>
      </c>
      <c r="B2156" s="18">
        <v>45505</v>
      </c>
      <c r="C2156" t="s">
        <v>256</v>
      </c>
      <c r="D2156" t="s">
        <v>243</v>
      </c>
      <c r="E2156">
        <v>9</v>
      </c>
    </row>
    <row r="2157" spans="1:5" x14ac:dyDescent="0.3">
      <c r="A2157">
        <v>126</v>
      </c>
      <c r="B2157" s="18">
        <v>45444</v>
      </c>
      <c r="C2157" t="s">
        <v>256</v>
      </c>
      <c r="D2157" t="s">
        <v>28</v>
      </c>
      <c r="E2157">
        <v>1</v>
      </c>
    </row>
    <row r="2158" spans="1:5" x14ac:dyDescent="0.3">
      <c r="A2158">
        <v>128</v>
      </c>
      <c r="B2158" s="18">
        <v>45505</v>
      </c>
      <c r="C2158" t="s">
        <v>256</v>
      </c>
      <c r="D2158" t="s">
        <v>224</v>
      </c>
      <c r="E2158">
        <v>43</v>
      </c>
    </row>
    <row r="2159" spans="1:5" x14ac:dyDescent="0.3">
      <c r="A2159">
        <v>128</v>
      </c>
      <c r="B2159" s="18">
        <v>45474</v>
      </c>
      <c r="C2159" t="s">
        <v>256</v>
      </c>
      <c r="D2159" t="s">
        <v>224</v>
      </c>
      <c r="E2159">
        <v>11</v>
      </c>
    </row>
    <row r="2160" spans="1:5" x14ac:dyDescent="0.3">
      <c r="A2160">
        <v>128</v>
      </c>
      <c r="B2160" s="18">
        <v>45444</v>
      </c>
      <c r="C2160" t="s">
        <v>256</v>
      </c>
      <c r="D2160" t="s">
        <v>224</v>
      </c>
      <c r="E2160">
        <v>31</v>
      </c>
    </row>
    <row r="2161" spans="1:7" x14ac:dyDescent="0.3">
      <c r="A2161">
        <v>128</v>
      </c>
      <c r="B2161" s="18">
        <v>45413</v>
      </c>
      <c r="C2161" t="s">
        <v>256</v>
      </c>
      <c r="D2161" t="s">
        <v>224</v>
      </c>
      <c r="E2161">
        <v>62</v>
      </c>
    </row>
    <row r="2162" spans="1:7" x14ac:dyDescent="0.3">
      <c r="A2162">
        <v>120</v>
      </c>
      <c r="B2162" s="18">
        <v>45413</v>
      </c>
      <c r="C2162" t="s">
        <v>256</v>
      </c>
      <c r="D2162" t="s">
        <v>22</v>
      </c>
      <c r="E2162">
        <v>730</v>
      </c>
    </row>
    <row r="2163" spans="1:7" x14ac:dyDescent="0.3">
      <c r="A2163">
        <v>120</v>
      </c>
      <c r="B2163" s="18">
        <v>45444</v>
      </c>
      <c r="C2163" t="s">
        <v>256</v>
      </c>
      <c r="D2163" t="s">
        <v>22</v>
      </c>
      <c r="E2163">
        <v>340</v>
      </c>
    </row>
    <row r="2164" spans="1:7" x14ac:dyDescent="0.3">
      <c r="A2164">
        <v>120</v>
      </c>
      <c r="B2164" s="18">
        <v>45474</v>
      </c>
      <c r="C2164" t="s">
        <v>256</v>
      </c>
      <c r="D2164" t="s">
        <v>22</v>
      </c>
      <c r="E2164">
        <v>114</v>
      </c>
    </row>
    <row r="2165" spans="1:7" x14ac:dyDescent="0.3">
      <c r="A2165">
        <v>120</v>
      </c>
      <c r="B2165" s="18">
        <v>45505</v>
      </c>
      <c r="C2165" t="s">
        <v>256</v>
      </c>
      <c r="D2165" t="s">
        <v>22</v>
      </c>
      <c r="E2165">
        <v>374</v>
      </c>
    </row>
    <row r="2166" spans="1:7" x14ac:dyDescent="0.3">
      <c r="A2166">
        <v>122</v>
      </c>
      <c r="B2166" s="18">
        <v>45413</v>
      </c>
      <c r="C2166" t="s">
        <v>256</v>
      </c>
      <c r="D2166" t="s">
        <v>24</v>
      </c>
      <c r="E2166">
        <v>15</v>
      </c>
    </row>
    <row r="2167" spans="1:7" x14ac:dyDescent="0.3">
      <c r="A2167">
        <v>122</v>
      </c>
      <c r="B2167" s="18">
        <v>45444</v>
      </c>
      <c r="C2167" t="s">
        <v>256</v>
      </c>
      <c r="D2167" t="s">
        <v>24</v>
      </c>
      <c r="E2167">
        <v>7</v>
      </c>
    </row>
    <row r="2168" spans="1:7" x14ac:dyDescent="0.3">
      <c r="A2168">
        <v>4</v>
      </c>
      <c r="B2168" s="18">
        <v>45413</v>
      </c>
      <c r="C2168" t="s">
        <v>256</v>
      </c>
      <c r="D2168" t="s">
        <v>223</v>
      </c>
      <c r="E2168">
        <v>0.85611510791366896</v>
      </c>
      <c r="F2168">
        <v>238</v>
      </c>
      <c r="G2168">
        <v>278</v>
      </c>
    </row>
    <row r="2169" spans="1:7" x14ac:dyDescent="0.3">
      <c r="A2169">
        <v>4</v>
      </c>
      <c r="B2169" s="18">
        <v>45444</v>
      </c>
      <c r="C2169" t="s">
        <v>256</v>
      </c>
      <c r="D2169" t="s">
        <v>223</v>
      </c>
      <c r="E2169">
        <v>0.85714285714285698</v>
      </c>
      <c r="F2169">
        <v>108</v>
      </c>
      <c r="G2169">
        <v>126</v>
      </c>
    </row>
    <row r="2170" spans="1:7" x14ac:dyDescent="0.3">
      <c r="A2170">
        <v>122</v>
      </c>
      <c r="B2170" s="18">
        <v>45474</v>
      </c>
      <c r="C2170" t="s">
        <v>256</v>
      </c>
      <c r="D2170" t="s">
        <v>24</v>
      </c>
      <c r="E2170">
        <v>3</v>
      </c>
    </row>
    <row r="2171" spans="1:7" x14ac:dyDescent="0.3">
      <c r="A2171">
        <v>127</v>
      </c>
      <c r="B2171" s="18">
        <v>45505</v>
      </c>
      <c r="C2171" t="s">
        <v>256</v>
      </c>
      <c r="D2171" t="s">
        <v>220</v>
      </c>
      <c r="E2171">
        <v>296</v>
      </c>
    </row>
    <row r="2172" spans="1:7" x14ac:dyDescent="0.3">
      <c r="A2172">
        <v>4</v>
      </c>
      <c r="B2172" s="18">
        <v>45474</v>
      </c>
      <c r="C2172" t="s">
        <v>256</v>
      </c>
      <c r="D2172" t="s">
        <v>223</v>
      </c>
      <c r="E2172">
        <v>0.85714285714285698</v>
      </c>
      <c r="F2172">
        <v>36</v>
      </c>
      <c r="G2172">
        <v>42</v>
      </c>
    </row>
    <row r="2173" spans="1:7" x14ac:dyDescent="0.3">
      <c r="A2173">
        <v>127</v>
      </c>
      <c r="B2173" s="18">
        <v>45474</v>
      </c>
      <c r="C2173" t="s">
        <v>256</v>
      </c>
      <c r="D2173" t="s">
        <v>220</v>
      </c>
      <c r="E2173">
        <v>77</v>
      </c>
    </row>
    <row r="2174" spans="1:7" x14ac:dyDescent="0.3">
      <c r="A2174">
        <v>127</v>
      </c>
      <c r="B2174" s="18">
        <v>45444</v>
      </c>
      <c r="C2174" t="s">
        <v>256</v>
      </c>
      <c r="D2174" t="s">
        <v>220</v>
      </c>
      <c r="E2174">
        <v>196</v>
      </c>
    </row>
    <row r="2175" spans="1:7" x14ac:dyDescent="0.3">
      <c r="A2175">
        <v>4</v>
      </c>
      <c r="B2175" s="18">
        <v>45505</v>
      </c>
      <c r="C2175" t="s">
        <v>256</v>
      </c>
      <c r="D2175" t="s">
        <v>223</v>
      </c>
      <c r="E2175">
        <v>0.793333333333333</v>
      </c>
      <c r="F2175">
        <v>119</v>
      </c>
      <c r="G2175">
        <v>150</v>
      </c>
    </row>
    <row r="2176" spans="1:7" x14ac:dyDescent="0.3">
      <c r="A2176">
        <v>127</v>
      </c>
      <c r="B2176" s="18">
        <v>45413</v>
      </c>
      <c r="C2176" t="s">
        <v>256</v>
      </c>
      <c r="D2176" t="s">
        <v>220</v>
      </c>
      <c r="E2176">
        <v>384</v>
      </c>
    </row>
    <row r="2177" spans="1:7" x14ac:dyDescent="0.3">
      <c r="A2177">
        <v>5</v>
      </c>
      <c r="B2177" s="18">
        <v>45505</v>
      </c>
      <c r="C2177" t="s">
        <v>256</v>
      </c>
      <c r="D2177" t="s">
        <v>216</v>
      </c>
      <c r="E2177">
        <v>6.25</v>
      </c>
      <c r="F2177">
        <v>150</v>
      </c>
      <c r="G2177">
        <v>24</v>
      </c>
    </row>
    <row r="2178" spans="1:7" x14ac:dyDescent="0.3">
      <c r="A2178">
        <v>100</v>
      </c>
      <c r="B2178" s="18">
        <v>45505</v>
      </c>
      <c r="C2178" t="s">
        <v>256</v>
      </c>
      <c r="D2178" t="s">
        <v>206</v>
      </c>
      <c r="E2178">
        <v>1</v>
      </c>
    </row>
    <row r="2179" spans="1:7" x14ac:dyDescent="0.3">
      <c r="A2179">
        <v>100</v>
      </c>
      <c r="B2179" s="18">
        <v>45474</v>
      </c>
      <c r="C2179" t="s">
        <v>256</v>
      </c>
      <c r="D2179" t="s">
        <v>206</v>
      </c>
      <c r="E2179">
        <v>1</v>
      </c>
    </row>
    <row r="2180" spans="1:7" x14ac:dyDescent="0.3">
      <c r="A2180">
        <v>127</v>
      </c>
      <c r="B2180" s="18">
        <v>45444</v>
      </c>
      <c r="C2180" t="s">
        <v>257</v>
      </c>
      <c r="D2180" t="s">
        <v>220</v>
      </c>
      <c r="E2180">
        <v>9</v>
      </c>
    </row>
    <row r="2181" spans="1:7" x14ac:dyDescent="0.3">
      <c r="A2181">
        <v>100</v>
      </c>
      <c r="B2181" s="18">
        <v>45444</v>
      </c>
      <c r="C2181" t="s">
        <v>257</v>
      </c>
      <c r="D2181" t="s">
        <v>206</v>
      </c>
      <c r="E2181">
        <v>1</v>
      </c>
    </row>
    <row r="2182" spans="1:7" x14ac:dyDescent="0.3">
      <c r="A2182">
        <v>128</v>
      </c>
      <c r="B2182" s="18">
        <v>45413</v>
      </c>
      <c r="C2182" t="s">
        <v>257</v>
      </c>
      <c r="D2182" t="s">
        <v>224</v>
      </c>
      <c r="E2182">
        <v>3</v>
      </c>
    </row>
    <row r="2183" spans="1:7" x14ac:dyDescent="0.3">
      <c r="A2183">
        <v>120</v>
      </c>
      <c r="B2183" s="18">
        <v>45444</v>
      </c>
      <c r="C2183" t="s">
        <v>257</v>
      </c>
      <c r="D2183" t="s">
        <v>22</v>
      </c>
      <c r="E2183">
        <v>28</v>
      </c>
    </row>
    <row r="2184" spans="1:7" x14ac:dyDescent="0.3">
      <c r="A2184">
        <v>105</v>
      </c>
      <c r="B2184" s="18">
        <v>45505</v>
      </c>
      <c r="C2184" t="s">
        <v>257</v>
      </c>
      <c r="D2184" t="s">
        <v>227</v>
      </c>
      <c r="E2184">
        <v>224</v>
      </c>
    </row>
    <row r="2185" spans="1:7" x14ac:dyDescent="0.3">
      <c r="A2185">
        <v>114</v>
      </c>
      <c r="B2185" s="18">
        <v>45505</v>
      </c>
      <c r="C2185" t="s">
        <v>257</v>
      </c>
      <c r="D2185" t="s">
        <v>214</v>
      </c>
      <c r="E2185">
        <v>76</v>
      </c>
    </row>
    <row r="2186" spans="1:7" x14ac:dyDescent="0.3">
      <c r="A2186">
        <v>114</v>
      </c>
      <c r="B2186" s="18">
        <v>45474</v>
      </c>
      <c r="C2186" t="s">
        <v>257</v>
      </c>
      <c r="D2186" t="s">
        <v>214</v>
      </c>
      <c r="E2186">
        <v>80</v>
      </c>
    </row>
    <row r="2187" spans="1:7" x14ac:dyDescent="0.3">
      <c r="A2187">
        <v>114</v>
      </c>
      <c r="B2187" s="18">
        <v>45444</v>
      </c>
      <c r="C2187" t="s">
        <v>257</v>
      </c>
      <c r="D2187" t="s">
        <v>214</v>
      </c>
      <c r="E2187">
        <v>28</v>
      </c>
    </row>
    <row r="2188" spans="1:7" x14ac:dyDescent="0.3">
      <c r="A2188">
        <v>100</v>
      </c>
      <c r="B2188" s="18">
        <v>45505</v>
      </c>
      <c r="C2188" t="s">
        <v>257</v>
      </c>
      <c r="D2188" t="s">
        <v>206</v>
      </c>
      <c r="E2188">
        <v>1</v>
      </c>
    </row>
    <row r="2189" spans="1:7" x14ac:dyDescent="0.3">
      <c r="A2189">
        <v>114</v>
      </c>
      <c r="B2189" s="18">
        <v>45413</v>
      </c>
      <c r="C2189" t="s">
        <v>257</v>
      </c>
      <c r="D2189" t="s">
        <v>214</v>
      </c>
      <c r="E2189">
        <v>37</v>
      </c>
    </row>
    <row r="2190" spans="1:7" x14ac:dyDescent="0.3">
      <c r="A2190">
        <v>128</v>
      </c>
      <c r="B2190" s="18">
        <v>45474</v>
      </c>
      <c r="C2190" t="s">
        <v>257</v>
      </c>
      <c r="D2190" t="s">
        <v>224</v>
      </c>
      <c r="E2190">
        <v>4</v>
      </c>
    </row>
    <row r="2191" spans="1:7" x14ac:dyDescent="0.3">
      <c r="A2191">
        <v>128</v>
      </c>
      <c r="B2191" s="18">
        <v>45505</v>
      </c>
      <c r="C2191" t="s">
        <v>257</v>
      </c>
      <c r="D2191" t="s">
        <v>224</v>
      </c>
      <c r="E2191">
        <v>10</v>
      </c>
    </row>
    <row r="2192" spans="1:7" x14ac:dyDescent="0.3">
      <c r="A2192">
        <v>103</v>
      </c>
      <c r="B2192" s="18">
        <v>45413</v>
      </c>
      <c r="C2192" t="s">
        <v>257</v>
      </c>
      <c r="D2192" t="s">
        <v>199</v>
      </c>
      <c r="E2192">
        <v>1</v>
      </c>
    </row>
    <row r="2193" spans="1:7" x14ac:dyDescent="0.3">
      <c r="A2193">
        <v>100</v>
      </c>
      <c r="B2193" s="18">
        <v>45474</v>
      </c>
      <c r="C2193" t="s">
        <v>257</v>
      </c>
      <c r="D2193" t="s">
        <v>206</v>
      </c>
      <c r="E2193">
        <v>1</v>
      </c>
    </row>
    <row r="2194" spans="1:7" x14ac:dyDescent="0.3">
      <c r="A2194">
        <v>103</v>
      </c>
      <c r="B2194" s="18">
        <v>45444</v>
      </c>
      <c r="C2194" t="s">
        <v>257</v>
      </c>
      <c r="D2194" t="s">
        <v>199</v>
      </c>
      <c r="E2194">
        <v>1</v>
      </c>
    </row>
    <row r="2195" spans="1:7" x14ac:dyDescent="0.3">
      <c r="A2195">
        <v>23</v>
      </c>
      <c r="B2195" s="18">
        <v>45413</v>
      </c>
      <c r="C2195" t="s">
        <v>257</v>
      </c>
      <c r="D2195" t="s">
        <v>210</v>
      </c>
      <c r="E2195">
        <v>1.5082956259426848E-3</v>
      </c>
      <c r="F2195">
        <v>1</v>
      </c>
      <c r="G2195">
        <v>663</v>
      </c>
    </row>
    <row r="2196" spans="1:7" x14ac:dyDescent="0.3">
      <c r="A2196">
        <v>102</v>
      </c>
      <c r="B2196" s="18">
        <v>45444</v>
      </c>
      <c r="C2196" t="s">
        <v>257</v>
      </c>
      <c r="D2196" t="s">
        <v>218</v>
      </c>
      <c r="E2196">
        <v>0</v>
      </c>
    </row>
    <row r="2197" spans="1:7" x14ac:dyDescent="0.3">
      <c r="A2197">
        <v>102</v>
      </c>
      <c r="B2197" s="18">
        <v>45474</v>
      </c>
      <c r="C2197" t="s">
        <v>257</v>
      </c>
      <c r="D2197" t="s">
        <v>218</v>
      </c>
      <c r="E2197">
        <v>0</v>
      </c>
    </row>
    <row r="2198" spans="1:7" x14ac:dyDescent="0.3">
      <c r="A2198">
        <v>4</v>
      </c>
      <c r="B2198" s="18">
        <v>45505</v>
      </c>
      <c r="C2198" t="s">
        <v>257</v>
      </c>
      <c r="D2198" t="s">
        <v>223</v>
      </c>
      <c r="E2198">
        <v>0.82758620689655205</v>
      </c>
      <c r="F2198">
        <v>48</v>
      </c>
      <c r="G2198">
        <v>58</v>
      </c>
    </row>
    <row r="2199" spans="1:7" x14ac:dyDescent="0.3">
      <c r="A2199">
        <v>8</v>
      </c>
      <c r="B2199" s="18">
        <v>45444</v>
      </c>
      <c r="C2199" t="s">
        <v>257</v>
      </c>
      <c r="D2199" t="s">
        <v>235</v>
      </c>
      <c r="E2199">
        <v>0.3458904109589041</v>
      </c>
      <c r="F2199">
        <v>101</v>
      </c>
      <c r="G2199">
        <v>292</v>
      </c>
    </row>
    <row r="2200" spans="1:7" x14ac:dyDescent="0.3">
      <c r="A2200">
        <v>4</v>
      </c>
      <c r="B2200" s="18">
        <v>45444</v>
      </c>
      <c r="C2200" t="s">
        <v>257</v>
      </c>
      <c r="D2200" t="s">
        <v>223</v>
      </c>
      <c r="E2200">
        <v>0.78571428571428603</v>
      </c>
      <c r="F2200">
        <v>22</v>
      </c>
      <c r="G2200">
        <v>28</v>
      </c>
    </row>
    <row r="2201" spans="1:7" x14ac:dyDescent="0.3">
      <c r="A2201">
        <v>24</v>
      </c>
      <c r="B2201" s="18">
        <v>45505</v>
      </c>
      <c r="C2201" t="s">
        <v>257</v>
      </c>
      <c r="D2201" t="s">
        <v>197</v>
      </c>
      <c r="E2201">
        <v>1</v>
      </c>
      <c r="F2201">
        <v>1</v>
      </c>
      <c r="G2201">
        <v>1</v>
      </c>
    </row>
    <row r="2202" spans="1:7" x14ac:dyDescent="0.3">
      <c r="A2202">
        <v>8</v>
      </c>
      <c r="B2202" s="18">
        <v>45413</v>
      </c>
      <c r="C2202" t="s">
        <v>257</v>
      </c>
      <c r="D2202" t="s">
        <v>235</v>
      </c>
      <c r="E2202">
        <v>0.32885906040268459</v>
      </c>
      <c r="F2202">
        <v>98</v>
      </c>
      <c r="G2202">
        <v>298</v>
      </c>
    </row>
    <row r="2203" spans="1:7" x14ac:dyDescent="0.3">
      <c r="A2203">
        <v>2</v>
      </c>
      <c r="B2203" s="18">
        <v>45505</v>
      </c>
      <c r="C2203" t="s">
        <v>257</v>
      </c>
      <c r="D2203" t="s">
        <v>209</v>
      </c>
      <c r="E2203">
        <v>0.71333333333333337</v>
      </c>
      <c r="F2203">
        <v>642</v>
      </c>
      <c r="G2203">
        <v>900</v>
      </c>
    </row>
    <row r="2204" spans="1:7" x14ac:dyDescent="0.3">
      <c r="A2204">
        <v>105</v>
      </c>
      <c r="B2204" s="18">
        <v>45444</v>
      </c>
      <c r="C2204" t="s">
        <v>257</v>
      </c>
      <c r="D2204" t="s">
        <v>227</v>
      </c>
      <c r="E2204">
        <v>221</v>
      </c>
    </row>
    <row r="2205" spans="1:7" x14ac:dyDescent="0.3">
      <c r="A2205">
        <v>109</v>
      </c>
      <c r="B2205" s="18">
        <v>45413</v>
      </c>
      <c r="C2205" t="s">
        <v>257</v>
      </c>
      <c r="D2205" t="s">
        <v>233</v>
      </c>
      <c r="E2205">
        <v>95</v>
      </c>
    </row>
    <row r="2206" spans="1:7" x14ac:dyDescent="0.3">
      <c r="A2206">
        <v>5</v>
      </c>
      <c r="B2206" s="18">
        <v>45444</v>
      </c>
      <c r="C2206" t="s">
        <v>257</v>
      </c>
      <c r="D2206" t="s">
        <v>216</v>
      </c>
      <c r="E2206">
        <v>4</v>
      </c>
      <c r="F2206">
        <v>28</v>
      </c>
      <c r="G2206">
        <v>7</v>
      </c>
    </row>
    <row r="2207" spans="1:7" x14ac:dyDescent="0.3">
      <c r="A2207">
        <v>127</v>
      </c>
      <c r="B2207" s="18">
        <v>45474</v>
      </c>
      <c r="C2207" t="s">
        <v>257</v>
      </c>
      <c r="D2207" t="s">
        <v>220</v>
      </c>
      <c r="E2207">
        <v>48</v>
      </c>
    </row>
    <row r="2208" spans="1:7" x14ac:dyDescent="0.3">
      <c r="A2208">
        <v>109</v>
      </c>
      <c r="B2208" s="18">
        <v>45444</v>
      </c>
      <c r="C2208" t="s">
        <v>257</v>
      </c>
      <c r="D2208" t="s">
        <v>233</v>
      </c>
      <c r="E2208">
        <v>93</v>
      </c>
    </row>
    <row r="2209" spans="1:7" x14ac:dyDescent="0.3">
      <c r="A2209">
        <v>7</v>
      </c>
      <c r="B2209" s="18">
        <v>45505</v>
      </c>
      <c r="C2209" t="s">
        <v>257</v>
      </c>
      <c r="D2209" t="s">
        <v>232</v>
      </c>
      <c r="E2209">
        <v>0.5714285714285714</v>
      </c>
      <c r="F2209">
        <v>48</v>
      </c>
      <c r="G2209">
        <v>84</v>
      </c>
    </row>
    <row r="2210" spans="1:7" x14ac:dyDescent="0.3">
      <c r="A2210">
        <v>2</v>
      </c>
      <c r="B2210" s="18">
        <v>45444</v>
      </c>
      <c r="C2210" t="s">
        <v>257</v>
      </c>
      <c r="D2210" t="s">
        <v>209</v>
      </c>
      <c r="E2210">
        <v>0.7155555555555555</v>
      </c>
      <c r="F2210">
        <v>644</v>
      </c>
      <c r="G2210">
        <v>900</v>
      </c>
    </row>
    <row r="2211" spans="1:7" x14ac:dyDescent="0.3">
      <c r="A2211">
        <v>3</v>
      </c>
      <c r="B2211" s="18">
        <v>45505</v>
      </c>
      <c r="C2211" t="s">
        <v>257</v>
      </c>
      <c r="D2211" t="s">
        <v>202</v>
      </c>
      <c r="E2211">
        <v>0.82242990654205606</v>
      </c>
      <c r="F2211">
        <v>528</v>
      </c>
      <c r="G2211">
        <v>642</v>
      </c>
    </row>
    <row r="2212" spans="1:7" x14ac:dyDescent="0.3">
      <c r="A2212">
        <v>109</v>
      </c>
      <c r="B2212" s="18">
        <v>45474</v>
      </c>
      <c r="C2212" t="s">
        <v>257</v>
      </c>
      <c r="D2212" t="s">
        <v>233</v>
      </c>
      <c r="E2212">
        <v>90</v>
      </c>
    </row>
    <row r="2213" spans="1:7" x14ac:dyDescent="0.3">
      <c r="A2213">
        <v>4</v>
      </c>
      <c r="B2213" s="18">
        <v>45413</v>
      </c>
      <c r="C2213" t="s">
        <v>257</v>
      </c>
      <c r="D2213" t="s">
        <v>223</v>
      </c>
      <c r="E2213">
        <v>0.73333333333333295</v>
      </c>
      <c r="F2213">
        <v>22</v>
      </c>
      <c r="G2213">
        <v>30</v>
      </c>
    </row>
    <row r="2214" spans="1:7" x14ac:dyDescent="0.3">
      <c r="A2214">
        <v>5</v>
      </c>
      <c r="B2214" s="18">
        <v>45474</v>
      </c>
      <c r="C2214" t="s">
        <v>257</v>
      </c>
      <c r="D2214" t="s">
        <v>216</v>
      </c>
      <c r="E2214">
        <v>4.1538461538461497</v>
      </c>
      <c r="F2214">
        <v>54</v>
      </c>
      <c r="G2214">
        <v>13</v>
      </c>
    </row>
    <row r="2215" spans="1:7" x14ac:dyDescent="0.3">
      <c r="A2215">
        <v>120</v>
      </c>
      <c r="B2215" s="18">
        <v>45474</v>
      </c>
      <c r="C2215" t="s">
        <v>257</v>
      </c>
      <c r="D2215" t="s">
        <v>22</v>
      </c>
      <c r="E2215">
        <v>80</v>
      </c>
    </row>
    <row r="2216" spans="1:7" x14ac:dyDescent="0.3">
      <c r="A2216">
        <v>24</v>
      </c>
      <c r="B2216" s="18">
        <v>45413</v>
      </c>
      <c r="C2216" t="s">
        <v>257</v>
      </c>
      <c r="D2216" t="s">
        <v>197</v>
      </c>
      <c r="E2216">
        <v>1</v>
      </c>
      <c r="F2216">
        <v>1</v>
      </c>
      <c r="G2216">
        <v>1</v>
      </c>
    </row>
    <row r="2217" spans="1:7" x14ac:dyDescent="0.3">
      <c r="A2217">
        <v>109</v>
      </c>
      <c r="B2217" s="18">
        <v>45505</v>
      </c>
      <c r="C2217" t="s">
        <v>257</v>
      </c>
      <c r="D2217" t="s">
        <v>233</v>
      </c>
      <c r="E2217">
        <v>88</v>
      </c>
    </row>
    <row r="2218" spans="1:7" x14ac:dyDescent="0.3">
      <c r="A2218">
        <v>2</v>
      </c>
      <c r="B2218" s="18">
        <v>45474</v>
      </c>
      <c r="C2218" t="s">
        <v>257</v>
      </c>
      <c r="D2218" t="s">
        <v>209</v>
      </c>
      <c r="E2218">
        <v>0.71444444444444444</v>
      </c>
      <c r="F2218">
        <v>643</v>
      </c>
      <c r="G2218">
        <v>900</v>
      </c>
    </row>
    <row r="2219" spans="1:7" x14ac:dyDescent="0.3">
      <c r="A2219">
        <v>127</v>
      </c>
      <c r="B2219" s="18">
        <v>45505</v>
      </c>
      <c r="C2219" t="s">
        <v>257</v>
      </c>
      <c r="D2219" t="s">
        <v>220</v>
      </c>
      <c r="E2219">
        <v>36</v>
      </c>
    </row>
    <row r="2220" spans="1:7" x14ac:dyDescent="0.3">
      <c r="A2220">
        <v>7</v>
      </c>
      <c r="B2220" s="18">
        <v>45474</v>
      </c>
      <c r="C2220" t="s">
        <v>257</v>
      </c>
      <c r="D2220" t="s">
        <v>232</v>
      </c>
      <c r="E2220">
        <v>0.54022988505747127</v>
      </c>
      <c r="F2220">
        <v>47</v>
      </c>
      <c r="G2220">
        <v>87</v>
      </c>
    </row>
    <row r="2221" spans="1:7" x14ac:dyDescent="0.3">
      <c r="A2221">
        <v>101</v>
      </c>
      <c r="B2221" s="18">
        <v>45505</v>
      </c>
      <c r="C2221" t="s">
        <v>257</v>
      </c>
      <c r="D2221" t="s">
        <v>200</v>
      </c>
      <c r="E2221">
        <v>0</v>
      </c>
    </row>
    <row r="2222" spans="1:7" x14ac:dyDescent="0.3">
      <c r="A2222">
        <v>133</v>
      </c>
      <c r="B2222" s="18">
        <v>45505</v>
      </c>
      <c r="C2222" t="s">
        <v>257</v>
      </c>
      <c r="D2222" t="s">
        <v>234</v>
      </c>
      <c r="E2222">
        <v>2</v>
      </c>
    </row>
    <row r="2223" spans="1:7" x14ac:dyDescent="0.3">
      <c r="A2223">
        <v>133</v>
      </c>
      <c r="B2223" s="18">
        <v>45474</v>
      </c>
      <c r="C2223" t="s">
        <v>257</v>
      </c>
      <c r="D2223" t="s">
        <v>234</v>
      </c>
      <c r="E2223">
        <v>1</v>
      </c>
    </row>
    <row r="2224" spans="1:7" x14ac:dyDescent="0.3">
      <c r="A2224">
        <v>8</v>
      </c>
      <c r="B2224" s="18">
        <v>45505</v>
      </c>
      <c r="C2224" t="s">
        <v>257</v>
      </c>
      <c r="D2224" t="s">
        <v>235</v>
      </c>
      <c r="E2224">
        <v>0.3923611111111111</v>
      </c>
      <c r="F2224">
        <v>113</v>
      </c>
      <c r="G2224">
        <v>288</v>
      </c>
    </row>
    <row r="2225" spans="1:7" x14ac:dyDescent="0.3">
      <c r="A2225">
        <v>5</v>
      </c>
      <c r="B2225" s="18">
        <v>45505</v>
      </c>
      <c r="C2225" t="s">
        <v>257</v>
      </c>
      <c r="D2225" t="s">
        <v>216</v>
      </c>
      <c r="E2225">
        <v>5.2727272727272698</v>
      </c>
      <c r="F2225">
        <v>58</v>
      </c>
      <c r="G2225">
        <v>11</v>
      </c>
    </row>
    <row r="2226" spans="1:7" x14ac:dyDescent="0.3">
      <c r="A2226">
        <v>104</v>
      </c>
      <c r="B2226" s="18">
        <v>45505</v>
      </c>
      <c r="C2226" t="s">
        <v>257</v>
      </c>
      <c r="D2226" t="s">
        <v>236</v>
      </c>
      <c r="E2226">
        <v>99</v>
      </c>
    </row>
    <row r="2227" spans="1:7" x14ac:dyDescent="0.3">
      <c r="A2227">
        <v>120</v>
      </c>
      <c r="B2227" s="18">
        <v>45505</v>
      </c>
      <c r="C2227" t="s">
        <v>257</v>
      </c>
      <c r="D2227" t="s">
        <v>22</v>
      </c>
      <c r="E2227">
        <v>76</v>
      </c>
    </row>
    <row r="2228" spans="1:7" x14ac:dyDescent="0.3">
      <c r="A2228">
        <v>104</v>
      </c>
      <c r="B2228" s="18">
        <v>45474</v>
      </c>
      <c r="C2228" t="s">
        <v>257</v>
      </c>
      <c r="D2228" t="s">
        <v>236</v>
      </c>
      <c r="E2228">
        <v>104</v>
      </c>
    </row>
    <row r="2229" spans="1:7" x14ac:dyDescent="0.3">
      <c r="A2229">
        <v>104</v>
      </c>
      <c r="B2229" s="18">
        <v>45444</v>
      </c>
      <c r="C2229" t="s">
        <v>257</v>
      </c>
      <c r="D2229" t="s">
        <v>236</v>
      </c>
      <c r="E2229">
        <v>105</v>
      </c>
    </row>
    <row r="2230" spans="1:7" x14ac:dyDescent="0.3">
      <c r="A2230">
        <v>104</v>
      </c>
      <c r="B2230" s="18">
        <v>45413</v>
      </c>
      <c r="C2230" t="s">
        <v>257</v>
      </c>
      <c r="D2230" t="s">
        <v>236</v>
      </c>
      <c r="E2230">
        <v>105</v>
      </c>
    </row>
    <row r="2231" spans="1:7" x14ac:dyDescent="0.3">
      <c r="A2231">
        <v>3</v>
      </c>
      <c r="B2231" s="18">
        <v>45474</v>
      </c>
      <c r="C2231" t="s">
        <v>257</v>
      </c>
      <c r="D2231" t="s">
        <v>202</v>
      </c>
      <c r="E2231">
        <v>0.83825816485225502</v>
      </c>
      <c r="F2231">
        <v>539</v>
      </c>
      <c r="G2231">
        <v>643</v>
      </c>
    </row>
    <row r="2232" spans="1:7" x14ac:dyDescent="0.3">
      <c r="A2232">
        <v>105</v>
      </c>
      <c r="B2232" s="18">
        <v>45413</v>
      </c>
      <c r="C2232" t="s">
        <v>257</v>
      </c>
      <c r="D2232" t="s">
        <v>227</v>
      </c>
      <c r="E2232">
        <v>222</v>
      </c>
    </row>
    <row r="2233" spans="1:7" x14ac:dyDescent="0.3">
      <c r="A2233">
        <v>110</v>
      </c>
      <c r="B2233" s="18">
        <v>45413</v>
      </c>
      <c r="C2233" t="s">
        <v>257</v>
      </c>
      <c r="D2233" t="s">
        <v>222</v>
      </c>
      <c r="E2233">
        <v>224</v>
      </c>
    </row>
    <row r="2234" spans="1:7" x14ac:dyDescent="0.3">
      <c r="A2234">
        <v>110</v>
      </c>
      <c r="B2234" s="18">
        <v>45505</v>
      </c>
      <c r="C2234" t="s">
        <v>257</v>
      </c>
      <c r="D2234" t="s">
        <v>222</v>
      </c>
      <c r="E2234">
        <v>231</v>
      </c>
    </row>
    <row r="2235" spans="1:7" x14ac:dyDescent="0.3">
      <c r="A2235">
        <v>7</v>
      </c>
      <c r="B2235" s="18">
        <v>45444</v>
      </c>
      <c r="C2235" t="s">
        <v>257</v>
      </c>
      <c r="D2235" t="s">
        <v>232</v>
      </c>
      <c r="E2235">
        <v>0.49450549450549453</v>
      </c>
      <c r="F2235">
        <v>45</v>
      </c>
      <c r="G2235">
        <v>91</v>
      </c>
    </row>
    <row r="2236" spans="1:7" x14ac:dyDescent="0.3">
      <c r="A2236">
        <v>110</v>
      </c>
      <c r="B2236" s="18">
        <v>45474</v>
      </c>
      <c r="C2236" t="s">
        <v>257</v>
      </c>
      <c r="D2236" t="s">
        <v>222</v>
      </c>
      <c r="E2236">
        <v>229</v>
      </c>
    </row>
    <row r="2237" spans="1:7" x14ac:dyDescent="0.3">
      <c r="A2237">
        <v>120</v>
      </c>
      <c r="B2237" s="18">
        <v>45413</v>
      </c>
      <c r="C2237" t="s">
        <v>257</v>
      </c>
      <c r="D2237" t="s">
        <v>22</v>
      </c>
      <c r="E2237">
        <v>37</v>
      </c>
    </row>
    <row r="2238" spans="1:7" x14ac:dyDescent="0.3">
      <c r="A2238">
        <v>110</v>
      </c>
      <c r="B2238" s="18">
        <v>45444</v>
      </c>
      <c r="C2238" t="s">
        <v>257</v>
      </c>
      <c r="D2238" t="s">
        <v>222</v>
      </c>
      <c r="E2238">
        <v>225</v>
      </c>
    </row>
    <row r="2239" spans="1:7" x14ac:dyDescent="0.3">
      <c r="A2239">
        <v>2</v>
      </c>
      <c r="B2239" s="18">
        <v>45413</v>
      </c>
      <c r="C2239" t="s">
        <v>257</v>
      </c>
      <c r="D2239" t="s">
        <v>209</v>
      </c>
      <c r="E2239">
        <v>0.71777777777777774</v>
      </c>
      <c r="F2239">
        <v>646</v>
      </c>
      <c r="G2239">
        <v>900</v>
      </c>
    </row>
    <row r="2240" spans="1:7" x14ac:dyDescent="0.3">
      <c r="A2240">
        <v>7</v>
      </c>
      <c r="B2240" s="18">
        <v>45413</v>
      </c>
      <c r="C2240" t="s">
        <v>257</v>
      </c>
      <c r="D2240" t="s">
        <v>232</v>
      </c>
      <c r="E2240">
        <v>0.4891304347826087</v>
      </c>
      <c r="F2240">
        <v>45</v>
      </c>
      <c r="G2240">
        <v>92</v>
      </c>
    </row>
    <row r="2241" spans="1:7" x14ac:dyDescent="0.3">
      <c r="A2241">
        <v>8</v>
      </c>
      <c r="B2241" s="18">
        <v>45474</v>
      </c>
      <c r="C2241" t="s">
        <v>257</v>
      </c>
      <c r="D2241" t="s">
        <v>235</v>
      </c>
      <c r="E2241">
        <v>0.35836177474402731</v>
      </c>
      <c r="F2241">
        <v>105</v>
      </c>
      <c r="G2241">
        <v>293</v>
      </c>
    </row>
    <row r="2242" spans="1:7" x14ac:dyDescent="0.3">
      <c r="A2242">
        <v>127</v>
      </c>
      <c r="B2242" s="18">
        <v>45413</v>
      </c>
      <c r="C2242" t="s">
        <v>257</v>
      </c>
      <c r="D2242" t="s">
        <v>220</v>
      </c>
      <c r="E2242">
        <v>16</v>
      </c>
    </row>
    <row r="2243" spans="1:7" x14ac:dyDescent="0.3">
      <c r="A2243">
        <v>3</v>
      </c>
      <c r="B2243" s="18">
        <v>45444</v>
      </c>
      <c r="C2243" t="s">
        <v>257</v>
      </c>
      <c r="D2243" t="s">
        <v>202</v>
      </c>
      <c r="E2243">
        <v>0.8214285714285714</v>
      </c>
      <c r="F2243">
        <v>529</v>
      </c>
      <c r="G2243">
        <v>644</v>
      </c>
    </row>
    <row r="2244" spans="1:7" x14ac:dyDescent="0.3">
      <c r="A2244">
        <v>101</v>
      </c>
      <c r="B2244" s="18">
        <v>45474</v>
      </c>
      <c r="C2244" t="s">
        <v>257</v>
      </c>
      <c r="D2244" t="s">
        <v>200</v>
      </c>
      <c r="E2244">
        <v>0</v>
      </c>
    </row>
    <row r="2245" spans="1:7" x14ac:dyDescent="0.3">
      <c r="A2245">
        <v>131</v>
      </c>
      <c r="B2245" s="18">
        <v>45505</v>
      </c>
      <c r="C2245" t="s">
        <v>257</v>
      </c>
      <c r="D2245" t="s">
        <v>211</v>
      </c>
      <c r="E2245">
        <v>4</v>
      </c>
    </row>
    <row r="2246" spans="1:7" x14ac:dyDescent="0.3">
      <c r="A2246">
        <v>131</v>
      </c>
      <c r="B2246" s="18">
        <v>45474</v>
      </c>
      <c r="C2246" t="s">
        <v>257</v>
      </c>
      <c r="D2246" t="s">
        <v>211</v>
      </c>
      <c r="E2246">
        <v>14</v>
      </c>
    </row>
    <row r="2247" spans="1:7" x14ac:dyDescent="0.3">
      <c r="A2247">
        <v>131</v>
      </c>
      <c r="B2247" s="18">
        <v>45444</v>
      </c>
      <c r="C2247" t="s">
        <v>257</v>
      </c>
      <c r="D2247" t="s">
        <v>211</v>
      </c>
      <c r="E2247">
        <v>3</v>
      </c>
    </row>
    <row r="2248" spans="1:7" x14ac:dyDescent="0.3">
      <c r="A2248">
        <v>131</v>
      </c>
      <c r="B2248" s="18">
        <v>45413</v>
      </c>
      <c r="C2248" t="s">
        <v>257</v>
      </c>
      <c r="D2248" t="s">
        <v>211</v>
      </c>
      <c r="E2248">
        <v>2</v>
      </c>
    </row>
    <row r="2249" spans="1:7" x14ac:dyDescent="0.3">
      <c r="A2249">
        <v>23</v>
      </c>
      <c r="B2249" s="18">
        <v>45505</v>
      </c>
      <c r="C2249" t="s">
        <v>257</v>
      </c>
      <c r="D2249" t="s">
        <v>210</v>
      </c>
      <c r="E2249">
        <v>1.5360983102918587E-3</v>
      </c>
      <c r="F2249">
        <v>1</v>
      </c>
      <c r="G2249">
        <v>651</v>
      </c>
    </row>
    <row r="2250" spans="1:7" x14ac:dyDescent="0.3">
      <c r="A2250">
        <v>105</v>
      </c>
      <c r="B2250" s="18">
        <v>45474</v>
      </c>
      <c r="C2250" t="s">
        <v>257</v>
      </c>
      <c r="D2250" t="s">
        <v>227</v>
      </c>
      <c r="E2250">
        <v>220</v>
      </c>
    </row>
    <row r="2251" spans="1:7" x14ac:dyDescent="0.3">
      <c r="A2251">
        <v>6</v>
      </c>
      <c r="B2251" s="18">
        <v>45413</v>
      </c>
      <c r="C2251" t="s">
        <v>257</v>
      </c>
      <c r="D2251" t="s">
        <v>237</v>
      </c>
      <c r="E2251">
        <v>0.12903225806451613</v>
      </c>
      <c r="F2251">
        <v>4</v>
      </c>
      <c r="G2251">
        <v>31</v>
      </c>
    </row>
    <row r="2252" spans="1:7" x14ac:dyDescent="0.3">
      <c r="A2252">
        <v>6</v>
      </c>
      <c r="B2252" s="18">
        <v>45444</v>
      </c>
      <c r="C2252" t="s">
        <v>257</v>
      </c>
      <c r="D2252" t="s">
        <v>237</v>
      </c>
      <c r="E2252">
        <v>9.375E-2</v>
      </c>
      <c r="F2252">
        <v>3</v>
      </c>
      <c r="G2252">
        <v>32</v>
      </c>
    </row>
    <row r="2253" spans="1:7" x14ac:dyDescent="0.3">
      <c r="A2253">
        <v>6</v>
      </c>
      <c r="B2253" s="18">
        <v>45474</v>
      </c>
      <c r="C2253" t="s">
        <v>257</v>
      </c>
      <c r="D2253" t="s">
        <v>237</v>
      </c>
      <c r="E2253">
        <v>0.12121212121212122</v>
      </c>
      <c r="F2253">
        <v>4</v>
      </c>
      <c r="G2253">
        <v>33</v>
      </c>
    </row>
    <row r="2254" spans="1:7" x14ac:dyDescent="0.3">
      <c r="A2254">
        <v>3</v>
      </c>
      <c r="B2254" s="18">
        <v>45413</v>
      </c>
      <c r="C2254" t="s">
        <v>257</v>
      </c>
      <c r="D2254" t="s">
        <v>202</v>
      </c>
      <c r="E2254">
        <v>0.83436532507739936</v>
      </c>
      <c r="F2254">
        <v>539</v>
      </c>
      <c r="G2254">
        <v>646</v>
      </c>
    </row>
    <row r="2255" spans="1:7" x14ac:dyDescent="0.3">
      <c r="A2255">
        <v>6</v>
      </c>
      <c r="B2255" s="18">
        <v>45505</v>
      </c>
      <c r="C2255" t="s">
        <v>257</v>
      </c>
      <c r="D2255" t="s">
        <v>237</v>
      </c>
      <c r="E2255">
        <v>8.8235294117647065E-2</v>
      </c>
      <c r="F2255">
        <v>3</v>
      </c>
      <c r="G2255">
        <v>34</v>
      </c>
    </row>
    <row r="2256" spans="1:7" x14ac:dyDescent="0.3">
      <c r="A2256">
        <v>130</v>
      </c>
      <c r="B2256" s="18">
        <v>45505</v>
      </c>
      <c r="C2256" t="s">
        <v>257</v>
      </c>
      <c r="D2256" t="s">
        <v>212</v>
      </c>
      <c r="E2256">
        <v>1</v>
      </c>
    </row>
    <row r="2257" spans="1:7" x14ac:dyDescent="0.3">
      <c r="A2257">
        <v>130</v>
      </c>
      <c r="B2257" s="18">
        <v>45474</v>
      </c>
      <c r="C2257" t="s">
        <v>257</v>
      </c>
      <c r="D2257" t="s">
        <v>212</v>
      </c>
      <c r="E2257">
        <v>10</v>
      </c>
    </row>
    <row r="2258" spans="1:7" x14ac:dyDescent="0.3">
      <c r="A2258">
        <v>102</v>
      </c>
      <c r="B2258" s="18">
        <v>45413</v>
      </c>
      <c r="C2258" t="s">
        <v>257</v>
      </c>
      <c r="D2258" t="s">
        <v>218</v>
      </c>
      <c r="E2258">
        <v>0</v>
      </c>
    </row>
    <row r="2259" spans="1:7" x14ac:dyDescent="0.3">
      <c r="A2259">
        <v>4</v>
      </c>
      <c r="B2259" s="18">
        <v>45474</v>
      </c>
      <c r="C2259" t="s">
        <v>257</v>
      </c>
      <c r="D2259" t="s">
        <v>223</v>
      </c>
      <c r="E2259">
        <v>0.79629629629629595</v>
      </c>
      <c r="F2259">
        <v>43</v>
      </c>
      <c r="G2259">
        <v>54</v>
      </c>
    </row>
    <row r="2260" spans="1:7" x14ac:dyDescent="0.3">
      <c r="A2260">
        <v>102</v>
      </c>
      <c r="B2260" s="18">
        <v>45505</v>
      </c>
      <c r="C2260" t="s">
        <v>257</v>
      </c>
      <c r="D2260" t="s">
        <v>218</v>
      </c>
      <c r="E2260">
        <v>0</v>
      </c>
    </row>
    <row r="2261" spans="1:7" x14ac:dyDescent="0.3">
      <c r="A2261">
        <v>100</v>
      </c>
      <c r="B2261" s="18">
        <v>45413</v>
      </c>
      <c r="C2261" t="s">
        <v>257</v>
      </c>
      <c r="D2261" t="s">
        <v>206</v>
      </c>
      <c r="E2261">
        <v>1</v>
      </c>
    </row>
    <row r="2262" spans="1:7" x14ac:dyDescent="0.3">
      <c r="A2262">
        <v>103</v>
      </c>
      <c r="B2262" s="18">
        <v>45505</v>
      </c>
      <c r="C2262" t="s">
        <v>257</v>
      </c>
      <c r="D2262" t="s">
        <v>199</v>
      </c>
      <c r="E2262">
        <v>1</v>
      </c>
    </row>
    <row r="2263" spans="1:7" x14ac:dyDescent="0.3">
      <c r="A2263">
        <v>5</v>
      </c>
      <c r="B2263" s="18">
        <v>45413</v>
      </c>
      <c r="C2263" t="s">
        <v>257</v>
      </c>
      <c r="D2263" t="s">
        <v>216</v>
      </c>
      <c r="E2263">
        <v>4.28571428571429</v>
      </c>
      <c r="F2263">
        <v>30</v>
      </c>
      <c r="G2263">
        <v>7</v>
      </c>
    </row>
    <row r="2264" spans="1:7" x14ac:dyDescent="0.3">
      <c r="A2264">
        <v>101</v>
      </c>
      <c r="B2264" s="18">
        <v>45444</v>
      </c>
      <c r="C2264" t="s">
        <v>257</v>
      </c>
      <c r="D2264" t="s">
        <v>200</v>
      </c>
      <c r="E2264">
        <v>0</v>
      </c>
    </row>
    <row r="2265" spans="1:7" x14ac:dyDescent="0.3">
      <c r="A2265">
        <v>101</v>
      </c>
      <c r="B2265" s="18">
        <v>45413</v>
      </c>
      <c r="C2265" t="s">
        <v>257</v>
      </c>
      <c r="D2265" t="s">
        <v>200</v>
      </c>
      <c r="E2265">
        <v>0</v>
      </c>
    </row>
    <row r="2266" spans="1:7" x14ac:dyDescent="0.3">
      <c r="A2266">
        <v>129</v>
      </c>
      <c r="B2266" s="18">
        <v>45505</v>
      </c>
      <c r="C2266" t="s">
        <v>257</v>
      </c>
      <c r="D2266" t="s">
        <v>229</v>
      </c>
      <c r="E2266">
        <v>19</v>
      </c>
    </row>
    <row r="2267" spans="1:7" x14ac:dyDescent="0.3">
      <c r="A2267">
        <v>129</v>
      </c>
      <c r="B2267" s="18">
        <v>45474</v>
      </c>
      <c r="C2267" t="s">
        <v>257</v>
      </c>
      <c r="D2267" t="s">
        <v>229</v>
      </c>
      <c r="E2267">
        <v>19</v>
      </c>
    </row>
    <row r="2268" spans="1:7" x14ac:dyDescent="0.3">
      <c r="A2268">
        <v>129</v>
      </c>
      <c r="B2268" s="18">
        <v>45444</v>
      </c>
      <c r="C2268" t="s">
        <v>257</v>
      </c>
      <c r="D2268" t="s">
        <v>229</v>
      </c>
      <c r="E2268">
        <v>6</v>
      </c>
    </row>
    <row r="2269" spans="1:7" x14ac:dyDescent="0.3">
      <c r="A2269">
        <v>129</v>
      </c>
      <c r="B2269" s="18">
        <v>45413</v>
      </c>
      <c r="C2269" t="s">
        <v>257</v>
      </c>
      <c r="D2269" t="s">
        <v>229</v>
      </c>
      <c r="E2269">
        <v>11</v>
      </c>
    </row>
    <row r="2270" spans="1:7" x14ac:dyDescent="0.3">
      <c r="A2270">
        <v>103</v>
      </c>
      <c r="B2270" s="18">
        <v>45474</v>
      </c>
      <c r="C2270" t="s">
        <v>257</v>
      </c>
      <c r="D2270" t="s">
        <v>199</v>
      </c>
      <c r="E2270">
        <v>1</v>
      </c>
    </row>
    <row r="2271" spans="1:7" x14ac:dyDescent="0.3">
      <c r="A2271">
        <v>4</v>
      </c>
      <c r="B2271" s="18">
        <v>45505</v>
      </c>
      <c r="C2271" t="s">
        <v>258</v>
      </c>
      <c r="D2271" t="s">
        <v>223</v>
      </c>
      <c r="E2271">
        <v>0.76315789473684204</v>
      </c>
      <c r="F2271">
        <v>116</v>
      </c>
      <c r="G2271">
        <v>152</v>
      </c>
    </row>
    <row r="2272" spans="1:7" x14ac:dyDescent="0.3">
      <c r="A2272">
        <v>2</v>
      </c>
      <c r="B2272" s="18">
        <v>45505</v>
      </c>
      <c r="C2272" t="s">
        <v>258</v>
      </c>
      <c r="D2272" t="s">
        <v>209</v>
      </c>
      <c r="E2272">
        <v>0.94388888888888889</v>
      </c>
      <c r="F2272">
        <v>1699</v>
      </c>
      <c r="G2272">
        <v>1800</v>
      </c>
    </row>
    <row r="2273" spans="1:7" x14ac:dyDescent="0.3">
      <c r="A2273">
        <v>101</v>
      </c>
      <c r="B2273" s="18">
        <v>45413</v>
      </c>
      <c r="C2273" t="s">
        <v>258</v>
      </c>
      <c r="D2273" t="s">
        <v>200</v>
      </c>
      <c r="E2273">
        <v>1</v>
      </c>
    </row>
    <row r="2274" spans="1:7" x14ac:dyDescent="0.3">
      <c r="A2274">
        <v>110</v>
      </c>
      <c r="B2274" s="18">
        <v>45505</v>
      </c>
      <c r="C2274" t="s">
        <v>258</v>
      </c>
      <c r="D2274" t="s">
        <v>222</v>
      </c>
      <c r="E2274">
        <v>8</v>
      </c>
    </row>
    <row r="2275" spans="1:7" x14ac:dyDescent="0.3">
      <c r="A2275">
        <v>106</v>
      </c>
      <c r="B2275" s="18">
        <v>45444</v>
      </c>
      <c r="C2275" t="s">
        <v>258</v>
      </c>
      <c r="D2275" t="s">
        <v>196</v>
      </c>
      <c r="E2275">
        <v>306</v>
      </c>
    </row>
    <row r="2276" spans="1:7" x14ac:dyDescent="0.3">
      <c r="A2276">
        <v>108</v>
      </c>
      <c r="B2276" s="18">
        <v>45474</v>
      </c>
      <c r="C2276" t="s">
        <v>258</v>
      </c>
      <c r="D2276" t="s">
        <v>204</v>
      </c>
      <c r="E2276">
        <v>99</v>
      </c>
    </row>
    <row r="2277" spans="1:7" x14ac:dyDescent="0.3">
      <c r="A2277">
        <v>120</v>
      </c>
      <c r="B2277" s="18">
        <v>45444</v>
      </c>
      <c r="C2277" t="s">
        <v>258</v>
      </c>
      <c r="D2277" t="s">
        <v>22</v>
      </c>
      <c r="E2277">
        <v>712</v>
      </c>
    </row>
    <row r="2278" spans="1:7" x14ac:dyDescent="0.3">
      <c r="A2278">
        <v>114</v>
      </c>
      <c r="B2278" s="18">
        <v>45444</v>
      </c>
      <c r="C2278" t="s">
        <v>258</v>
      </c>
      <c r="D2278" t="s">
        <v>214</v>
      </c>
      <c r="E2278">
        <v>715</v>
      </c>
    </row>
    <row r="2279" spans="1:7" x14ac:dyDescent="0.3">
      <c r="A2279">
        <v>24</v>
      </c>
      <c r="B2279" s="18">
        <v>45474</v>
      </c>
      <c r="C2279" t="s">
        <v>258</v>
      </c>
      <c r="D2279" t="s">
        <v>197</v>
      </c>
      <c r="E2279">
        <v>0.90909090909090906</v>
      </c>
      <c r="F2279">
        <v>40</v>
      </c>
      <c r="G2279">
        <v>44</v>
      </c>
    </row>
    <row r="2280" spans="1:7" x14ac:dyDescent="0.3">
      <c r="A2280">
        <v>101</v>
      </c>
      <c r="B2280" s="18">
        <v>45444</v>
      </c>
      <c r="C2280" t="s">
        <v>258</v>
      </c>
      <c r="D2280" t="s">
        <v>200</v>
      </c>
      <c r="E2280">
        <v>1</v>
      </c>
    </row>
    <row r="2281" spans="1:7" x14ac:dyDescent="0.3">
      <c r="A2281">
        <v>23</v>
      </c>
      <c r="B2281" s="18">
        <v>45413</v>
      </c>
      <c r="C2281" t="s">
        <v>258</v>
      </c>
      <c r="D2281" t="s">
        <v>210</v>
      </c>
      <c r="E2281">
        <v>3.2239155920281357E-2</v>
      </c>
      <c r="F2281">
        <v>55</v>
      </c>
      <c r="G2281">
        <v>1706</v>
      </c>
    </row>
    <row r="2282" spans="1:7" x14ac:dyDescent="0.3">
      <c r="A2282">
        <v>120</v>
      </c>
      <c r="B2282" s="18">
        <v>45474</v>
      </c>
      <c r="C2282" t="s">
        <v>258</v>
      </c>
      <c r="D2282" t="s">
        <v>22</v>
      </c>
      <c r="E2282">
        <v>483</v>
      </c>
    </row>
    <row r="2283" spans="1:7" x14ac:dyDescent="0.3">
      <c r="A2283">
        <v>5</v>
      </c>
      <c r="B2283" s="18">
        <v>45413</v>
      </c>
      <c r="C2283" t="s">
        <v>258</v>
      </c>
      <c r="D2283" t="s">
        <v>216</v>
      </c>
      <c r="E2283">
        <v>11.95</v>
      </c>
      <c r="F2283">
        <v>239</v>
      </c>
      <c r="G2283">
        <v>20</v>
      </c>
    </row>
    <row r="2284" spans="1:7" x14ac:dyDescent="0.3">
      <c r="A2284">
        <v>101</v>
      </c>
      <c r="B2284" s="18">
        <v>45505</v>
      </c>
      <c r="C2284" t="s">
        <v>258</v>
      </c>
      <c r="D2284" t="s">
        <v>200</v>
      </c>
      <c r="E2284">
        <v>1</v>
      </c>
    </row>
    <row r="2285" spans="1:7" x14ac:dyDescent="0.3">
      <c r="A2285">
        <v>103</v>
      </c>
      <c r="B2285" s="18">
        <v>45474</v>
      </c>
      <c r="C2285" t="s">
        <v>258</v>
      </c>
      <c r="D2285" t="s">
        <v>199</v>
      </c>
      <c r="E2285">
        <v>0</v>
      </c>
    </row>
    <row r="2286" spans="1:7" x14ac:dyDescent="0.3">
      <c r="A2286">
        <v>113</v>
      </c>
      <c r="B2286" s="18">
        <v>45505</v>
      </c>
      <c r="C2286" t="s">
        <v>258</v>
      </c>
      <c r="D2286" t="s">
        <v>228</v>
      </c>
      <c r="E2286">
        <v>191</v>
      </c>
    </row>
    <row r="2287" spans="1:7" x14ac:dyDescent="0.3">
      <c r="A2287">
        <v>13</v>
      </c>
      <c r="B2287" s="18">
        <v>45505</v>
      </c>
      <c r="C2287" t="s">
        <v>258</v>
      </c>
      <c r="D2287" t="s">
        <v>198</v>
      </c>
      <c r="E2287">
        <v>0.12376237623762376</v>
      </c>
      <c r="F2287">
        <v>25</v>
      </c>
      <c r="G2287">
        <v>202</v>
      </c>
    </row>
    <row r="2288" spans="1:7" x14ac:dyDescent="0.3">
      <c r="A2288">
        <v>5</v>
      </c>
      <c r="B2288" s="18">
        <v>45444</v>
      </c>
      <c r="C2288" t="s">
        <v>258</v>
      </c>
      <c r="D2288" t="s">
        <v>216</v>
      </c>
      <c r="E2288">
        <v>13.8333333333333</v>
      </c>
      <c r="F2288">
        <v>166</v>
      </c>
      <c r="G2288">
        <v>12</v>
      </c>
    </row>
    <row r="2289" spans="1:7" x14ac:dyDescent="0.3">
      <c r="A2289">
        <v>10</v>
      </c>
      <c r="B2289" s="18">
        <v>45444</v>
      </c>
      <c r="C2289" t="s">
        <v>258</v>
      </c>
      <c r="D2289" t="s">
        <v>219</v>
      </c>
      <c r="E2289">
        <v>0.25170068027210885</v>
      </c>
      <c r="F2289">
        <v>37</v>
      </c>
      <c r="G2289">
        <v>147</v>
      </c>
    </row>
    <row r="2290" spans="1:7" x14ac:dyDescent="0.3">
      <c r="A2290">
        <v>114</v>
      </c>
      <c r="B2290" s="18">
        <v>45505</v>
      </c>
      <c r="C2290" t="s">
        <v>258</v>
      </c>
      <c r="D2290" t="s">
        <v>214</v>
      </c>
      <c r="E2290">
        <v>550</v>
      </c>
    </row>
    <row r="2291" spans="1:7" x14ac:dyDescent="0.3">
      <c r="A2291">
        <v>12</v>
      </c>
      <c r="B2291" s="18">
        <v>45413</v>
      </c>
      <c r="C2291" t="s">
        <v>258</v>
      </c>
      <c r="D2291" t="s">
        <v>215</v>
      </c>
      <c r="E2291">
        <v>0.15306122448979592</v>
      </c>
      <c r="F2291">
        <v>30</v>
      </c>
      <c r="G2291">
        <v>196</v>
      </c>
    </row>
    <row r="2292" spans="1:7" x14ac:dyDescent="0.3">
      <c r="A2292">
        <v>10</v>
      </c>
      <c r="B2292" s="18">
        <v>45413</v>
      </c>
      <c r="C2292" t="s">
        <v>258</v>
      </c>
      <c r="D2292" t="s">
        <v>219</v>
      </c>
      <c r="E2292">
        <v>0.30967741935483872</v>
      </c>
      <c r="F2292">
        <v>48</v>
      </c>
      <c r="G2292">
        <v>155</v>
      </c>
    </row>
    <row r="2293" spans="1:7" x14ac:dyDescent="0.3">
      <c r="A2293">
        <v>103</v>
      </c>
      <c r="B2293" s="18">
        <v>45505</v>
      </c>
      <c r="C2293" t="s">
        <v>258</v>
      </c>
      <c r="D2293" t="s">
        <v>199</v>
      </c>
      <c r="E2293">
        <v>0</v>
      </c>
    </row>
    <row r="2294" spans="1:7" x14ac:dyDescent="0.3">
      <c r="A2294">
        <v>24</v>
      </c>
      <c r="B2294" s="18">
        <v>45444</v>
      </c>
      <c r="C2294" t="s">
        <v>258</v>
      </c>
      <c r="D2294" t="s">
        <v>197</v>
      </c>
      <c r="E2294">
        <v>0.84782608695652173</v>
      </c>
      <c r="F2294">
        <v>39</v>
      </c>
      <c r="G2294">
        <v>46</v>
      </c>
    </row>
    <row r="2295" spans="1:7" x14ac:dyDescent="0.3">
      <c r="A2295">
        <v>15</v>
      </c>
      <c r="B2295" s="18">
        <v>45474</v>
      </c>
      <c r="C2295" t="s">
        <v>258</v>
      </c>
      <c r="D2295" t="s">
        <v>205</v>
      </c>
      <c r="E2295">
        <v>1.3363028953229399E-2</v>
      </c>
      <c r="F2295">
        <v>6</v>
      </c>
      <c r="G2295">
        <v>449</v>
      </c>
    </row>
    <row r="2296" spans="1:7" x14ac:dyDescent="0.3">
      <c r="A2296">
        <v>2</v>
      </c>
      <c r="B2296" s="18">
        <v>45474</v>
      </c>
      <c r="C2296" t="s">
        <v>258</v>
      </c>
      <c r="D2296" t="s">
        <v>209</v>
      </c>
      <c r="E2296">
        <v>0.93944444444444442</v>
      </c>
      <c r="F2296">
        <v>1691</v>
      </c>
      <c r="G2296">
        <v>1800</v>
      </c>
    </row>
    <row r="2297" spans="1:7" x14ac:dyDescent="0.3">
      <c r="A2297">
        <v>113</v>
      </c>
      <c r="B2297" s="18">
        <v>45413</v>
      </c>
      <c r="C2297" t="s">
        <v>258</v>
      </c>
      <c r="D2297" t="s">
        <v>228</v>
      </c>
      <c r="E2297">
        <v>184</v>
      </c>
    </row>
    <row r="2298" spans="1:7" x14ac:dyDescent="0.3">
      <c r="A2298">
        <v>115</v>
      </c>
      <c r="B2298" s="18">
        <v>45474</v>
      </c>
      <c r="C2298" t="s">
        <v>258</v>
      </c>
      <c r="D2298" t="s">
        <v>226</v>
      </c>
      <c r="E2298">
        <v>28</v>
      </c>
    </row>
    <row r="2299" spans="1:7" x14ac:dyDescent="0.3">
      <c r="A2299">
        <v>114</v>
      </c>
      <c r="B2299" s="18">
        <v>45474</v>
      </c>
      <c r="C2299" t="s">
        <v>258</v>
      </c>
      <c r="D2299" t="s">
        <v>214</v>
      </c>
      <c r="E2299">
        <v>484</v>
      </c>
    </row>
    <row r="2300" spans="1:7" x14ac:dyDescent="0.3">
      <c r="A2300">
        <v>112</v>
      </c>
      <c r="B2300" s="18">
        <v>45413</v>
      </c>
      <c r="C2300" t="s">
        <v>258</v>
      </c>
      <c r="D2300" t="s">
        <v>221</v>
      </c>
      <c r="E2300">
        <v>393</v>
      </c>
    </row>
    <row r="2301" spans="1:7" x14ac:dyDescent="0.3">
      <c r="A2301">
        <v>112</v>
      </c>
      <c r="B2301" s="18">
        <v>45474</v>
      </c>
      <c r="C2301" t="s">
        <v>258</v>
      </c>
      <c r="D2301" t="s">
        <v>221</v>
      </c>
      <c r="E2301">
        <v>396</v>
      </c>
    </row>
    <row r="2302" spans="1:7" x14ac:dyDescent="0.3">
      <c r="A2302">
        <v>106</v>
      </c>
      <c r="B2302" s="18">
        <v>45413</v>
      </c>
      <c r="C2302" t="s">
        <v>258</v>
      </c>
      <c r="D2302" t="s">
        <v>196</v>
      </c>
      <c r="E2302">
        <v>310</v>
      </c>
    </row>
    <row r="2303" spans="1:7" x14ac:dyDescent="0.3">
      <c r="A2303">
        <v>5</v>
      </c>
      <c r="B2303" s="18">
        <v>45474</v>
      </c>
      <c r="C2303" t="s">
        <v>258</v>
      </c>
      <c r="D2303" t="s">
        <v>216</v>
      </c>
      <c r="E2303">
        <v>20.125</v>
      </c>
      <c r="F2303">
        <v>161</v>
      </c>
      <c r="G2303">
        <v>8</v>
      </c>
    </row>
    <row r="2304" spans="1:7" x14ac:dyDescent="0.3">
      <c r="A2304">
        <v>106</v>
      </c>
      <c r="B2304" s="18">
        <v>45505</v>
      </c>
      <c r="C2304" t="s">
        <v>258</v>
      </c>
      <c r="D2304" t="s">
        <v>196</v>
      </c>
      <c r="E2304">
        <v>298</v>
      </c>
    </row>
    <row r="2305" spans="1:7" x14ac:dyDescent="0.3">
      <c r="A2305">
        <v>5</v>
      </c>
      <c r="B2305" s="18">
        <v>45505</v>
      </c>
      <c r="C2305" t="s">
        <v>258</v>
      </c>
      <c r="D2305" t="s">
        <v>216</v>
      </c>
      <c r="E2305">
        <v>12.6666666666667</v>
      </c>
      <c r="F2305">
        <v>152</v>
      </c>
      <c r="G2305">
        <v>12</v>
      </c>
    </row>
    <row r="2306" spans="1:7" x14ac:dyDescent="0.3">
      <c r="A2306">
        <v>9</v>
      </c>
      <c r="B2306" s="18">
        <v>45413</v>
      </c>
      <c r="C2306" t="s">
        <v>258</v>
      </c>
      <c r="D2306" t="s">
        <v>213</v>
      </c>
      <c r="E2306">
        <v>0.61806981519507187</v>
      </c>
      <c r="F2306">
        <v>301</v>
      </c>
      <c r="G2306">
        <v>487</v>
      </c>
    </row>
    <row r="2307" spans="1:7" x14ac:dyDescent="0.3">
      <c r="A2307">
        <v>9</v>
      </c>
      <c r="B2307" s="18">
        <v>45505</v>
      </c>
      <c r="C2307" t="s">
        <v>258</v>
      </c>
      <c r="D2307" t="s">
        <v>213</v>
      </c>
      <c r="E2307">
        <v>0.66734279918864092</v>
      </c>
      <c r="F2307">
        <v>329</v>
      </c>
      <c r="G2307">
        <v>493</v>
      </c>
    </row>
    <row r="2308" spans="1:7" x14ac:dyDescent="0.3">
      <c r="A2308">
        <v>15</v>
      </c>
      <c r="B2308" s="18">
        <v>45505</v>
      </c>
      <c r="C2308" t="s">
        <v>258</v>
      </c>
      <c r="D2308" t="s">
        <v>205</v>
      </c>
      <c r="E2308">
        <v>1.3363028953229399E-2</v>
      </c>
      <c r="F2308">
        <v>6</v>
      </c>
      <c r="G2308">
        <v>449</v>
      </c>
    </row>
    <row r="2309" spans="1:7" x14ac:dyDescent="0.3">
      <c r="A2309">
        <v>3</v>
      </c>
      <c r="B2309" s="18">
        <v>45413</v>
      </c>
      <c r="C2309" t="s">
        <v>258</v>
      </c>
      <c r="D2309" t="s">
        <v>202</v>
      </c>
      <c r="E2309">
        <v>0.75917159763313613</v>
      </c>
      <c r="F2309">
        <v>1283</v>
      </c>
      <c r="G2309">
        <v>1690</v>
      </c>
    </row>
    <row r="2310" spans="1:7" x14ac:dyDescent="0.3">
      <c r="A2310">
        <v>102</v>
      </c>
      <c r="B2310" s="18">
        <v>45474</v>
      </c>
      <c r="C2310" t="s">
        <v>258</v>
      </c>
      <c r="D2310" t="s">
        <v>218</v>
      </c>
      <c r="E2310">
        <v>0</v>
      </c>
    </row>
    <row r="2311" spans="1:7" x14ac:dyDescent="0.3">
      <c r="A2311">
        <v>122</v>
      </c>
      <c r="B2311" s="18">
        <v>45474</v>
      </c>
      <c r="C2311" t="s">
        <v>258</v>
      </c>
      <c r="D2311" t="s">
        <v>24</v>
      </c>
      <c r="E2311">
        <v>1</v>
      </c>
    </row>
    <row r="2312" spans="1:7" x14ac:dyDescent="0.3">
      <c r="A2312">
        <v>110</v>
      </c>
      <c r="B2312" s="18">
        <v>45444</v>
      </c>
      <c r="C2312" t="s">
        <v>258</v>
      </c>
      <c r="D2312" t="s">
        <v>222</v>
      </c>
      <c r="E2312">
        <v>7</v>
      </c>
    </row>
    <row r="2313" spans="1:7" x14ac:dyDescent="0.3">
      <c r="A2313">
        <v>11</v>
      </c>
      <c r="B2313" s="18">
        <v>45505</v>
      </c>
      <c r="C2313" t="s">
        <v>258</v>
      </c>
      <c r="D2313" t="s">
        <v>230</v>
      </c>
      <c r="E2313">
        <v>0.47294117647058825</v>
      </c>
      <c r="F2313">
        <v>201</v>
      </c>
      <c r="G2313">
        <v>425</v>
      </c>
    </row>
    <row r="2314" spans="1:7" x14ac:dyDescent="0.3">
      <c r="A2314">
        <v>132</v>
      </c>
      <c r="B2314" s="18">
        <v>45444</v>
      </c>
      <c r="C2314" t="s">
        <v>258</v>
      </c>
      <c r="D2314" t="s">
        <v>208</v>
      </c>
      <c r="E2314">
        <v>9</v>
      </c>
    </row>
    <row r="2315" spans="1:7" x14ac:dyDescent="0.3">
      <c r="A2315">
        <v>16</v>
      </c>
      <c r="B2315" s="18">
        <v>45444</v>
      </c>
      <c r="C2315" t="s">
        <v>258</v>
      </c>
      <c r="D2315" t="s">
        <v>203</v>
      </c>
      <c r="E2315">
        <v>4.6296296296296294E-2</v>
      </c>
      <c r="F2315">
        <v>10</v>
      </c>
      <c r="G2315">
        <v>216</v>
      </c>
    </row>
    <row r="2316" spans="1:7" x14ac:dyDescent="0.3">
      <c r="A2316">
        <v>9</v>
      </c>
      <c r="B2316" s="18">
        <v>45474</v>
      </c>
      <c r="C2316" t="s">
        <v>258</v>
      </c>
      <c r="D2316" t="s">
        <v>213</v>
      </c>
      <c r="E2316">
        <v>0.65182186234817818</v>
      </c>
      <c r="F2316">
        <v>322</v>
      </c>
      <c r="G2316">
        <v>494</v>
      </c>
    </row>
    <row r="2317" spans="1:7" x14ac:dyDescent="0.3">
      <c r="A2317">
        <v>115</v>
      </c>
      <c r="B2317" s="18">
        <v>45413</v>
      </c>
      <c r="C2317" t="s">
        <v>258</v>
      </c>
      <c r="D2317" t="s">
        <v>226</v>
      </c>
      <c r="E2317">
        <v>83</v>
      </c>
    </row>
    <row r="2318" spans="1:7" x14ac:dyDescent="0.3">
      <c r="A2318">
        <v>3</v>
      </c>
      <c r="B2318" s="18">
        <v>45474</v>
      </c>
      <c r="C2318" t="s">
        <v>258</v>
      </c>
      <c r="D2318" t="s">
        <v>202</v>
      </c>
      <c r="E2318">
        <v>0.70549970431697218</v>
      </c>
      <c r="F2318">
        <v>1193</v>
      </c>
      <c r="G2318">
        <v>1691</v>
      </c>
    </row>
    <row r="2319" spans="1:7" x14ac:dyDescent="0.3">
      <c r="A2319">
        <v>132</v>
      </c>
      <c r="B2319" s="18">
        <v>45413</v>
      </c>
      <c r="C2319" t="s">
        <v>258</v>
      </c>
      <c r="D2319" t="s">
        <v>208</v>
      </c>
      <c r="E2319">
        <v>13</v>
      </c>
    </row>
    <row r="2320" spans="1:7" x14ac:dyDescent="0.3">
      <c r="A2320">
        <v>27</v>
      </c>
      <c r="B2320" s="18">
        <v>45413</v>
      </c>
      <c r="C2320" t="s">
        <v>258</v>
      </c>
      <c r="D2320" t="s">
        <v>165</v>
      </c>
      <c r="G2320">
        <v>237</v>
      </c>
    </row>
    <row r="2321" spans="1:7" x14ac:dyDescent="0.3">
      <c r="A2321">
        <v>27</v>
      </c>
      <c r="B2321" s="18">
        <v>45474</v>
      </c>
      <c r="C2321" t="s">
        <v>258</v>
      </c>
      <c r="D2321" t="s">
        <v>165</v>
      </c>
      <c r="G2321">
        <v>232</v>
      </c>
    </row>
    <row r="2322" spans="1:7" x14ac:dyDescent="0.3">
      <c r="A2322">
        <v>111</v>
      </c>
      <c r="B2322" s="18">
        <v>45444</v>
      </c>
      <c r="C2322" t="s">
        <v>258</v>
      </c>
      <c r="D2322" t="s">
        <v>201</v>
      </c>
      <c r="E2322">
        <v>323</v>
      </c>
    </row>
    <row r="2323" spans="1:7" x14ac:dyDescent="0.3">
      <c r="A2323">
        <v>23</v>
      </c>
      <c r="B2323" s="18">
        <v>45444</v>
      </c>
      <c r="C2323" t="s">
        <v>258</v>
      </c>
      <c r="D2323" t="s">
        <v>210</v>
      </c>
      <c r="E2323">
        <v>2.6900584795321637E-2</v>
      </c>
      <c r="F2323">
        <v>46</v>
      </c>
      <c r="G2323">
        <v>1710</v>
      </c>
    </row>
    <row r="2324" spans="1:7" x14ac:dyDescent="0.3">
      <c r="A2324">
        <v>115</v>
      </c>
      <c r="B2324" s="18">
        <v>45444</v>
      </c>
      <c r="C2324" t="s">
        <v>258</v>
      </c>
      <c r="D2324" t="s">
        <v>226</v>
      </c>
      <c r="E2324">
        <v>29</v>
      </c>
    </row>
    <row r="2325" spans="1:7" x14ac:dyDescent="0.3">
      <c r="A2325">
        <v>3</v>
      </c>
      <c r="B2325" s="18">
        <v>45505</v>
      </c>
      <c r="C2325" t="s">
        <v>258</v>
      </c>
      <c r="D2325" t="s">
        <v>202</v>
      </c>
      <c r="E2325">
        <v>0.72218952324897001</v>
      </c>
      <c r="F2325">
        <v>1227</v>
      </c>
      <c r="G2325">
        <v>1699</v>
      </c>
    </row>
    <row r="2326" spans="1:7" x14ac:dyDescent="0.3">
      <c r="A2326">
        <v>113</v>
      </c>
      <c r="B2326" s="18">
        <v>45474</v>
      </c>
      <c r="C2326" t="s">
        <v>258</v>
      </c>
      <c r="D2326" t="s">
        <v>228</v>
      </c>
      <c r="E2326">
        <v>188</v>
      </c>
    </row>
    <row r="2327" spans="1:7" x14ac:dyDescent="0.3">
      <c r="A2327">
        <v>106</v>
      </c>
      <c r="B2327" s="18">
        <v>45474</v>
      </c>
      <c r="C2327" t="s">
        <v>258</v>
      </c>
      <c r="D2327" t="s">
        <v>196</v>
      </c>
      <c r="E2327">
        <v>302</v>
      </c>
    </row>
    <row r="2328" spans="1:7" x14ac:dyDescent="0.3">
      <c r="A2328">
        <v>112</v>
      </c>
      <c r="B2328" s="18">
        <v>45444</v>
      </c>
      <c r="C2328" t="s">
        <v>258</v>
      </c>
      <c r="D2328" t="s">
        <v>221</v>
      </c>
      <c r="E2328">
        <v>398</v>
      </c>
    </row>
    <row r="2329" spans="1:7" x14ac:dyDescent="0.3">
      <c r="A2329">
        <v>14</v>
      </c>
      <c r="B2329" s="18">
        <v>45444</v>
      </c>
      <c r="C2329" t="s">
        <v>258</v>
      </c>
      <c r="D2329" t="s">
        <v>225</v>
      </c>
      <c r="E2329">
        <v>2.4719101123595506E-2</v>
      </c>
      <c r="F2329">
        <v>11</v>
      </c>
      <c r="G2329">
        <v>445</v>
      </c>
    </row>
    <row r="2330" spans="1:7" x14ac:dyDescent="0.3">
      <c r="A2330">
        <v>111</v>
      </c>
      <c r="B2330" s="18">
        <v>45474</v>
      </c>
      <c r="C2330" t="s">
        <v>258</v>
      </c>
      <c r="D2330" t="s">
        <v>201</v>
      </c>
      <c r="E2330">
        <v>325</v>
      </c>
    </row>
    <row r="2331" spans="1:7" x14ac:dyDescent="0.3">
      <c r="A2331">
        <v>112</v>
      </c>
      <c r="B2331" s="18">
        <v>45505</v>
      </c>
      <c r="C2331" t="s">
        <v>258</v>
      </c>
      <c r="D2331" t="s">
        <v>221</v>
      </c>
      <c r="E2331">
        <v>401</v>
      </c>
    </row>
    <row r="2332" spans="1:7" x14ac:dyDescent="0.3">
      <c r="A2332">
        <v>17</v>
      </c>
      <c r="B2332" s="18">
        <v>45444</v>
      </c>
      <c r="C2332" t="s">
        <v>258</v>
      </c>
      <c r="D2332" t="s">
        <v>207</v>
      </c>
      <c r="E2332">
        <v>2.7777777777777776E-2</v>
      </c>
      <c r="F2332">
        <v>6</v>
      </c>
      <c r="G2332">
        <v>216</v>
      </c>
    </row>
    <row r="2333" spans="1:7" x14ac:dyDescent="0.3">
      <c r="A2333">
        <v>10</v>
      </c>
      <c r="B2333" s="18">
        <v>45474</v>
      </c>
      <c r="C2333" t="s">
        <v>258</v>
      </c>
      <c r="D2333" t="s">
        <v>219</v>
      </c>
      <c r="E2333">
        <v>0.25190839694656486</v>
      </c>
      <c r="F2333">
        <v>33</v>
      </c>
      <c r="G2333">
        <v>131</v>
      </c>
    </row>
    <row r="2334" spans="1:7" x14ac:dyDescent="0.3">
      <c r="A2334">
        <v>2</v>
      </c>
      <c r="B2334" s="18">
        <v>45413</v>
      </c>
      <c r="C2334" t="s">
        <v>258</v>
      </c>
      <c r="D2334" t="s">
        <v>209</v>
      </c>
      <c r="E2334">
        <v>0.93888888888888888</v>
      </c>
      <c r="F2334">
        <v>1690</v>
      </c>
      <c r="G2334">
        <v>1800</v>
      </c>
    </row>
    <row r="2335" spans="1:7" x14ac:dyDescent="0.3">
      <c r="A2335">
        <v>115</v>
      </c>
      <c r="B2335" s="18">
        <v>45505</v>
      </c>
      <c r="C2335" t="s">
        <v>258</v>
      </c>
      <c r="D2335" t="s">
        <v>226</v>
      </c>
      <c r="E2335">
        <v>16</v>
      </c>
    </row>
    <row r="2336" spans="1:7" x14ac:dyDescent="0.3">
      <c r="A2336">
        <v>110</v>
      </c>
      <c r="B2336" s="18">
        <v>45474</v>
      </c>
      <c r="C2336" t="s">
        <v>258</v>
      </c>
      <c r="D2336" t="s">
        <v>222</v>
      </c>
      <c r="E2336">
        <v>8</v>
      </c>
    </row>
    <row r="2337" spans="1:7" x14ac:dyDescent="0.3">
      <c r="A2337">
        <v>107</v>
      </c>
      <c r="B2337" s="18">
        <v>45444</v>
      </c>
      <c r="C2337" t="s">
        <v>258</v>
      </c>
      <c r="D2337" t="s">
        <v>217</v>
      </c>
      <c r="E2337">
        <v>365</v>
      </c>
    </row>
    <row r="2338" spans="1:7" x14ac:dyDescent="0.3">
      <c r="A2338">
        <v>132</v>
      </c>
      <c r="B2338" s="18">
        <v>45474</v>
      </c>
      <c r="C2338" t="s">
        <v>258</v>
      </c>
      <c r="D2338" t="s">
        <v>208</v>
      </c>
      <c r="E2338">
        <v>7</v>
      </c>
    </row>
    <row r="2339" spans="1:7" x14ac:dyDescent="0.3">
      <c r="A2339">
        <v>16</v>
      </c>
      <c r="B2339" s="18">
        <v>45413</v>
      </c>
      <c r="C2339" t="s">
        <v>258</v>
      </c>
      <c r="D2339" t="s">
        <v>203</v>
      </c>
      <c r="E2339">
        <v>4.7619047619047616E-2</v>
      </c>
      <c r="F2339">
        <v>10</v>
      </c>
      <c r="G2339">
        <v>210</v>
      </c>
    </row>
    <row r="2340" spans="1:7" x14ac:dyDescent="0.3">
      <c r="A2340">
        <v>10</v>
      </c>
      <c r="B2340" s="18">
        <v>45505</v>
      </c>
      <c r="C2340" t="s">
        <v>258</v>
      </c>
      <c r="D2340" t="s">
        <v>219</v>
      </c>
      <c r="E2340">
        <v>0.1875</v>
      </c>
      <c r="F2340">
        <v>21</v>
      </c>
      <c r="G2340">
        <v>112</v>
      </c>
    </row>
    <row r="2341" spans="1:7" x14ac:dyDescent="0.3">
      <c r="A2341">
        <v>12</v>
      </c>
      <c r="B2341" s="18">
        <v>45474</v>
      </c>
      <c r="C2341" t="s">
        <v>258</v>
      </c>
      <c r="D2341" t="s">
        <v>215</v>
      </c>
      <c r="E2341">
        <v>0.17910447761194029</v>
      </c>
      <c r="F2341">
        <v>36</v>
      </c>
      <c r="G2341">
        <v>201</v>
      </c>
    </row>
    <row r="2342" spans="1:7" x14ac:dyDescent="0.3">
      <c r="A2342">
        <v>16</v>
      </c>
      <c r="B2342" s="18">
        <v>45474</v>
      </c>
      <c r="C2342" t="s">
        <v>258</v>
      </c>
      <c r="D2342" t="s">
        <v>203</v>
      </c>
      <c r="E2342">
        <v>4.5871559633027525E-2</v>
      </c>
      <c r="F2342">
        <v>10</v>
      </c>
      <c r="G2342">
        <v>218</v>
      </c>
    </row>
    <row r="2343" spans="1:7" x14ac:dyDescent="0.3">
      <c r="A2343">
        <v>100</v>
      </c>
      <c r="B2343" s="18">
        <v>45413</v>
      </c>
      <c r="C2343" t="s">
        <v>258</v>
      </c>
      <c r="D2343" t="s">
        <v>206</v>
      </c>
      <c r="E2343">
        <v>1</v>
      </c>
    </row>
    <row r="2344" spans="1:7" x14ac:dyDescent="0.3">
      <c r="A2344">
        <v>11</v>
      </c>
      <c r="B2344" s="18">
        <v>45474</v>
      </c>
      <c r="C2344" t="s">
        <v>258</v>
      </c>
      <c r="D2344" t="s">
        <v>230</v>
      </c>
      <c r="E2344">
        <v>0.47142857142857142</v>
      </c>
      <c r="F2344">
        <v>198</v>
      </c>
      <c r="G2344">
        <v>420</v>
      </c>
    </row>
    <row r="2345" spans="1:7" x14ac:dyDescent="0.3">
      <c r="A2345">
        <v>24</v>
      </c>
      <c r="B2345" s="18">
        <v>45413</v>
      </c>
      <c r="C2345" t="s">
        <v>258</v>
      </c>
      <c r="D2345" t="s">
        <v>197</v>
      </c>
      <c r="E2345">
        <v>0.83636363636363631</v>
      </c>
      <c r="F2345">
        <v>46</v>
      </c>
      <c r="G2345">
        <v>55</v>
      </c>
    </row>
    <row r="2346" spans="1:7" x14ac:dyDescent="0.3">
      <c r="A2346">
        <v>132</v>
      </c>
      <c r="B2346" s="18">
        <v>45505</v>
      </c>
      <c r="C2346" t="s">
        <v>258</v>
      </c>
      <c r="D2346" t="s">
        <v>208</v>
      </c>
      <c r="E2346">
        <v>1</v>
      </c>
    </row>
    <row r="2347" spans="1:7" x14ac:dyDescent="0.3">
      <c r="A2347">
        <v>131</v>
      </c>
      <c r="B2347" s="18">
        <v>45413</v>
      </c>
      <c r="C2347" t="s">
        <v>258</v>
      </c>
      <c r="D2347" t="s">
        <v>211</v>
      </c>
      <c r="E2347">
        <v>16</v>
      </c>
    </row>
    <row r="2348" spans="1:7" x14ac:dyDescent="0.3">
      <c r="A2348">
        <v>131</v>
      </c>
      <c r="B2348" s="18">
        <v>45444</v>
      </c>
      <c r="C2348" t="s">
        <v>258</v>
      </c>
      <c r="D2348" t="s">
        <v>211</v>
      </c>
      <c r="E2348">
        <v>18</v>
      </c>
    </row>
    <row r="2349" spans="1:7" x14ac:dyDescent="0.3">
      <c r="A2349">
        <v>27</v>
      </c>
      <c r="B2349" s="18">
        <v>45505</v>
      </c>
      <c r="C2349" t="s">
        <v>258</v>
      </c>
      <c r="D2349" t="s">
        <v>165</v>
      </c>
      <c r="G2349">
        <v>233</v>
      </c>
    </row>
    <row r="2350" spans="1:7" x14ac:dyDescent="0.3">
      <c r="A2350">
        <v>105</v>
      </c>
      <c r="B2350" s="18">
        <v>45474</v>
      </c>
      <c r="C2350" t="s">
        <v>258</v>
      </c>
      <c r="D2350" t="s">
        <v>227</v>
      </c>
      <c r="E2350">
        <v>5</v>
      </c>
    </row>
    <row r="2351" spans="1:7" x14ac:dyDescent="0.3">
      <c r="A2351">
        <v>12</v>
      </c>
      <c r="B2351" s="18">
        <v>45444</v>
      </c>
      <c r="C2351" t="s">
        <v>258</v>
      </c>
      <c r="D2351" t="s">
        <v>215</v>
      </c>
      <c r="E2351">
        <v>0.17085427135678391</v>
      </c>
      <c r="F2351">
        <v>34</v>
      </c>
      <c r="G2351">
        <v>199</v>
      </c>
    </row>
    <row r="2352" spans="1:7" x14ac:dyDescent="0.3">
      <c r="A2352">
        <v>129</v>
      </c>
      <c r="B2352" s="18">
        <v>45413</v>
      </c>
      <c r="C2352" t="s">
        <v>258</v>
      </c>
      <c r="D2352" t="s">
        <v>229</v>
      </c>
      <c r="E2352">
        <v>155</v>
      </c>
    </row>
    <row r="2353" spans="1:7" x14ac:dyDescent="0.3">
      <c r="A2353">
        <v>12</v>
      </c>
      <c r="B2353" s="18">
        <v>45505</v>
      </c>
      <c r="C2353" t="s">
        <v>258</v>
      </c>
      <c r="D2353" t="s">
        <v>215</v>
      </c>
      <c r="E2353">
        <v>0.17821782178217821</v>
      </c>
      <c r="F2353">
        <v>36</v>
      </c>
      <c r="G2353">
        <v>202</v>
      </c>
    </row>
    <row r="2354" spans="1:7" x14ac:dyDescent="0.3">
      <c r="A2354">
        <v>129</v>
      </c>
      <c r="B2354" s="18">
        <v>45444</v>
      </c>
      <c r="C2354" t="s">
        <v>258</v>
      </c>
      <c r="D2354" t="s">
        <v>229</v>
      </c>
      <c r="E2354">
        <v>134</v>
      </c>
    </row>
    <row r="2355" spans="1:7" x14ac:dyDescent="0.3">
      <c r="A2355">
        <v>126</v>
      </c>
      <c r="B2355" s="18">
        <v>45413</v>
      </c>
      <c r="C2355" t="s">
        <v>258</v>
      </c>
      <c r="D2355" t="s">
        <v>28</v>
      </c>
      <c r="E2355">
        <v>3</v>
      </c>
    </row>
    <row r="2356" spans="1:7" x14ac:dyDescent="0.3">
      <c r="A2356">
        <v>23</v>
      </c>
      <c r="B2356" s="18">
        <v>45474</v>
      </c>
      <c r="C2356" t="s">
        <v>258</v>
      </c>
      <c r="D2356" t="s">
        <v>210</v>
      </c>
      <c r="E2356">
        <v>2.571595558153127E-2</v>
      </c>
      <c r="F2356">
        <v>44</v>
      </c>
      <c r="G2356">
        <v>1711</v>
      </c>
    </row>
    <row r="2357" spans="1:7" x14ac:dyDescent="0.3">
      <c r="A2357">
        <v>129</v>
      </c>
      <c r="B2357" s="18">
        <v>45474</v>
      </c>
      <c r="C2357" t="s">
        <v>258</v>
      </c>
      <c r="D2357" t="s">
        <v>229</v>
      </c>
      <c r="E2357">
        <v>94</v>
      </c>
    </row>
    <row r="2358" spans="1:7" x14ac:dyDescent="0.3">
      <c r="A2358">
        <v>113</v>
      </c>
      <c r="B2358" s="18">
        <v>45444</v>
      </c>
      <c r="C2358" t="s">
        <v>258</v>
      </c>
      <c r="D2358" t="s">
        <v>228</v>
      </c>
      <c r="E2358">
        <v>188</v>
      </c>
    </row>
    <row r="2359" spans="1:7" x14ac:dyDescent="0.3">
      <c r="A2359">
        <v>100</v>
      </c>
      <c r="B2359" s="18">
        <v>45444</v>
      </c>
      <c r="C2359" t="s">
        <v>258</v>
      </c>
      <c r="D2359" t="s">
        <v>206</v>
      </c>
      <c r="E2359">
        <v>1</v>
      </c>
    </row>
    <row r="2360" spans="1:7" x14ac:dyDescent="0.3">
      <c r="A2360">
        <v>128</v>
      </c>
      <c r="B2360" s="18">
        <v>45505</v>
      </c>
      <c r="C2360" t="s">
        <v>258</v>
      </c>
      <c r="D2360" t="s">
        <v>224</v>
      </c>
      <c r="E2360">
        <v>51</v>
      </c>
    </row>
    <row r="2361" spans="1:7" x14ac:dyDescent="0.3">
      <c r="A2361">
        <v>103</v>
      </c>
      <c r="B2361" s="18">
        <v>45444</v>
      </c>
      <c r="C2361" t="s">
        <v>258</v>
      </c>
      <c r="D2361" t="s">
        <v>199</v>
      </c>
      <c r="E2361">
        <v>0</v>
      </c>
    </row>
    <row r="2362" spans="1:7" x14ac:dyDescent="0.3">
      <c r="A2362">
        <v>126</v>
      </c>
      <c r="B2362" s="18">
        <v>45444</v>
      </c>
      <c r="C2362" t="s">
        <v>258</v>
      </c>
      <c r="D2362" t="s">
        <v>28</v>
      </c>
      <c r="E2362">
        <v>2</v>
      </c>
    </row>
    <row r="2363" spans="1:7" x14ac:dyDescent="0.3">
      <c r="A2363">
        <v>126</v>
      </c>
      <c r="B2363" s="18">
        <v>45474</v>
      </c>
      <c r="C2363" t="s">
        <v>258</v>
      </c>
      <c r="D2363" t="s">
        <v>28</v>
      </c>
      <c r="E2363">
        <v>1</v>
      </c>
    </row>
    <row r="2364" spans="1:7" x14ac:dyDescent="0.3">
      <c r="A2364">
        <v>131</v>
      </c>
      <c r="B2364" s="18">
        <v>45474</v>
      </c>
      <c r="C2364" t="s">
        <v>258</v>
      </c>
      <c r="D2364" t="s">
        <v>211</v>
      </c>
      <c r="E2364">
        <v>14</v>
      </c>
    </row>
    <row r="2365" spans="1:7" x14ac:dyDescent="0.3">
      <c r="A2365">
        <v>128</v>
      </c>
      <c r="B2365" s="18">
        <v>45474</v>
      </c>
      <c r="C2365" t="s">
        <v>258</v>
      </c>
      <c r="D2365" t="s">
        <v>224</v>
      </c>
      <c r="E2365">
        <v>50</v>
      </c>
    </row>
    <row r="2366" spans="1:7" x14ac:dyDescent="0.3">
      <c r="A2366">
        <v>126</v>
      </c>
      <c r="B2366" s="18">
        <v>45505</v>
      </c>
      <c r="C2366" t="s">
        <v>258</v>
      </c>
      <c r="D2366" t="s">
        <v>28</v>
      </c>
      <c r="E2366">
        <v>1</v>
      </c>
    </row>
    <row r="2367" spans="1:7" x14ac:dyDescent="0.3">
      <c r="A2367">
        <v>23</v>
      </c>
      <c r="B2367" s="18">
        <v>45505</v>
      </c>
      <c r="C2367" t="s">
        <v>258</v>
      </c>
      <c r="D2367" t="s">
        <v>210</v>
      </c>
      <c r="E2367">
        <v>2.4461269656377401E-2</v>
      </c>
      <c r="F2367">
        <v>42</v>
      </c>
      <c r="G2367">
        <v>1717</v>
      </c>
    </row>
    <row r="2368" spans="1:7" x14ac:dyDescent="0.3">
      <c r="A2368">
        <v>16</v>
      </c>
      <c r="B2368" s="18">
        <v>45505</v>
      </c>
      <c r="C2368" t="s">
        <v>258</v>
      </c>
      <c r="D2368" t="s">
        <v>203</v>
      </c>
      <c r="E2368">
        <v>4.5662100456621002E-2</v>
      </c>
      <c r="F2368">
        <v>10</v>
      </c>
      <c r="G2368">
        <v>219</v>
      </c>
    </row>
    <row r="2369" spans="1:7" x14ac:dyDescent="0.3">
      <c r="A2369">
        <v>128</v>
      </c>
      <c r="B2369" s="18">
        <v>45444</v>
      </c>
      <c r="C2369" t="s">
        <v>258</v>
      </c>
      <c r="D2369" t="s">
        <v>224</v>
      </c>
      <c r="E2369">
        <v>50</v>
      </c>
    </row>
    <row r="2370" spans="1:7" x14ac:dyDescent="0.3">
      <c r="A2370">
        <v>14</v>
      </c>
      <c r="B2370" s="18">
        <v>45505</v>
      </c>
      <c r="C2370" t="s">
        <v>258</v>
      </c>
      <c r="D2370" t="s">
        <v>225</v>
      </c>
      <c r="E2370">
        <v>2.6726057906458798E-2</v>
      </c>
      <c r="F2370">
        <v>12</v>
      </c>
      <c r="G2370">
        <v>449</v>
      </c>
    </row>
    <row r="2371" spans="1:7" x14ac:dyDescent="0.3">
      <c r="A2371">
        <v>101</v>
      </c>
      <c r="B2371" s="18">
        <v>45474</v>
      </c>
      <c r="C2371" t="s">
        <v>258</v>
      </c>
      <c r="D2371" t="s">
        <v>200</v>
      </c>
      <c r="E2371">
        <v>1</v>
      </c>
    </row>
    <row r="2372" spans="1:7" x14ac:dyDescent="0.3">
      <c r="A2372">
        <v>105</v>
      </c>
      <c r="B2372" s="18">
        <v>45413</v>
      </c>
      <c r="C2372" t="s">
        <v>258</v>
      </c>
      <c r="D2372" t="s">
        <v>227</v>
      </c>
      <c r="E2372">
        <v>5</v>
      </c>
    </row>
    <row r="2373" spans="1:7" x14ac:dyDescent="0.3">
      <c r="A2373">
        <v>131</v>
      </c>
      <c r="B2373" s="18">
        <v>45505</v>
      </c>
      <c r="C2373" t="s">
        <v>258</v>
      </c>
      <c r="D2373" t="s">
        <v>211</v>
      </c>
      <c r="E2373">
        <v>8</v>
      </c>
    </row>
    <row r="2374" spans="1:7" x14ac:dyDescent="0.3">
      <c r="A2374">
        <v>129</v>
      </c>
      <c r="B2374" s="18">
        <v>45505</v>
      </c>
      <c r="C2374" t="s">
        <v>258</v>
      </c>
      <c r="D2374" t="s">
        <v>229</v>
      </c>
      <c r="E2374">
        <v>104</v>
      </c>
    </row>
    <row r="2375" spans="1:7" x14ac:dyDescent="0.3">
      <c r="A2375">
        <v>11</v>
      </c>
      <c r="B2375" s="18">
        <v>45444</v>
      </c>
      <c r="C2375" t="s">
        <v>258</v>
      </c>
      <c r="D2375" t="s">
        <v>230</v>
      </c>
      <c r="E2375">
        <v>0.4825174825174825</v>
      </c>
      <c r="F2375">
        <v>207</v>
      </c>
      <c r="G2375">
        <v>429</v>
      </c>
    </row>
    <row r="2376" spans="1:7" x14ac:dyDescent="0.3">
      <c r="A2376">
        <v>108</v>
      </c>
      <c r="B2376" s="18">
        <v>45505</v>
      </c>
      <c r="C2376" t="s">
        <v>258</v>
      </c>
      <c r="D2376" t="s">
        <v>204</v>
      </c>
      <c r="E2376">
        <v>99</v>
      </c>
    </row>
    <row r="2377" spans="1:7" x14ac:dyDescent="0.3">
      <c r="A2377">
        <v>116</v>
      </c>
      <c r="B2377" s="18">
        <v>45413</v>
      </c>
      <c r="C2377" t="s">
        <v>258</v>
      </c>
      <c r="D2377" t="s">
        <v>243</v>
      </c>
      <c r="E2377">
        <v>1</v>
      </c>
    </row>
    <row r="2378" spans="1:7" x14ac:dyDescent="0.3">
      <c r="A2378">
        <v>116</v>
      </c>
      <c r="B2378" s="18">
        <v>45505</v>
      </c>
      <c r="C2378" t="s">
        <v>258</v>
      </c>
      <c r="D2378" t="s">
        <v>243</v>
      </c>
      <c r="E2378">
        <v>2</v>
      </c>
    </row>
    <row r="2379" spans="1:7" x14ac:dyDescent="0.3">
      <c r="A2379">
        <v>11</v>
      </c>
      <c r="B2379" s="18">
        <v>45413</v>
      </c>
      <c r="C2379" t="s">
        <v>258</v>
      </c>
      <c r="D2379" t="s">
        <v>230</v>
      </c>
      <c r="E2379">
        <v>0.45581395348837211</v>
      </c>
      <c r="F2379">
        <v>196</v>
      </c>
      <c r="G2379">
        <v>430</v>
      </c>
    </row>
    <row r="2380" spans="1:7" x14ac:dyDescent="0.3">
      <c r="A2380">
        <v>102</v>
      </c>
      <c r="B2380" s="18">
        <v>45505</v>
      </c>
      <c r="C2380" t="s">
        <v>258</v>
      </c>
      <c r="D2380" t="s">
        <v>218</v>
      </c>
      <c r="E2380">
        <v>0</v>
      </c>
    </row>
    <row r="2381" spans="1:7" x14ac:dyDescent="0.3">
      <c r="A2381">
        <v>111</v>
      </c>
      <c r="B2381" s="18">
        <v>45413</v>
      </c>
      <c r="C2381" t="s">
        <v>258</v>
      </c>
      <c r="D2381" t="s">
        <v>201</v>
      </c>
      <c r="E2381">
        <v>328</v>
      </c>
    </row>
    <row r="2382" spans="1:7" x14ac:dyDescent="0.3">
      <c r="A2382">
        <v>107</v>
      </c>
      <c r="B2382" s="18">
        <v>45505</v>
      </c>
      <c r="C2382" t="s">
        <v>258</v>
      </c>
      <c r="D2382" t="s">
        <v>217</v>
      </c>
      <c r="E2382">
        <v>374</v>
      </c>
    </row>
    <row r="2383" spans="1:7" x14ac:dyDescent="0.3">
      <c r="A2383">
        <v>27</v>
      </c>
      <c r="B2383" s="18">
        <v>45444</v>
      </c>
      <c r="C2383" t="s">
        <v>258</v>
      </c>
      <c r="D2383" t="s">
        <v>165</v>
      </c>
      <c r="G2383">
        <v>237</v>
      </c>
    </row>
    <row r="2384" spans="1:7" x14ac:dyDescent="0.3">
      <c r="A2384">
        <v>100</v>
      </c>
      <c r="B2384" s="18">
        <v>45474</v>
      </c>
      <c r="C2384" t="s">
        <v>258</v>
      </c>
      <c r="D2384" t="s">
        <v>206</v>
      </c>
      <c r="E2384">
        <v>1</v>
      </c>
    </row>
    <row r="2385" spans="1:7" x14ac:dyDescent="0.3">
      <c r="A2385">
        <v>13</v>
      </c>
      <c r="B2385" s="18">
        <v>45413</v>
      </c>
      <c r="C2385" t="s">
        <v>258</v>
      </c>
      <c r="D2385" t="s">
        <v>198</v>
      </c>
      <c r="E2385">
        <v>0.10714285714285714</v>
      </c>
      <c r="F2385">
        <v>21</v>
      </c>
      <c r="G2385">
        <v>196</v>
      </c>
    </row>
    <row r="2386" spans="1:7" x14ac:dyDescent="0.3">
      <c r="A2386">
        <v>102</v>
      </c>
      <c r="B2386" s="18">
        <v>45413</v>
      </c>
      <c r="C2386" t="s">
        <v>258</v>
      </c>
      <c r="D2386" t="s">
        <v>218</v>
      </c>
      <c r="E2386">
        <v>0</v>
      </c>
    </row>
    <row r="2387" spans="1:7" x14ac:dyDescent="0.3">
      <c r="A2387">
        <v>122</v>
      </c>
      <c r="B2387" s="18">
        <v>45444</v>
      </c>
      <c r="C2387" t="s">
        <v>258</v>
      </c>
      <c r="D2387" t="s">
        <v>24</v>
      </c>
      <c r="E2387">
        <v>3</v>
      </c>
    </row>
    <row r="2388" spans="1:7" x14ac:dyDescent="0.3">
      <c r="A2388">
        <v>17</v>
      </c>
      <c r="B2388" s="18">
        <v>45413</v>
      </c>
      <c r="C2388" t="s">
        <v>258</v>
      </c>
      <c r="D2388" t="s">
        <v>207</v>
      </c>
      <c r="E2388">
        <v>2.8571428571428571E-2</v>
      </c>
      <c r="F2388">
        <v>6</v>
      </c>
      <c r="G2388">
        <v>210</v>
      </c>
    </row>
    <row r="2389" spans="1:7" x14ac:dyDescent="0.3">
      <c r="A2389">
        <v>108</v>
      </c>
      <c r="B2389" s="18">
        <v>45413</v>
      </c>
      <c r="C2389" t="s">
        <v>258</v>
      </c>
      <c r="D2389" t="s">
        <v>204</v>
      </c>
      <c r="E2389">
        <v>99</v>
      </c>
    </row>
    <row r="2390" spans="1:7" x14ac:dyDescent="0.3">
      <c r="A2390">
        <v>105</v>
      </c>
      <c r="B2390" s="18">
        <v>45505</v>
      </c>
      <c r="C2390" t="s">
        <v>258</v>
      </c>
      <c r="D2390" t="s">
        <v>227</v>
      </c>
      <c r="E2390">
        <v>5</v>
      </c>
    </row>
    <row r="2391" spans="1:7" x14ac:dyDescent="0.3">
      <c r="A2391">
        <v>17</v>
      </c>
      <c r="B2391" s="18">
        <v>45474</v>
      </c>
      <c r="C2391" t="s">
        <v>258</v>
      </c>
      <c r="D2391" t="s">
        <v>207</v>
      </c>
      <c r="E2391">
        <v>2.7522935779816515E-2</v>
      </c>
      <c r="F2391">
        <v>6</v>
      </c>
      <c r="G2391">
        <v>218</v>
      </c>
    </row>
    <row r="2392" spans="1:7" x14ac:dyDescent="0.3">
      <c r="A2392">
        <v>128</v>
      </c>
      <c r="B2392" s="18">
        <v>45413</v>
      </c>
      <c r="C2392" t="s">
        <v>258</v>
      </c>
      <c r="D2392" t="s">
        <v>224</v>
      </c>
      <c r="E2392">
        <v>69</v>
      </c>
    </row>
    <row r="2393" spans="1:7" x14ac:dyDescent="0.3">
      <c r="A2393">
        <v>127</v>
      </c>
      <c r="B2393" s="18">
        <v>45505</v>
      </c>
      <c r="C2393" t="s">
        <v>258</v>
      </c>
      <c r="D2393" t="s">
        <v>220</v>
      </c>
      <c r="E2393">
        <v>442</v>
      </c>
    </row>
    <row r="2394" spans="1:7" x14ac:dyDescent="0.3">
      <c r="A2394">
        <v>107</v>
      </c>
      <c r="B2394" s="18">
        <v>45474</v>
      </c>
      <c r="C2394" t="s">
        <v>258</v>
      </c>
      <c r="D2394" t="s">
        <v>217</v>
      </c>
      <c r="E2394">
        <v>368</v>
      </c>
    </row>
    <row r="2395" spans="1:7" x14ac:dyDescent="0.3">
      <c r="A2395">
        <v>127</v>
      </c>
      <c r="B2395" s="18">
        <v>45474</v>
      </c>
      <c r="C2395" t="s">
        <v>258</v>
      </c>
      <c r="D2395" t="s">
        <v>220</v>
      </c>
      <c r="E2395">
        <v>395</v>
      </c>
    </row>
    <row r="2396" spans="1:7" x14ac:dyDescent="0.3">
      <c r="A2396">
        <v>127</v>
      </c>
      <c r="B2396" s="18">
        <v>45444</v>
      </c>
      <c r="C2396" t="s">
        <v>258</v>
      </c>
      <c r="D2396" t="s">
        <v>220</v>
      </c>
      <c r="E2396">
        <v>605</v>
      </c>
    </row>
    <row r="2397" spans="1:7" x14ac:dyDescent="0.3">
      <c r="A2397">
        <v>14</v>
      </c>
      <c r="B2397" s="18">
        <v>45413</v>
      </c>
      <c r="C2397" t="s">
        <v>258</v>
      </c>
      <c r="D2397" t="s">
        <v>225</v>
      </c>
      <c r="E2397">
        <v>2.5404157043879907E-2</v>
      </c>
      <c r="F2397">
        <v>11</v>
      </c>
      <c r="G2397">
        <v>433</v>
      </c>
    </row>
    <row r="2398" spans="1:7" x14ac:dyDescent="0.3">
      <c r="A2398">
        <v>13</v>
      </c>
      <c r="B2398" s="18">
        <v>45444</v>
      </c>
      <c r="C2398" t="s">
        <v>258</v>
      </c>
      <c r="D2398" t="s">
        <v>198</v>
      </c>
      <c r="E2398">
        <v>0.11557788944723618</v>
      </c>
      <c r="F2398">
        <v>23</v>
      </c>
      <c r="G2398">
        <v>199</v>
      </c>
    </row>
    <row r="2399" spans="1:7" x14ac:dyDescent="0.3">
      <c r="A2399">
        <v>122</v>
      </c>
      <c r="B2399" s="18">
        <v>45413</v>
      </c>
      <c r="C2399" t="s">
        <v>258</v>
      </c>
      <c r="D2399" t="s">
        <v>24</v>
      </c>
      <c r="E2399">
        <v>1</v>
      </c>
    </row>
    <row r="2400" spans="1:7" x14ac:dyDescent="0.3">
      <c r="A2400">
        <v>108</v>
      </c>
      <c r="B2400" s="18">
        <v>45444</v>
      </c>
      <c r="C2400" t="s">
        <v>258</v>
      </c>
      <c r="D2400" t="s">
        <v>204</v>
      </c>
      <c r="E2400">
        <v>99</v>
      </c>
    </row>
    <row r="2401" spans="1:7" x14ac:dyDescent="0.3">
      <c r="A2401">
        <v>15</v>
      </c>
      <c r="B2401" s="18">
        <v>45444</v>
      </c>
      <c r="C2401" t="s">
        <v>258</v>
      </c>
      <c r="D2401" t="s">
        <v>205</v>
      </c>
      <c r="E2401">
        <v>1.1235955056179775E-2</v>
      </c>
      <c r="F2401">
        <v>5</v>
      </c>
      <c r="G2401">
        <v>445</v>
      </c>
    </row>
    <row r="2402" spans="1:7" x14ac:dyDescent="0.3">
      <c r="A2402">
        <v>9</v>
      </c>
      <c r="B2402" s="18">
        <v>45444</v>
      </c>
      <c r="C2402" t="s">
        <v>258</v>
      </c>
      <c r="D2402" t="s">
        <v>213</v>
      </c>
      <c r="E2402">
        <v>0.63232323232323229</v>
      </c>
      <c r="F2402">
        <v>313</v>
      </c>
      <c r="G2402">
        <v>495</v>
      </c>
    </row>
    <row r="2403" spans="1:7" x14ac:dyDescent="0.3">
      <c r="A2403">
        <v>127</v>
      </c>
      <c r="B2403" s="18">
        <v>45413</v>
      </c>
      <c r="C2403" t="s">
        <v>258</v>
      </c>
      <c r="D2403" t="s">
        <v>220</v>
      </c>
      <c r="E2403">
        <v>709</v>
      </c>
    </row>
    <row r="2404" spans="1:7" x14ac:dyDescent="0.3">
      <c r="A2404">
        <v>110</v>
      </c>
      <c r="B2404" s="18">
        <v>45413</v>
      </c>
      <c r="C2404" t="s">
        <v>258</v>
      </c>
      <c r="D2404" t="s">
        <v>222</v>
      </c>
      <c r="E2404">
        <v>6</v>
      </c>
    </row>
    <row r="2405" spans="1:7" x14ac:dyDescent="0.3">
      <c r="A2405">
        <v>14</v>
      </c>
      <c r="B2405" s="18">
        <v>45474</v>
      </c>
      <c r="C2405" t="s">
        <v>258</v>
      </c>
      <c r="D2405" t="s">
        <v>225</v>
      </c>
      <c r="E2405">
        <v>2.6726057906458798E-2</v>
      </c>
      <c r="F2405">
        <v>12</v>
      </c>
      <c r="G2405">
        <v>449</v>
      </c>
    </row>
    <row r="2406" spans="1:7" x14ac:dyDescent="0.3">
      <c r="A2406">
        <v>105</v>
      </c>
      <c r="B2406" s="18">
        <v>45444</v>
      </c>
      <c r="C2406" t="s">
        <v>258</v>
      </c>
      <c r="D2406" t="s">
        <v>227</v>
      </c>
      <c r="E2406">
        <v>5</v>
      </c>
    </row>
    <row r="2407" spans="1:7" x14ac:dyDescent="0.3">
      <c r="A2407">
        <v>120</v>
      </c>
      <c r="B2407" s="18">
        <v>45505</v>
      </c>
      <c r="C2407" t="s">
        <v>258</v>
      </c>
      <c r="D2407" t="s">
        <v>22</v>
      </c>
      <c r="E2407">
        <v>550</v>
      </c>
    </row>
    <row r="2408" spans="1:7" x14ac:dyDescent="0.3">
      <c r="A2408">
        <v>24</v>
      </c>
      <c r="B2408" s="18">
        <v>45505</v>
      </c>
      <c r="C2408" t="s">
        <v>258</v>
      </c>
      <c r="D2408" t="s">
        <v>197</v>
      </c>
      <c r="E2408">
        <v>0.8571428571428571</v>
      </c>
      <c r="F2408">
        <v>36</v>
      </c>
      <c r="G2408">
        <v>42</v>
      </c>
    </row>
    <row r="2409" spans="1:7" x14ac:dyDescent="0.3">
      <c r="A2409">
        <v>102</v>
      </c>
      <c r="B2409" s="18">
        <v>45444</v>
      </c>
      <c r="C2409" t="s">
        <v>258</v>
      </c>
      <c r="D2409" t="s">
        <v>218</v>
      </c>
      <c r="E2409">
        <v>0</v>
      </c>
    </row>
    <row r="2410" spans="1:7" x14ac:dyDescent="0.3">
      <c r="A2410">
        <v>17</v>
      </c>
      <c r="B2410" s="18">
        <v>45505</v>
      </c>
      <c r="C2410" t="s">
        <v>258</v>
      </c>
      <c r="D2410" t="s">
        <v>207</v>
      </c>
      <c r="E2410">
        <v>2.7397260273972601E-2</v>
      </c>
      <c r="F2410">
        <v>6</v>
      </c>
      <c r="G2410">
        <v>219</v>
      </c>
    </row>
    <row r="2411" spans="1:7" x14ac:dyDescent="0.3">
      <c r="A2411">
        <v>120</v>
      </c>
      <c r="B2411" s="18">
        <v>45413</v>
      </c>
      <c r="C2411" t="s">
        <v>258</v>
      </c>
      <c r="D2411" t="s">
        <v>22</v>
      </c>
      <c r="E2411">
        <v>922</v>
      </c>
    </row>
    <row r="2412" spans="1:7" x14ac:dyDescent="0.3">
      <c r="A2412">
        <v>3</v>
      </c>
      <c r="B2412" s="18">
        <v>45444</v>
      </c>
      <c r="C2412" t="s">
        <v>258</v>
      </c>
      <c r="D2412" t="s">
        <v>202</v>
      </c>
      <c r="E2412">
        <v>0.73270254287403902</v>
      </c>
      <c r="F2412">
        <v>1239</v>
      </c>
      <c r="G2412">
        <v>1691</v>
      </c>
    </row>
    <row r="2413" spans="1:7" x14ac:dyDescent="0.3">
      <c r="A2413">
        <v>100</v>
      </c>
      <c r="B2413" s="18">
        <v>45505</v>
      </c>
      <c r="C2413" t="s">
        <v>258</v>
      </c>
      <c r="D2413" t="s">
        <v>206</v>
      </c>
      <c r="E2413">
        <v>1</v>
      </c>
    </row>
    <row r="2414" spans="1:7" x14ac:dyDescent="0.3">
      <c r="A2414">
        <v>15</v>
      </c>
      <c r="B2414" s="18">
        <v>45413</v>
      </c>
      <c r="C2414" t="s">
        <v>258</v>
      </c>
      <c r="D2414" t="s">
        <v>205</v>
      </c>
      <c r="E2414">
        <v>1.1547344110854504E-2</v>
      </c>
      <c r="F2414">
        <v>5</v>
      </c>
      <c r="G2414">
        <v>433</v>
      </c>
    </row>
    <row r="2415" spans="1:7" x14ac:dyDescent="0.3">
      <c r="A2415">
        <v>114</v>
      </c>
      <c r="B2415" s="18">
        <v>45413</v>
      </c>
      <c r="C2415" t="s">
        <v>258</v>
      </c>
      <c r="D2415" t="s">
        <v>214</v>
      </c>
      <c r="E2415">
        <v>923</v>
      </c>
    </row>
    <row r="2416" spans="1:7" x14ac:dyDescent="0.3">
      <c r="A2416">
        <v>133</v>
      </c>
      <c r="B2416" s="18">
        <v>45413</v>
      </c>
      <c r="C2416" t="s">
        <v>258</v>
      </c>
      <c r="D2416" t="s">
        <v>234</v>
      </c>
      <c r="E2416">
        <v>1</v>
      </c>
    </row>
    <row r="2417" spans="1:7" x14ac:dyDescent="0.3">
      <c r="A2417">
        <v>130</v>
      </c>
      <c r="B2417" s="18">
        <v>45505</v>
      </c>
      <c r="C2417" t="s">
        <v>258</v>
      </c>
      <c r="D2417" t="s">
        <v>212</v>
      </c>
      <c r="E2417">
        <v>278</v>
      </c>
    </row>
    <row r="2418" spans="1:7" x14ac:dyDescent="0.3">
      <c r="A2418">
        <v>130</v>
      </c>
      <c r="B2418" s="18">
        <v>45474</v>
      </c>
      <c r="C2418" t="s">
        <v>258</v>
      </c>
      <c r="D2418" t="s">
        <v>212</v>
      </c>
      <c r="E2418">
        <v>229</v>
      </c>
    </row>
    <row r="2419" spans="1:7" x14ac:dyDescent="0.3">
      <c r="A2419">
        <v>103</v>
      </c>
      <c r="B2419" s="18">
        <v>45413</v>
      </c>
      <c r="C2419" t="s">
        <v>258</v>
      </c>
      <c r="D2419" t="s">
        <v>199</v>
      </c>
      <c r="E2419">
        <v>0</v>
      </c>
    </row>
    <row r="2420" spans="1:7" x14ac:dyDescent="0.3">
      <c r="A2420">
        <v>111</v>
      </c>
      <c r="B2420" s="18">
        <v>45505</v>
      </c>
      <c r="C2420" t="s">
        <v>258</v>
      </c>
      <c r="D2420" t="s">
        <v>201</v>
      </c>
      <c r="E2420">
        <v>323</v>
      </c>
    </row>
    <row r="2421" spans="1:7" x14ac:dyDescent="0.3">
      <c r="A2421">
        <v>130</v>
      </c>
      <c r="B2421" s="18">
        <v>45444</v>
      </c>
      <c r="C2421" t="s">
        <v>258</v>
      </c>
      <c r="D2421" t="s">
        <v>212</v>
      </c>
      <c r="E2421">
        <v>393</v>
      </c>
    </row>
    <row r="2422" spans="1:7" x14ac:dyDescent="0.3">
      <c r="A2422">
        <v>4</v>
      </c>
      <c r="B2422" s="18">
        <v>45413</v>
      </c>
      <c r="C2422" t="s">
        <v>258</v>
      </c>
      <c r="D2422" t="s">
        <v>223</v>
      </c>
      <c r="E2422">
        <v>0.79079497907949803</v>
      </c>
      <c r="F2422">
        <v>189</v>
      </c>
      <c r="G2422">
        <v>239</v>
      </c>
    </row>
    <row r="2423" spans="1:7" x14ac:dyDescent="0.3">
      <c r="A2423">
        <v>4</v>
      </c>
      <c r="B2423" s="18">
        <v>45444</v>
      </c>
      <c r="C2423" t="s">
        <v>258</v>
      </c>
      <c r="D2423" t="s">
        <v>223</v>
      </c>
      <c r="E2423">
        <v>0.79518072289156605</v>
      </c>
      <c r="F2423">
        <v>132</v>
      </c>
      <c r="G2423">
        <v>166</v>
      </c>
    </row>
    <row r="2424" spans="1:7" x14ac:dyDescent="0.3">
      <c r="A2424">
        <v>13</v>
      </c>
      <c r="B2424" s="18">
        <v>45474</v>
      </c>
      <c r="C2424" t="s">
        <v>258</v>
      </c>
      <c r="D2424" t="s">
        <v>198</v>
      </c>
      <c r="E2424">
        <v>0.12437810945273632</v>
      </c>
      <c r="F2424">
        <v>25</v>
      </c>
      <c r="G2424">
        <v>201</v>
      </c>
    </row>
    <row r="2425" spans="1:7" x14ac:dyDescent="0.3">
      <c r="A2425">
        <v>130</v>
      </c>
      <c r="B2425" s="18">
        <v>45413</v>
      </c>
      <c r="C2425" t="s">
        <v>258</v>
      </c>
      <c r="D2425" t="s">
        <v>212</v>
      </c>
      <c r="E2425">
        <v>454</v>
      </c>
    </row>
    <row r="2426" spans="1:7" x14ac:dyDescent="0.3">
      <c r="A2426">
        <v>107</v>
      </c>
      <c r="B2426" s="18">
        <v>45413</v>
      </c>
      <c r="C2426" t="s">
        <v>258</v>
      </c>
      <c r="D2426" t="s">
        <v>217</v>
      </c>
      <c r="E2426">
        <v>365</v>
      </c>
    </row>
    <row r="2427" spans="1:7" x14ac:dyDescent="0.3">
      <c r="A2427">
        <v>133</v>
      </c>
      <c r="B2427" s="18">
        <v>45474</v>
      </c>
      <c r="C2427" t="s">
        <v>258</v>
      </c>
      <c r="D2427" t="s">
        <v>234</v>
      </c>
      <c r="E2427">
        <v>1</v>
      </c>
    </row>
    <row r="2428" spans="1:7" x14ac:dyDescent="0.3">
      <c r="A2428">
        <v>4</v>
      </c>
      <c r="B2428" s="18">
        <v>45474</v>
      </c>
      <c r="C2428" t="s">
        <v>258</v>
      </c>
      <c r="D2428" t="s">
        <v>223</v>
      </c>
      <c r="E2428">
        <v>0.75776397515527905</v>
      </c>
      <c r="F2428">
        <v>122</v>
      </c>
      <c r="G2428">
        <v>161</v>
      </c>
    </row>
    <row r="2429" spans="1:7" x14ac:dyDescent="0.3">
      <c r="A2429">
        <v>2</v>
      </c>
      <c r="B2429" s="18">
        <v>45444</v>
      </c>
      <c r="C2429" t="s">
        <v>258</v>
      </c>
      <c r="D2429" t="s">
        <v>209</v>
      </c>
      <c r="E2429">
        <v>0.93944444444444442</v>
      </c>
      <c r="F2429">
        <v>1691</v>
      </c>
      <c r="G2429">
        <v>1800</v>
      </c>
    </row>
    <row r="2430" spans="1:7" x14ac:dyDescent="0.3">
      <c r="A2430">
        <v>8</v>
      </c>
      <c r="B2430" s="18">
        <v>45413</v>
      </c>
      <c r="C2430" t="s">
        <v>254</v>
      </c>
      <c r="D2430" t="s">
        <v>235</v>
      </c>
      <c r="E2430">
        <v>6.363636363636363E-2</v>
      </c>
      <c r="F2430">
        <v>7</v>
      </c>
      <c r="G2430">
        <v>110</v>
      </c>
    </row>
    <row r="2431" spans="1:7" x14ac:dyDescent="0.3">
      <c r="A2431">
        <v>130</v>
      </c>
      <c r="B2431" s="18">
        <v>45505</v>
      </c>
      <c r="C2431" t="s">
        <v>254</v>
      </c>
      <c r="D2431" t="s">
        <v>212</v>
      </c>
      <c r="E2431">
        <v>6</v>
      </c>
    </row>
    <row r="2432" spans="1:7" x14ac:dyDescent="0.3">
      <c r="A2432">
        <v>6</v>
      </c>
      <c r="B2432" s="18">
        <v>45505</v>
      </c>
      <c r="C2432" t="s">
        <v>254</v>
      </c>
      <c r="D2432" t="s">
        <v>237</v>
      </c>
      <c r="E2432">
        <v>0</v>
      </c>
      <c r="F2432">
        <v>0</v>
      </c>
      <c r="G2432">
        <v>22</v>
      </c>
    </row>
    <row r="2433" spans="1:7" x14ac:dyDescent="0.3">
      <c r="A2433">
        <v>129</v>
      </c>
      <c r="B2433" s="18">
        <v>45505</v>
      </c>
      <c r="C2433" t="s">
        <v>254</v>
      </c>
      <c r="D2433" t="s">
        <v>229</v>
      </c>
      <c r="E2433">
        <v>20</v>
      </c>
    </row>
    <row r="2434" spans="1:7" x14ac:dyDescent="0.3">
      <c r="A2434">
        <v>103</v>
      </c>
      <c r="B2434" s="18">
        <v>45444</v>
      </c>
      <c r="C2434" t="s">
        <v>254</v>
      </c>
      <c r="D2434" t="s">
        <v>199</v>
      </c>
      <c r="E2434">
        <v>1</v>
      </c>
    </row>
    <row r="2435" spans="1:7" x14ac:dyDescent="0.3">
      <c r="A2435">
        <v>102</v>
      </c>
      <c r="B2435" s="18">
        <v>45413</v>
      </c>
      <c r="C2435" t="s">
        <v>254</v>
      </c>
      <c r="D2435" t="s">
        <v>218</v>
      </c>
      <c r="E2435">
        <v>0</v>
      </c>
    </row>
    <row r="2436" spans="1:7" x14ac:dyDescent="0.3">
      <c r="A2436">
        <v>128</v>
      </c>
      <c r="B2436" s="18">
        <v>45413</v>
      </c>
      <c r="C2436" t="s">
        <v>254</v>
      </c>
      <c r="D2436" t="s">
        <v>224</v>
      </c>
      <c r="E2436">
        <v>13</v>
      </c>
    </row>
    <row r="2437" spans="1:7" x14ac:dyDescent="0.3">
      <c r="A2437">
        <v>129</v>
      </c>
      <c r="B2437" s="18">
        <v>45474</v>
      </c>
      <c r="C2437" t="s">
        <v>254</v>
      </c>
      <c r="D2437" t="s">
        <v>229</v>
      </c>
      <c r="E2437">
        <v>31</v>
      </c>
    </row>
    <row r="2438" spans="1:7" x14ac:dyDescent="0.3">
      <c r="A2438">
        <v>128</v>
      </c>
      <c r="B2438" s="18">
        <v>45444</v>
      </c>
      <c r="C2438" t="s">
        <v>254</v>
      </c>
      <c r="D2438" t="s">
        <v>224</v>
      </c>
      <c r="E2438">
        <v>7</v>
      </c>
    </row>
    <row r="2439" spans="1:7" x14ac:dyDescent="0.3">
      <c r="A2439">
        <v>104</v>
      </c>
      <c r="B2439" s="18">
        <v>45444</v>
      </c>
      <c r="C2439" t="s">
        <v>254</v>
      </c>
      <c r="D2439" t="s">
        <v>236</v>
      </c>
      <c r="E2439">
        <v>58</v>
      </c>
    </row>
    <row r="2440" spans="1:7" x14ac:dyDescent="0.3">
      <c r="A2440">
        <v>102</v>
      </c>
      <c r="B2440" s="18">
        <v>45505</v>
      </c>
      <c r="C2440" t="s">
        <v>254</v>
      </c>
      <c r="D2440" t="s">
        <v>218</v>
      </c>
      <c r="E2440">
        <v>0</v>
      </c>
    </row>
    <row r="2441" spans="1:7" x14ac:dyDescent="0.3">
      <c r="A2441">
        <v>7</v>
      </c>
      <c r="B2441" s="18">
        <v>45505</v>
      </c>
      <c r="C2441" t="s">
        <v>254</v>
      </c>
      <c r="D2441" t="s">
        <v>232</v>
      </c>
      <c r="E2441">
        <v>0.24561403508771928</v>
      </c>
      <c r="F2441">
        <v>14</v>
      </c>
      <c r="G2441">
        <v>57</v>
      </c>
    </row>
    <row r="2442" spans="1:7" x14ac:dyDescent="0.3">
      <c r="A2442">
        <v>128</v>
      </c>
      <c r="B2442" s="18">
        <v>45474</v>
      </c>
      <c r="C2442" t="s">
        <v>254</v>
      </c>
      <c r="D2442" t="s">
        <v>224</v>
      </c>
      <c r="E2442">
        <v>5</v>
      </c>
    </row>
    <row r="2443" spans="1:7" x14ac:dyDescent="0.3">
      <c r="A2443">
        <v>105</v>
      </c>
      <c r="B2443" s="18">
        <v>45474</v>
      </c>
      <c r="C2443" t="s">
        <v>254</v>
      </c>
      <c r="D2443" t="s">
        <v>227</v>
      </c>
      <c r="E2443">
        <v>78</v>
      </c>
    </row>
    <row r="2444" spans="1:7" x14ac:dyDescent="0.3">
      <c r="A2444">
        <v>129</v>
      </c>
      <c r="B2444" s="18">
        <v>45444</v>
      </c>
      <c r="C2444" t="s">
        <v>254</v>
      </c>
      <c r="D2444" t="s">
        <v>229</v>
      </c>
      <c r="E2444">
        <v>44</v>
      </c>
    </row>
    <row r="2445" spans="1:7" x14ac:dyDescent="0.3">
      <c r="A2445">
        <v>129</v>
      </c>
      <c r="B2445" s="18">
        <v>45413</v>
      </c>
      <c r="C2445" t="s">
        <v>254</v>
      </c>
      <c r="D2445" t="s">
        <v>229</v>
      </c>
      <c r="E2445">
        <v>23</v>
      </c>
    </row>
    <row r="2446" spans="1:7" x14ac:dyDescent="0.3">
      <c r="A2446">
        <v>3</v>
      </c>
      <c r="B2446" s="18">
        <v>45474</v>
      </c>
      <c r="C2446" t="s">
        <v>254</v>
      </c>
      <c r="D2446" t="s">
        <v>202</v>
      </c>
      <c r="E2446">
        <v>1.3266932270916334</v>
      </c>
      <c r="F2446">
        <v>333</v>
      </c>
      <c r="G2446">
        <v>251</v>
      </c>
    </row>
    <row r="2447" spans="1:7" x14ac:dyDescent="0.3">
      <c r="A2447">
        <v>105</v>
      </c>
      <c r="B2447" s="18">
        <v>45505</v>
      </c>
      <c r="C2447" t="s">
        <v>254</v>
      </c>
      <c r="D2447" t="s">
        <v>227</v>
      </c>
      <c r="E2447">
        <v>92</v>
      </c>
    </row>
    <row r="2448" spans="1:7" x14ac:dyDescent="0.3">
      <c r="A2448">
        <v>128</v>
      </c>
      <c r="B2448" s="18">
        <v>45505</v>
      </c>
      <c r="C2448" t="s">
        <v>254</v>
      </c>
      <c r="D2448" t="s">
        <v>224</v>
      </c>
      <c r="E2448">
        <v>2</v>
      </c>
    </row>
    <row r="2449" spans="1:7" x14ac:dyDescent="0.3">
      <c r="A2449">
        <v>103</v>
      </c>
      <c r="B2449" s="18">
        <v>45413</v>
      </c>
      <c r="C2449" t="s">
        <v>254</v>
      </c>
      <c r="D2449" t="s">
        <v>199</v>
      </c>
      <c r="E2449">
        <v>1</v>
      </c>
    </row>
    <row r="2450" spans="1:7" x14ac:dyDescent="0.3">
      <c r="A2450">
        <v>3</v>
      </c>
      <c r="B2450" s="18">
        <v>45413</v>
      </c>
      <c r="C2450" t="s">
        <v>254</v>
      </c>
      <c r="D2450" t="s">
        <v>202</v>
      </c>
      <c r="E2450">
        <v>0.65269461077844315</v>
      </c>
      <c r="F2450">
        <v>109</v>
      </c>
      <c r="G2450">
        <v>167</v>
      </c>
    </row>
    <row r="2451" spans="1:7" x14ac:dyDescent="0.3">
      <c r="A2451">
        <v>3</v>
      </c>
      <c r="B2451" s="18">
        <v>45505</v>
      </c>
      <c r="C2451" t="s">
        <v>254</v>
      </c>
      <c r="D2451" t="s">
        <v>202</v>
      </c>
      <c r="E2451">
        <v>1.3736263736263736</v>
      </c>
      <c r="F2451">
        <v>375</v>
      </c>
      <c r="G2451">
        <v>273</v>
      </c>
    </row>
    <row r="2452" spans="1:7" x14ac:dyDescent="0.3">
      <c r="A2452">
        <v>103</v>
      </c>
      <c r="B2452" s="18">
        <v>45505</v>
      </c>
      <c r="C2452" t="s">
        <v>254</v>
      </c>
      <c r="D2452" t="s">
        <v>199</v>
      </c>
      <c r="E2452">
        <v>1</v>
      </c>
    </row>
    <row r="2453" spans="1:7" x14ac:dyDescent="0.3">
      <c r="A2453">
        <v>100</v>
      </c>
      <c r="B2453" s="18">
        <v>45413</v>
      </c>
      <c r="C2453" t="s">
        <v>254</v>
      </c>
      <c r="D2453" t="s">
        <v>206</v>
      </c>
      <c r="E2453">
        <v>1</v>
      </c>
    </row>
    <row r="2454" spans="1:7" x14ac:dyDescent="0.3">
      <c r="A2454">
        <v>4</v>
      </c>
      <c r="B2454" s="18">
        <v>45505</v>
      </c>
      <c r="C2454" t="s">
        <v>254</v>
      </c>
      <c r="D2454" t="s">
        <v>223</v>
      </c>
      <c r="E2454">
        <v>0.83582089552238803</v>
      </c>
      <c r="F2454">
        <v>56</v>
      </c>
      <c r="G2454">
        <v>67</v>
      </c>
    </row>
    <row r="2455" spans="1:7" x14ac:dyDescent="0.3">
      <c r="A2455">
        <v>4</v>
      </c>
      <c r="B2455" s="18">
        <v>45474</v>
      </c>
      <c r="C2455" t="s">
        <v>254</v>
      </c>
      <c r="D2455" t="s">
        <v>223</v>
      </c>
      <c r="E2455">
        <v>0.81967213114754101</v>
      </c>
      <c r="F2455">
        <v>100</v>
      </c>
      <c r="G2455">
        <v>122</v>
      </c>
    </row>
    <row r="2456" spans="1:7" x14ac:dyDescent="0.3">
      <c r="A2456">
        <v>2</v>
      </c>
      <c r="B2456" s="18">
        <v>45474</v>
      </c>
      <c r="C2456" t="s">
        <v>254</v>
      </c>
      <c r="D2456" t="s">
        <v>209</v>
      </c>
      <c r="E2456">
        <v>0.27888888888888891</v>
      </c>
      <c r="F2456">
        <v>251</v>
      </c>
      <c r="G2456">
        <v>900</v>
      </c>
    </row>
    <row r="2457" spans="1:7" x14ac:dyDescent="0.3">
      <c r="A2457">
        <v>4</v>
      </c>
      <c r="B2457" s="18">
        <v>45444</v>
      </c>
      <c r="C2457" t="s">
        <v>254</v>
      </c>
      <c r="D2457" t="s">
        <v>223</v>
      </c>
      <c r="E2457">
        <v>0.81927710843373502</v>
      </c>
      <c r="F2457">
        <v>136</v>
      </c>
      <c r="G2457">
        <v>166</v>
      </c>
    </row>
    <row r="2458" spans="1:7" x14ac:dyDescent="0.3">
      <c r="A2458">
        <v>4</v>
      </c>
      <c r="B2458" s="18">
        <v>45413</v>
      </c>
      <c r="C2458" t="s">
        <v>254</v>
      </c>
      <c r="D2458" t="s">
        <v>223</v>
      </c>
      <c r="E2458">
        <v>0.88990825688073405</v>
      </c>
      <c r="F2458">
        <v>97</v>
      </c>
      <c r="G2458">
        <v>109</v>
      </c>
    </row>
    <row r="2459" spans="1:7" x14ac:dyDescent="0.3">
      <c r="A2459">
        <v>127</v>
      </c>
      <c r="B2459" s="18">
        <v>45505</v>
      </c>
      <c r="C2459" t="s">
        <v>254</v>
      </c>
      <c r="D2459" t="s">
        <v>220</v>
      </c>
      <c r="E2459">
        <v>41</v>
      </c>
    </row>
    <row r="2460" spans="1:7" x14ac:dyDescent="0.3">
      <c r="A2460">
        <v>109</v>
      </c>
      <c r="B2460" s="18">
        <v>45413</v>
      </c>
      <c r="C2460" t="s">
        <v>254</v>
      </c>
      <c r="D2460" t="s">
        <v>233</v>
      </c>
      <c r="E2460">
        <v>43</v>
      </c>
    </row>
    <row r="2461" spans="1:7" x14ac:dyDescent="0.3">
      <c r="A2461">
        <v>127</v>
      </c>
      <c r="B2461" s="18">
        <v>45474</v>
      </c>
      <c r="C2461" t="s">
        <v>254</v>
      </c>
      <c r="D2461" t="s">
        <v>220</v>
      </c>
      <c r="E2461">
        <v>61</v>
      </c>
    </row>
    <row r="2462" spans="1:7" x14ac:dyDescent="0.3">
      <c r="A2462">
        <v>2</v>
      </c>
      <c r="B2462" s="18">
        <v>45505</v>
      </c>
      <c r="C2462" t="s">
        <v>254</v>
      </c>
      <c r="D2462" t="s">
        <v>209</v>
      </c>
      <c r="E2462">
        <v>0.30444444444444446</v>
      </c>
      <c r="F2462">
        <v>274</v>
      </c>
      <c r="G2462">
        <v>900</v>
      </c>
    </row>
    <row r="2463" spans="1:7" x14ac:dyDescent="0.3">
      <c r="A2463">
        <v>2</v>
      </c>
      <c r="B2463" s="18">
        <v>45444</v>
      </c>
      <c r="C2463" t="s">
        <v>254</v>
      </c>
      <c r="D2463" t="s">
        <v>209</v>
      </c>
      <c r="E2463">
        <v>0.25222222222222224</v>
      </c>
      <c r="F2463">
        <v>227</v>
      </c>
      <c r="G2463">
        <v>900</v>
      </c>
    </row>
    <row r="2464" spans="1:7" x14ac:dyDescent="0.3">
      <c r="A2464">
        <v>127</v>
      </c>
      <c r="B2464" s="18">
        <v>45444</v>
      </c>
      <c r="C2464" t="s">
        <v>254</v>
      </c>
      <c r="D2464" t="s">
        <v>220</v>
      </c>
      <c r="E2464">
        <v>97</v>
      </c>
    </row>
    <row r="2465" spans="1:7" x14ac:dyDescent="0.3">
      <c r="A2465">
        <v>127</v>
      </c>
      <c r="B2465" s="18">
        <v>45413</v>
      </c>
      <c r="C2465" t="s">
        <v>254</v>
      </c>
      <c r="D2465" t="s">
        <v>220</v>
      </c>
      <c r="E2465">
        <v>66</v>
      </c>
    </row>
    <row r="2466" spans="1:7" x14ac:dyDescent="0.3">
      <c r="A2466">
        <v>7</v>
      </c>
      <c r="B2466" s="18">
        <v>45444</v>
      </c>
      <c r="C2466" t="s">
        <v>254</v>
      </c>
      <c r="D2466" t="s">
        <v>232</v>
      </c>
      <c r="E2466">
        <v>0.14035087719298245</v>
      </c>
      <c r="F2466">
        <v>8</v>
      </c>
      <c r="G2466">
        <v>57</v>
      </c>
    </row>
    <row r="2467" spans="1:7" x14ac:dyDescent="0.3">
      <c r="A2467">
        <v>120</v>
      </c>
      <c r="B2467" s="18">
        <v>45413</v>
      </c>
      <c r="C2467" t="s">
        <v>254</v>
      </c>
      <c r="D2467" t="s">
        <v>22</v>
      </c>
      <c r="E2467">
        <v>159</v>
      </c>
    </row>
    <row r="2468" spans="1:7" x14ac:dyDescent="0.3">
      <c r="A2468">
        <v>8</v>
      </c>
      <c r="B2468" s="18">
        <v>45444</v>
      </c>
      <c r="C2468" t="s">
        <v>254</v>
      </c>
      <c r="D2468" t="s">
        <v>235</v>
      </c>
      <c r="E2468">
        <v>9.2198581560283682E-2</v>
      </c>
      <c r="F2468">
        <v>13</v>
      </c>
      <c r="G2468">
        <v>141</v>
      </c>
    </row>
    <row r="2469" spans="1:7" x14ac:dyDescent="0.3">
      <c r="A2469">
        <v>104</v>
      </c>
      <c r="B2469" s="18">
        <v>45413</v>
      </c>
      <c r="C2469" t="s">
        <v>254</v>
      </c>
      <c r="D2469" t="s">
        <v>236</v>
      </c>
      <c r="E2469">
        <v>43</v>
      </c>
    </row>
    <row r="2470" spans="1:7" x14ac:dyDescent="0.3">
      <c r="A2470">
        <v>100</v>
      </c>
      <c r="B2470" s="18">
        <v>45474</v>
      </c>
      <c r="C2470" t="s">
        <v>254</v>
      </c>
      <c r="D2470" t="s">
        <v>206</v>
      </c>
      <c r="E2470">
        <v>1</v>
      </c>
    </row>
    <row r="2471" spans="1:7" x14ac:dyDescent="0.3">
      <c r="A2471">
        <v>120</v>
      </c>
      <c r="B2471" s="18">
        <v>45444</v>
      </c>
      <c r="C2471" t="s">
        <v>254</v>
      </c>
      <c r="D2471" t="s">
        <v>22</v>
      </c>
      <c r="E2471">
        <v>221</v>
      </c>
    </row>
    <row r="2472" spans="1:7" x14ac:dyDescent="0.3">
      <c r="A2472">
        <v>120</v>
      </c>
      <c r="B2472" s="18">
        <v>45474</v>
      </c>
      <c r="C2472" t="s">
        <v>254</v>
      </c>
      <c r="D2472" t="s">
        <v>22</v>
      </c>
      <c r="E2472">
        <v>147</v>
      </c>
    </row>
    <row r="2473" spans="1:7" x14ac:dyDescent="0.3">
      <c r="A2473">
        <v>120</v>
      </c>
      <c r="B2473" s="18">
        <v>45505</v>
      </c>
      <c r="C2473" t="s">
        <v>254</v>
      </c>
      <c r="D2473" t="s">
        <v>22</v>
      </c>
      <c r="E2473">
        <v>87</v>
      </c>
    </row>
    <row r="2474" spans="1:7" x14ac:dyDescent="0.3">
      <c r="A2474">
        <v>101</v>
      </c>
      <c r="B2474" s="18">
        <v>45474</v>
      </c>
      <c r="C2474" t="s">
        <v>254</v>
      </c>
      <c r="D2474" t="s">
        <v>200</v>
      </c>
      <c r="E2474">
        <v>0</v>
      </c>
    </row>
    <row r="2475" spans="1:7" x14ac:dyDescent="0.3">
      <c r="A2475">
        <v>101</v>
      </c>
      <c r="B2475" s="18">
        <v>45505</v>
      </c>
      <c r="C2475" t="s">
        <v>254</v>
      </c>
      <c r="D2475" t="s">
        <v>200</v>
      </c>
      <c r="E2475">
        <v>0</v>
      </c>
    </row>
    <row r="2476" spans="1:7" x14ac:dyDescent="0.3">
      <c r="A2476">
        <v>110</v>
      </c>
      <c r="B2476" s="18">
        <v>45474</v>
      </c>
      <c r="C2476" t="s">
        <v>254</v>
      </c>
      <c r="D2476" t="s">
        <v>222</v>
      </c>
      <c r="E2476">
        <v>58</v>
      </c>
    </row>
    <row r="2477" spans="1:7" x14ac:dyDescent="0.3">
      <c r="A2477">
        <v>126</v>
      </c>
      <c r="B2477" s="18">
        <v>45505</v>
      </c>
      <c r="C2477" t="s">
        <v>254</v>
      </c>
      <c r="D2477" t="s">
        <v>28</v>
      </c>
      <c r="E2477">
        <v>2</v>
      </c>
    </row>
    <row r="2478" spans="1:7" x14ac:dyDescent="0.3">
      <c r="A2478">
        <v>126</v>
      </c>
      <c r="B2478" s="18">
        <v>45444</v>
      </c>
      <c r="C2478" t="s">
        <v>254</v>
      </c>
      <c r="D2478" t="s">
        <v>28</v>
      </c>
      <c r="E2478">
        <v>2</v>
      </c>
    </row>
    <row r="2479" spans="1:7" x14ac:dyDescent="0.3">
      <c r="A2479">
        <v>126</v>
      </c>
      <c r="B2479" s="18">
        <v>45413</v>
      </c>
      <c r="C2479" t="s">
        <v>254</v>
      </c>
      <c r="D2479" t="s">
        <v>28</v>
      </c>
      <c r="E2479">
        <v>1</v>
      </c>
    </row>
    <row r="2480" spans="1:7" x14ac:dyDescent="0.3">
      <c r="A2480">
        <v>104</v>
      </c>
      <c r="B2480" s="18">
        <v>45505</v>
      </c>
      <c r="C2480" t="s">
        <v>254</v>
      </c>
      <c r="D2480" t="s">
        <v>236</v>
      </c>
      <c r="E2480">
        <v>59</v>
      </c>
    </row>
    <row r="2481" spans="1:7" x14ac:dyDescent="0.3">
      <c r="A2481">
        <v>110</v>
      </c>
      <c r="B2481" s="18">
        <v>45444</v>
      </c>
      <c r="C2481" t="s">
        <v>254</v>
      </c>
      <c r="D2481" t="s">
        <v>222</v>
      </c>
      <c r="E2481">
        <v>50</v>
      </c>
    </row>
    <row r="2482" spans="1:7" x14ac:dyDescent="0.3">
      <c r="A2482">
        <v>7</v>
      </c>
      <c r="B2482" s="18">
        <v>45474</v>
      </c>
      <c r="C2482" t="s">
        <v>254</v>
      </c>
      <c r="D2482" t="s">
        <v>232</v>
      </c>
      <c r="E2482">
        <v>0.1864406779661017</v>
      </c>
      <c r="F2482">
        <v>11</v>
      </c>
      <c r="G2482">
        <v>59</v>
      </c>
    </row>
    <row r="2483" spans="1:7" x14ac:dyDescent="0.3">
      <c r="A2483">
        <v>8</v>
      </c>
      <c r="B2483" s="18">
        <v>45505</v>
      </c>
      <c r="C2483" t="s">
        <v>254</v>
      </c>
      <c r="D2483" t="s">
        <v>235</v>
      </c>
      <c r="E2483">
        <v>0.15</v>
      </c>
      <c r="F2483">
        <v>24</v>
      </c>
      <c r="G2483">
        <v>160</v>
      </c>
    </row>
    <row r="2484" spans="1:7" x14ac:dyDescent="0.3">
      <c r="A2484">
        <v>104</v>
      </c>
      <c r="B2484" s="18">
        <v>45474</v>
      </c>
      <c r="C2484" t="s">
        <v>254</v>
      </c>
      <c r="D2484" t="s">
        <v>236</v>
      </c>
      <c r="E2484">
        <v>59</v>
      </c>
    </row>
    <row r="2485" spans="1:7" x14ac:dyDescent="0.3">
      <c r="A2485">
        <v>131</v>
      </c>
      <c r="B2485" s="18">
        <v>45413</v>
      </c>
      <c r="C2485" t="s">
        <v>254</v>
      </c>
      <c r="D2485" t="s">
        <v>211</v>
      </c>
      <c r="E2485">
        <v>19</v>
      </c>
    </row>
    <row r="2486" spans="1:7" x14ac:dyDescent="0.3">
      <c r="A2486">
        <v>131</v>
      </c>
      <c r="B2486" s="18">
        <v>45444</v>
      </c>
      <c r="C2486" t="s">
        <v>254</v>
      </c>
      <c r="D2486" t="s">
        <v>211</v>
      </c>
      <c r="E2486">
        <v>24</v>
      </c>
    </row>
    <row r="2487" spans="1:7" x14ac:dyDescent="0.3">
      <c r="A2487">
        <v>131</v>
      </c>
      <c r="B2487" s="18">
        <v>45474</v>
      </c>
      <c r="C2487" t="s">
        <v>254</v>
      </c>
      <c r="D2487" t="s">
        <v>211</v>
      </c>
      <c r="E2487">
        <v>17</v>
      </c>
    </row>
    <row r="2488" spans="1:7" x14ac:dyDescent="0.3">
      <c r="A2488">
        <v>131</v>
      </c>
      <c r="B2488" s="18">
        <v>45505</v>
      </c>
      <c r="C2488" t="s">
        <v>254</v>
      </c>
      <c r="D2488" t="s">
        <v>211</v>
      </c>
      <c r="E2488">
        <v>12</v>
      </c>
    </row>
    <row r="2489" spans="1:7" x14ac:dyDescent="0.3">
      <c r="A2489">
        <v>114</v>
      </c>
      <c r="B2489" s="18">
        <v>45474</v>
      </c>
      <c r="C2489" t="s">
        <v>254</v>
      </c>
      <c r="D2489" t="s">
        <v>214</v>
      </c>
      <c r="E2489">
        <v>148</v>
      </c>
    </row>
    <row r="2490" spans="1:7" x14ac:dyDescent="0.3">
      <c r="A2490">
        <v>122</v>
      </c>
      <c r="B2490" s="18">
        <v>45444</v>
      </c>
      <c r="C2490" t="s">
        <v>254</v>
      </c>
      <c r="D2490" t="s">
        <v>24</v>
      </c>
      <c r="E2490">
        <v>2</v>
      </c>
    </row>
    <row r="2491" spans="1:7" x14ac:dyDescent="0.3">
      <c r="A2491">
        <v>100</v>
      </c>
      <c r="B2491" s="18">
        <v>45444</v>
      </c>
      <c r="C2491" t="s">
        <v>254</v>
      </c>
      <c r="D2491" t="s">
        <v>206</v>
      </c>
      <c r="E2491">
        <v>1</v>
      </c>
    </row>
    <row r="2492" spans="1:7" x14ac:dyDescent="0.3">
      <c r="A2492">
        <v>101</v>
      </c>
      <c r="B2492" s="18">
        <v>45444</v>
      </c>
      <c r="C2492" t="s">
        <v>254</v>
      </c>
      <c r="D2492" t="s">
        <v>200</v>
      </c>
      <c r="E2492">
        <v>0</v>
      </c>
    </row>
    <row r="2493" spans="1:7" x14ac:dyDescent="0.3">
      <c r="A2493">
        <v>5</v>
      </c>
      <c r="B2493" s="18">
        <v>45505</v>
      </c>
      <c r="C2493" t="s">
        <v>254</v>
      </c>
      <c r="D2493" t="s">
        <v>216</v>
      </c>
      <c r="E2493">
        <v>8.375</v>
      </c>
      <c r="F2493">
        <v>67</v>
      </c>
      <c r="G2493">
        <v>8</v>
      </c>
    </row>
    <row r="2494" spans="1:7" x14ac:dyDescent="0.3">
      <c r="A2494">
        <v>5</v>
      </c>
      <c r="B2494" s="18">
        <v>45474</v>
      </c>
      <c r="C2494" t="s">
        <v>254</v>
      </c>
      <c r="D2494" t="s">
        <v>216</v>
      </c>
      <c r="E2494">
        <v>8.1333333333333293</v>
      </c>
      <c r="F2494">
        <v>122</v>
      </c>
      <c r="G2494">
        <v>15</v>
      </c>
    </row>
    <row r="2495" spans="1:7" x14ac:dyDescent="0.3">
      <c r="A2495">
        <v>122</v>
      </c>
      <c r="B2495" s="18">
        <v>45413</v>
      </c>
      <c r="C2495" t="s">
        <v>254</v>
      </c>
      <c r="D2495" t="s">
        <v>24</v>
      </c>
      <c r="E2495">
        <v>2</v>
      </c>
    </row>
    <row r="2496" spans="1:7" x14ac:dyDescent="0.3">
      <c r="A2496">
        <v>5</v>
      </c>
      <c r="B2496" s="18">
        <v>45444</v>
      </c>
      <c r="C2496" t="s">
        <v>254</v>
      </c>
      <c r="D2496" t="s">
        <v>216</v>
      </c>
      <c r="E2496">
        <v>9.2222222222222197</v>
      </c>
      <c r="F2496">
        <v>166</v>
      </c>
      <c r="G2496">
        <v>18</v>
      </c>
    </row>
    <row r="2497" spans="1:7" x14ac:dyDescent="0.3">
      <c r="A2497">
        <v>5</v>
      </c>
      <c r="B2497" s="18">
        <v>45413</v>
      </c>
      <c r="C2497" t="s">
        <v>254</v>
      </c>
      <c r="D2497" t="s">
        <v>216</v>
      </c>
      <c r="E2497">
        <v>6.4117647058823497</v>
      </c>
      <c r="F2497">
        <v>109</v>
      </c>
      <c r="G2497">
        <v>17</v>
      </c>
    </row>
    <row r="2498" spans="1:7" x14ac:dyDescent="0.3">
      <c r="A2498">
        <v>122</v>
      </c>
      <c r="B2498" s="18">
        <v>45474</v>
      </c>
      <c r="C2498" t="s">
        <v>254</v>
      </c>
      <c r="D2498" t="s">
        <v>24</v>
      </c>
      <c r="E2498">
        <v>1</v>
      </c>
    </row>
    <row r="2499" spans="1:7" x14ac:dyDescent="0.3">
      <c r="A2499">
        <v>8</v>
      </c>
      <c r="B2499" s="18">
        <v>45474</v>
      </c>
      <c r="C2499" t="s">
        <v>254</v>
      </c>
      <c r="D2499" t="s">
        <v>235</v>
      </c>
      <c r="E2499">
        <v>0.125</v>
      </c>
      <c r="F2499">
        <v>19</v>
      </c>
      <c r="G2499">
        <v>152</v>
      </c>
    </row>
    <row r="2500" spans="1:7" x14ac:dyDescent="0.3">
      <c r="A2500">
        <v>133</v>
      </c>
      <c r="B2500" s="18">
        <v>45413</v>
      </c>
      <c r="C2500" t="s">
        <v>254</v>
      </c>
      <c r="D2500" t="s">
        <v>234</v>
      </c>
      <c r="E2500">
        <v>8</v>
      </c>
    </row>
    <row r="2501" spans="1:7" x14ac:dyDescent="0.3">
      <c r="A2501">
        <v>110</v>
      </c>
      <c r="B2501" s="18">
        <v>45413</v>
      </c>
      <c r="C2501" t="s">
        <v>254</v>
      </c>
      <c r="D2501" t="s">
        <v>222</v>
      </c>
      <c r="E2501">
        <v>37</v>
      </c>
    </row>
    <row r="2502" spans="1:7" x14ac:dyDescent="0.3">
      <c r="A2502">
        <v>102</v>
      </c>
      <c r="B2502" s="18">
        <v>45474</v>
      </c>
      <c r="C2502" t="s">
        <v>254</v>
      </c>
      <c r="D2502" t="s">
        <v>218</v>
      </c>
      <c r="E2502">
        <v>0</v>
      </c>
    </row>
    <row r="2503" spans="1:7" x14ac:dyDescent="0.3">
      <c r="A2503">
        <v>114</v>
      </c>
      <c r="B2503" s="18">
        <v>45444</v>
      </c>
      <c r="C2503" t="s">
        <v>254</v>
      </c>
      <c r="D2503" t="s">
        <v>214</v>
      </c>
      <c r="E2503">
        <v>223</v>
      </c>
    </row>
    <row r="2504" spans="1:7" x14ac:dyDescent="0.3">
      <c r="A2504">
        <v>2</v>
      </c>
      <c r="B2504" s="18">
        <v>45413</v>
      </c>
      <c r="C2504" t="s">
        <v>254</v>
      </c>
      <c r="D2504" t="s">
        <v>209</v>
      </c>
      <c r="E2504">
        <v>0.18555555555555556</v>
      </c>
      <c r="F2504">
        <v>167</v>
      </c>
      <c r="G2504">
        <v>900</v>
      </c>
    </row>
    <row r="2505" spans="1:7" x14ac:dyDescent="0.3">
      <c r="A2505">
        <v>109</v>
      </c>
      <c r="B2505" s="18">
        <v>45444</v>
      </c>
      <c r="C2505" t="s">
        <v>254</v>
      </c>
      <c r="D2505" t="s">
        <v>233</v>
      </c>
      <c r="E2505">
        <v>52</v>
      </c>
    </row>
    <row r="2506" spans="1:7" x14ac:dyDescent="0.3">
      <c r="A2506">
        <v>101</v>
      </c>
      <c r="B2506" s="18">
        <v>45413</v>
      </c>
      <c r="C2506" t="s">
        <v>254</v>
      </c>
      <c r="D2506" t="s">
        <v>200</v>
      </c>
      <c r="E2506">
        <v>0</v>
      </c>
    </row>
    <row r="2507" spans="1:7" x14ac:dyDescent="0.3">
      <c r="A2507">
        <v>130</v>
      </c>
      <c r="B2507" s="18">
        <v>45413</v>
      </c>
      <c r="C2507" t="s">
        <v>254</v>
      </c>
      <c r="D2507" t="s">
        <v>212</v>
      </c>
      <c r="E2507">
        <v>3</v>
      </c>
    </row>
    <row r="2508" spans="1:7" x14ac:dyDescent="0.3">
      <c r="A2508">
        <v>109</v>
      </c>
      <c r="B2508" s="18">
        <v>45474</v>
      </c>
      <c r="C2508" t="s">
        <v>254</v>
      </c>
      <c r="D2508" t="s">
        <v>233</v>
      </c>
      <c r="E2508">
        <v>56</v>
      </c>
    </row>
    <row r="2509" spans="1:7" x14ac:dyDescent="0.3">
      <c r="A2509">
        <v>130</v>
      </c>
      <c r="B2509" s="18">
        <v>45444</v>
      </c>
      <c r="C2509" t="s">
        <v>254</v>
      </c>
      <c r="D2509" t="s">
        <v>212</v>
      </c>
      <c r="E2509">
        <v>17</v>
      </c>
    </row>
    <row r="2510" spans="1:7" x14ac:dyDescent="0.3">
      <c r="A2510">
        <v>114</v>
      </c>
      <c r="B2510" s="18">
        <v>45413</v>
      </c>
      <c r="C2510" t="s">
        <v>254</v>
      </c>
      <c r="D2510" t="s">
        <v>214</v>
      </c>
      <c r="E2510">
        <v>161</v>
      </c>
    </row>
    <row r="2511" spans="1:7" x14ac:dyDescent="0.3">
      <c r="A2511">
        <v>109</v>
      </c>
      <c r="B2511" s="18">
        <v>45505</v>
      </c>
      <c r="C2511" t="s">
        <v>254</v>
      </c>
      <c r="D2511" t="s">
        <v>233</v>
      </c>
      <c r="E2511">
        <v>57</v>
      </c>
    </row>
    <row r="2512" spans="1:7" x14ac:dyDescent="0.3">
      <c r="A2512">
        <v>130</v>
      </c>
      <c r="B2512" s="18">
        <v>45474</v>
      </c>
      <c r="C2512" t="s">
        <v>254</v>
      </c>
      <c r="D2512" t="s">
        <v>212</v>
      </c>
      <c r="E2512">
        <v>7</v>
      </c>
    </row>
    <row r="2513" spans="1:7" x14ac:dyDescent="0.3">
      <c r="A2513">
        <v>133</v>
      </c>
      <c r="B2513" s="18">
        <v>45505</v>
      </c>
      <c r="C2513" t="s">
        <v>254</v>
      </c>
      <c r="D2513" t="s">
        <v>234</v>
      </c>
      <c r="E2513">
        <v>1</v>
      </c>
    </row>
    <row r="2514" spans="1:7" x14ac:dyDescent="0.3">
      <c r="A2514">
        <v>6</v>
      </c>
      <c r="B2514" s="18">
        <v>45413</v>
      </c>
      <c r="C2514" t="s">
        <v>254</v>
      </c>
      <c r="D2514" t="s">
        <v>237</v>
      </c>
      <c r="E2514">
        <v>0</v>
      </c>
      <c r="F2514">
        <v>0</v>
      </c>
      <c r="G2514">
        <v>13</v>
      </c>
    </row>
    <row r="2515" spans="1:7" x14ac:dyDescent="0.3">
      <c r="A2515">
        <v>110</v>
      </c>
      <c r="B2515" s="18">
        <v>45505</v>
      </c>
      <c r="C2515" t="s">
        <v>254</v>
      </c>
      <c r="D2515" t="s">
        <v>222</v>
      </c>
      <c r="E2515">
        <v>66</v>
      </c>
    </row>
    <row r="2516" spans="1:7" x14ac:dyDescent="0.3">
      <c r="A2516">
        <v>102</v>
      </c>
      <c r="B2516" s="18">
        <v>45444</v>
      </c>
      <c r="C2516" t="s">
        <v>254</v>
      </c>
      <c r="D2516" t="s">
        <v>218</v>
      </c>
      <c r="E2516">
        <v>0</v>
      </c>
    </row>
    <row r="2517" spans="1:7" x14ac:dyDescent="0.3">
      <c r="A2517">
        <v>7</v>
      </c>
      <c r="B2517" s="18">
        <v>45413</v>
      </c>
      <c r="C2517" t="s">
        <v>254</v>
      </c>
      <c r="D2517" t="s">
        <v>232</v>
      </c>
      <c r="E2517">
        <v>0.1111111111111111</v>
      </c>
      <c r="F2517">
        <v>5</v>
      </c>
      <c r="G2517">
        <v>45</v>
      </c>
    </row>
    <row r="2518" spans="1:7" x14ac:dyDescent="0.3">
      <c r="A2518">
        <v>6</v>
      </c>
      <c r="B2518" s="18">
        <v>45444</v>
      </c>
      <c r="C2518" t="s">
        <v>254</v>
      </c>
      <c r="D2518" t="s">
        <v>237</v>
      </c>
      <c r="E2518">
        <v>0</v>
      </c>
      <c r="F2518">
        <v>0</v>
      </c>
      <c r="G2518">
        <v>15</v>
      </c>
    </row>
    <row r="2519" spans="1:7" x14ac:dyDescent="0.3">
      <c r="A2519">
        <v>3</v>
      </c>
      <c r="B2519" s="18">
        <v>45444</v>
      </c>
      <c r="C2519" t="s">
        <v>254</v>
      </c>
      <c r="D2519" t="s">
        <v>202</v>
      </c>
      <c r="E2519">
        <v>1.1013215859030836</v>
      </c>
      <c r="F2519">
        <v>250</v>
      </c>
      <c r="G2519">
        <v>227</v>
      </c>
    </row>
    <row r="2520" spans="1:7" x14ac:dyDescent="0.3">
      <c r="A2520">
        <v>103</v>
      </c>
      <c r="B2520" s="18">
        <v>45474</v>
      </c>
      <c r="C2520" t="s">
        <v>254</v>
      </c>
      <c r="D2520" t="s">
        <v>199</v>
      </c>
      <c r="E2520">
        <v>1</v>
      </c>
    </row>
    <row r="2521" spans="1:7" x14ac:dyDescent="0.3">
      <c r="A2521">
        <v>133</v>
      </c>
      <c r="B2521" s="18">
        <v>45444</v>
      </c>
      <c r="C2521" t="s">
        <v>254</v>
      </c>
      <c r="D2521" t="s">
        <v>234</v>
      </c>
      <c r="E2521">
        <v>5</v>
      </c>
    </row>
    <row r="2522" spans="1:7" x14ac:dyDescent="0.3">
      <c r="A2522">
        <v>100</v>
      </c>
      <c r="B2522" s="18">
        <v>45505</v>
      </c>
      <c r="C2522" t="s">
        <v>254</v>
      </c>
      <c r="D2522" t="s">
        <v>206</v>
      </c>
      <c r="E2522">
        <v>1</v>
      </c>
    </row>
    <row r="2523" spans="1:7" x14ac:dyDescent="0.3">
      <c r="A2523">
        <v>6</v>
      </c>
      <c r="B2523" s="18">
        <v>45474</v>
      </c>
      <c r="C2523" t="s">
        <v>254</v>
      </c>
      <c r="D2523" t="s">
        <v>237</v>
      </c>
      <c r="E2523">
        <v>0</v>
      </c>
      <c r="F2523">
        <v>0</v>
      </c>
      <c r="G2523">
        <v>18</v>
      </c>
    </row>
    <row r="2524" spans="1:7" x14ac:dyDescent="0.3">
      <c r="A2524">
        <v>133</v>
      </c>
      <c r="B2524" s="18">
        <v>45474</v>
      </c>
      <c r="C2524" t="s">
        <v>254</v>
      </c>
      <c r="D2524" t="s">
        <v>234</v>
      </c>
      <c r="E2524">
        <v>1</v>
      </c>
    </row>
    <row r="2525" spans="1:7" x14ac:dyDescent="0.3">
      <c r="A2525">
        <v>105</v>
      </c>
      <c r="B2525" s="18">
        <v>45413</v>
      </c>
      <c r="C2525" t="s">
        <v>254</v>
      </c>
      <c r="D2525" t="s">
        <v>227</v>
      </c>
      <c r="E2525">
        <v>44</v>
      </c>
    </row>
    <row r="2526" spans="1:7" x14ac:dyDescent="0.3">
      <c r="A2526">
        <v>105</v>
      </c>
      <c r="B2526" s="18">
        <v>45444</v>
      </c>
      <c r="C2526" t="s">
        <v>254</v>
      </c>
      <c r="D2526" t="s">
        <v>227</v>
      </c>
      <c r="E2526">
        <v>67</v>
      </c>
    </row>
    <row r="2527" spans="1:7" x14ac:dyDescent="0.3">
      <c r="A2527">
        <v>114</v>
      </c>
      <c r="B2527" s="18">
        <v>45505</v>
      </c>
      <c r="C2527" t="s">
        <v>254</v>
      </c>
      <c r="D2527" t="s">
        <v>214</v>
      </c>
      <c r="E2527">
        <v>87</v>
      </c>
    </row>
    <row r="2528" spans="1:7" x14ac:dyDescent="0.3">
      <c r="A2528">
        <v>111</v>
      </c>
      <c r="B2528" s="18">
        <v>45505</v>
      </c>
      <c r="C2528" t="s">
        <v>247</v>
      </c>
      <c r="D2528" t="s">
        <v>201</v>
      </c>
      <c r="E2528">
        <v>47</v>
      </c>
    </row>
    <row r="2529" spans="1:7" x14ac:dyDescent="0.3">
      <c r="A2529">
        <v>6</v>
      </c>
      <c r="B2529" s="18">
        <v>45474</v>
      </c>
      <c r="C2529" t="s">
        <v>247</v>
      </c>
      <c r="D2529" t="s">
        <v>237</v>
      </c>
      <c r="E2529">
        <v>0.18181818181818182</v>
      </c>
      <c r="F2529">
        <v>2</v>
      </c>
      <c r="G2529">
        <v>11</v>
      </c>
    </row>
    <row r="2530" spans="1:7" x14ac:dyDescent="0.3">
      <c r="A2530">
        <v>106</v>
      </c>
      <c r="B2530" s="18">
        <v>45505</v>
      </c>
      <c r="C2530" t="s">
        <v>247</v>
      </c>
      <c r="D2530" t="s">
        <v>196</v>
      </c>
      <c r="E2530">
        <v>29</v>
      </c>
    </row>
    <row r="2531" spans="1:7" x14ac:dyDescent="0.3">
      <c r="A2531">
        <v>17</v>
      </c>
      <c r="B2531" s="18">
        <v>45413</v>
      </c>
      <c r="C2531" t="s">
        <v>247</v>
      </c>
      <c r="D2531" t="s">
        <v>207</v>
      </c>
      <c r="E2531">
        <v>0</v>
      </c>
      <c r="F2531">
        <v>0</v>
      </c>
      <c r="G2531">
        <v>4</v>
      </c>
    </row>
    <row r="2532" spans="1:7" x14ac:dyDescent="0.3">
      <c r="A2532">
        <v>6</v>
      </c>
      <c r="B2532" s="18">
        <v>45505</v>
      </c>
      <c r="C2532" t="s">
        <v>247</v>
      </c>
      <c r="D2532" t="s">
        <v>237</v>
      </c>
      <c r="E2532">
        <v>0.1</v>
      </c>
      <c r="F2532">
        <v>1</v>
      </c>
      <c r="G2532">
        <v>10</v>
      </c>
    </row>
    <row r="2533" spans="1:7" x14ac:dyDescent="0.3">
      <c r="A2533">
        <v>9</v>
      </c>
      <c r="B2533" s="18">
        <v>45444</v>
      </c>
      <c r="C2533" t="s">
        <v>247</v>
      </c>
      <c r="D2533" t="s">
        <v>213</v>
      </c>
      <c r="E2533">
        <v>1.697792869269949E-3</v>
      </c>
      <c r="F2533">
        <v>1</v>
      </c>
      <c r="G2533">
        <v>589</v>
      </c>
    </row>
    <row r="2534" spans="1:7" x14ac:dyDescent="0.3">
      <c r="A2534">
        <v>105</v>
      </c>
      <c r="B2534" s="18">
        <v>45505</v>
      </c>
      <c r="C2534" t="s">
        <v>247</v>
      </c>
      <c r="D2534" t="s">
        <v>227</v>
      </c>
      <c r="E2534">
        <v>75</v>
      </c>
    </row>
    <row r="2535" spans="1:7" x14ac:dyDescent="0.3">
      <c r="A2535">
        <v>105</v>
      </c>
      <c r="B2535" s="18">
        <v>45444</v>
      </c>
      <c r="C2535" t="s">
        <v>247</v>
      </c>
      <c r="D2535" t="s">
        <v>227</v>
      </c>
      <c r="E2535">
        <v>153</v>
      </c>
    </row>
    <row r="2536" spans="1:7" x14ac:dyDescent="0.3">
      <c r="A2536">
        <v>100</v>
      </c>
      <c r="B2536" s="18">
        <v>45413</v>
      </c>
      <c r="C2536" t="s">
        <v>247</v>
      </c>
      <c r="D2536" t="s">
        <v>206</v>
      </c>
      <c r="E2536">
        <v>1</v>
      </c>
    </row>
    <row r="2537" spans="1:7" x14ac:dyDescent="0.3">
      <c r="A2537">
        <v>16</v>
      </c>
      <c r="B2537" s="18">
        <v>45444</v>
      </c>
      <c r="C2537" t="s">
        <v>247</v>
      </c>
      <c r="D2537" t="s">
        <v>203</v>
      </c>
      <c r="E2537">
        <v>0.25</v>
      </c>
      <c r="F2537">
        <v>1</v>
      </c>
      <c r="G2537">
        <v>4</v>
      </c>
    </row>
    <row r="2538" spans="1:7" x14ac:dyDescent="0.3">
      <c r="A2538">
        <v>103</v>
      </c>
      <c r="B2538" s="18">
        <v>45444</v>
      </c>
      <c r="C2538" t="s">
        <v>247</v>
      </c>
      <c r="D2538" t="s">
        <v>199</v>
      </c>
      <c r="E2538">
        <v>0</v>
      </c>
    </row>
    <row r="2539" spans="1:7" x14ac:dyDescent="0.3">
      <c r="A2539">
        <v>7</v>
      </c>
      <c r="B2539" s="18">
        <v>45444</v>
      </c>
      <c r="C2539" t="s">
        <v>247</v>
      </c>
      <c r="D2539" t="s">
        <v>232</v>
      </c>
      <c r="E2539">
        <v>0.73333333333333328</v>
      </c>
      <c r="F2539">
        <v>22</v>
      </c>
      <c r="G2539">
        <v>30</v>
      </c>
    </row>
    <row r="2540" spans="1:7" x14ac:dyDescent="0.3">
      <c r="A2540">
        <v>111</v>
      </c>
      <c r="B2540" s="18">
        <v>45444</v>
      </c>
      <c r="C2540" t="s">
        <v>247</v>
      </c>
      <c r="D2540" t="s">
        <v>201</v>
      </c>
      <c r="E2540">
        <v>68</v>
      </c>
    </row>
    <row r="2541" spans="1:7" x14ac:dyDescent="0.3">
      <c r="A2541">
        <v>105</v>
      </c>
      <c r="B2541" s="18">
        <v>45474</v>
      </c>
      <c r="C2541" t="s">
        <v>247</v>
      </c>
      <c r="D2541" t="s">
        <v>227</v>
      </c>
      <c r="E2541">
        <v>111</v>
      </c>
    </row>
    <row r="2542" spans="1:7" x14ac:dyDescent="0.3">
      <c r="A2542">
        <v>107</v>
      </c>
      <c r="B2542" s="18">
        <v>45444</v>
      </c>
      <c r="C2542" t="s">
        <v>247</v>
      </c>
      <c r="D2542" t="s">
        <v>217</v>
      </c>
      <c r="E2542">
        <v>9</v>
      </c>
    </row>
    <row r="2543" spans="1:7" x14ac:dyDescent="0.3">
      <c r="A2543">
        <v>100</v>
      </c>
      <c r="B2543" s="18">
        <v>45505</v>
      </c>
      <c r="C2543" t="s">
        <v>247</v>
      </c>
      <c r="D2543" t="s">
        <v>206</v>
      </c>
      <c r="E2543">
        <v>1</v>
      </c>
    </row>
    <row r="2544" spans="1:7" x14ac:dyDescent="0.3">
      <c r="A2544">
        <v>17</v>
      </c>
      <c r="B2544" s="18">
        <v>45474</v>
      </c>
      <c r="C2544" t="s">
        <v>247</v>
      </c>
      <c r="D2544" t="s">
        <v>207</v>
      </c>
      <c r="E2544">
        <v>0</v>
      </c>
      <c r="F2544">
        <v>0</v>
      </c>
      <c r="G2544">
        <v>4</v>
      </c>
    </row>
    <row r="2545" spans="1:7" x14ac:dyDescent="0.3">
      <c r="A2545">
        <v>112</v>
      </c>
      <c r="B2545" s="18">
        <v>45444</v>
      </c>
      <c r="C2545" t="s">
        <v>247</v>
      </c>
      <c r="D2545" t="s">
        <v>221</v>
      </c>
      <c r="E2545">
        <v>16</v>
      </c>
    </row>
    <row r="2546" spans="1:7" x14ac:dyDescent="0.3">
      <c r="A2546">
        <v>112</v>
      </c>
      <c r="B2546" s="18">
        <v>45505</v>
      </c>
      <c r="C2546" t="s">
        <v>247</v>
      </c>
      <c r="D2546" t="s">
        <v>221</v>
      </c>
      <c r="E2546">
        <v>12</v>
      </c>
    </row>
    <row r="2547" spans="1:7" x14ac:dyDescent="0.3">
      <c r="A2547">
        <v>9</v>
      </c>
      <c r="B2547" s="18">
        <v>45474</v>
      </c>
      <c r="C2547" t="s">
        <v>247</v>
      </c>
      <c r="D2547" t="s">
        <v>213</v>
      </c>
      <c r="E2547">
        <v>1.7035775127768314E-3</v>
      </c>
      <c r="F2547">
        <v>1</v>
      </c>
      <c r="G2547">
        <v>587</v>
      </c>
    </row>
    <row r="2548" spans="1:7" x14ac:dyDescent="0.3">
      <c r="A2548">
        <v>100</v>
      </c>
      <c r="B2548" s="18">
        <v>45474</v>
      </c>
      <c r="C2548" t="s">
        <v>247</v>
      </c>
      <c r="D2548" t="s">
        <v>206</v>
      </c>
      <c r="E2548">
        <v>1</v>
      </c>
    </row>
    <row r="2549" spans="1:7" x14ac:dyDescent="0.3">
      <c r="A2549">
        <v>102</v>
      </c>
      <c r="B2549" s="18">
        <v>45505</v>
      </c>
      <c r="C2549" t="s">
        <v>247</v>
      </c>
      <c r="D2549" t="s">
        <v>218</v>
      </c>
      <c r="E2549">
        <v>0</v>
      </c>
    </row>
    <row r="2550" spans="1:7" x14ac:dyDescent="0.3">
      <c r="A2550">
        <v>108</v>
      </c>
      <c r="B2550" s="18">
        <v>45444</v>
      </c>
      <c r="C2550" t="s">
        <v>247</v>
      </c>
      <c r="D2550" t="s">
        <v>204</v>
      </c>
      <c r="E2550">
        <v>1</v>
      </c>
    </row>
    <row r="2551" spans="1:7" x14ac:dyDescent="0.3">
      <c r="A2551">
        <v>110</v>
      </c>
      <c r="B2551" s="18">
        <v>45413</v>
      </c>
      <c r="C2551" t="s">
        <v>247</v>
      </c>
      <c r="D2551" t="s">
        <v>222</v>
      </c>
      <c r="E2551">
        <v>150</v>
      </c>
    </row>
    <row r="2552" spans="1:7" x14ac:dyDescent="0.3">
      <c r="A2552">
        <v>101</v>
      </c>
      <c r="B2552" s="18">
        <v>45444</v>
      </c>
      <c r="C2552" t="s">
        <v>247</v>
      </c>
      <c r="D2552" t="s">
        <v>200</v>
      </c>
      <c r="E2552">
        <v>1</v>
      </c>
    </row>
    <row r="2553" spans="1:7" x14ac:dyDescent="0.3">
      <c r="A2553">
        <v>2</v>
      </c>
      <c r="B2553" s="18">
        <v>45444</v>
      </c>
      <c r="C2553" t="s">
        <v>247</v>
      </c>
      <c r="D2553" t="s">
        <v>209</v>
      </c>
      <c r="E2553">
        <v>0.25611111111111112</v>
      </c>
      <c r="F2553">
        <v>461</v>
      </c>
      <c r="G2553">
        <v>1800</v>
      </c>
    </row>
    <row r="2554" spans="1:7" x14ac:dyDescent="0.3">
      <c r="A2554">
        <v>110</v>
      </c>
      <c r="B2554" s="18">
        <v>45505</v>
      </c>
      <c r="C2554" t="s">
        <v>247</v>
      </c>
      <c r="D2554" t="s">
        <v>222</v>
      </c>
      <c r="E2554">
        <v>61</v>
      </c>
    </row>
    <row r="2555" spans="1:7" x14ac:dyDescent="0.3">
      <c r="A2555">
        <v>100</v>
      </c>
      <c r="B2555" s="18">
        <v>45444</v>
      </c>
      <c r="C2555" t="s">
        <v>247</v>
      </c>
      <c r="D2555" t="s">
        <v>206</v>
      </c>
      <c r="E2555">
        <v>1</v>
      </c>
    </row>
    <row r="2556" spans="1:7" x14ac:dyDescent="0.3">
      <c r="A2556">
        <v>104</v>
      </c>
      <c r="B2556" s="18">
        <v>45413</v>
      </c>
      <c r="C2556" t="s">
        <v>247</v>
      </c>
      <c r="D2556" t="s">
        <v>236</v>
      </c>
      <c r="E2556">
        <v>33</v>
      </c>
    </row>
    <row r="2557" spans="1:7" x14ac:dyDescent="0.3">
      <c r="A2557">
        <v>16</v>
      </c>
      <c r="B2557" s="18">
        <v>45474</v>
      </c>
      <c r="C2557" t="s">
        <v>247</v>
      </c>
      <c r="D2557" t="s">
        <v>203</v>
      </c>
      <c r="E2557">
        <v>0.25</v>
      </c>
      <c r="F2557">
        <v>1</v>
      </c>
      <c r="G2557">
        <v>4</v>
      </c>
    </row>
    <row r="2558" spans="1:7" x14ac:dyDescent="0.3">
      <c r="A2558">
        <v>107</v>
      </c>
      <c r="B2558" s="18">
        <v>45474</v>
      </c>
      <c r="C2558" t="s">
        <v>247</v>
      </c>
      <c r="D2558" t="s">
        <v>217</v>
      </c>
      <c r="E2558">
        <v>6</v>
      </c>
    </row>
    <row r="2559" spans="1:7" x14ac:dyDescent="0.3">
      <c r="A2559">
        <v>108</v>
      </c>
      <c r="B2559" s="18">
        <v>45413</v>
      </c>
      <c r="C2559" t="s">
        <v>247</v>
      </c>
      <c r="D2559" t="s">
        <v>204</v>
      </c>
      <c r="E2559">
        <v>1</v>
      </c>
    </row>
    <row r="2560" spans="1:7" x14ac:dyDescent="0.3">
      <c r="A2560">
        <v>103</v>
      </c>
      <c r="B2560" s="18">
        <v>45474</v>
      </c>
      <c r="C2560" t="s">
        <v>247</v>
      </c>
      <c r="D2560" t="s">
        <v>199</v>
      </c>
      <c r="E2560">
        <v>0</v>
      </c>
    </row>
    <row r="2561" spans="1:7" x14ac:dyDescent="0.3">
      <c r="A2561">
        <v>12</v>
      </c>
      <c r="B2561" s="18">
        <v>45413</v>
      </c>
      <c r="C2561" t="s">
        <v>247</v>
      </c>
      <c r="D2561" t="s">
        <v>215</v>
      </c>
      <c r="E2561">
        <v>0.5</v>
      </c>
      <c r="F2561">
        <v>1</v>
      </c>
      <c r="G2561">
        <v>2</v>
      </c>
    </row>
    <row r="2562" spans="1:7" x14ac:dyDescent="0.3">
      <c r="A2562">
        <v>101</v>
      </c>
      <c r="B2562" s="18">
        <v>45474</v>
      </c>
      <c r="C2562" t="s">
        <v>247</v>
      </c>
      <c r="D2562" t="s">
        <v>200</v>
      </c>
      <c r="E2562">
        <v>1</v>
      </c>
    </row>
    <row r="2563" spans="1:7" x14ac:dyDescent="0.3">
      <c r="A2563">
        <v>104</v>
      </c>
      <c r="B2563" s="18">
        <v>45444</v>
      </c>
      <c r="C2563" t="s">
        <v>247</v>
      </c>
      <c r="D2563" t="s">
        <v>236</v>
      </c>
      <c r="E2563">
        <v>23</v>
      </c>
    </row>
    <row r="2564" spans="1:7" x14ac:dyDescent="0.3">
      <c r="A2564">
        <v>13</v>
      </c>
      <c r="B2564" s="18">
        <v>45413</v>
      </c>
      <c r="C2564" t="s">
        <v>247</v>
      </c>
      <c r="D2564" t="s">
        <v>198</v>
      </c>
      <c r="E2564">
        <v>0.5</v>
      </c>
      <c r="F2564">
        <v>1</v>
      </c>
      <c r="G2564">
        <v>2</v>
      </c>
    </row>
    <row r="2565" spans="1:7" x14ac:dyDescent="0.3">
      <c r="A2565">
        <v>109</v>
      </c>
      <c r="B2565" s="18">
        <v>45413</v>
      </c>
      <c r="C2565" t="s">
        <v>247</v>
      </c>
      <c r="D2565" t="s">
        <v>233</v>
      </c>
      <c r="E2565">
        <v>23</v>
      </c>
    </row>
    <row r="2566" spans="1:7" x14ac:dyDescent="0.3">
      <c r="A2566">
        <v>2</v>
      </c>
      <c r="B2566" s="18">
        <v>45413</v>
      </c>
      <c r="C2566" t="s">
        <v>247</v>
      </c>
      <c r="D2566" t="s">
        <v>209</v>
      </c>
      <c r="E2566">
        <v>0.29888888888888887</v>
      </c>
      <c r="F2566">
        <v>538</v>
      </c>
      <c r="G2566">
        <v>1800</v>
      </c>
    </row>
    <row r="2567" spans="1:7" x14ac:dyDescent="0.3">
      <c r="A2567">
        <v>110</v>
      </c>
      <c r="B2567" s="18">
        <v>45474</v>
      </c>
      <c r="C2567" t="s">
        <v>247</v>
      </c>
      <c r="D2567" t="s">
        <v>222</v>
      </c>
      <c r="E2567">
        <v>87</v>
      </c>
    </row>
    <row r="2568" spans="1:7" x14ac:dyDescent="0.3">
      <c r="A2568">
        <v>105</v>
      </c>
      <c r="B2568" s="18">
        <v>45413</v>
      </c>
      <c r="C2568" t="s">
        <v>247</v>
      </c>
      <c r="D2568" t="s">
        <v>227</v>
      </c>
      <c r="E2568">
        <v>177</v>
      </c>
    </row>
    <row r="2569" spans="1:7" x14ac:dyDescent="0.3">
      <c r="A2569">
        <v>112</v>
      </c>
      <c r="B2569" s="18">
        <v>45474</v>
      </c>
      <c r="C2569" t="s">
        <v>247</v>
      </c>
      <c r="D2569" t="s">
        <v>221</v>
      </c>
      <c r="E2569">
        <v>14</v>
      </c>
    </row>
    <row r="2570" spans="1:7" x14ac:dyDescent="0.3">
      <c r="A2570">
        <v>2</v>
      </c>
      <c r="B2570" s="18">
        <v>45474</v>
      </c>
      <c r="C2570" t="s">
        <v>247</v>
      </c>
      <c r="D2570" t="s">
        <v>209</v>
      </c>
      <c r="E2570">
        <v>0.19388888888888889</v>
      </c>
      <c r="F2570">
        <v>349</v>
      </c>
      <c r="G2570">
        <v>1800</v>
      </c>
    </row>
    <row r="2571" spans="1:7" x14ac:dyDescent="0.3">
      <c r="A2571">
        <v>101</v>
      </c>
      <c r="B2571" s="18">
        <v>45505</v>
      </c>
      <c r="C2571" t="s">
        <v>247</v>
      </c>
      <c r="D2571" t="s">
        <v>200</v>
      </c>
      <c r="E2571">
        <v>1</v>
      </c>
    </row>
    <row r="2572" spans="1:7" x14ac:dyDescent="0.3">
      <c r="A2572">
        <v>102</v>
      </c>
      <c r="B2572" s="18">
        <v>45474</v>
      </c>
      <c r="C2572" t="s">
        <v>247</v>
      </c>
      <c r="D2572" t="s">
        <v>218</v>
      </c>
      <c r="E2572">
        <v>0</v>
      </c>
    </row>
    <row r="2573" spans="1:7" x14ac:dyDescent="0.3">
      <c r="A2573">
        <v>103</v>
      </c>
      <c r="B2573" s="18">
        <v>45505</v>
      </c>
      <c r="C2573" t="s">
        <v>247</v>
      </c>
      <c r="D2573" t="s">
        <v>199</v>
      </c>
      <c r="E2573">
        <v>0</v>
      </c>
    </row>
    <row r="2574" spans="1:7" x14ac:dyDescent="0.3">
      <c r="A2574">
        <v>12</v>
      </c>
      <c r="B2574" s="18">
        <v>45474</v>
      </c>
      <c r="C2574" t="s">
        <v>247</v>
      </c>
      <c r="D2574" t="s">
        <v>215</v>
      </c>
      <c r="E2574">
        <v>0.5</v>
      </c>
      <c r="F2574">
        <v>1</v>
      </c>
      <c r="G2574">
        <v>2</v>
      </c>
    </row>
    <row r="2575" spans="1:7" x14ac:dyDescent="0.3">
      <c r="A2575">
        <v>13</v>
      </c>
      <c r="B2575" s="18">
        <v>45444</v>
      </c>
      <c r="C2575" t="s">
        <v>247</v>
      </c>
      <c r="D2575" t="s">
        <v>198</v>
      </c>
      <c r="E2575">
        <v>0.5</v>
      </c>
      <c r="F2575">
        <v>1</v>
      </c>
      <c r="G2575">
        <v>2</v>
      </c>
    </row>
    <row r="2576" spans="1:7" x14ac:dyDescent="0.3">
      <c r="A2576">
        <v>109</v>
      </c>
      <c r="B2576" s="18">
        <v>45444</v>
      </c>
      <c r="C2576" t="s">
        <v>247</v>
      </c>
      <c r="D2576" t="s">
        <v>233</v>
      </c>
      <c r="E2576">
        <v>18</v>
      </c>
    </row>
    <row r="2577" spans="1:7" x14ac:dyDescent="0.3">
      <c r="A2577">
        <v>7</v>
      </c>
      <c r="B2577" s="18">
        <v>45413</v>
      </c>
      <c r="C2577" t="s">
        <v>247</v>
      </c>
      <c r="D2577" t="s">
        <v>232</v>
      </c>
      <c r="E2577">
        <v>0.74193548387096775</v>
      </c>
      <c r="F2577">
        <v>23</v>
      </c>
      <c r="G2577">
        <v>31</v>
      </c>
    </row>
    <row r="2578" spans="1:7" x14ac:dyDescent="0.3">
      <c r="A2578">
        <v>106</v>
      </c>
      <c r="B2578" s="18">
        <v>45474</v>
      </c>
      <c r="C2578" t="s">
        <v>247</v>
      </c>
      <c r="D2578" t="s">
        <v>196</v>
      </c>
      <c r="E2578">
        <v>44</v>
      </c>
    </row>
    <row r="2579" spans="1:7" x14ac:dyDescent="0.3">
      <c r="A2579">
        <v>109</v>
      </c>
      <c r="B2579" s="18">
        <v>45474</v>
      </c>
      <c r="C2579" t="s">
        <v>247</v>
      </c>
      <c r="D2579" t="s">
        <v>233</v>
      </c>
      <c r="E2579">
        <v>11</v>
      </c>
    </row>
    <row r="2580" spans="1:7" x14ac:dyDescent="0.3">
      <c r="A2580">
        <v>8</v>
      </c>
      <c r="B2580" s="18">
        <v>45474</v>
      </c>
      <c r="C2580" t="s">
        <v>247</v>
      </c>
      <c r="D2580" t="s">
        <v>235</v>
      </c>
      <c r="E2580">
        <v>0.39072847682119205</v>
      </c>
      <c r="F2580">
        <v>59</v>
      </c>
      <c r="G2580">
        <v>151</v>
      </c>
    </row>
    <row r="2581" spans="1:7" x14ac:dyDescent="0.3">
      <c r="A2581">
        <v>6</v>
      </c>
      <c r="B2581" s="18">
        <v>45413</v>
      </c>
      <c r="C2581" t="s">
        <v>247</v>
      </c>
      <c r="D2581" t="s">
        <v>237</v>
      </c>
      <c r="E2581">
        <v>0.33333333333333331</v>
      </c>
      <c r="F2581">
        <v>4</v>
      </c>
      <c r="G2581">
        <v>12</v>
      </c>
    </row>
    <row r="2582" spans="1:7" x14ac:dyDescent="0.3">
      <c r="A2582">
        <v>3</v>
      </c>
      <c r="B2582" s="18">
        <v>45444</v>
      </c>
      <c r="C2582" t="s">
        <v>247</v>
      </c>
      <c r="D2582" t="s">
        <v>202</v>
      </c>
      <c r="E2582">
        <v>1.2494577006507592</v>
      </c>
      <c r="F2582">
        <v>576</v>
      </c>
      <c r="G2582">
        <v>461</v>
      </c>
    </row>
    <row r="2583" spans="1:7" x14ac:dyDescent="0.3">
      <c r="A2583">
        <v>109</v>
      </c>
      <c r="B2583" s="18">
        <v>45505</v>
      </c>
      <c r="C2583" t="s">
        <v>247</v>
      </c>
      <c r="D2583" t="s">
        <v>233</v>
      </c>
      <c r="E2583">
        <v>8</v>
      </c>
    </row>
    <row r="2584" spans="1:7" x14ac:dyDescent="0.3">
      <c r="A2584">
        <v>8</v>
      </c>
      <c r="B2584" s="18">
        <v>45444</v>
      </c>
      <c r="C2584" t="s">
        <v>247</v>
      </c>
      <c r="D2584" t="s">
        <v>235</v>
      </c>
      <c r="E2584">
        <v>0.39610389610389612</v>
      </c>
      <c r="F2584">
        <v>61</v>
      </c>
      <c r="G2584">
        <v>154</v>
      </c>
    </row>
    <row r="2585" spans="1:7" x14ac:dyDescent="0.3">
      <c r="A2585">
        <v>3</v>
      </c>
      <c r="B2585" s="18">
        <v>45505</v>
      </c>
      <c r="C2585" t="s">
        <v>247</v>
      </c>
      <c r="D2585" t="s">
        <v>202</v>
      </c>
      <c r="E2585">
        <v>2.1033057851239669</v>
      </c>
      <c r="F2585">
        <v>509</v>
      </c>
      <c r="G2585">
        <v>242</v>
      </c>
    </row>
    <row r="2586" spans="1:7" x14ac:dyDescent="0.3">
      <c r="A2586">
        <v>101</v>
      </c>
      <c r="B2586" s="18">
        <v>45413</v>
      </c>
      <c r="C2586" t="s">
        <v>247</v>
      </c>
      <c r="D2586" t="s">
        <v>200</v>
      </c>
      <c r="E2586">
        <v>1</v>
      </c>
    </row>
    <row r="2587" spans="1:7" x14ac:dyDescent="0.3">
      <c r="A2587">
        <v>13</v>
      </c>
      <c r="B2587" s="18">
        <v>45505</v>
      </c>
      <c r="C2587" t="s">
        <v>247</v>
      </c>
      <c r="D2587" t="s">
        <v>198</v>
      </c>
      <c r="E2587">
        <v>0.5</v>
      </c>
      <c r="F2587">
        <v>1</v>
      </c>
      <c r="G2587">
        <v>2</v>
      </c>
    </row>
    <row r="2588" spans="1:7" x14ac:dyDescent="0.3">
      <c r="A2588">
        <v>8</v>
      </c>
      <c r="B2588" s="18">
        <v>45505</v>
      </c>
      <c r="C2588" t="s">
        <v>247</v>
      </c>
      <c r="D2588" t="s">
        <v>235</v>
      </c>
      <c r="E2588">
        <v>0.36301369863013699</v>
      </c>
      <c r="F2588">
        <v>53</v>
      </c>
      <c r="G2588">
        <v>146</v>
      </c>
    </row>
    <row r="2589" spans="1:7" x14ac:dyDescent="0.3">
      <c r="A2589">
        <v>104</v>
      </c>
      <c r="B2589" s="18">
        <v>45474</v>
      </c>
      <c r="C2589" t="s">
        <v>247</v>
      </c>
      <c r="D2589" t="s">
        <v>236</v>
      </c>
      <c r="E2589">
        <v>13</v>
      </c>
    </row>
    <row r="2590" spans="1:7" x14ac:dyDescent="0.3">
      <c r="A2590">
        <v>12</v>
      </c>
      <c r="B2590" s="18">
        <v>45505</v>
      </c>
      <c r="C2590" t="s">
        <v>247</v>
      </c>
      <c r="D2590" t="s">
        <v>215</v>
      </c>
      <c r="E2590">
        <v>0.5</v>
      </c>
      <c r="F2590">
        <v>1</v>
      </c>
      <c r="G2590">
        <v>2</v>
      </c>
    </row>
    <row r="2591" spans="1:7" x14ac:dyDescent="0.3">
      <c r="A2591">
        <v>107</v>
      </c>
      <c r="B2591" s="18">
        <v>45505</v>
      </c>
      <c r="C2591" t="s">
        <v>247</v>
      </c>
      <c r="D2591" t="s">
        <v>217</v>
      </c>
      <c r="E2591">
        <v>4</v>
      </c>
    </row>
    <row r="2592" spans="1:7" x14ac:dyDescent="0.3">
      <c r="A2592">
        <v>17</v>
      </c>
      <c r="B2592" s="18">
        <v>45444</v>
      </c>
      <c r="C2592" t="s">
        <v>247</v>
      </c>
      <c r="D2592" t="s">
        <v>207</v>
      </c>
      <c r="E2592">
        <v>0</v>
      </c>
      <c r="F2592">
        <v>0</v>
      </c>
      <c r="G2592">
        <v>4</v>
      </c>
    </row>
    <row r="2593" spans="1:7" x14ac:dyDescent="0.3">
      <c r="A2593">
        <v>102</v>
      </c>
      <c r="B2593" s="18">
        <v>45413</v>
      </c>
      <c r="C2593" t="s">
        <v>247</v>
      </c>
      <c r="D2593" t="s">
        <v>218</v>
      </c>
      <c r="E2593">
        <v>0</v>
      </c>
    </row>
    <row r="2594" spans="1:7" x14ac:dyDescent="0.3">
      <c r="A2594">
        <v>104</v>
      </c>
      <c r="B2594" s="18">
        <v>45505</v>
      </c>
      <c r="C2594" t="s">
        <v>247</v>
      </c>
      <c r="D2594" t="s">
        <v>236</v>
      </c>
      <c r="E2594">
        <v>6</v>
      </c>
    </row>
    <row r="2595" spans="1:7" x14ac:dyDescent="0.3">
      <c r="A2595">
        <v>103</v>
      </c>
      <c r="B2595" s="18">
        <v>45413</v>
      </c>
      <c r="C2595" t="s">
        <v>247</v>
      </c>
      <c r="D2595" t="s">
        <v>199</v>
      </c>
      <c r="E2595">
        <v>0</v>
      </c>
    </row>
    <row r="2596" spans="1:7" x14ac:dyDescent="0.3">
      <c r="A2596">
        <v>3</v>
      </c>
      <c r="B2596" s="18">
        <v>45413</v>
      </c>
      <c r="C2596" t="s">
        <v>247</v>
      </c>
      <c r="D2596" t="s">
        <v>202</v>
      </c>
      <c r="E2596">
        <v>1.1245353159851301</v>
      </c>
      <c r="F2596">
        <v>605</v>
      </c>
      <c r="G2596">
        <v>538</v>
      </c>
    </row>
    <row r="2597" spans="1:7" x14ac:dyDescent="0.3">
      <c r="A2597">
        <v>2</v>
      </c>
      <c r="B2597" s="18">
        <v>45505</v>
      </c>
      <c r="C2597" t="s">
        <v>247</v>
      </c>
      <c r="D2597" t="s">
        <v>209</v>
      </c>
      <c r="E2597">
        <v>0.13444444444444445</v>
      </c>
      <c r="F2597">
        <v>242</v>
      </c>
      <c r="G2597">
        <v>1800</v>
      </c>
    </row>
    <row r="2598" spans="1:7" x14ac:dyDescent="0.3">
      <c r="A2598">
        <v>106</v>
      </c>
      <c r="B2598" s="18">
        <v>45444</v>
      </c>
      <c r="C2598" t="s">
        <v>247</v>
      </c>
      <c r="D2598" t="s">
        <v>196</v>
      </c>
      <c r="E2598">
        <v>46</v>
      </c>
    </row>
    <row r="2599" spans="1:7" x14ac:dyDescent="0.3">
      <c r="A2599">
        <v>111</v>
      </c>
      <c r="B2599" s="18">
        <v>45474</v>
      </c>
      <c r="C2599" t="s">
        <v>247</v>
      </c>
      <c r="D2599" t="s">
        <v>201</v>
      </c>
      <c r="E2599">
        <v>63</v>
      </c>
    </row>
    <row r="2600" spans="1:7" x14ac:dyDescent="0.3">
      <c r="A2600">
        <v>8</v>
      </c>
      <c r="B2600" s="18">
        <v>45413</v>
      </c>
      <c r="C2600" t="s">
        <v>247</v>
      </c>
      <c r="D2600" t="s">
        <v>235</v>
      </c>
      <c r="E2600">
        <v>0.41025641025641024</v>
      </c>
      <c r="F2600">
        <v>64</v>
      </c>
      <c r="G2600">
        <v>156</v>
      </c>
    </row>
    <row r="2601" spans="1:7" x14ac:dyDescent="0.3">
      <c r="A2601">
        <v>12</v>
      </c>
      <c r="B2601" s="18">
        <v>45444</v>
      </c>
      <c r="C2601" t="s">
        <v>247</v>
      </c>
      <c r="D2601" t="s">
        <v>215</v>
      </c>
      <c r="E2601">
        <v>0.5</v>
      </c>
      <c r="F2601">
        <v>1</v>
      </c>
      <c r="G2601">
        <v>2</v>
      </c>
    </row>
    <row r="2602" spans="1:7" x14ac:dyDescent="0.3">
      <c r="A2602">
        <v>9</v>
      </c>
      <c r="B2602" s="18">
        <v>45413</v>
      </c>
      <c r="C2602" t="s">
        <v>247</v>
      </c>
      <c r="D2602" t="s">
        <v>213</v>
      </c>
      <c r="E2602">
        <v>1.6750418760469012E-3</v>
      </c>
      <c r="F2602">
        <v>1</v>
      </c>
      <c r="G2602">
        <v>597</v>
      </c>
    </row>
    <row r="2603" spans="1:7" x14ac:dyDescent="0.3">
      <c r="A2603">
        <v>16</v>
      </c>
      <c r="B2603" s="18">
        <v>45413</v>
      </c>
      <c r="C2603" t="s">
        <v>247</v>
      </c>
      <c r="D2603" t="s">
        <v>203</v>
      </c>
      <c r="E2603">
        <v>0.25</v>
      </c>
      <c r="F2603">
        <v>1</v>
      </c>
      <c r="G2603">
        <v>4</v>
      </c>
    </row>
    <row r="2604" spans="1:7" x14ac:dyDescent="0.3">
      <c r="A2604">
        <v>106</v>
      </c>
      <c r="B2604" s="18">
        <v>45413</v>
      </c>
      <c r="C2604" t="s">
        <v>247</v>
      </c>
      <c r="D2604" t="s">
        <v>196</v>
      </c>
      <c r="E2604">
        <v>50</v>
      </c>
    </row>
    <row r="2605" spans="1:7" x14ac:dyDescent="0.3">
      <c r="A2605">
        <v>7</v>
      </c>
      <c r="B2605" s="18">
        <v>45474</v>
      </c>
      <c r="C2605" t="s">
        <v>247</v>
      </c>
      <c r="D2605" t="s">
        <v>232</v>
      </c>
      <c r="E2605">
        <v>0.68965517241379315</v>
      </c>
      <c r="F2605">
        <v>20</v>
      </c>
      <c r="G2605">
        <v>29</v>
      </c>
    </row>
    <row r="2606" spans="1:7" x14ac:dyDescent="0.3">
      <c r="A2606">
        <v>16</v>
      </c>
      <c r="B2606" s="18">
        <v>45505</v>
      </c>
      <c r="C2606" t="s">
        <v>247</v>
      </c>
      <c r="D2606" t="s">
        <v>203</v>
      </c>
      <c r="E2606">
        <v>0.25</v>
      </c>
      <c r="F2606">
        <v>1</v>
      </c>
      <c r="G2606">
        <v>4</v>
      </c>
    </row>
    <row r="2607" spans="1:7" x14ac:dyDescent="0.3">
      <c r="A2607">
        <v>6</v>
      </c>
      <c r="B2607" s="18">
        <v>45444</v>
      </c>
      <c r="C2607" t="s">
        <v>247</v>
      </c>
      <c r="D2607" t="s">
        <v>237</v>
      </c>
      <c r="E2607">
        <v>0.18181818181818182</v>
      </c>
      <c r="F2607">
        <v>2</v>
      </c>
      <c r="G2607">
        <v>11</v>
      </c>
    </row>
    <row r="2608" spans="1:7" x14ac:dyDescent="0.3">
      <c r="A2608">
        <v>3</v>
      </c>
      <c r="B2608" s="18">
        <v>45474</v>
      </c>
      <c r="C2608" t="s">
        <v>247</v>
      </c>
      <c r="D2608" t="s">
        <v>202</v>
      </c>
      <c r="E2608">
        <v>1.6074498567335245</v>
      </c>
      <c r="F2608">
        <v>561</v>
      </c>
      <c r="G2608">
        <v>349</v>
      </c>
    </row>
    <row r="2609" spans="1:7" x14ac:dyDescent="0.3">
      <c r="A2609">
        <v>7</v>
      </c>
      <c r="B2609" s="18">
        <v>45505</v>
      </c>
      <c r="C2609" t="s">
        <v>247</v>
      </c>
      <c r="D2609" t="s">
        <v>232</v>
      </c>
      <c r="E2609">
        <v>0.73076923076923073</v>
      </c>
      <c r="F2609">
        <v>19</v>
      </c>
      <c r="G2609">
        <v>26</v>
      </c>
    </row>
    <row r="2610" spans="1:7" x14ac:dyDescent="0.3">
      <c r="A2610">
        <v>112</v>
      </c>
      <c r="B2610" s="18">
        <v>45413</v>
      </c>
      <c r="C2610" t="s">
        <v>247</v>
      </c>
      <c r="D2610" t="s">
        <v>221</v>
      </c>
      <c r="E2610">
        <v>16</v>
      </c>
    </row>
    <row r="2611" spans="1:7" x14ac:dyDescent="0.3">
      <c r="A2611">
        <v>13</v>
      </c>
      <c r="B2611" s="18">
        <v>45474</v>
      </c>
      <c r="C2611" t="s">
        <v>247</v>
      </c>
      <c r="D2611" t="s">
        <v>198</v>
      </c>
      <c r="E2611">
        <v>0.5</v>
      </c>
      <c r="F2611">
        <v>1</v>
      </c>
      <c r="G2611">
        <v>2</v>
      </c>
    </row>
    <row r="2612" spans="1:7" x14ac:dyDescent="0.3">
      <c r="A2612">
        <v>107</v>
      </c>
      <c r="B2612" s="18">
        <v>45413</v>
      </c>
      <c r="C2612" t="s">
        <v>247</v>
      </c>
      <c r="D2612" t="s">
        <v>217</v>
      </c>
      <c r="E2612">
        <v>9</v>
      </c>
    </row>
    <row r="2613" spans="1:7" x14ac:dyDescent="0.3">
      <c r="A2613">
        <v>110</v>
      </c>
      <c r="B2613" s="18">
        <v>45444</v>
      </c>
      <c r="C2613" t="s">
        <v>247</v>
      </c>
      <c r="D2613" t="s">
        <v>222</v>
      </c>
      <c r="E2613">
        <v>127</v>
      </c>
    </row>
    <row r="2614" spans="1:7" x14ac:dyDescent="0.3">
      <c r="A2614">
        <v>9</v>
      </c>
      <c r="B2614" s="18">
        <v>45505</v>
      </c>
      <c r="C2614" t="s">
        <v>247</v>
      </c>
      <c r="D2614" t="s">
        <v>213</v>
      </c>
      <c r="E2614">
        <v>1.718213058419244E-3</v>
      </c>
      <c r="F2614">
        <v>1</v>
      </c>
      <c r="G2614">
        <v>582</v>
      </c>
    </row>
    <row r="2615" spans="1:7" x14ac:dyDescent="0.3">
      <c r="A2615">
        <v>102</v>
      </c>
      <c r="B2615" s="18">
        <v>45444</v>
      </c>
      <c r="C2615" t="s">
        <v>247</v>
      </c>
      <c r="D2615" t="s">
        <v>218</v>
      </c>
      <c r="E2615">
        <v>0</v>
      </c>
    </row>
    <row r="2616" spans="1:7" x14ac:dyDescent="0.3">
      <c r="A2616">
        <v>111</v>
      </c>
      <c r="B2616" s="18">
        <v>45413</v>
      </c>
      <c r="C2616" t="s">
        <v>247</v>
      </c>
      <c r="D2616" t="s">
        <v>201</v>
      </c>
      <c r="E2616">
        <v>79</v>
      </c>
    </row>
    <row r="2617" spans="1:7" x14ac:dyDescent="0.3">
      <c r="A2617">
        <v>17</v>
      </c>
      <c r="B2617" s="18">
        <v>45505</v>
      </c>
      <c r="C2617" t="s">
        <v>247</v>
      </c>
      <c r="D2617" t="s">
        <v>207</v>
      </c>
      <c r="E2617">
        <v>0</v>
      </c>
      <c r="F2617">
        <v>0</v>
      </c>
      <c r="G2617">
        <v>4</v>
      </c>
    </row>
    <row r="2618" spans="1:7" x14ac:dyDescent="0.3">
      <c r="A2618">
        <v>112</v>
      </c>
      <c r="B2618" s="18">
        <v>45505</v>
      </c>
      <c r="C2618" t="s">
        <v>259</v>
      </c>
      <c r="D2618" t="s">
        <v>221</v>
      </c>
      <c r="E2618">
        <v>325</v>
      </c>
    </row>
    <row r="2619" spans="1:7" x14ac:dyDescent="0.3">
      <c r="A2619">
        <v>3</v>
      </c>
      <c r="B2619" s="18">
        <v>45474</v>
      </c>
      <c r="C2619" t="s">
        <v>259</v>
      </c>
      <c r="D2619" t="s">
        <v>202</v>
      </c>
      <c r="E2619">
        <v>0.7113180515759312</v>
      </c>
      <c r="F2619">
        <v>993</v>
      </c>
      <c r="G2619">
        <v>1396</v>
      </c>
    </row>
    <row r="2620" spans="1:7" x14ac:dyDescent="0.3">
      <c r="A2620">
        <v>27</v>
      </c>
      <c r="B2620" s="18">
        <v>45505</v>
      </c>
      <c r="C2620" t="s">
        <v>259</v>
      </c>
      <c r="D2620" t="s">
        <v>165</v>
      </c>
      <c r="G2620">
        <v>316</v>
      </c>
    </row>
    <row r="2621" spans="1:7" x14ac:dyDescent="0.3">
      <c r="A2621">
        <v>122</v>
      </c>
      <c r="B2621" s="18">
        <v>45413</v>
      </c>
      <c r="C2621" t="s">
        <v>259</v>
      </c>
      <c r="D2621" t="s">
        <v>24</v>
      </c>
      <c r="E2621">
        <v>17</v>
      </c>
    </row>
    <row r="2622" spans="1:7" x14ac:dyDescent="0.3">
      <c r="A2622">
        <v>27</v>
      </c>
      <c r="B2622" s="18">
        <v>45444</v>
      </c>
      <c r="C2622" t="s">
        <v>259</v>
      </c>
      <c r="D2622" t="s">
        <v>165</v>
      </c>
      <c r="G2622">
        <v>300</v>
      </c>
    </row>
    <row r="2623" spans="1:7" x14ac:dyDescent="0.3">
      <c r="A2623">
        <v>122</v>
      </c>
      <c r="B2623" s="18">
        <v>45444</v>
      </c>
      <c r="C2623" t="s">
        <v>259</v>
      </c>
      <c r="D2623" t="s">
        <v>24</v>
      </c>
      <c r="E2623">
        <v>3</v>
      </c>
    </row>
    <row r="2624" spans="1:7" x14ac:dyDescent="0.3">
      <c r="A2624">
        <v>122</v>
      </c>
      <c r="B2624" s="18">
        <v>45474</v>
      </c>
      <c r="C2624" t="s">
        <v>259</v>
      </c>
      <c r="D2624" t="s">
        <v>24</v>
      </c>
      <c r="E2624">
        <v>6</v>
      </c>
    </row>
    <row r="2625" spans="1:7" x14ac:dyDescent="0.3">
      <c r="A2625">
        <v>27</v>
      </c>
      <c r="B2625" s="18">
        <v>45474</v>
      </c>
      <c r="C2625" t="s">
        <v>259</v>
      </c>
      <c r="D2625" t="s">
        <v>165</v>
      </c>
      <c r="G2625">
        <v>308</v>
      </c>
    </row>
    <row r="2626" spans="1:7" x14ac:dyDescent="0.3">
      <c r="A2626">
        <v>3</v>
      </c>
      <c r="B2626" s="18">
        <v>45444</v>
      </c>
      <c r="C2626" t="s">
        <v>259</v>
      </c>
      <c r="D2626" t="s">
        <v>202</v>
      </c>
      <c r="E2626">
        <v>0.69914040114613185</v>
      </c>
      <c r="F2626">
        <v>976</v>
      </c>
      <c r="G2626">
        <v>1396</v>
      </c>
    </row>
    <row r="2627" spans="1:7" x14ac:dyDescent="0.3">
      <c r="A2627">
        <v>3</v>
      </c>
      <c r="B2627" s="18">
        <v>45413</v>
      </c>
      <c r="C2627" t="s">
        <v>259</v>
      </c>
      <c r="D2627" t="s">
        <v>202</v>
      </c>
      <c r="E2627">
        <v>0.69892473118279574</v>
      </c>
      <c r="F2627">
        <v>975</v>
      </c>
      <c r="G2627">
        <v>1395</v>
      </c>
    </row>
    <row r="2628" spans="1:7" x14ac:dyDescent="0.3">
      <c r="A2628">
        <v>120</v>
      </c>
      <c r="B2628" s="18">
        <v>45505</v>
      </c>
      <c r="C2628" t="s">
        <v>259</v>
      </c>
      <c r="D2628" t="s">
        <v>22</v>
      </c>
      <c r="E2628">
        <v>343</v>
      </c>
    </row>
    <row r="2629" spans="1:7" x14ac:dyDescent="0.3">
      <c r="A2629">
        <v>126</v>
      </c>
      <c r="B2629" s="18">
        <v>45413</v>
      </c>
      <c r="C2629" t="s">
        <v>259</v>
      </c>
      <c r="D2629" t="s">
        <v>28</v>
      </c>
      <c r="E2629">
        <v>4</v>
      </c>
    </row>
    <row r="2630" spans="1:7" x14ac:dyDescent="0.3">
      <c r="A2630">
        <v>126</v>
      </c>
      <c r="B2630" s="18">
        <v>45444</v>
      </c>
      <c r="C2630" t="s">
        <v>259</v>
      </c>
      <c r="D2630" t="s">
        <v>28</v>
      </c>
      <c r="E2630">
        <v>3</v>
      </c>
    </row>
    <row r="2631" spans="1:7" x14ac:dyDescent="0.3">
      <c r="A2631">
        <v>126</v>
      </c>
      <c r="B2631" s="18">
        <v>45474</v>
      </c>
      <c r="C2631" t="s">
        <v>259</v>
      </c>
      <c r="D2631" t="s">
        <v>28</v>
      </c>
      <c r="E2631">
        <v>1</v>
      </c>
    </row>
    <row r="2632" spans="1:7" x14ac:dyDescent="0.3">
      <c r="A2632">
        <v>120</v>
      </c>
      <c r="B2632" s="18">
        <v>45474</v>
      </c>
      <c r="C2632" t="s">
        <v>259</v>
      </c>
      <c r="D2632" t="s">
        <v>22</v>
      </c>
      <c r="E2632">
        <v>478</v>
      </c>
    </row>
    <row r="2633" spans="1:7" x14ac:dyDescent="0.3">
      <c r="A2633">
        <v>120</v>
      </c>
      <c r="B2633" s="18">
        <v>45444</v>
      </c>
      <c r="C2633" t="s">
        <v>259</v>
      </c>
      <c r="D2633" t="s">
        <v>22</v>
      </c>
      <c r="E2633">
        <v>441</v>
      </c>
    </row>
    <row r="2634" spans="1:7" x14ac:dyDescent="0.3">
      <c r="A2634">
        <v>120</v>
      </c>
      <c r="B2634" s="18">
        <v>45413</v>
      </c>
      <c r="C2634" t="s">
        <v>259</v>
      </c>
      <c r="D2634" t="s">
        <v>22</v>
      </c>
      <c r="E2634">
        <v>568</v>
      </c>
    </row>
    <row r="2635" spans="1:7" x14ac:dyDescent="0.3">
      <c r="A2635">
        <v>4</v>
      </c>
      <c r="B2635" s="18">
        <v>45413</v>
      </c>
      <c r="C2635" t="s">
        <v>259</v>
      </c>
      <c r="D2635" t="s">
        <v>223</v>
      </c>
      <c r="E2635">
        <v>0.83732057416267902</v>
      </c>
      <c r="F2635">
        <v>175</v>
      </c>
      <c r="G2635">
        <v>209</v>
      </c>
    </row>
    <row r="2636" spans="1:7" x14ac:dyDescent="0.3">
      <c r="A2636">
        <v>4</v>
      </c>
      <c r="B2636" s="18">
        <v>45444</v>
      </c>
      <c r="C2636" t="s">
        <v>259</v>
      </c>
      <c r="D2636" t="s">
        <v>223</v>
      </c>
      <c r="E2636">
        <v>0.82795698924731198</v>
      </c>
      <c r="F2636">
        <v>154</v>
      </c>
      <c r="G2636">
        <v>186</v>
      </c>
    </row>
    <row r="2637" spans="1:7" x14ac:dyDescent="0.3">
      <c r="A2637">
        <v>4</v>
      </c>
      <c r="B2637" s="18">
        <v>45474</v>
      </c>
      <c r="C2637" t="s">
        <v>259</v>
      </c>
      <c r="D2637" t="s">
        <v>223</v>
      </c>
      <c r="E2637">
        <v>0.80628272251308897</v>
      </c>
      <c r="F2637">
        <v>154</v>
      </c>
      <c r="G2637">
        <v>191</v>
      </c>
    </row>
    <row r="2638" spans="1:7" x14ac:dyDescent="0.3">
      <c r="A2638">
        <v>4</v>
      </c>
      <c r="B2638" s="18">
        <v>45505</v>
      </c>
      <c r="C2638" t="s">
        <v>259</v>
      </c>
      <c r="D2638" t="s">
        <v>223</v>
      </c>
      <c r="E2638">
        <v>0.80141843971631199</v>
      </c>
      <c r="F2638">
        <v>113</v>
      </c>
      <c r="G2638">
        <v>141</v>
      </c>
    </row>
    <row r="2639" spans="1:7" x14ac:dyDescent="0.3">
      <c r="A2639">
        <v>103</v>
      </c>
      <c r="B2639" s="18">
        <v>45505</v>
      </c>
      <c r="C2639" t="s">
        <v>259</v>
      </c>
      <c r="D2639" t="s">
        <v>199</v>
      </c>
      <c r="E2639">
        <v>0</v>
      </c>
    </row>
    <row r="2640" spans="1:7" x14ac:dyDescent="0.3">
      <c r="A2640">
        <v>27</v>
      </c>
      <c r="B2640" s="18">
        <v>45413</v>
      </c>
      <c r="C2640" t="s">
        <v>259</v>
      </c>
      <c r="D2640" t="s">
        <v>165</v>
      </c>
      <c r="G2640">
        <v>304</v>
      </c>
    </row>
    <row r="2641" spans="1:7" x14ac:dyDescent="0.3">
      <c r="A2641">
        <v>103</v>
      </c>
      <c r="B2641" s="18">
        <v>45474</v>
      </c>
      <c r="C2641" t="s">
        <v>259</v>
      </c>
      <c r="D2641" t="s">
        <v>199</v>
      </c>
      <c r="E2641">
        <v>0</v>
      </c>
    </row>
    <row r="2642" spans="1:7" x14ac:dyDescent="0.3">
      <c r="A2642">
        <v>5</v>
      </c>
      <c r="B2642" s="18">
        <v>45413</v>
      </c>
      <c r="C2642" t="s">
        <v>259</v>
      </c>
      <c r="D2642" t="s">
        <v>216</v>
      </c>
      <c r="E2642">
        <v>10.45</v>
      </c>
      <c r="F2642">
        <v>209</v>
      </c>
      <c r="G2642">
        <v>20</v>
      </c>
    </row>
    <row r="2643" spans="1:7" x14ac:dyDescent="0.3">
      <c r="A2643">
        <v>2</v>
      </c>
      <c r="B2643" s="18">
        <v>45413</v>
      </c>
      <c r="C2643" t="s">
        <v>259</v>
      </c>
      <c r="D2643" t="s">
        <v>209</v>
      </c>
      <c r="E2643">
        <v>0.69750000000000001</v>
      </c>
      <c r="F2643">
        <v>1395</v>
      </c>
      <c r="G2643">
        <v>2000</v>
      </c>
    </row>
    <row r="2644" spans="1:7" x14ac:dyDescent="0.3">
      <c r="A2644">
        <v>5</v>
      </c>
      <c r="B2644" s="18">
        <v>45444</v>
      </c>
      <c r="C2644" t="s">
        <v>259</v>
      </c>
      <c r="D2644" t="s">
        <v>216</v>
      </c>
      <c r="E2644">
        <v>9.3000000000000007</v>
      </c>
      <c r="F2644">
        <v>186</v>
      </c>
      <c r="G2644">
        <v>20</v>
      </c>
    </row>
    <row r="2645" spans="1:7" x14ac:dyDescent="0.3">
      <c r="A2645">
        <v>103</v>
      </c>
      <c r="B2645" s="18">
        <v>45444</v>
      </c>
      <c r="C2645" t="s">
        <v>259</v>
      </c>
      <c r="D2645" t="s">
        <v>199</v>
      </c>
      <c r="E2645">
        <v>0</v>
      </c>
    </row>
    <row r="2646" spans="1:7" x14ac:dyDescent="0.3">
      <c r="A2646">
        <v>5</v>
      </c>
      <c r="B2646" s="18">
        <v>45474</v>
      </c>
      <c r="C2646" t="s">
        <v>259</v>
      </c>
      <c r="D2646" t="s">
        <v>216</v>
      </c>
      <c r="E2646">
        <v>9.5500000000000007</v>
      </c>
      <c r="F2646">
        <v>191</v>
      </c>
      <c r="G2646">
        <v>20</v>
      </c>
    </row>
    <row r="2647" spans="1:7" x14ac:dyDescent="0.3">
      <c r="A2647">
        <v>5</v>
      </c>
      <c r="B2647" s="18">
        <v>45505</v>
      </c>
      <c r="C2647" t="s">
        <v>259</v>
      </c>
      <c r="D2647" t="s">
        <v>216</v>
      </c>
      <c r="E2647">
        <v>11.75</v>
      </c>
      <c r="F2647">
        <v>141</v>
      </c>
      <c r="G2647">
        <v>12</v>
      </c>
    </row>
    <row r="2648" spans="1:7" x14ac:dyDescent="0.3">
      <c r="A2648">
        <v>103</v>
      </c>
      <c r="B2648" s="18">
        <v>45413</v>
      </c>
      <c r="C2648" t="s">
        <v>259</v>
      </c>
      <c r="D2648" t="s">
        <v>199</v>
      </c>
      <c r="E2648">
        <v>0</v>
      </c>
    </row>
    <row r="2649" spans="1:7" x14ac:dyDescent="0.3">
      <c r="A2649">
        <v>2</v>
      </c>
      <c r="B2649" s="18">
        <v>45444</v>
      </c>
      <c r="C2649" t="s">
        <v>259</v>
      </c>
      <c r="D2649" t="s">
        <v>209</v>
      </c>
      <c r="E2649">
        <v>0.69799999999999995</v>
      </c>
      <c r="F2649">
        <v>1396</v>
      </c>
      <c r="G2649">
        <v>2000</v>
      </c>
    </row>
    <row r="2650" spans="1:7" x14ac:dyDescent="0.3">
      <c r="A2650">
        <v>2</v>
      </c>
      <c r="B2650" s="18">
        <v>45474</v>
      </c>
      <c r="C2650" t="s">
        <v>259</v>
      </c>
      <c r="D2650" t="s">
        <v>209</v>
      </c>
      <c r="E2650">
        <v>0.69799999999999995</v>
      </c>
      <c r="F2650">
        <v>1396</v>
      </c>
      <c r="G2650">
        <v>2000</v>
      </c>
    </row>
    <row r="2651" spans="1:7" x14ac:dyDescent="0.3">
      <c r="A2651">
        <v>2</v>
      </c>
      <c r="B2651" s="18">
        <v>45505</v>
      </c>
      <c r="C2651" t="s">
        <v>259</v>
      </c>
      <c r="D2651" t="s">
        <v>209</v>
      </c>
      <c r="E2651">
        <v>0.69650000000000001</v>
      </c>
      <c r="F2651">
        <v>1393</v>
      </c>
      <c r="G2651">
        <v>2000</v>
      </c>
    </row>
    <row r="2652" spans="1:7" x14ac:dyDescent="0.3">
      <c r="A2652">
        <v>127</v>
      </c>
      <c r="B2652" s="18">
        <v>45413</v>
      </c>
      <c r="C2652" t="s">
        <v>259</v>
      </c>
      <c r="D2652" t="s">
        <v>220</v>
      </c>
      <c r="E2652">
        <v>364</v>
      </c>
    </row>
    <row r="2653" spans="1:7" x14ac:dyDescent="0.3">
      <c r="A2653">
        <v>127</v>
      </c>
      <c r="B2653" s="18">
        <v>45444</v>
      </c>
      <c r="C2653" t="s">
        <v>259</v>
      </c>
      <c r="D2653" t="s">
        <v>220</v>
      </c>
      <c r="E2653">
        <v>292</v>
      </c>
    </row>
    <row r="2654" spans="1:7" x14ac:dyDescent="0.3">
      <c r="A2654">
        <v>127</v>
      </c>
      <c r="B2654" s="18">
        <v>45474</v>
      </c>
      <c r="C2654" t="s">
        <v>259</v>
      </c>
      <c r="D2654" t="s">
        <v>220</v>
      </c>
      <c r="E2654">
        <v>360</v>
      </c>
    </row>
    <row r="2655" spans="1:7" x14ac:dyDescent="0.3">
      <c r="A2655">
        <v>127</v>
      </c>
      <c r="B2655" s="18">
        <v>45505</v>
      </c>
      <c r="C2655" t="s">
        <v>259</v>
      </c>
      <c r="D2655" t="s">
        <v>220</v>
      </c>
      <c r="E2655">
        <v>272</v>
      </c>
    </row>
    <row r="2656" spans="1:7" x14ac:dyDescent="0.3">
      <c r="A2656">
        <v>102</v>
      </c>
      <c r="B2656" s="18">
        <v>45505</v>
      </c>
      <c r="C2656" t="s">
        <v>259</v>
      </c>
      <c r="D2656" t="s">
        <v>218</v>
      </c>
      <c r="E2656">
        <v>1</v>
      </c>
    </row>
    <row r="2657" spans="1:5" x14ac:dyDescent="0.3">
      <c r="A2657">
        <v>102</v>
      </c>
      <c r="B2657" s="18">
        <v>45474</v>
      </c>
      <c r="C2657" t="s">
        <v>259</v>
      </c>
      <c r="D2657" t="s">
        <v>218</v>
      </c>
      <c r="E2657">
        <v>1</v>
      </c>
    </row>
    <row r="2658" spans="1:5" x14ac:dyDescent="0.3">
      <c r="A2658">
        <v>115</v>
      </c>
      <c r="B2658" s="18">
        <v>45444</v>
      </c>
      <c r="C2658" t="s">
        <v>259</v>
      </c>
      <c r="D2658" t="s">
        <v>226</v>
      </c>
      <c r="E2658">
        <v>1</v>
      </c>
    </row>
    <row r="2659" spans="1:5" x14ac:dyDescent="0.3">
      <c r="A2659">
        <v>115</v>
      </c>
      <c r="B2659" s="18">
        <v>45413</v>
      </c>
      <c r="C2659" t="s">
        <v>259</v>
      </c>
      <c r="D2659" t="s">
        <v>226</v>
      </c>
      <c r="E2659">
        <v>2</v>
      </c>
    </row>
    <row r="2660" spans="1:5" x14ac:dyDescent="0.3">
      <c r="A2660">
        <v>128</v>
      </c>
      <c r="B2660" s="18">
        <v>45413</v>
      </c>
      <c r="C2660" t="s">
        <v>259</v>
      </c>
      <c r="D2660" t="s">
        <v>224</v>
      </c>
      <c r="E2660">
        <v>40</v>
      </c>
    </row>
    <row r="2661" spans="1:5" x14ac:dyDescent="0.3">
      <c r="A2661">
        <v>128</v>
      </c>
      <c r="B2661" s="18">
        <v>45444</v>
      </c>
      <c r="C2661" t="s">
        <v>259</v>
      </c>
      <c r="D2661" t="s">
        <v>224</v>
      </c>
      <c r="E2661">
        <v>32</v>
      </c>
    </row>
    <row r="2662" spans="1:5" x14ac:dyDescent="0.3">
      <c r="A2662">
        <v>128</v>
      </c>
      <c r="B2662" s="18">
        <v>45474</v>
      </c>
      <c r="C2662" t="s">
        <v>259</v>
      </c>
      <c r="D2662" t="s">
        <v>224</v>
      </c>
      <c r="E2662">
        <v>65</v>
      </c>
    </row>
    <row r="2663" spans="1:5" x14ac:dyDescent="0.3">
      <c r="A2663">
        <v>128</v>
      </c>
      <c r="B2663" s="18">
        <v>45505</v>
      </c>
      <c r="C2663" t="s">
        <v>259</v>
      </c>
      <c r="D2663" t="s">
        <v>224</v>
      </c>
      <c r="E2663">
        <v>27</v>
      </c>
    </row>
    <row r="2664" spans="1:5" x14ac:dyDescent="0.3">
      <c r="A2664">
        <v>111</v>
      </c>
      <c r="B2664" s="18">
        <v>45413</v>
      </c>
      <c r="C2664" t="s">
        <v>259</v>
      </c>
      <c r="D2664" t="s">
        <v>201</v>
      </c>
      <c r="E2664">
        <v>177</v>
      </c>
    </row>
    <row r="2665" spans="1:5" x14ac:dyDescent="0.3">
      <c r="A2665">
        <v>111</v>
      </c>
      <c r="B2665" s="18">
        <v>45444</v>
      </c>
      <c r="C2665" t="s">
        <v>259</v>
      </c>
      <c r="D2665" t="s">
        <v>201</v>
      </c>
      <c r="E2665">
        <v>176</v>
      </c>
    </row>
    <row r="2666" spans="1:5" x14ac:dyDescent="0.3">
      <c r="A2666">
        <v>102</v>
      </c>
      <c r="B2666" s="18">
        <v>45444</v>
      </c>
      <c r="C2666" t="s">
        <v>259</v>
      </c>
      <c r="D2666" t="s">
        <v>218</v>
      </c>
      <c r="E2666">
        <v>1</v>
      </c>
    </row>
    <row r="2667" spans="1:5" x14ac:dyDescent="0.3">
      <c r="A2667">
        <v>102</v>
      </c>
      <c r="B2667" s="18">
        <v>45413</v>
      </c>
      <c r="C2667" t="s">
        <v>259</v>
      </c>
      <c r="D2667" t="s">
        <v>218</v>
      </c>
      <c r="E2667">
        <v>1</v>
      </c>
    </row>
    <row r="2668" spans="1:5" x14ac:dyDescent="0.3">
      <c r="A2668">
        <v>111</v>
      </c>
      <c r="B2668" s="18">
        <v>45474</v>
      </c>
      <c r="C2668" t="s">
        <v>259</v>
      </c>
      <c r="D2668" t="s">
        <v>201</v>
      </c>
      <c r="E2668">
        <v>177</v>
      </c>
    </row>
    <row r="2669" spans="1:5" x14ac:dyDescent="0.3">
      <c r="A2669">
        <v>129</v>
      </c>
      <c r="B2669" s="18">
        <v>45413</v>
      </c>
      <c r="C2669" t="s">
        <v>259</v>
      </c>
      <c r="D2669" t="s">
        <v>229</v>
      </c>
      <c r="E2669">
        <v>104</v>
      </c>
    </row>
    <row r="2670" spans="1:5" x14ac:dyDescent="0.3">
      <c r="A2670">
        <v>129</v>
      </c>
      <c r="B2670" s="18">
        <v>45444</v>
      </c>
      <c r="C2670" t="s">
        <v>259</v>
      </c>
      <c r="D2670" t="s">
        <v>229</v>
      </c>
      <c r="E2670">
        <v>73</v>
      </c>
    </row>
    <row r="2671" spans="1:5" x14ac:dyDescent="0.3">
      <c r="A2671">
        <v>129</v>
      </c>
      <c r="B2671" s="18">
        <v>45474</v>
      </c>
      <c r="C2671" t="s">
        <v>259</v>
      </c>
      <c r="D2671" t="s">
        <v>229</v>
      </c>
      <c r="E2671">
        <v>110</v>
      </c>
    </row>
    <row r="2672" spans="1:5" x14ac:dyDescent="0.3">
      <c r="A2672">
        <v>129</v>
      </c>
      <c r="B2672" s="18">
        <v>45505</v>
      </c>
      <c r="C2672" t="s">
        <v>259</v>
      </c>
      <c r="D2672" t="s">
        <v>229</v>
      </c>
      <c r="E2672">
        <v>86</v>
      </c>
    </row>
    <row r="2673" spans="1:5" x14ac:dyDescent="0.3">
      <c r="A2673">
        <v>101</v>
      </c>
      <c r="B2673" s="18">
        <v>45505</v>
      </c>
      <c r="C2673" t="s">
        <v>259</v>
      </c>
      <c r="D2673" t="s">
        <v>200</v>
      </c>
      <c r="E2673">
        <v>0</v>
      </c>
    </row>
    <row r="2674" spans="1:5" x14ac:dyDescent="0.3">
      <c r="A2674">
        <v>111</v>
      </c>
      <c r="B2674" s="18">
        <v>45505</v>
      </c>
      <c r="C2674" t="s">
        <v>259</v>
      </c>
      <c r="D2674" t="s">
        <v>201</v>
      </c>
      <c r="E2674">
        <v>172</v>
      </c>
    </row>
    <row r="2675" spans="1:5" x14ac:dyDescent="0.3">
      <c r="A2675">
        <v>130</v>
      </c>
      <c r="B2675" s="18">
        <v>45413</v>
      </c>
      <c r="C2675" t="s">
        <v>259</v>
      </c>
      <c r="D2675" t="s">
        <v>212</v>
      </c>
      <c r="E2675">
        <v>208</v>
      </c>
    </row>
    <row r="2676" spans="1:5" x14ac:dyDescent="0.3">
      <c r="A2676">
        <v>130</v>
      </c>
      <c r="B2676" s="18">
        <v>45444</v>
      </c>
      <c r="C2676" t="s">
        <v>259</v>
      </c>
      <c r="D2676" t="s">
        <v>212</v>
      </c>
      <c r="E2676">
        <v>164</v>
      </c>
    </row>
    <row r="2677" spans="1:5" x14ac:dyDescent="0.3">
      <c r="A2677">
        <v>101</v>
      </c>
      <c r="B2677" s="18">
        <v>45474</v>
      </c>
      <c r="C2677" t="s">
        <v>259</v>
      </c>
      <c r="D2677" t="s">
        <v>200</v>
      </c>
      <c r="E2677">
        <v>0</v>
      </c>
    </row>
    <row r="2678" spans="1:5" x14ac:dyDescent="0.3">
      <c r="A2678">
        <v>130</v>
      </c>
      <c r="B2678" s="18">
        <v>45474</v>
      </c>
      <c r="C2678" t="s">
        <v>259</v>
      </c>
      <c r="D2678" t="s">
        <v>212</v>
      </c>
      <c r="E2678">
        <v>165</v>
      </c>
    </row>
    <row r="2679" spans="1:5" x14ac:dyDescent="0.3">
      <c r="A2679">
        <v>130</v>
      </c>
      <c r="B2679" s="18">
        <v>45505</v>
      </c>
      <c r="C2679" t="s">
        <v>259</v>
      </c>
      <c r="D2679" t="s">
        <v>212</v>
      </c>
      <c r="E2679">
        <v>148</v>
      </c>
    </row>
    <row r="2680" spans="1:5" x14ac:dyDescent="0.3">
      <c r="A2680">
        <v>114</v>
      </c>
      <c r="B2680" s="18">
        <v>45505</v>
      </c>
      <c r="C2680" t="s">
        <v>259</v>
      </c>
      <c r="D2680" t="s">
        <v>214</v>
      </c>
      <c r="E2680">
        <v>343</v>
      </c>
    </row>
    <row r="2681" spans="1:5" x14ac:dyDescent="0.3">
      <c r="A2681">
        <v>114</v>
      </c>
      <c r="B2681" s="18">
        <v>45474</v>
      </c>
      <c r="C2681" t="s">
        <v>259</v>
      </c>
      <c r="D2681" t="s">
        <v>214</v>
      </c>
      <c r="E2681">
        <v>484</v>
      </c>
    </row>
    <row r="2682" spans="1:5" x14ac:dyDescent="0.3">
      <c r="A2682">
        <v>101</v>
      </c>
      <c r="B2682" s="18">
        <v>45444</v>
      </c>
      <c r="C2682" t="s">
        <v>259</v>
      </c>
      <c r="D2682" t="s">
        <v>200</v>
      </c>
      <c r="E2682">
        <v>0</v>
      </c>
    </row>
    <row r="2683" spans="1:5" x14ac:dyDescent="0.3">
      <c r="A2683">
        <v>114</v>
      </c>
      <c r="B2683" s="18">
        <v>45444</v>
      </c>
      <c r="C2683" t="s">
        <v>259</v>
      </c>
      <c r="D2683" t="s">
        <v>214</v>
      </c>
      <c r="E2683">
        <v>444</v>
      </c>
    </row>
    <row r="2684" spans="1:5" x14ac:dyDescent="0.3">
      <c r="A2684">
        <v>114</v>
      </c>
      <c r="B2684" s="18">
        <v>45413</v>
      </c>
      <c r="C2684" t="s">
        <v>259</v>
      </c>
      <c r="D2684" t="s">
        <v>214</v>
      </c>
      <c r="E2684">
        <v>585</v>
      </c>
    </row>
    <row r="2685" spans="1:5" x14ac:dyDescent="0.3">
      <c r="A2685">
        <v>131</v>
      </c>
      <c r="B2685" s="18">
        <v>45413</v>
      </c>
      <c r="C2685" t="s">
        <v>259</v>
      </c>
      <c r="D2685" t="s">
        <v>211</v>
      </c>
      <c r="E2685">
        <v>8</v>
      </c>
    </row>
    <row r="2686" spans="1:5" x14ac:dyDescent="0.3">
      <c r="A2686">
        <v>131</v>
      </c>
      <c r="B2686" s="18">
        <v>45444</v>
      </c>
      <c r="C2686" t="s">
        <v>259</v>
      </c>
      <c r="D2686" t="s">
        <v>211</v>
      </c>
      <c r="E2686">
        <v>19</v>
      </c>
    </row>
    <row r="2687" spans="1:5" x14ac:dyDescent="0.3">
      <c r="A2687">
        <v>131</v>
      </c>
      <c r="B2687" s="18">
        <v>45474</v>
      </c>
      <c r="C2687" t="s">
        <v>259</v>
      </c>
      <c r="D2687" t="s">
        <v>211</v>
      </c>
      <c r="E2687">
        <v>11</v>
      </c>
    </row>
    <row r="2688" spans="1:5" x14ac:dyDescent="0.3">
      <c r="A2688">
        <v>131</v>
      </c>
      <c r="B2688" s="18">
        <v>45505</v>
      </c>
      <c r="C2688" t="s">
        <v>259</v>
      </c>
      <c r="D2688" t="s">
        <v>211</v>
      </c>
      <c r="E2688">
        <v>7</v>
      </c>
    </row>
    <row r="2689" spans="1:7" x14ac:dyDescent="0.3">
      <c r="A2689">
        <v>101</v>
      </c>
      <c r="B2689" s="18">
        <v>45413</v>
      </c>
      <c r="C2689" t="s">
        <v>259</v>
      </c>
      <c r="D2689" t="s">
        <v>200</v>
      </c>
      <c r="E2689">
        <v>0</v>
      </c>
    </row>
    <row r="2690" spans="1:7" x14ac:dyDescent="0.3">
      <c r="A2690">
        <v>100</v>
      </c>
      <c r="B2690" s="18">
        <v>45505</v>
      </c>
      <c r="C2690" t="s">
        <v>259</v>
      </c>
      <c r="D2690" t="s">
        <v>206</v>
      </c>
      <c r="E2690">
        <v>1</v>
      </c>
    </row>
    <row r="2691" spans="1:7" x14ac:dyDescent="0.3">
      <c r="A2691">
        <v>112</v>
      </c>
      <c r="B2691" s="18">
        <v>45413</v>
      </c>
      <c r="C2691" t="s">
        <v>259</v>
      </c>
      <c r="D2691" t="s">
        <v>221</v>
      </c>
      <c r="E2691">
        <v>327</v>
      </c>
    </row>
    <row r="2692" spans="1:7" x14ac:dyDescent="0.3">
      <c r="A2692">
        <v>112</v>
      </c>
      <c r="B2692" s="18">
        <v>45444</v>
      </c>
      <c r="C2692" t="s">
        <v>259</v>
      </c>
      <c r="D2692" t="s">
        <v>221</v>
      </c>
      <c r="E2692">
        <v>327</v>
      </c>
    </row>
    <row r="2693" spans="1:7" x14ac:dyDescent="0.3">
      <c r="A2693">
        <v>12</v>
      </c>
      <c r="B2693" s="18">
        <v>45444</v>
      </c>
      <c r="C2693" t="s">
        <v>259</v>
      </c>
      <c r="D2693" t="s">
        <v>215</v>
      </c>
      <c r="E2693">
        <v>9.2165898617511524E-2</v>
      </c>
      <c r="F2693">
        <v>20</v>
      </c>
      <c r="G2693">
        <v>217</v>
      </c>
    </row>
    <row r="2694" spans="1:7" x14ac:dyDescent="0.3">
      <c r="A2694">
        <v>132</v>
      </c>
      <c r="B2694" s="18">
        <v>45413</v>
      </c>
      <c r="C2694" t="s">
        <v>259</v>
      </c>
      <c r="D2694" t="s">
        <v>208</v>
      </c>
      <c r="E2694">
        <v>3</v>
      </c>
    </row>
    <row r="2695" spans="1:7" x14ac:dyDescent="0.3">
      <c r="A2695">
        <v>132</v>
      </c>
      <c r="B2695" s="18">
        <v>45444</v>
      </c>
      <c r="C2695" t="s">
        <v>259</v>
      </c>
      <c r="D2695" t="s">
        <v>208</v>
      </c>
      <c r="E2695">
        <v>3</v>
      </c>
    </row>
    <row r="2696" spans="1:7" x14ac:dyDescent="0.3">
      <c r="A2696">
        <v>132</v>
      </c>
      <c r="B2696" s="18">
        <v>45474</v>
      </c>
      <c r="C2696" t="s">
        <v>259</v>
      </c>
      <c r="D2696" t="s">
        <v>208</v>
      </c>
      <c r="E2696">
        <v>8</v>
      </c>
    </row>
    <row r="2697" spans="1:7" x14ac:dyDescent="0.3">
      <c r="A2697">
        <v>132</v>
      </c>
      <c r="B2697" s="18">
        <v>45505</v>
      </c>
      <c r="C2697" t="s">
        <v>259</v>
      </c>
      <c r="D2697" t="s">
        <v>208</v>
      </c>
      <c r="E2697">
        <v>4</v>
      </c>
    </row>
    <row r="2698" spans="1:7" x14ac:dyDescent="0.3">
      <c r="A2698">
        <v>100</v>
      </c>
      <c r="B2698" s="18">
        <v>45474</v>
      </c>
      <c r="C2698" t="s">
        <v>259</v>
      </c>
      <c r="D2698" t="s">
        <v>206</v>
      </c>
      <c r="E2698">
        <v>1</v>
      </c>
    </row>
    <row r="2699" spans="1:7" x14ac:dyDescent="0.3">
      <c r="A2699">
        <v>133</v>
      </c>
      <c r="B2699" s="18">
        <v>45474</v>
      </c>
      <c r="C2699" t="s">
        <v>259</v>
      </c>
      <c r="D2699" t="s">
        <v>234</v>
      </c>
      <c r="E2699">
        <v>1</v>
      </c>
    </row>
    <row r="2700" spans="1:7" x14ac:dyDescent="0.3">
      <c r="A2700">
        <v>112</v>
      </c>
      <c r="B2700" s="18">
        <v>45474</v>
      </c>
      <c r="C2700" t="s">
        <v>259</v>
      </c>
      <c r="D2700" t="s">
        <v>221</v>
      </c>
      <c r="E2700">
        <v>324</v>
      </c>
    </row>
    <row r="2701" spans="1:7" x14ac:dyDescent="0.3">
      <c r="A2701">
        <v>100</v>
      </c>
      <c r="B2701" s="18">
        <v>45444</v>
      </c>
      <c r="C2701" t="s">
        <v>259</v>
      </c>
      <c r="D2701" t="s">
        <v>206</v>
      </c>
      <c r="E2701">
        <v>1</v>
      </c>
    </row>
    <row r="2702" spans="1:7" x14ac:dyDescent="0.3">
      <c r="A2702">
        <v>12</v>
      </c>
      <c r="B2702" s="18">
        <v>45413</v>
      </c>
      <c r="C2702" t="s">
        <v>259</v>
      </c>
      <c r="D2702" t="s">
        <v>215</v>
      </c>
      <c r="E2702">
        <v>9.3023255813953487E-2</v>
      </c>
      <c r="F2702">
        <v>20</v>
      </c>
      <c r="G2702">
        <v>215</v>
      </c>
    </row>
    <row r="2703" spans="1:7" x14ac:dyDescent="0.3">
      <c r="A2703">
        <v>100</v>
      </c>
      <c r="B2703" s="18">
        <v>45413</v>
      </c>
      <c r="C2703" t="s">
        <v>259</v>
      </c>
      <c r="D2703" t="s">
        <v>206</v>
      </c>
      <c r="E2703">
        <v>1</v>
      </c>
    </row>
    <row r="2704" spans="1:7" x14ac:dyDescent="0.3">
      <c r="A2704">
        <v>11</v>
      </c>
      <c r="B2704" s="18">
        <v>45505</v>
      </c>
      <c r="C2704" t="s">
        <v>259</v>
      </c>
      <c r="D2704" t="s">
        <v>230</v>
      </c>
      <c r="E2704">
        <v>0.50095969289827258</v>
      </c>
      <c r="F2704">
        <v>261</v>
      </c>
      <c r="G2704">
        <v>521</v>
      </c>
    </row>
    <row r="2705" spans="1:7" x14ac:dyDescent="0.3">
      <c r="A2705">
        <v>11</v>
      </c>
      <c r="B2705" s="18">
        <v>45474</v>
      </c>
      <c r="C2705" t="s">
        <v>259</v>
      </c>
      <c r="D2705" t="s">
        <v>230</v>
      </c>
      <c r="E2705">
        <v>0.49612403100775193</v>
      </c>
      <c r="F2705">
        <v>256</v>
      </c>
      <c r="G2705">
        <v>516</v>
      </c>
    </row>
    <row r="2706" spans="1:7" x14ac:dyDescent="0.3">
      <c r="A2706">
        <v>24</v>
      </c>
      <c r="B2706" s="18">
        <v>45413</v>
      </c>
      <c r="C2706" t="s">
        <v>259</v>
      </c>
      <c r="D2706" t="s">
        <v>197</v>
      </c>
      <c r="E2706">
        <v>0.87804878048780488</v>
      </c>
      <c r="F2706">
        <v>108</v>
      </c>
      <c r="G2706">
        <v>123</v>
      </c>
    </row>
    <row r="2707" spans="1:7" x14ac:dyDescent="0.3">
      <c r="A2707">
        <v>11</v>
      </c>
      <c r="B2707" s="18">
        <v>45444</v>
      </c>
      <c r="C2707" t="s">
        <v>259</v>
      </c>
      <c r="D2707" t="s">
        <v>230</v>
      </c>
      <c r="E2707">
        <v>0.45402298850574713</v>
      </c>
      <c r="F2707">
        <v>237</v>
      </c>
      <c r="G2707">
        <v>522</v>
      </c>
    </row>
    <row r="2708" spans="1:7" x14ac:dyDescent="0.3">
      <c r="A2708">
        <v>11</v>
      </c>
      <c r="B2708" s="18">
        <v>45413</v>
      </c>
      <c r="C2708" t="s">
        <v>259</v>
      </c>
      <c r="D2708" t="s">
        <v>230</v>
      </c>
      <c r="E2708">
        <v>0.42528735632183906</v>
      </c>
      <c r="F2708">
        <v>222</v>
      </c>
      <c r="G2708">
        <v>522</v>
      </c>
    </row>
    <row r="2709" spans="1:7" x14ac:dyDescent="0.3">
      <c r="A2709">
        <v>24</v>
      </c>
      <c r="B2709" s="18">
        <v>45444</v>
      </c>
      <c r="C2709" t="s">
        <v>259</v>
      </c>
      <c r="D2709" t="s">
        <v>197</v>
      </c>
      <c r="E2709">
        <v>0.90625</v>
      </c>
      <c r="F2709">
        <v>116</v>
      </c>
      <c r="G2709">
        <v>128</v>
      </c>
    </row>
    <row r="2710" spans="1:7" x14ac:dyDescent="0.3">
      <c r="A2710">
        <v>24</v>
      </c>
      <c r="B2710" s="18">
        <v>45474</v>
      </c>
      <c r="C2710" t="s">
        <v>259</v>
      </c>
      <c r="D2710" t="s">
        <v>197</v>
      </c>
      <c r="E2710">
        <v>0.8828125</v>
      </c>
      <c r="F2710">
        <v>113</v>
      </c>
      <c r="G2710">
        <v>128</v>
      </c>
    </row>
    <row r="2711" spans="1:7" x14ac:dyDescent="0.3">
      <c r="A2711">
        <v>17</v>
      </c>
      <c r="B2711" s="18">
        <v>45505</v>
      </c>
      <c r="C2711" t="s">
        <v>259</v>
      </c>
      <c r="D2711" t="s">
        <v>207</v>
      </c>
      <c r="E2711">
        <v>2.8225806451612902E-2</v>
      </c>
      <c r="F2711">
        <v>7</v>
      </c>
      <c r="G2711">
        <v>248</v>
      </c>
    </row>
    <row r="2712" spans="1:7" x14ac:dyDescent="0.3">
      <c r="A2712">
        <v>24</v>
      </c>
      <c r="B2712" s="18">
        <v>45505</v>
      </c>
      <c r="C2712" t="s">
        <v>259</v>
      </c>
      <c r="D2712" t="s">
        <v>197</v>
      </c>
      <c r="E2712">
        <v>0.8925619834710744</v>
      </c>
      <c r="F2712">
        <v>108</v>
      </c>
      <c r="G2712">
        <v>121</v>
      </c>
    </row>
    <row r="2713" spans="1:7" x14ac:dyDescent="0.3">
      <c r="A2713">
        <v>17</v>
      </c>
      <c r="B2713" s="18">
        <v>45474</v>
      </c>
      <c r="C2713" t="s">
        <v>259</v>
      </c>
      <c r="D2713" t="s">
        <v>207</v>
      </c>
      <c r="E2713">
        <v>2.8688524590163935E-2</v>
      </c>
      <c r="F2713">
        <v>7</v>
      </c>
      <c r="G2713">
        <v>244</v>
      </c>
    </row>
    <row r="2714" spans="1:7" x14ac:dyDescent="0.3">
      <c r="A2714">
        <v>23</v>
      </c>
      <c r="B2714" s="18">
        <v>45413</v>
      </c>
      <c r="C2714" t="s">
        <v>259</v>
      </c>
      <c r="D2714" t="s">
        <v>210</v>
      </c>
      <c r="E2714">
        <v>8.680310515172901E-2</v>
      </c>
      <c r="F2714">
        <v>123</v>
      </c>
      <c r="G2714">
        <v>1417</v>
      </c>
    </row>
    <row r="2715" spans="1:7" x14ac:dyDescent="0.3">
      <c r="A2715">
        <v>17</v>
      </c>
      <c r="B2715" s="18">
        <v>45444</v>
      </c>
      <c r="C2715" t="s">
        <v>259</v>
      </c>
      <c r="D2715" t="s">
        <v>207</v>
      </c>
      <c r="E2715">
        <v>2.8806584362139918E-2</v>
      </c>
      <c r="F2715">
        <v>7</v>
      </c>
      <c r="G2715">
        <v>243</v>
      </c>
    </row>
    <row r="2716" spans="1:7" x14ac:dyDescent="0.3">
      <c r="A2716">
        <v>23</v>
      </c>
      <c r="B2716" s="18">
        <v>45444</v>
      </c>
      <c r="C2716" t="s">
        <v>259</v>
      </c>
      <c r="D2716" t="s">
        <v>210</v>
      </c>
      <c r="E2716">
        <v>9.058740268931352E-2</v>
      </c>
      <c r="F2716">
        <v>128</v>
      </c>
      <c r="G2716">
        <v>1413</v>
      </c>
    </row>
    <row r="2717" spans="1:7" x14ac:dyDescent="0.3">
      <c r="A2717">
        <v>23</v>
      </c>
      <c r="B2717" s="18">
        <v>45474</v>
      </c>
      <c r="C2717" t="s">
        <v>259</v>
      </c>
      <c r="D2717" t="s">
        <v>210</v>
      </c>
      <c r="E2717">
        <v>9.014084507042254E-2</v>
      </c>
      <c r="F2717">
        <v>128</v>
      </c>
      <c r="G2717">
        <v>1420</v>
      </c>
    </row>
    <row r="2718" spans="1:7" x14ac:dyDescent="0.3">
      <c r="A2718">
        <v>17</v>
      </c>
      <c r="B2718" s="18">
        <v>45413</v>
      </c>
      <c r="C2718" t="s">
        <v>259</v>
      </c>
      <c r="D2718" t="s">
        <v>207</v>
      </c>
      <c r="E2718">
        <v>2.8688524590163935E-2</v>
      </c>
      <c r="F2718">
        <v>7</v>
      </c>
      <c r="G2718">
        <v>244</v>
      </c>
    </row>
    <row r="2719" spans="1:7" x14ac:dyDescent="0.3">
      <c r="A2719">
        <v>23</v>
      </c>
      <c r="B2719" s="18">
        <v>45505</v>
      </c>
      <c r="C2719" t="s">
        <v>259</v>
      </c>
      <c r="D2719" t="s">
        <v>210</v>
      </c>
      <c r="E2719">
        <v>8.5331452750352615E-2</v>
      </c>
      <c r="F2719">
        <v>121</v>
      </c>
      <c r="G2719">
        <v>1418</v>
      </c>
    </row>
    <row r="2720" spans="1:7" x14ac:dyDescent="0.3">
      <c r="A2720">
        <v>113</v>
      </c>
      <c r="B2720" s="18">
        <v>45413</v>
      </c>
      <c r="C2720" t="s">
        <v>259</v>
      </c>
      <c r="D2720" t="s">
        <v>228</v>
      </c>
      <c r="E2720">
        <v>279</v>
      </c>
    </row>
    <row r="2721" spans="1:7" x14ac:dyDescent="0.3">
      <c r="A2721">
        <v>16</v>
      </c>
      <c r="B2721" s="18">
        <v>45505</v>
      </c>
      <c r="C2721" t="s">
        <v>259</v>
      </c>
      <c r="D2721" t="s">
        <v>203</v>
      </c>
      <c r="E2721">
        <v>5.6451612903225805E-2</v>
      </c>
      <c r="F2721">
        <v>14</v>
      </c>
      <c r="G2721">
        <v>248</v>
      </c>
    </row>
    <row r="2722" spans="1:7" x14ac:dyDescent="0.3">
      <c r="A2722">
        <v>113</v>
      </c>
      <c r="B2722" s="18">
        <v>45444</v>
      </c>
      <c r="C2722" t="s">
        <v>259</v>
      </c>
      <c r="D2722" t="s">
        <v>228</v>
      </c>
      <c r="E2722">
        <v>281</v>
      </c>
    </row>
    <row r="2723" spans="1:7" x14ac:dyDescent="0.3">
      <c r="A2723">
        <v>16</v>
      </c>
      <c r="B2723" s="18">
        <v>45474</v>
      </c>
      <c r="C2723" t="s">
        <v>259</v>
      </c>
      <c r="D2723" t="s">
        <v>203</v>
      </c>
      <c r="E2723">
        <v>5.737704918032787E-2</v>
      </c>
      <c r="F2723">
        <v>14</v>
      </c>
      <c r="G2723">
        <v>244</v>
      </c>
    </row>
    <row r="2724" spans="1:7" x14ac:dyDescent="0.3">
      <c r="A2724">
        <v>113</v>
      </c>
      <c r="B2724" s="18">
        <v>45474</v>
      </c>
      <c r="C2724" t="s">
        <v>259</v>
      </c>
      <c r="D2724" t="s">
        <v>228</v>
      </c>
      <c r="E2724">
        <v>282</v>
      </c>
    </row>
    <row r="2725" spans="1:7" x14ac:dyDescent="0.3">
      <c r="A2725">
        <v>113</v>
      </c>
      <c r="B2725" s="18">
        <v>45505</v>
      </c>
      <c r="C2725" t="s">
        <v>259</v>
      </c>
      <c r="D2725" t="s">
        <v>228</v>
      </c>
      <c r="E2725">
        <v>284</v>
      </c>
    </row>
    <row r="2726" spans="1:7" x14ac:dyDescent="0.3">
      <c r="A2726">
        <v>9</v>
      </c>
      <c r="B2726" s="18">
        <v>45413</v>
      </c>
      <c r="C2726" t="s">
        <v>259</v>
      </c>
      <c r="D2726" t="s">
        <v>213</v>
      </c>
      <c r="E2726">
        <v>0.42907801418439717</v>
      </c>
      <c r="F2726">
        <v>121</v>
      </c>
      <c r="G2726">
        <v>282</v>
      </c>
    </row>
    <row r="2727" spans="1:7" x14ac:dyDescent="0.3">
      <c r="A2727">
        <v>106</v>
      </c>
      <c r="B2727" s="18">
        <v>45413</v>
      </c>
      <c r="C2727" t="s">
        <v>259</v>
      </c>
      <c r="D2727" t="s">
        <v>196</v>
      </c>
      <c r="E2727">
        <v>185</v>
      </c>
    </row>
    <row r="2728" spans="1:7" x14ac:dyDescent="0.3">
      <c r="A2728">
        <v>9</v>
      </c>
      <c r="B2728" s="18">
        <v>45444</v>
      </c>
      <c r="C2728" t="s">
        <v>259</v>
      </c>
      <c r="D2728" t="s">
        <v>213</v>
      </c>
      <c r="E2728">
        <v>0.46263345195729538</v>
      </c>
      <c r="F2728">
        <v>130</v>
      </c>
      <c r="G2728">
        <v>281</v>
      </c>
    </row>
    <row r="2729" spans="1:7" x14ac:dyDescent="0.3">
      <c r="A2729">
        <v>16</v>
      </c>
      <c r="B2729" s="18">
        <v>45444</v>
      </c>
      <c r="C2729" t="s">
        <v>259</v>
      </c>
      <c r="D2729" t="s">
        <v>203</v>
      </c>
      <c r="E2729">
        <v>5.3497942386831275E-2</v>
      </c>
      <c r="F2729">
        <v>13</v>
      </c>
      <c r="G2729">
        <v>243</v>
      </c>
    </row>
    <row r="2730" spans="1:7" x14ac:dyDescent="0.3">
      <c r="A2730">
        <v>9</v>
      </c>
      <c r="B2730" s="18">
        <v>45474</v>
      </c>
      <c r="C2730" t="s">
        <v>259</v>
      </c>
      <c r="D2730" t="s">
        <v>213</v>
      </c>
      <c r="E2730">
        <v>0.48398576512455516</v>
      </c>
      <c r="F2730">
        <v>136</v>
      </c>
      <c r="G2730">
        <v>281</v>
      </c>
    </row>
    <row r="2731" spans="1:7" x14ac:dyDescent="0.3">
      <c r="A2731">
        <v>9</v>
      </c>
      <c r="B2731" s="18">
        <v>45505</v>
      </c>
      <c r="C2731" t="s">
        <v>259</v>
      </c>
      <c r="D2731" t="s">
        <v>213</v>
      </c>
      <c r="E2731">
        <v>0.49645390070921985</v>
      </c>
      <c r="F2731">
        <v>140</v>
      </c>
      <c r="G2731">
        <v>282</v>
      </c>
    </row>
    <row r="2732" spans="1:7" x14ac:dyDescent="0.3">
      <c r="A2732">
        <v>106</v>
      </c>
      <c r="B2732" s="18">
        <v>45444</v>
      </c>
      <c r="C2732" t="s">
        <v>259</v>
      </c>
      <c r="D2732" t="s">
        <v>196</v>
      </c>
      <c r="E2732">
        <v>182</v>
      </c>
    </row>
    <row r="2733" spans="1:7" x14ac:dyDescent="0.3">
      <c r="A2733">
        <v>106</v>
      </c>
      <c r="B2733" s="18">
        <v>45474</v>
      </c>
      <c r="C2733" t="s">
        <v>259</v>
      </c>
      <c r="D2733" t="s">
        <v>196</v>
      </c>
      <c r="E2733">
        <v>182</v>
      </c>
    </row>
    <row r="2734" spans="1:7" x14ac:dyDescent="0.3">
      <c r="A2734">
        <v>10</v>
      </c>
      <c r="B2734" s="18">
        <v>45413</v>
      </c>
      <c r="C2734" t="s">
        <v>259</v>
      </c>
      <c r="D2734" t="s">
        <v>219</v>
      </c>
      <c r="E2734">
        <v>0.13043478260869565</v>
      </c>
      <c r="F2734">
        <v>30</v>
      </c>
      <c r="G2734">
        <v>230</v>
      </c>
    </row>
    <row r="2735" spans="1:7" x14ac:dyDescent="0.3">
      <c r="A2735">
        <v>10</v>
      </c>
      <c r="B2735" s="18">
        <v>45444</v>
      </c>
      <c r="C2735" t="s">
        <v>259</v>
      </c>
      <c r="D2735" t="s">
        <v>219</v>
      </c>
      <c r="E2735">
        <v>0.11715481171548117</v>
      </c>
      <c r="F2735">
        <v>28</v>
      </c>
      <c r="G2735">
        <v>239</v>
      </c>
    </row>
    <row r="2736" spans="1:7" x14ac:dyDescent="0.3">
      <c r="A2736">
        <v>106</v>
      </c>
      <c r="B2736" s="18">
        <v>45505</v>
      </c>
      <c r="C2736" t="s">
        <v>259</v>
      </c>
      <c r="D2736" t="s">
        <v>196</v>
      </c>
      <c r="E2736">
        <v>179</v>
      </c>
    </row>
    <row r="2737" spans="1:7" x14ac:dyDescent="0.3">
      <c r="A2737">
        <v>10</v>
      </c>
      <c r="B2737" s="18">
        <v>45474</v>
      </c>
      <c r="C2737" t="s">
        <v>259</v>
      </c>
      <c r="D2737" t="s">
        <v>219</v>
      </c>
      <c r="E2737">
        <v>0.10964912280701754</v>
      </c>
      <c r="F2737">
        <v>25</v>
      </c>
      <c r="G2737">
        <v>228</v>
      </c>
    </row>
    <row r="2738" spans="1:7" x14ac:dyDescent="0.3">
      <c r="A2738">
        <v>10</v>
      </c>
      <c r="B2738" s="18">
        <v>45505</v>
      </c>
      <c r="C2738" t="s">
        <v>259</v>
      </c>
      <c r="D2738" t="s">
        <v>219</v>
      </c>
      <c r="E2738">
        <v>0.12322274881516587</v>
      </c>
      <c r="F2738">
        <v>26</v>
      </c>
      <c r="G2738">
        <v>211</v>
      </c>
    </row>
    <row r="2739" spans="1:7" x14ac:dyDescent="0.3">
      <c r="A2739">
        <v>12</v>
      </c>
      <c r="B2739" s="18">
        <v>45474</v>
      </c>
      <c r="C2739" t="s">
        <v>259</v>
      </c>
      <c r="D2739" t="s">
        <v>215</v>
      </c>
      <c r="E2739">
        <v>0.1004566210045662</v>
      </c>
      <c r="F2739">
        <v>22</v>
      </c>
      <c r="G2739">
        <v>219</v>
      </c>
    </row>
    <row r="2740" spans="1:7" x14ac:dyDescent="0.3">
      <c r="A2740">
        <v>12</v>
      </c>
      <c r="B2740" s="18">
        <v>45505</v>
      </c>
      <c r="C2740" t="s">
        <v>259</v>
      </c>
      <c r="D2740" t="s">
        <v>215</v>
      </c>
      <c r="E2740">
        <v>0.10648148148148148</v>
      </c>
      <c r="F2740">
        <v>23</v>
      </c>
      <c r="G2740">
        <v>216</v>
      </c>
    </row>
    <row r="2741" spans="1:7" x14ac:dyDescent="0.3">
      <c r="A2741">
        <v>13</v>
      </c>
      <c r="B2741" s="18">
        <v>45413</v>
      </c>
      <c r="C2741" t="s">
        <v>259</v>
      </c>
      <c r="D2741" t="s">
        <v>198</v>
      </c>
      <c r="E2741">
        <v>6.5116279069767441E-2</v>
      </c>
      <c r="F2741">
        <v>14</v>
      </c>
      <c r="G2741">
        <v>215</v>
      </c>
    </row>
    <row r="2742" spans="1:7" x14ac:dyDescent="0.3">
      <c r="A2742">
        <v>13</v>
      </c>
      <c r="B2742" s="18">
        <v>45444</v>
      </c>
      <c r="C2742" t="s">
        <v>259</v>
      </c>
      <c r="D2742" t="s">
        <v>198</v>
      </c>
      <c r="E2742">
        <v>6.4516129032258063E-2</v>
      </c>
      <c r="F2742">
        <v>14</v>
      </c>
      <c r="G2742">
        <v>217</v>
      </c>
    </row>
    <row r="2743" spans="1:7" x14ac:dyDescent="0.3">
      <c r="A2743">
        <v>13</v>
      </c>
      <c r="B2743" s="18">
        <v>45474</v>
      </c>
      <c r="C2743" t="s">
        <v>259</v>
      </c>
      <c r="D2743" t="s">
        <v>198</v>
      </c>
      <c r="E2743">
        <v>7.3059360730593603E-2</v>
      </c>
      <c r="F2743">
        <v>16</v>
      </c>
      <c r="G2743">
        <v>219</v>
      </c>
    </row>
    <row r="2744" spans="1:7" x14ac:dyDescent="0.3">
      <c r="A2744">
        <v>107</v>
      </c>
      <c r="B2744" s="18">
        <v>45413</v>
      </c>
      <c r="C2744" t="s">
        <v>259</v>
      </c>
      <c r="D2744" t="s">
        <v>217</v>
      </c>
      <c r="E2744">
        <v>291</v>
      </c>
    </row>
    <row r="2745" spans="1:7" x14ac:dyDescent="0.3">
      <c r="A2745">
        <v>13</v>
      </c>
      <c r="B2745" s="18">
        <v>45505</v>
      </c>
      <c r="C2745" t="s">
        <v>259</v>
      </c>
      <c r="D2745" t="s">
        <v>198</v>
      </c>
      <c r="E2745">
        <v>7.8703703703703706E-2</v>
      </c>
      <c r="F2745">
        <v>17</v>
      </c>
      <c r="G2745">
        <v>216</v>
      </c>
    </row>
    <row r="2746" spans="1:7" x14ac:dyDescent="0.3">
      <c r="A2746">
        <v>14</v>
      </c>
      <c r="B2746" s="18">
        <v>45413</v>
      </c>
      <c r="C2746" t="s">
        <v>259</v>
      </c>
      <c r="D2746" t="s">
        <v>225</v>
      </c>
      <c r="E2746">
        <v>2.008032128514056E-3</v>
      </c>
      <c r="F2746">
        <v>1</v>
      </c>
      <c r="G2746">
        <v>498</v>
      </c>
    </row>
    <row r="2747" spans="1:7" x14ac:dyDescent="0.3">
      <c r="A2747">
        <v>16</v>
      </c>
      <c r="B2747" s="18">
        <v>45413</v>
      </c>
      <c r="C2747" t="s">
        <v>259</v>
      </c>
      <c r="D2747" t="s">
        <v>203</v>
      </c>
      <c r="E2747">
        <v>4.9180327868852458E-2</v>
      </c>
      <c r="F2747">
        <v>12</v>
      </c>
      <c r="G2747">
        <v>244</v>
      </c>
    </row>
    <row r="2748" spans="1:7" x14ac:dyDescent="0.3">
      <c r="A2748">
        <v>107</v>
      </c>
      <c r="B2748" s="18">
        <v>45444</v>
      </c>
      <c r="C2748" t="s">
        <v>259</v>
      </c>
      <c r="D2748" t="s">
        <v>217</v>
      </c>
      <c r="E2748">
        <v>293</v>
      </c>
    </row>
    <row r="2749" spans="1:7" x14ac:dyDescent="0.3">
      <c r="A2749">
        <v>14</v>
      </c>
      <c r="B2749" s="18">
        <v>45444</v>
      </c>
      <c r="C2749" t="s">
        <v>259</v>
      </c>
      <c r="D2749" t="s">
        <v>225</v>
      </c>
      <c r="E2749">
        <v>2E-3</v>
      </c>
      <c r="F2749">
        <v>1</v>
      </c>
      <c r="G2749">
        <v>500</v>
      </c>
    </row>
    <row r="2750" spans="1:7" x14ac:dyDescent="0.3">
      <c r="A2750">
        <v>107</v>
      </c>
      <c r="B2750" s="18">
        <v>45474</v>
      </c>
      <c r="C2750" t="s">
        <v>259</v>
      </c>
      <c r="D2750" t="s">
        <v>217</v>
      </c>
      <c r="E2750">
        <v>291</v>
      </c>
    </row>
    <row r="2751" spans="1:7" x14ac:dyDescent="0.3">
      <c r="A2751">
        <v>14</v>
      </c>
      <c r="B2751" s="18">
        <v>45474</v>
      </c>
      <c r="C2751" t="s">
        <v>259</v>
      </c>
      <c r="D2751" t="s">
        <v>225</v>
      </c>
      <c r="E2751">
        <v>1.976284584980237E-3</v>
      </c>
      <c r="F2751">
        <v>1</v>
      </c>
      <c r="G2751">
        <v>506</v>
      </c>
    </row>
    <row r="2752" spans="1:7" x14ac:dyDescent="0.3">
      <c r="A2752">
        <v>15</v>
      </c>
      <c r="B2752" s="18">
        <v>45505</v>
      </c>
      <c r="C2752" t="s">
        <v>259</v>
      </c>
      <c r="D2752" t="s">
        <v>205</v>
      </c>
      <c r="E2752">
        <v>1.9723865877712033E-3</v>
      </c>
      <c r="F2752">
        <v>1</v>
      </c>
      <c r="G2752">
        <v>507</v>
      </c>
    </row>
    <row r="2753" spans="1:7" x14ac:dyDescent="0.3">
      <c r="A2753">
        <v>108</v>
      </c>
      <c r="B2753" s="18">
        <v>45505</v>
      </c>
      <c r="C2753" t="s">
        <v>259</v>
      </c>
      <c r="D2753" t="s">
        <v>204</v>
      </c>
      <c r="E2753">
        <v>141</v>
      </c>
    </row>
    <row r="2754" spans="1:7" x14ac:dyDescent="0.3">
      <c r="A2754">
        <v>108</v>
      </c>
      <c r="B2754" s="18">
        <v>45474</v>
      </c>
      <c r="C2754" t="s">
        <v>259</v>
      </c>
      <c r="D2754" t="s">
        <v>204</v>
      </c>
      <c r="E2754">
        <v>140</v>
      </c>
    </row>
    <row r="2755" spans="1:7" x14ac:dyDescent="0.3">
      <c r="A2755">
        <v>14</v>
      </c>
      <c r="B2755" s="18">
        <v>45505</v>
      </c>
      <c r="C2755" t="s">
        <v>259</v>
      </c>
      <c r="D2755" t="s">
        <v>225</v>
      </c>
      <c r="E2755">
        <v>1.9723865877712033E-3</v>
      </c>
      <c r="F2755">
        <v>1</v>
      </c>
      <c r="G2755">
        <v>507</v>
      </c>
    </row>
    <row r="2756" spans="1:7" x14ac:dyDescent="0.3">
      <c r="A2756">
        <v>15</v>
      </c>
      <c r="B2756" s="18">
        <v>45474</v>
      </c>
      <c r="C2756" t="s">
        <v>259</v>
      </c>
      <c r="D2756" t="s">
        <v>205</v>
      </c>
      <c r="E2756">
        <v>1.976284584980237E-3</v>
      </c>
      <c r="F2756">
        <v>1</v>
      </c>
      <c r="G2756">
        <v>506</v>
      </c>
    </row>
    <row r="2757" spans="1:7" x14ac:dyDescent="0.3">
      <c r="A2757">
        <v>107</v>
      </c>
      <c r="B2757" s="18">
        <v>45505</v>
      </c>
      <c r="C2757" t="s">
        <v>259</v>
      </c>
      <c r="D2757" t="s">
        <v>217</v>
      </c>
      <c r="E2757">
        <v>292</v>
      </c>
    </row>
    <row r="2758" spans="1:7" x14ac:dyDescent="0.3">
      <c r="A2758">
        <v>15</v>
      </c>
      <c r="B2758" s="18">
        <v>45413</v>
      </c>
      <c r="C2758" t="s">
        <v>259</v>
      </c>
      <c r="D2758" t="s">
        <v>205</v>
      </c>
      <c r="E2758">
        <v>2.008032128514056E-3</v>
      </c>
      <c r="F2758">
        <v>1</v>
      </c>
      <c r="G2758">
        <v>498</v>
      </c>
    </row>
    <row r="2759" spans="1:7" x14ac:dyDescent="0.3">
      <c r="A2759">
        <v>108</v>
      </c>
      <c r="B2759" s="18">
        <v>45444</v>
      </c>
      <c r="C2759" t="s">
        <v>259</v>
      </c>
      <c r="D2759" t="s">
        <v>204</v>
      </c>
      <c r="E2759">
        <v>137</v>
      </c>
    </row>
    <row r="2760" spans="1:7" x14ac:dyDescent="0.3">
      <c r="A2760">
        <v>15</v>
      </c>
      <c r="B2760" s="18">
        <v>45444</v>
      </c>
      <c r="C2760" t="s">
        <v>259</v>
      </c>
      <c r="D2760" t="s">
        <v>205</v>
      </c>
      <c r="E2760">
        <v>2E-3</v>
      </c>
      <c r="F2760">
        <v>1</v>
      </c>
      <c r="G2760">
        <v>500</v>
      </c>
    </row>
    <row r="2761" spans="1:7" x14ac:dyDescent="0.3">
      <c r="A2761">
        <v>108</v>
      </c>
      <c r="B2761" s="18">
        <v>45413</v>
      </c>
      <c r="C2761" t="s">
        <v>259</v>
      </c>
      <c r="D2761" t="s">
        <v>204</v>
      </c>
      <c r="E2761">
        <v>136</v>
      </c>
    </row>
    <row r="2762" spans="1:7" x14ac:dyDescent="0.3">
      <c r="A2762">
        <v>3</v>
      </c>
      <c r="B2762" s="18">
        <v>45505</v>
      </c>
      <c r="C2762" t="s">
        <v>259</v>
      </c>
      <c r="D2762" t="s">
        <v>202</v>
      </c>
      <c r="E2762">
        <v>0.69109195402298851</v>
      </c>
      <c r="F2762">
        <v>962</v>
      </c>
      <c r="G2762">
        <v>1392</v>
      </c>
    </row>
    <row r="2763" spans="1:7" x14ac:dyDescent="0.3">
      <c r="A2763">
        <v>122</v>
      </c>
      <c r="B2763" s="18">
        <v>45474</v>
      </c>
      <c r="C2763" t="s">
        <v>260</v>
      </c>
      <c r="D2763" t="s">
        <v>24</v>
      </c>
      <c r="E2763">
        <v>10</v>
      </c>
    </row>
    <row r="2764" spans="1:7" x14ac:dyDescent="0.3">
      <c r="A2764">
        <v>25</v>
      </c>
      <c r="B2764" s="18">
        <v>45413</v>
      </c>
      <c r="C2764" t="s">
        <v>260</v>
      </c>
      <c r="D2764" t="s">
        <v>261</v>
      </c>
      <c r="E2764">
        <v>6.6312997347480103E-4</v>
      </c>
      <c r="F2764">
        <v>1</v>
      </c>
      <c r="G2764">
        <v>1508</v>
      </c>
    </row>
    <row r="2765" spans="1:7" x14ac:dyDescent="0.3">
      <c r="A2765">
        <v>25</v>
      </c>
      <c r="B2765" s="18">
        <v>45444</v>
      </c>
      <c r="C2765" t="s">
        <v>260</v>
      </c>
      <c r="D2765" t="s">
        <v>261</v>
      </c>
      <c r="E2765">
        <v>6.6181336863004633E-4</v>
      </c>
      <c r="F2765">
        <v>1</v>
      </c>
      <c r="G2765">
        <v>1511</v>
      </c>
    </row>
    <row r="2766" spans="1:7" x14ac:dyDescent="0.3">
      <c r="A2766">
        <v>120</v>
      </c>
      <c r="B2766" s="18">
        <v>45444</v>
      </c>
      <c r="C2766" t="s">
        <v>260</v>
      </c>
      <c r="D2766" t="s">
        <v>22</v>
      </c>
      <c r="E2766">
        <v>619</v>
      </c>
    </row>
    <row r="2767" spans="1:7" x14ac:dyDescent="0.3">
      <c r="A2767">
        <v>25</v>
      </c>
      <c r="B2767" s="18">
        <v>45474</v>
      </c>
      <c r="C2767" t="s">
        <v>260</v>
      </c>
      <c r="D2767" t="s">
        <v>261</v>
      </c>
      <c r="E2767">
        <v>6.6225165562913907E-4</v>
      </c>
      <c r="F2767">
        <v>1</v>
      </c>
      <c r="G2767">
        <v>1510</v>
      </c>
    </row>
    <row r="2768" spans="1:7" x14ac:dyDescent="0.3">
      <c r="A2768">
        <v>102</v>
      </c>
      <c r="B2768" s="18">
        <v>45444</v>
      </c>
      <c r="C2768" t="s">
        <v>260</v>
      </c>
      <c r="D2768" t="s">
        <v>218</v>
      </c>
      <c r="E2768">
        <v>1</v>
      </c>
    </row>
    <row r="2769" spans="1:7" x14ac:dyDescent="0.3">
      <c r="A2769">
        <v>100</v>
      </c>
      <c r="B2769" s="18">
        <v>45413</v>
      </c>
      <c r="C2769" t="s">
        <v>260</v>
      </c>
      <c r="D2769" t="s">
        <v>206</v>
      </c>
      <c r="E2769">
        <v>1</v>
      </c>
    </row>
    <row r="2770" spans="1:7" x14ac:dyDescent="0.3">
      <c r="A2770">
        <v>12</v>
      </c>
      <c r="B2770" s="18">
        <v>45505</v>
      </c>
      <c r="C2770" t="s">
        <v>260</v>
      </c>
      <c r="D2770" t="s">
        <v>215</v>
      </c>
      <c r="E2770">
        <v>8.8967971530249115E-2</v>
      </c>
      <c r="F2770">
        <v>25</v>
      </c>
      <c r="G2770">
        <v>281</v>
      </c>
    </row>
    <row r="2771" spans="1:7" x14ac:dyDescent="0.3">
      <c r="A2771">
        <v>23</v>
      </c>
      <c r="B2771" s="18">
        <v>45444</v>
      </c>
      <c r="C2771" t="s">
        <v>260</v>
      </c>
      <c r="D2771" t="s">
        <v>210</v>
      </c>
      <c r="E2771">
        <v>7.4123097286565187E-2</v>
      </c>
      <c r="F2771">
        <v>112</v>
      </c>
      <c r="G2771">
        <v>1511</v>
      </c>
    </row>
    <row r="2772" spans="1:7" x14ac:dyDescent="0.3">
      <c r="A2772">
        <v>122</v>
      </c>
      <c r="B2772" s="18">
        <v>45444</v>
      </c>
      <c r="C2772" t="s">
        <v>260</v>
      </c>
      <c r="D2772" t="s">
        <v>24</v>
      </c>
      <c r="E2772">
        <v>4</v>
      </c>
    </row>
    <row r="2773" spans="1:7" x14ac:dyDescent="0.3">
      <c r="A2773">
        <v>11</v>
      </c>
      <c r="B2773" s="18">
        <v>45444</v>
      </c>
      <c r="C2773" t="s">
        <v>260</v>
      </c>
      <c r="D2773" t="s">
        <v>230</v>
      </c>
      <c r="E2773">
        <v>0.63204225352112675</v>
      </c>
      <c r="F2773">
        <v>359</v>
      </c>
      <c r="G2773">
        <v>568</v>
      </c>
    </row>
    <row r="2774" spans="1:7" x14ac:dyDescent="0.3">
      <c r="A2774">
        <v>127</v>
      </c>
      <c r="B2774" s="18">
        <v>45444</v>
      </c>
      <c r="C2774" t="s">
        <v>260</v>
      </c>
      <c r="D2774" t="s">
        <v>220</v>
      </c>
      <c r="E2774">
        <v>435</v>
      </c>
    </row>
    <row r="2775" spans="1:7" x14ac:dyDescent="0.3">
      <c r="A2775">
        <v>129</v>
      </c>
      <c r="B2775" s="18">
        <v>45413</v>
      </c>
      <c r="C2775" t="s">
        <v>260</v>
      </c>
      <c r="D2775" t="s">
        <v>229</v>
      </c>
      <c r="E2775">
        <v>123</v>
      </c>
    </row>
    <row r="2776" spans="1:7" x14ac:dyDescent="0.3">
      <c r="A2776">
        <v>23</v>
      </c>
      <c r="B2776" s="18">
        <v>45474</v>
      </c>
      <c r="C2776" t="s">
        <v>260</v>
      </c>
      <c r="D2776" t="s">
        <v>210</v>
      </c>
      <c r="E2776">
        <v>6.7549668874172186E-2</v>
      </c>
      <c r="F2776">
        <v>102</v>
      </c>
      <c r="G2776">
        <v>1510</v>
      </c>
    </row>
    <row r="2777" spans="1:7" x14ac:dyDescent="0.3">
      <c r="A2777">
        <v>120</v>
      </c>
      <c r="B2777" s="18">
        <v>45413</v>
      </c>
      <c r="C2777" t="s">
        <v>260</v>
      </c>
      <c r="D2777" t="s">
        <v>22</v>
      </c>
      <c r="E2777">
        <v>634</v>
      </c>
    </row>
    <row r="2778" spans="1:7" x14ac:dyDescent="0.3">
      <c r="A2778">
        <v>108</v>
      </c>
      <c r="B2778" s="18">
        <v>45505</v>
      </c>
      <c r="C2778" t="s">
        <v>260</v>
      </c>
      <c r="D2778" t="s">
        <v>204</v>
      </c>
      <c r="E2778">
        <v>178</v>
      </c>
    </row>
    <row r="2779" spans="1:7" x14ac:dyDescent="0.3">
      <c r="A2779">
        <v>131</v>
      </c>
      <c r="B2779" s="18">
        <v>45444</v>
      </c>
      <c r="C2779" t="s">
        <v>260</v>
      </c>
      <c r="D2779" t="s">
        <v>211</v>
      </c>
      <c r="E2779">
        <v>24</v>
      </c>
    </row>
    <row r="2780" spans="1:7" x14ac:dyDescent="0.3">
      <c r="A2780">
        <v>131</v>
      </c>
      <c r="B2780" s="18">
        <v>45474</v>
      </c>
      <c r="C2780" t="s">
        <v>260</v>
      </c>
      <c r="D2780" t="s">
        <v>211</v>
      </c>
      <c r="E2780">
        <v>11</v>
      </c>
    </row>
    <row r="2781" spans="1:7" x14ac:dyDescent="0.3">
      <c r="A2781">
        <v>122</v>
      </c>
      <c r="B2781" s="18">
        <v>45413</v>
      </c>
      <c r="C2781" t="s">
        <v>260</v>
      </c>
      <c r="D2781" t="s">
        <v>24</v>
      </c>
      <c r="E2781">
        <v>7</v>
      </c>
    </row>
    <row r="2782" spans="1:7" x14ac:dyDescent="0.3">
      <c r="A2782">
        <v>129</v>
      </c>
      <c r="B2782" s="18">
        <v>45444</v>
      </c>
      <c r="C2782" t="s">
        <v>260</v>
      </c>
      <c r="D2782" t="s">
        <v>229</v>
      </c>
      <c r="E2782">
        <v>129</v>
      </c>
    </row>
    <row r="2783" spans="1:7" x14ac:dyDescent="0.3">
      <c r="A2783">
        <v>111</v>
      </c>
      <c r="B2783" s="18">
        <v>45444</v>
      </c>
      <c r="C2783" t="s">
        <v>260</v>
      </c>
      <c r="D2783" t="s">
        <v>201</v>
      </c>
      <c r="E2783">
        <v>185</v>
      </c>
    </row>
    <row r="2784" spans="1:7" x14ac:dyDescent="0.3">
      <c r="A2784">
        <v>24</v>
      </c>
      <c r="B2784" s="18">
        <v>45413</v>
      </c>
      <c r="C2784" t="s">
        <v>260</v>
      </c>
      <c r="D2784" t="s">
        <v>197</v>
      </c>
      <c r="E2784">
        <v>0.97478991596638653</v>
      </c>
      <c r="F2784">
        <v>116</v>
      </c>
      <c r="G2784">
        <v>119</v>
      </c>
    </row>
    <row r="2785" spans="1:7" x14ac:dyDescent="0.3">
      <c r="A2785">
        <v>102</v>
      </c>
      <c r="B2785" s="18">
        <v>45413</v>
      </c>
      <c r="C2785" t="s">
        <v>260</v>
      </c>
      <c r="D2785" t="s">
        <v>218</v>
      </c>
      <c r="E2785">
        <v>1</v>
      </c>
    </row>
    <row r="2786" spans="1:7" x14ac:dyDescent="0.3">
      <c r="A2786">
        <v>129</v>
      </c>
      <c r="B2786" s="18">
        <v>45474</v>
      </c>
      <c r="C2786" t="s">
        <v>260</v>
      </c>
      <c r="D2786" t="s">
        <v>229</v>
      </c>
      <c r="E2786">
        <v>106</v>
      </c>
    </row>
    <row r="2787" spans="1:7" x14ac:dyDescent="0.3">
      <c r="A2787">
        <v>129</v>
      </c>
      <c r="B2787" s="18">
        <v>45505</v>
      </c>
      <c r="C2787" t="s">
        <v>260</v>
      </c>
      <c r="D2787" t="s">
        <v>229</v>
      </c>
      <c r="E2787">
        <v>18</v>
      </c>
    </row>
    <row r="2788" spans="1:7" x14ac:dyDescent="0.3">
      <c r="A2788">
        <v>15</v>
      </c>
      <c r="B2788" s="18">
        <v>45413</v>
      </c>
      <c r="C2788" t="s">
        <v>260</v>
      </c>
      <c r="D2788" t="s">
        <v>205</v>
      </c>
      <c r="E2788">
        <v>5.3003533568904597E-3</v>
      </c>
      <c r="F2788">
        <v>3</v>
      </c>
      <c r="G2788">
        <v>566</v>
      </c>
    </row>
    <row r="2789" spans="1:7" x14ac:dyDescent="0.3">
      <c r="A2789">
        <v>2</v>
      </c>
      <c r="B2789" s="18">
        <v>45505</v>
      </c>
      <c r="C2789" t="s">
        <v>260</v>
      </c>
      <c r="D2789" t="s">
        <v>209</v>
      </c>
      <c r="E2789">
        <v>0.74550000000000005</v>
      </c>
      <c r="F2789">
        <v>1491</v>
      </c>
      <c r="G2789">
        <v>2000</v>
      </c>
    </row>
    <row r="2790" spans="1:7" x14ac:dyDescent="0.3">
      <c r="A2790">
        <v>108</v>
      </c>
      <c r="B2790" s="18">
        <v>45474</v>
      </c>
      <c r="C2790" t="s">
        <v>260</v>
      </c>
      <c r="D2790" t="s">
        <v>204</v>
      </c>
      <c r="E2790">
        <v>179</v>
      </c>
    </row>
    <row r="2791" spans="1:7" x14ac:dyDescent="0.3">
      <c r="A2791">
        <v>9</v>
      </c>
      <c r="B2791" s="18">
        <v>45505</v>
      </c>
      <c r="C2791" t="s">
        <v>260</v>
      </c>
      <c r="D2791" t="s">
        <v>213</v>
      </c>
      <c r="E2791">
        <v>0.5608974358974359</v>
      </c>
      <c r="F2791">
        <v>175</v>
      </c>
      <c r="G2791">
        <v>312</v>
      </c>
    </row>
    <row r="2792" spans="1:7" x14ac:dyDescent="0.3">
      <c r="A2792">
        <v>14</v>
      </c>
      <c r="B2792" s="18">
        <v>45505</v>
      </c>
      <c r="C2792" t="s">
        <v>260</v>
      </c>
      <c r="D2792" t="s">
        <v>225</v>
      </c>
      <c r="E2792">
        <v>5.1020408163265302E-3</v>
      </c>
      <c r="F2792">
        <v>3</v>
      </c>
      <c r="G2792">
        <v>588</v>
      </c>
    </row>
    <row r="2793" spans="1:7" x14ac:dyDescent="0.3">
      <c r="A2793">
        <v>101</v>
      </c>
      <c r="B2793" s="18">
        <v>45444</v>
      </c>
      <c r="C2793" t="s">
        <v>260</v>
      </c>
      <c r="D2793" t="s">
        <v>200</v>
      </c>
      <c r="E2793">
        <v>0</v>
      </c>
    </row>
    <row r="2794" spans="1:7" x14ac:dyDescent="0.3">
      <c r="A2794">
        <v>15</v>
      </c>
      <c r="B2794" s="18">
        <v>45474</v>
      </c>
      <c r="C2794" t="s">
        <v>260</v>
      </c>
      <c r="D2794" t="s">
        <v>205</v>
      </c>
      <c r="E2794">
        <v>5.1107325383304937E-3</v>
      </c>
      <c r="F2794">
        <v>3</v>
      </c>
      <c r="G2794">
        <v>587</v>
      </c>
    </row>
    <row r="2795" spans="1:7" x14ac:dyDescent="0.3">
      <c r="A2795">
        <v>113</v>
      </c>
      <c r="B2795" s="18">
        <v>45444</v>
      </c>
      <c r="C2795" t="s">
        <v>260</v>
      </c>
      <c r="D2795" t="s">
        <v>228</v>
      </c>
      <c r="E2795">
        <v>250</v>
      </c>
    </row>
    <row r="2796" spans="1:7" x14ac:dyDescent="0.3">
      <c r="A2796">
        <v>102</v>
      </c>
      <c r="B2796" s="18">
        <v>45474</v>
      </c>
      <c r="C2796" t="s">
        <v>260</v>
      </c>
      <c r="D2796" t="s">
        <v>218</v>
      </c>
      <c r="E2796">
        <v>1</v>
      </c>
    </row>
    <row r="2797" spans="1:7" x14ac:dyDescent="0.3">
      <c r="A2797">
        <v>17</v>
      </c>
      <c r="B2797" s="18">
        <v>45444</v>
      </c>
      <c r="C2797" t="s">
        <v>260</v>
      </c>
      <c r="D2797" t="s">
        <v>207</v>
      </c>
      <c r="E2797">
        <v>4.4280442804428041E-2</v>
      </c>
      <c r="F2797">
        <v>12</v>
      </c>
      <c r="G2797">
        <v>271</v>
      </c>
    </row>
    <row r="2798" spans="1:7" x14ac:dyDescent="0.3">
      <c r="A2798">
        <v>103</v>
      </c>
      <c r="B2798" s="18">
        <v>45413</v>
      </c>
      <c r="C2798" t="s">
        <v>260</v>
      </c>
      <c r="D2798" t="s">
        <v>199</v>
      </c>
      <c r="E2798">
        <v>0</v>
      </c>
    </row>
    <row r="2799" spans="1:7" x14ac:dyDescent="0.3">
      <c r="A2799">
        <v>24</v>
      </c>
      <c r="B2799" s="18">
        <v>45444</v>
      </c>
      <c r="C2799" t="s">
        <v>260</v>
      </c>
      <c r="D2799" t="s">
        <v>197</v>
      </c>
      <c r="E2799">
        <v>0.9464285714285714</v>
      </c>
      <c r="F2799">
        <v>106</v>
      </c>
      <c r="G2799">
        <v>112</v>
      </c>
    </row>
    <row r="2800" spans="1:7" x14ac:dyDescent="0.3">
      <c r="A2800">
        <v>128</v>
      </c>
      <c r="B2800" s="18">
        <v>45505</v>
      </c>
      <c r="C2800" t="s">
        <v>260</v>
      </c>
      <c r="D2800" t="s">
        <v>224</v>
      </c>
      <c r="E2800">
        <v>4</v>
      </c>
    </row>
    <row r="2801" spans="1:7" x14ac:dyDescent="0.3">
      <c r="A2801">
        <v>16</v>
      </c>
      <c r="B2801" s="18">
        <v>45474</v>
      </c>
      <c r="C2801" t="s">
        <v>260</v>
      </c>
      <c r="D2801" t="s">
        <v>203</v>
      </c>
      <c r="E2801">
        <v>6.1151079136690649E-2</v>
      </c>
      <c r="F2801">
        <v>17</v>
      </c>
      <c r="G2801">
        <v>278</v>
      </c>
    </row>
    <row r="2802" spans="1:7" x14ac:dyDescent="0.3">
      <c r="A2802">
        <v>3</v>
      </c>
      <c r="B2802" s="18">
        <v>45474</v>
      </c>
      <c r="C2802" t="s">
        <v>260</v>
      </c>
      <c r="D2802" t="s">
        <v>202</v>
      </c>
      <c r="E2802">
        <v>0.70541082164328661</v>
      </c>
      <c r="F2802">
        <v>1056</v>
      </c>
      <c r="G2802">
        <v>1497</v>
      </c>
    </row>
    <row r="2803" spans="1:7" x14ac:dyDescent="0.3">
      <c r="A2803">
        <v>10</v>
      </c>
      <c r="B2803" s="18">
        <v>45413</v>
      </c>
      <c r="C2803" t="s">
        <v>260</v>
      </c>
      <c r="D2803" t="s">
        <v>219</v>
      </c>
      <c r="E2803">
        <v>0.19291338582677164</v>
      </c>
      <c r="F2803">
        <v>49</v>
      </c>
      <c r="G2803">
        <v>254</v>
      </c>
    </row>
    <row r="2804" spans="1:7" x14ac:dyDescent="0.3">
      <c r="A2804">
        <v>127</v>
      </c>
      <c r="B2804" s="18">
        <v>45413</v>
      </c>
      <c r="C2804" t="s">
        <v>260</v>
      </c>
      <c r="D2804" t="s">
        <v>220</v>
      </c>
      <c r="E2804">
        <v>412</v>
      </c>
    </row>
    <row r="2805" spans="1:7" x14ac:dyDescent="0.3">
      <c r="A2805">
        <v>111</v>
      </c>
      <c r="B2805" s="18">
        <v>45413</v>
      </c>
      <c r="C2805" t="s">
        <v>260</v>
      </c>
      <c r="D2805" t="s">
        <v>201</v>
      </c>
      <c r="E2805">
        <v>183</v>
      </c>
    </row>
    <row r="2806" spans="1:7" x14ac:dyDescent="0.3">
      <c r="A2806">
        <v>101</v>
      </c>
      <c r="B2806" s="18">
        <v>45505</v>
      </c>
      <c r="C2806" t="s">
        <v>260</v>
      </c>
      <c r="D2806" t="s">
        <v>200</v>
      </c>
      <c r="E2806">
        <v>0</v>
      </c>
    </row>
    <row r="2807" spans="1:7" x14ac:dyDescent="0.3">
      <c r="A2807">
        <v>11</v>
      </c>
      <c r="B2807" s="18">
        <v>45413</v>
      </c>
      <c r="C2807" t="s">
        <v>260</v>
      </c>
      <c r="D2807" t="s">
        <v>230</v>
      </c>
      <c r="E2807">
        <v>0.64909090909090905</v>
      </c>
      <c r="F2807">
        <v>357</v>
      </c>
      <c r="G2807">
        <v>550</v>
      </c>
    </row>
    <row r="2808" spans="1:7" x14ac:dyDescent="0.3">
      <c r="A2808">
        <v>11</v>
      </c>
      <c r="B2808" s="18">
        <v>45474</v>
      </c>
      <c r="C2808" t="s">
        <v>260</v>
      </c>
      <c r="D2808" t="s">
        <v>230</v>
      </c>
      <c r="E2808">
        <v>0.62348877374784106</v>
      </c>
      <c r="F2808">
        <v>361</v>
      </c>
      <c r="G2808">
        <v>579</v>
      </c>
    </row>
    <row r="2809" spans="1:7" x14ac:dyDescent="0.3">
      <c r="A2809">
        <v>23</v>
      </c>
      <c r="B2809" s="18">
        <v>45413</v>
      </c>
      <c r="C2809" t="s">
        <v>260</v>
      </c>
      <c r="D2809" t="s">
        <v>210</v>
      </c>
      <c r="E2809">
        <v>7.8912466843501325E-2</v>
      </c>
      <c r="F2809">
        <v>119</v>
      </c>
      <c r="G2809">
        <v>1508</v>
      </c>
    </row>
    <row r="2810" spans="1:7" x14ac:dyDescent="0.3">
      <c r="A2810">
        <v>17</v>
      </c>
      <c r="B2810" s="18">
        <v>45413</v>
      </c>
      <c r="C2810" t="s">
        <v>260</v>
      </c>
      <c r="D2810" t="s">
        <v>207</v>
      </c>
      <c r="E2810">
        <v>3.4482758620689655E-2</v>
      </c>
      <c r="F2810">
        <v>9</v>
      </c>
      <c r="G2810">
        <v>261</v>
      </c>
    </row>
    <row r="2811" spans="1:7" x14ac:dyDescent="0.3">
      <c r="A2811">
        <v>107</v>
      </c>
      <c r="B2811" s="18">
        <v>45413</v>
      </c>
      <c r="C2811" t="s">
        <v>260</v>
      </c>
      <c r="D2811" t="s">
        <v>217</v>
      </c>
      <c r="E2811">
        <v>302</v>
      </c>
    </row>
    <row r="2812" spans="1:7" x14ac:dyDescent="0.3">
      <c r="A2812">
        <v>23</v>
      </c>
      <c r="B2812" s="18">
        <v>45505</v>
      </c>
      <c r="C2812" t="s">
        <v>260</v>
      </c>
      <c r="D2812" t="s">
        <v>210</v>
      </c>
      <c r="E2812">
        <v>5.1128818061088981E-2</v>
      </c>
      <c r="F2812">
        <v>77</v>
      </c>
      <c r="G2812">
        <v>1506</v>
      </c>
    </row>
    <row r="2813" spans="1:7" x14ac:dyDescent="0.3">
      <c r="A2813">
        <v>2</v>
      </c>
      <c r="B2813" s="18">
        <v>45413</v>
      </c>
      <c r="C2813" t="s">
        <v>260</v>
      </c>
      <c r="D2813" t="s">
        <v>209</v>
      </c>
      <c r="E2813">
        <v>0.74550000000000005</v>
      </c>
      <c r="F2813">
        <v>1491</v>
      </c>
      <c r="G2813">
        <v>2000</v>
      </c>
    </row>
    <row r="2814" spans="1:7" x14ac:dyDescent="0.3">
      <c r="A2814">
        <v>128</v>
      </c>
      <c r="B2814" s="18">
        <v>45413</v>
      </c>
      <c r="C2814" t="s">
        <v>260</v>
      </c>
      <c r="D2814" t="s">
        <v>224</v>
      </c>
      <c r="E2814">
        <v>52</v>
      </c>
    </row>
    <row r="2815" spans="1:7" x14ac:dyDescent="0.3">
      <c r="A2815">
        <v>114</v>
      </c>
      <c r="B2815" s="18">
        <v>45505</v>
      </c>
      <c r="C2815" t="s">
        <v>260</v>
      </c>
      <c r="D2815" t="s">
        <v>214</v>
      </c>
      <c r="E2815">
        <v>76</v>
      </c>
    </row>
    <row r="2816" spans="1:7" x14ac:dyDescent="0.3">
      <c r="A2816">
        <v>107</v>
      </c>
      <c r="B2816" s="18">
        <v>45474</v>
      </c>
      <c r="C2816" t="s">
        <v>260</v>
      </c>
      <c r="D2816" t="s">
        <v>217</v>
      </c>
      <c r="E2816">
        <v>300</v>
      </c>
    </row>
    <row r="2817" spans="1:7" x14ac:dyDescent="0.3">
      <c r="A2817">
        <v>103</v>
      </c>
      <c r="B2817" s="18">
        <v>45474</v>
      </c>
      <c r="C2817" t="s">
        <v>260</v>
      </c>
      <c r="D2817" t="s">
        <v>199</v>
      </c>
      <c r="E2817">
        <v>0</v>
      </c>
    </row>
    <row r="2818" spans="1:7" x14ac:dyDescent="0.3">
      <c r="A2818">
        <v>114</v>
      </c>
      <c r="B2818" s="18">
        <v>45474</v>
      </c>
      <c r="C2818" t="s">
        <v>260</v>
      </c>
      <c r="D2818" t="s">
        <v>214</v>
      </c>
      <c r="E2818">
        <v>418</v>
      </c>
    </row>
    <row r="2819" spans="1:7" x14ac:dyDescent="0.3">
      <c r="A2819">
        <v>115</v>
      </c>
      <c r="B2819" s="18">
        <v>45413</v>
      </c>
      <c r="C2819" t="s">
        <v>260</v>
      </c>
      <c r="D2819" t="s">
        <v>226</v>
      </c>
      <c r="E2819">
        <v>13</v>
      </c>
    </row>
    <row r="2820" spans="1:7" x14ac:dyDescent="0.3">
      <c r="A2820">
        <v>114</v>
      </c>
      <c r="B2820" s="18">
        <v>45444</v>
      </c>
      <c r="C2820" t="s">
        <v>260</v>
      </c>
      <c r="D2820" t="s">
        <v>214</v>
      </c>
      <c r="E2820">
        <v>623</v>
      </c>
    </row>
    <row r="2821" spans="1:7" x14ac:dyDescent="0.3">
      <c r="A2821">
        <v>2</v>
      </c>
      <c r="B2821" s="18">
        <v>45474</v>
      </c>
      <c r="C2821" t="s">
        <v>260</v>
      </c>
      <c r="D2821" t="s">
        <v>209</v>
      </c>
      <c r="E2821">
        <v>0.74850000000000005</v>
      </c>
      <c r="F2821">
        <v>1497</v>
      </c>
      <c r="G2821">
        <v>2000</v>
      </c>
    </row>
    <row r="2822" spans="1:7" x14ac:dyDescent="0.3">
      <c r="A2822">
        <v>113</v>
      </c>
      <c r="B2822" s="18">
        <v>45505</v>
      </c>
      <c r="C2822" t="s">
        <v>260</v>
      </c>
      <c r="D2822" t="s">
        <v>228</v>
      </c>
      <c r="E2822">
        <v>252</v>
      </c>
    </row>
    <row r="2823" spans="1:7" x14ac:dyDescent="0.3">
      <c r="A2823">
        <v>24</v>
      </c>
      <c r="B2823" s="18">
        <v>45474</v>
      </c>
      <c r="C2823" t="s">
        <v>260</v>
      </c>
      <c r="D2823" t="s">
        <v>197</v>
      </c>
      <c r="E2823">
        <v>0.92156862745098034</v>
      </c>
      <c r="F2823">
        <v>94</v>
      </c>
      <c r="G2823">
        <v>102</v>
      </c>
    </row>
    <row r="2824" spans="1:7" x14ac:dyDescent="0.3">
      <c r="A2824">
        <v>16</v>
      </c>
      <c r="B2824" s="18">
        <v>45444</v>
      </c>
      <c r="C2824" t="s">
        <v>260</v>
      </c>
      <c r="D2824" t="s">
        <v>203</v>
      </c>
      <c r="E2824">
        <v>6.6420664206642069E-2</v>
      </c>
      <c r="F2824">
        <v>18</v>
      </c>
      <c r="G2824">
        <v>271</v>
      </c>
    </row>
    <row r="2825" spans="1:7" x14ac:dyDescent="0.3">
      <c r="A2825">
        <v>106</v>
      </c>
      <c r="B2825" s="18">
        <v>45444</v>
      </c>
      <c r="C2825" t="s">
        <v>260</v>
      </c>
      <c r="D2825" t="s">
        <v>196</v>
      </c>
      <c r="E2825">
        <v>216</v>
      </c>
    </row>
    <row r="2826" spans="1:7" x14ac:dyDescent="0.3">
      <c r="A2826">
        <v>15</v>
      </c>
      <c r="B2826" s="18">
        <v>45444</v>
      </c>
      <c r="C2826" t="s">
        <v>260</v>
      </c>
      <c r="D2826" t="s">
        <v>205</v>
      </c>
      <c r="E2826">
        <v>5.1813471502590676E-3</v>
      </c>
      <c r="F2826">
        <v>3</v>
      </c>
      <c r="G2826">
        <v>579</v>
      </c>
    </row>
    <row r="2827" spans="1:7" x14ac:dyDescent="0.3">
      <c r="A2827">
        <v>14</v>
      </c>
      <c r="B2827" s="18">
        <v>45474</v>
      </c>
      <c r="C2827" t="s">
        <v>260</v>
      </c>
      <c r="D2827" t="s">
        <v>225</v>
      </c>
      <c r="E2827">
        <v>5.1107325383304937E-3</v>
      </c>
      <c r="F2827">
        <v>3</v>
      </c>
      <c r="G2827">
        <v>587</v>
      </c>
    </row>
    <row r="2828" spans="1:7" x14ac:dyDescent="0.3">
      <c r="A2828">
        <v>115</v>
      </c>
      <c r="B2828" s="18">
        <v>45444</v>
      </c>
      <c r="C2828" t="s">
        <v>260</v>
      </c>
      <c r="D2828" t="s">
        <v>226</v>
      </c>
      <c r="E2828">
        <v>5</v>
      </c>
    </row>
    <row r="2829" spans="1:7" x14ac:dyDescent="0.3">
      <c r="A2829">
        <v>114</v>
      </c>
      <c r="B2829" s="18">
        <v>45413</v>
      </c>
      <c r="C2829" t="s">
        <v>260</v>
      </c>
      <c r="D2829" t="s">
        <v>214</v>
      </c>
      <c r="E2829">
        <v>641</v>
      </c>
    </row>
    <row r="2830" spans="1:7" x14ac:dyDescent="0.3">
      <c r="A2830">
        <v>112</v>
      </c>
      <c r="B2830" s="18">
        <v>45413</v>
      </c>
      <c r="C2830" t="s">
        <v>260</v>
      </c>
      <c r="D2830" t="s">
        <v>221</v>
      </c>
      <c r="E2830">
        <v>363</v>
      </c>
    </row>
    <row r="2831" spans="1:7" x14ac:dyDescent="0.3">
      <c r="A2831">
        <v>16</v>
      </c>
      <c r="B2831" s="18">
        <v>45505</v>
      </c>
      <c r="C2831" t="s">
        <v>260</v>
      </c>
      <c r="D2831" t="s">
        <v>203</v>
      </c>
      <c r="E2831">
        <v>6.1151079136690649E-2</v>
      </c>
      <c r="F2831">
        <v>17</v>
      </c>
      <c r="G2831">
        <v>278</v>
      </c>
    </row>
    <row r="2832" spans="1:7" x14ac:dyDescent="0.3">
      <c r="A2832">
        <v>100</v>
      </c>
      <c r="B2832" s="18">
        <v>45444</v>
      </c>
      <c r="C2832" t="s">
        <v>260</v>
      </c>
      <c r="D2832" t="s">
        <v>206</v>
      </c>
      <c r="E2832">
        <v>1</v>
      </c>
    </row>
    <row r="2833" spans="1:7" x14ac:dyDescent="0.3">
      <c r="A2833">
        <v>13</v>
      </c>
      <c r="B2833" s="18">
        <v>45505</v>
      </c>
      <c r="C2833" t="s">
        <v>260</v>
      </c>
      <c r="D2833" t="s">
        <v>198</v>
      </c>
      <c r="E2833">
        <v>6.4056939501779361E-2</v>
      </c>
      <c r="F2833">
        <v>18</v>
      </c>
      <c r="G2833">
        <v>281</v>
      </c>
    </row>
    <row r="2834" spans="1:7" x14ac:dyDescent="0.3">
      <c r="A2834">
        <v>3</v>
      </c>
      <c r="B2834" s="18">
        <v>45505</v>
      </c>
      <c r="C2834" t="s">
        <v>260</v>
      </c>
      <c r="D2834" t="s">
        <v>202</v>
      </c>
      <c r="E2834">
        <v>0.70489604292421193</v>
      </c>
      <c r="F2834">
        <v>1051</v>
      </c>
      <c r="G2834">
        <v>1491</v>
      </c>
    </row>
    <row r="2835" spans="1:7" x14ac:dyDescent="0.3">
      <c r="A2835">
        <v>103</v>
      </c>
      <c r="B2835" s="18">
        <v>45505</v>
      </c>
      <c r="C2835" t="s">
        <v>260</v>
      </c>
      <c r="D2835" t="s">
        <v>199</v>
      </c>
      <c r="E2835">
        <v>0</v>
      </c>
    </row>
    <row r="2836" spans="1:7" x14ac:dyDescent="0.3">
      <c r="A2836">
        <v>106</v>
      </c>
      <c r="B2836" s="18">
        <v>45505</v>
      </c>
      <c r="C2836" t="s">
        <v>260</v>
      </c>
      <c r="D2836" t="s">
        <v>196</v>
      </c>
      <c r="E2836">
        <v>214</v>
      </c>
    </row>
    <row r="2837" spans="1:7" x14ac:dyDescent="0.3">
      <c r="A2837">
        <v>100</v>
      </c>
      <c r="B2837" s="18">
        <v>45505</v>
      </c>
      <c r="C2837" t="s">
        <v>260</v>
      </c>
      <c r="D2837" t="s">
        <v>206</v>
      </c>
      <c r="E2837">
        <v>1</v>
      </c>
    </row>
    <row r="2838" spans="1:7" x14ac:dyDescent="0.3">
      <c r="A2838">
        <v>100</v>
      </c>
      <c r="B2838" s="18">
        <v>45474</v>
      </c>
      <c r="C2838" t="s">
        <v>260</v>
      </c>
      <c r="D2838" t="s">
        <v>206</v>
      </c>
      <c r="E2838">
        <v>1</v>
      </c>
    </row>
    <row r="2839" spans="1:7" x14ac:dyDescent="0.3">
      <c r="A2839">
        <v>112</v>
      </c>
      <c r="B2839" s="18">
        <v>45444</v>
      </c>
      <c r="C2839" t="s">
        <v>260</v>
      </c>
      <c r="D2839" t="s">
        <v>221</v>
      </c>
      <c r="E2839">
        <v>363</v>
      </c>
    </row>
    <row r="2840" spans="1:7" x14ac:dyDescent="0.3">
      <c r="A2840">
        <v>9</v>
      </c>
      <c r="B2840" s="18">
        <v>45474</v>
      </c>
      <c r="C2840" t="s">
        <v>260</v>
      </c>
      <c r="D2840" t="s">
        <v>213</v>
      </c>
      <c r="E2840">
        <v>0.55483870967741933</v>
      </c>
      <c r="F2840">
        <v>172</v>
      </c>
      <c r="G2840">
        <v>310</v>
      </c>
    </row>
    <row r="2841" spans="1:7" x14ac:dyDescent="0.3">
      <c r="A2841">
        <v>126</v>
      </c>
      <c r="B2841" s="18">
        <v>45444</v>
      </c>
      <c r="C2841" t="s">
        <v>260</v>
      </c>
      <c r="D2841" t="s">
        <v>28</v>
      </c>
      <c r="E2841">
        <v>1</v>
      </c>
    </row>
    <row r="2842" spans="1:7" x14ac:dyDescent="0.3">
      <c r="A2842">
        <v>107</v>
      </c>
      <c r="B2842" s="18">
        <v>45505</v>
      </c>
      <c r="C2842" t="s">
        <v>260</v>
      </c>
      <c r="D2842" t="s">
        <v>217</v>
      </c>
      <c r="E2842">
        <v>301</v>
      </c>
    </row>
    <row r="2843" spans="1:7" x14ac:dyDescent="0.3">
      <c r="A2843">
        <v>101</v>
      </c>
      <c r="B2843" s="18">
        <v>45413</v>
      </c>
      <c r="C2843" t="s">
        <v>260</v>
      </c>
      <c r="D2843" t="s">
        <v>200</v>
      </c>
      <c r="E2843">
        <v>0</v>
      </c>
    </row>
    <row r="2844" spans="1:7" x14ac:dyDescent="0.3">
      <c r="A2844">
        <v>10</v>
      </c>
      <c r="B2844" s="18">
        <v>45505</v>
      </c>
      <c r="C2844" t="s">
        <v>260</v>
      </c>
      <c r="D2844" t="s">
        <v>219</v>
      </c>
      <c r="E2844">
        <v>0.15340909090909091</v>
      </c>
      <c r="F2844">
        <v>27</v>
      </c>
      <c r="G2844">
        <v>176</v>
      </c>
    </row>
    <row r="2845" spans="1:7" x14ac:dyDescent="0.3">
      <c r="A2845">
        <v>106</v>
      </c>
      <c r="B2845" s="18">
        <v>45474</v>
      </c>
      <c r="C2845" t="s">
        <v>260</v>
      </c>
      <c r="D2845" t="s">
        <v>196</v>
      </c>
      <c r="E2845">
        <v>217</v>
      </c>
    </row>
    <row r="2846" spans="1:7" x14ac:dyDescent="0.3">
      <c r="A2846">
        <v>132</v>
      </c>
      <c r="B2846" s="18">
        <v>45474</v>
      </c>
      <c r="C2846" t="s">
        <v>260</v>
      </c>
      <c r="D2846" t="s">
        <v>208</v>
      </c>
      <c r="E2846">
        <v>3</v>
      </c>
    </row>
    <row r="2847" spans="1:7" x14ac:dyDescent="0.3">
      <c r="A2847">
        <v>132</v>
      </c>
      <c r="B2847" s="18">
        <v>45444</v>
      </c>
      <c r="C2847" t="s">
        <v>260</v>
      </c>
      <c r="D2847" t="s">
        <v>208</v>
      </c>
      <c r="E2847">
        <v>5</v>
      </c>
    </row>
    <row r="2848" spans="1:7" x14ac:dyDescent="0.3">
      <c r="A2848">
        <v>132</v>
      </c>
      <c r="B2848" s="18">
        <v>45413</v>
      </c>
      <c r="C2848" t="s">
        <v>260</v>
      </c>
      <c r="D2848" t="s">
        <v>208</v>
      </c>
      <c r="E2848">
        <v>3</v>
      </c>
    </row>
    <row r="2849" spans="1:7" x14ac:dyDescent="0.3">
      <c r="A2849">
        <v>16</v>
      </c>
      <c r="B2849" s="18">
        <v>45413</v>
      </c>
      <c r="C2849" t="s">
        <v>260</v>
      </c>
      <c r="D2849" t="s">
        <v>203</v>
      </c>
      <c r="E2849">
        <v>5.3639846743295021E-2</v>
      </c>
      <c r="F2849">
        <v>14</v>
      </c>
      <c r="G2849">
        <v>261</v>
      </c>
    </row>
    <row r="2850" spans="1:7" x14ac:dyDescent="0.3">
      <c r="A2850">
        <v>13</v>
      </c>
      <c r="B2850" s="18">
        <v>45474</v>
      </c>
      <c r="C2850" t="s">
        <v>260</v>
      </c>
      <c r="D2850" t="s">
        <v>198</v>
      </c>
      <c r="E2850">
        <v>6.4285714285714279E-2</v>
      </c>
      <c r="F2850">
        <v>18</v>
      </c>
      <c r="G2850">
        <v>280</v>
      </c>
    </row>
    <row r="2851" spans="1:7" x14ac:dyDescent="0.3">
      <c r="A2851">
        <v>106</v>
      </c>
      <c r="B2851" s="18">
        <v>45413</v>
      </c>
      <c r="C2851" t="s">
        <v>260</v>
      </c>
      <c r="D2851" t="s">
        <v>196</v>
      </c>
      <c r="E2851">
        <v>215</v>
      </c>
    </row>
    <row r="2852" spans="1:7" x14ac:dyDescent="0.3">
      <c r="A2852">
        <v>9</v>
      </c>
      <c r="B2852" s="18">
        <v>45444</v>
      </c>
      <c r="C2852" t="s">
        <v>260</v>
      </c>
      <c r="D2852" t="s">
        <v>213</v>
      </c>
      <c r="E2852">
        <v>0.54333333333333333</v>
      </c>
      <c r="F2852">
        <v>163</v>
      </c>
      <c r="G2852">
        <v>300</v>
      </c>
    </row>
    <row r="2853" spans="1:7" x14ac:dyDescent="0.3">
      <c r="A2853">
        <v>13</v>
      </c>
      <c r="B2853" s="18">
        <v>45413</v>
      </c>
      <c r="C2853" t="s">
        <v>260</v>
      </c>
      <c r="D2853" t="s">
        <v>198</v>
      </c>
      <c r="E2853">
        <v>6.95970695970696E-2</v>
      </c>
      <c r="F2853">
        <v>19</v>
      </c>
      <c r="G2853">
        <v>273</v>
      </c>
    </row>
    <row r="2854" spans="1:7" x14ac:dyDescent="0.3">
      <c r="A2854">
        <v>128</v>
      </c>
      <c r="B2854" s="18">
        <v>45444</v>
      </c>
      <c r="C2854" t="s">
        <v>260</v>
      </c>
      <c r="D2854" t="s">
        <v>224</v>
      </c>
      <c r="E2854">
        <v>56</v>
      </c>
    </row>
    <row r="2855" spans="1:7" x14ac:dyDescent="0.3">
      <c r="A2855">
        <v>4</v>
      </c>
      <c r="B2855" s="18">
        <v>45413</v>
      </c>
      <c r="C2855" t="s">
        <v>260</v>
      </c>
      <c r="D2855" t="s">
        <v>223</v>
      </c>
      <c r="E2855">
        <v>0.806201550387597</v>
      </c>
      <c r="F2855">
        <v>208</v>
      </c>
      <c r="G2855">
        <v>258</v>
      </c>
    </row>
    <row r="2856" spans="1:7" x14ac:dyDescent="0.3">
      <c r="A2856">
        <v>14</v>
      </c>
      <c r="B2856" s="18">
        <v>45444</v>
      </c>
      <c r="C2856" t="s">
        <v>260</v>
      </c>
      <c r="D2856" t="s">
        <v>225</v>
      </c>
      <c r="E2856">
        <v>5.1813471502590676E-3</v>
      </c>
      <c r="F2856">
        <v>3</v>
      </c>
      <c r="G2856">
        <v>579</v>
      </c>
    </row>
    <row r="2857" spans="1:7" x14ac:dyDescent="0.3">
      <c r="A2857">
        <v>2</v>
      </c>
      <c r="B2857" s="18">
        <v>45444</v>
      </c>
      <c r="C2857" t="s">
        <v>260</v>
      </c>
      <c r="D2857" t="s">
        <v>209</v>
      </c>
      <c r="E2857">
        <v>0.747</v>
      </c>
      <c r="F2857">
        <v>1494</v>
      </c>
      <c r="G2857">
        <v>2000</v>
      </c>
    </row>
    <row r="2858" spans="1:7" x14ac:dyDescent="0.3">
      <c r="A2858">
        <v>130</v>
      </c>
      <c r="B2858" s="18">
        <v>45505</v>
      </c>
      <c r="C2858" t="s">
        <v>260</v>
      </c>
      <c r="D2858" t="s">
        <v>212</v>
      </c>
      <c r="E2858">
        <v>26</v>
      </c>
    </row>
    <row r="2859" spans="1:7" x14ac:dyDescent="0.3">
      <c r="A2859">
        <v>112</v>
      </c>
      <c r="B2859" s="18">
        <v>45505</v>
      </c>
      <c r="C2859" t="s">
        <v>260</v>
      </c>
      <c r="D2859" t="s">
        <v>221</v>
      </c>
      <c r="E2859">
        <v>360</v>
      </c>
    </row>
    <row r="2860" spans="1:7" x14ac:dyDescent="0.3">
      <c r="A2860">
        <v>130</v>
      </c>
      <c r="B2860" s="18">
        <v>45474</v>
      </c>
      <c r="C2860" t="s">
        <v>260</v>
      </c>
      <c r="D2860" t="s">
        <v>212</v>
      </c>
      <c r="E2860">
        <v>124</v>
      </c>
    </row>
    <row r="2861" spans="1:7" x14ac:dyDescent="0.3">
      <c r="A2861">
        <v>130</v>
      </c>
      <c r="B2861" s="18">
        <v>45444</v>
      </c>
      <c r="C2861" t="s">
        <v>260</v>
      </c>
      <c r="D2861" t="s">
        <v>212</v>
      </c>
      <c r="E2861">
        <v>218</v>
      </c>
    </row>
    <row r="2862" spans="1:7" x14ac:dyDescent="0.3">
      <c r="A2862">
        <v>115</v>
      </c>
      <c r="B2862" s="18">
        <v>45474</v>
      </c>
      <c r="C2862" t="s">
        <v>260</v>
      </c>
      <c r="D2862" t="s">
        <v>226</v>
      </c>
      <c r="E2862">
        <v>9</v>
      </c>
    </row>
    <row r="2863" spans="1:7" x14ac:dyDescent="0.3">
      <c r="A2863">
        <v>4</v>
      </c>
      <c r="B2863" s="18">
        <v>45444</v>
      </c>
      <c r="C2863" t="s">
        <v>260</v>
      </c>
      <c r="D2863" t="s">
        <v>223</v>
      </c>
      <c r="E2863">
        <v>0.81818181818181801</v>
      </c>
      <c r="F2863">
        <v>198</v>
      </c>
      <c r="G2863">
        <v>242</v>
      </c>
    </row>
    <row r="2864" spans="1:7" x14ac:dyDescent="0.3">
      <c r="A2864">
        <v>115</v>
      </c>
      <c r="B2864" s="18">
        <v>45505</v>
      </c>
      <c r="C2864" t="s">
        <v>260</v>
      </c>
      <c r="D2864" t="s">
        <v>226</v>
      </c>
      <c r="E2864">
        <v>2</v>
      </c>
    </row>
    <row r="2865" spans="1:7" x14ac:dyDescent="0.3">
      <c r="A2865">
        <v>128</v>
      </c>
      <c r="B2865" s="18">
        <v>45474</v>
      </c>
      <c r="C2865" t="s">
        <v>260</v>
      </c>
      <c r="D2865" t="s">
        <v>224</v>
      </c>
      <c r="E2865">
        <v>51</v>
      </c>
    </row>
    <row r="2866" spans="1:7" x14ac:dyDescent="0.3">
      <c r="A2866">
        <v>4</v>
      </c>
      <c r="B2866" s="18">
        <v>45474</v>
      </c>
      <c r="C2866" t="s">
        <v>260</v>
      </c>
      <c r="D2866" t="s">
        <v>223</v>
      </c>
      <c r="E2866">
        <v>0.83597883597883604</v>
      </c>
      <c r="F2866">
        <v>158</v>
      </c>
      <c r="G2866">
        <v>189</v>
      </c>
    </row>
    <row r="2867" spans="1:7" x14ac:dyDescent="0.3">
      <c r="A2867">
        <v>27</v>
      </c>
      <c r="B2867" s="18">
        <v>45413</v>
      </c>
      <c r="C2867" t="s">
        <v>260</v>
      </c>
      <c r="D2867" t="s">
        <v>165</v>
      </c>
      <c r="G2867">
        <v>320</v>
      </c>
    </row>
    <row r="2868" spans="1:7" x14ac:dyDescent="0.3">
      <c r="A2868">
        <v>108</v>
      </c>
      <c r="B2868" s="18">
        <v>45444</v>
      </c>
      <c r="C2868" t="s">
        <v>260</v>
      </c>
      <c r="D2868" t="s">
        <v>204</v>
      </c>
      <c r="E2868">
        <v>180</v>
      </c>
    </row>
    <row r="2869" spans="1:7" x14ac:dyDescent="0.3">
      <c r="A2869">
        <v>4</v>
      </c>
      <c r="B2869" s="18">
        <v>45505</v>
      </c>
      <c r="C2869" t="s">
        <v>260</v>
      </c>
      <c r="D2869" t="s">
        <v>223</v>
      </c>
      <c r="E2869">
        <v>0.80392156862745101</v>
      </c>
      <c r="F2869">
        <v>41</v>
      </c>
      <c r="G2869">
        <v>51</v>
      </c>
    </row>
    <row r="2870" spans="1:7" x14ac:dyDescent="0.3">
      <c r="A2870">
        <v>130</v>
      </c>
      <c r="B2870" s="18">
        <v>45413</v>
      </c>
      <c r="C2870" t="s">
        <v>260</v>
      </c>
      <c r="D2870" t="s">
        <v>212</v>
      </c>
      <c r="E2870">
        <v>214</v>
      </c>
    </row>
    <row r="2871" spans="1:7" x14ac:dyDescent="0.3">
      <c r="A2871">
        <v>103</v>
      </c>
      <c r="B2871" s="18">
        <v>45444</v>
      </c>
      <c r="C2871" t="s">
        <v>260</v>
      </c>
      <c r="D2871" t="s">
        <v>199</v>
      </c>
      <c r="E2871">
        <v>0</v>
      </c>
    </row>
    <row r="2872" spans="1:7" x14ac:dyDescent="0.3">
      <c r="A2872">
        <v>127</v>
      </c>
      <c r="B2872" s="18">
        <v>45505</v>
      </c>
      <c r="C2872" t="s">
        <v>260</v>
      </c>
      <c r="D2872" t="s">
        <v>220</v>
      </c>
      <c r="E2872">
        <v>48</v>
      </c>
    </row>
    <row r="2873" spans="1:7" x14ac:dyDescent="0.3">
      <c r="A2873">
        <v>17</v>
      </c>
      <c r="B2873" s="18">
        <v>45505</v>
      </c>
      <c r="C2873" t="s">
        <v>260</v>
      </c>
      <c r="D2873" t="s">
        <v>207</v>
      </c>
      <c r="E2873">
        <v>3.9568345323741004E-2</v>
      </c>
      <c r="F2873">
        <v>11</v>
      </c>
      <c r="G2873">
        <v>278</v>
      </c>
    </row>
    <row r="2874" spans="1:7" x14ac:dyDescent="0.3">
      <c r="A2874">
        <v>127</v>
      </c>
      <c r="B2874" s="18">
        <v>45474</v>
      </c>
      <c r="C2874" t="s">
        <v>260</v>
      </c>
      <c r="D2874" t="s">
        <v>220</v>
      </c>
      <c r="E2874">
        <v>295</v>
      </c>
    </row>
    <row r="2875" spans="1:7" x14ac:dyDescent="0.3">
      <c r="A2875">
        <v>14</v>
      </c>
      <c r="B2875" s="18">
        <v>45413</v>
      </c>
      <c r="C2875" t="s">
        <v>260</v>
      </c>
      <c r="D2875" t="s">
        <v>225</v>
      </c>
      <c r="E2875">
        <v>5.3003533568904597E-3</v>
      </c>
      <c r="F2875">
        <v>3</v>
      </c>
      <c r="G2875">
        <v>566</v>
      </c>
    </row>
    <row r="2876" spans="1:7" x14ac:dyDescent="0.3">
      <c r="A2876">
        <v>9</v>
      </c>
      <c r="B2876" s="18">
        <v>45413</v>
      </c>
      <c r="C2876" t="s">
        <v>260</v>
      </c>
      <c r="D2876" t="s">
        <v>213</v>
      </c>
      <c r="E2876">
        <v>0.52348993288590606</v>
      </c>
      <c r="F2876">
        <v>156</v>
      </c>
      <c r="G2876">
        <v>298</v>
      </c>
    </row>
    <row r="2877" spans="1:7" x14ac:dyDescent="0.3">
      <c r="A2877">
        <v>12</v>
      </c>
      <c r="B2877" s="18">
        <v>45413</v>
      </c>
      <c r="C2877" t="s">
        <v>260</v>
      </c>
      <c r="D2877" t="s">
        <v>215</v>
      </c>
      <c r="E2877">
        <v>9.5238095238095233E-2</v>
      </c>
      <c r="F2877">
        <v>26</v>
      </c>
      <c r="G2877">
        <v>273</v>
      </c>
    </row>
    <row r="2878" spans="1:7" x14ac:dyDescent="0.3">
      <c r="A2878">
        <v>5</v>
      </c>
      <c r="B2878" s="18">
        <v>45413</v>
      </c>
      <c r="C2878" t="s">
        <v>260</v>
      </c>
      <c r="D2878" t="s">
        <v>216</v>
      </c>
      <c r="E2878">
        <v>11.2173913043478</v>
      </c>
      <c r="F2878">
        <v>258</v>
      </c>
      <c r="G2878">
        <v>23</v>
      </c>
    </row>
    <row r="2879" spans="1:7" x14ac:dyDescent="0.3">
      <c r="A2879">
        <v>24</v>
      </c>
      <c r="B2879" s="18">
        <v>45505</v>
      </c>
      <c r="C2879" t="s">
        <v>260</v>
      </c>
      <c r="D2879" t="s">
        <v>197</v>
      </c>
      <c r="E2879">
        <v>0.89610389610389607</v>
      </c>
      <c r="F2879">
        <v>69</v>
      </c>
      <c r="G2879">
        <v>77</v>
      </c>
    </row>
    <row r="2880" spans="1:7" x14ac:dyDescent="0.3">
      <c r="A2880">
        <v>131</v>
      </c>
      <c r="B2880" s="18">
        <v>45413</v>
      </c>
      <c r="C2880" t="s">
        <v>260</v>
      </c>
      <c r="D2880" t="s">
        <v>211</v>
      </c>
      <c r="E2880">
        <v>20</v>
      </c>
    </row>
    <row r="2881" spans="1:7" x14ac:dyDescent="0.3">
      <c r="A2881">
        <v>107</v>
      </c>
      <c r="B2881" s="18">
        <v>45444</v>
      </c>
      <c r="C2881" t="s">
        <v>260</v>
      </c>
      <c r="D2881" t="s">
        <v>217</v>
      </c>
      <c r="E2881">
        <v>300</v>
      </c>
    </row>
    <row r="2882" spans="1:7" x14ac:dyDescent="0.3">
      <c r="A2882">
        <v>101</v>
      </c>
      <c r="B2882" s="18">
        <v>45474</v>
      </c>
      <c r="C2882" t="s">
        <v>260</v>
      </c>
      <c r="D2882" t="s">
        <v>200</v>
      </c>
      <c r="E2882">
        <v>0</v>
      </c>
    </row>
    <row r="2883" spans="1:7" x14ac:dyDescent="0.3">
      <c r="A2883">
        <v>27</v>
      </c>
      <c r="B2883" s="18">
        <v>45474</v>
      </c>
      <c r="C2883" t="s">
        <v>260</v>
      </c>
      <c r="D2883" t="s">
        <v>165</v>
      </c>
      <c r="G2883">
        <v>336</v>
      </c>
    </row>
    <row r="2884" spans="1:7" x14ac:dyDescent="0.3">
      <c r="A2884">
        <v>11</v>
      </c>
      <c r="B2884" s="18">
        <v>45505</v>
      </c>
      <c r="C2884" t="s">
        <v>260</v>
      </c>
      <c r="D2884" t="s">
        <v>230</v>
      </c>
      <c r="E2884">
        <v>0.62391681109185437</v>
      </c>
      <c r="F2884">
        <v>360</v>
      </c>
      <c r="G2884">
        <v>577</v>
      </c>
    </row>
    <row r="2885" spans="1:7" x14ac:dyDescent="0.3">
      <c r="A2885">
        <v>27</v>
      </c>
      <c r="B2885" s="18">
        <v>45505</v>
      </c>
      <c r="C2885" t="s">
        <v>260</v>
      </c>
      <c r="D2885" t="s">
        <v>165</v>
      </c>
      <c r="G2885">
        <v>338</v>
      </c>
    </row>
    <row r="2886" spans="1:7" x14ac:dyDescent="0.3">
      <c r="A2886">
        <v>10</v>
      </c>
      <c r="B2886" s="18">
        <v>45474</v>
      </c>
      <c r="C2886" t="s">
        <v>260</v>
      </c>
      <c r="D2886" t="s">
        <v>219</v>
      </c>
      <c r="E2886">
        <v>0.14414414414414414</v>
      </c>
      <c r="F2886">
        <v>32</v>
      </c>
      <c r="G2886">
        <v>222</v>
      </c>
    </row>
    <row r="2887" spans="1:7" x14ac:dyDescent="0.3">
      <c r="A2887">
        <v>10</v>
      </c>
      <c r="B2887" s="18">
        <v>45444</v>
      </c>
      <c r="C2887" t="s">
        <v>260</v>
      </c>
      <c r="D2887" t="s">
        <v>219</v>
      </c>
      <c r="E2887">
        <v>0.18072289156626506</v>
      </c>
      <c r="F2887">
        <v>45</v>
      </c>
      <c r="G2887">
        <v>249</v>
      </c>
    </row>
    <row r="2888" spans="1:7" x14ac:dyDescent="0.3">
      <c r="A2888">
        <v>113</v>
      </c>
      <c r="B2888" s="18">
        <v>45474</v>
      </c>
      <c r="C2888" t="s">
        <v>260</v>
      </c>
      <c r="D2888" t="s">
        <v>228</v>
      </c>
      <c r="E2888">
        <v>252</v>
      </c>
    </row>
    <row r="2889" spans="1:7" x14ac:dyDescent="0.3">
      <c r="A2889">
        <v>12</v>
      </c>
      <c r="B2889" s="18">
        <v>45444</v>
      </c>
      <c r="C2889" t="s">
        <v>260</v>
      </c>
      <c r="D2889" t="s">
        <v>215</v>
      </c>
      <c r="E2889">
        <v>9.3189964157706098E-2</v>
      </c>
      <c r="F2889">
        <v>26</v>
      </c>
      <c r="G2889">
        <v>279</v>
      </c>
    </row>
    <row r="2890" spans="1:7" x14ac:dyDescent="0.3">
      <c r="A2890">
        <v>5</v>
      </c>
      <c r="B2890" s="18">
        <v>45444</v>
      </c>
      <c r="C2890" t="s">
        <v>260</v>
      </c>
      <c r="D2890" t="s">
        <v>216</v>
      </c>
      <c r="E2890">
        <v>10.521739130434799</v>
      </c>
      <c r="F2890">
        <v>242</v>
      </c>
      <c r="G2890">
        <v>23</v>
      </c>
    </row>
    <row r="2891" spans="1:7" x14ac:dyDescent="0.3">
      <c r="A2891">
        <v>13</v>
      </c>
      <c r="B2891" s="18">
        <v>45444</v>
      </c>
      <c r="C2891" t="s">
        <v>260</v>
      </c>
      <c r="D2891" t="s">
        <v>198</v>
      </c>
      <c r="E2891">
        <v>6.8100358422939072E-2</v>
      </c>
      <c r="F2891">
        <v>19</v>
      </c>
      <c r="G2891">
        <v>279</v>
      </c>
    </row>
    <row r="2892" spans="1:7" x14ac:dyDescent="0.3">
      <c r="A2892">
        <v>5</v>
      </c>
      <c r="B2892" s="18">
        <v>45474</v>
      </c>
      <c r="C2892" t="s">
        <v>260</v>
      </c>
      <c r="D2892" t="s">
        <v>216</v>
      </c>
      <c r="E2892">
        <v>11.8125</v>
      </c>
      <c r="F2892">
        <v>189</v>
      </c>
      <c r="G2892">
        <v>16</v>
      </c>
    </row>
    <row r="2893" spans="1:7" x14ac:dyDescent="0.3">
      <c r="A2893">
        <v>116</v>
      </c>
      <c r="B2893" s="18">
        <v>45444</v>
      </c>
      <c r="C2893" t="s">
        <v>260</v>
      </c>
      <c r="D2893" t="s">
        <v>243</v>
      </c>
      <c r="E2893">
        <v>1</v>
      </c>
    </row>
    <row r="2894" spans="1:7" x14ac:dyDescent="0.3">
      <c r="A2894">
        <v>5</v>
      </c>
      <c r="B2894" s="18">
        <v>45505</v>
      </c>
      <c r="C2894" t="s">
        <v>260</v>
      </c>
      <c r="D2894" t="s">
        <v>216</v>
      </c>
      <c r="E2894">
        <v>17</v>
      </c>
      <c r="F2894">
        <v>51</v>
      </c>
      <c r="G2894">
        <v>3</v>
      </c>
    </row>
    <row r="2895" spans="1:7" x14ac:dyDescent="0.3">
      <c r="A2895">
        <v>3</v>
      </c>
      <c r="B2895" s="18">
        <v>45413</v>
      </c>
      <c r="C2895" t="s">
        <v>260</v>
      </c>
      <c r="D2895" t="s">
        <v>202</v>
      </c>
      <c r="E2895">
        <v>0.66063044936284376</v>
      </c>
      <c r="F2895">
        <v>985</v>
      </c>
      <c r="G2895">
        <v>1491</v>
      </c>
    </row>
    <row r="2896" spans="1:7" x14ac:dyDescent="0.3">
      <c r="A2896">
        <v>111</v>
      </c>
      <c r="B2896" s="18">
        <v>45505</v>
      </c>
      <c r="C2896" t="s">
        <v>260</v>
      </c>
      <c r="D2896" t="s">
        <v>201</v>
      </c>
      <c r="E2896">
        <v>186</v>
      </c>
    </row>
    <row r="2897" spans="1:7" x14ac:dyDescent="0.3">
      <c r="A2897">
        <v>111</v>
      </c>
      <c r="B2897" s="18">
        <v>45474</v>
      </c>
      <c r="C2897" t="s">
        <v>260</v>
      </c>
      <c r="D2897" t="s">
        <v>201</v>
      </c>
      <c r="E2897">
        <v>186</v>
      </c>
    </row>
    <row r="2898" spans="1:7" x14ac:dyDescent="0.3">
      <c r="A2898">
        <v>113</v>
      </c>
      <c r="B2898" s="18">
        <v>45413</v>
      </c>
      <c r="C2898" t="s">
        <v>260</v>
      </c>
      <c r="D2898" t="s">
        <v>228</v>
      </c>
      <c r="E2898">
        <v>252</v>
      </c>
    </row>
    <row r="2899" spans="1:7" x14ac:dyDescent="0.3">
      <c r="A2899">
        <v>3</v>
      </c>
      <c r="B2899" s="18">
        <v>45444</v>
      </c>
      <c r="C2899" t="s">
        <v>260</v>
      </c>
      <c r="D2899" t="s">
        <v>202</v>
      </c>
      <c r="E2899">
        <v>0.68340026773761708</v>
      </c>
      <c r="F2899">
        <v>1021</v>
      </c>
      <c r="G2899">
        <v>1494</v>
      </c>
    </row>
    <row r="2900" spans="1:7" x14ac:dyDescent="0.3">
      <c r="A2900">
        <v>27</v>
      </c>
      <c r="B2900" s="18">
        <v>45444</v>
      </c>
      <c r="C2900" t="s">
        <v>260</v>
      </c>
      <c r="D2900" t="s">
        <v>165</v>
      </c>
      <c r="G2900">
        <v>328</v>
      </c>
    </row>
    <row r="2901" spans="1:7" x14ac:dyDescent="0.3">
      <c r="A2901">
        <v>112</v>
      </c>
      <c r="B2901" s="18">
        <v>45474</v>
      </c>
      <c r="C2901" t="s">
        <v>260</v>
      </c>
      <c r="D2901" t="s">
        <v>221</v>
      </c>
      <c r="E2901">
        <v>363</v>
      </c>
    </row>
    <row r="2902" spans="1:7" x14ac:dyDescent="0.3">
      <c r="A2902">
        <v>116</v>
      </c>
      <c r="B2902" s="18">
        <v>45474</v>
      </c>
      <c r="C2902" t="s">
        <v>260</v>
      </c>
      <c r="D2902" t="s">
        <v>243</v>
      </c>
      <c r="E2902">
        <v>1</v>
      </c>
    </row>
    <row r="2903" spans="1:7" x14ac:dyDescent="0.3">
      <c r="A2903">
        <v>108</v>
      </c>
      <c r="B2903" s="18">
        <v>45413</v>
      </c>
      <c r="C2903" t="s">
        <v>260</v>
      </c>
      <c r="D2903" t="s">
        <v>204</v>
      </c>
      <c r="E2903">
        <v>176</v>
      </c>
    </row>
    <row r="2904" spans="1:7" x14ac:dyDescent="0.3">
      <c r="A2904">
        <v>17</v>
      </c>
      <c r="B2904" s="18">
        <v>45474</v>
      </c>
      <c r="C2904" t="s">
        <v>260</v>
      </c>
      <c r="D2904" t="s">
        <v>207</v>
      </c>
      <c r="E2904">
        <v>3.9568345323741004E-2</v>
      </c>
      <c r="F2904">
        <v>11</v>
      </c>
      <c r="G2904">
        <v>278</v>
      </c>
    </row>
    <row r="2905" spans="1:7" x14ac:dyDescent="0.3">
      <c r="A2905">
        <v>120</v>
      </c>
      <c r="B2905" s="18">
        <v>45505</v>
      </c>
      <c r="C2905" t="s">
        <v>260</v>
      </c>
      <c r="D2905" t="s">
        <v>22</v>
      </c>
      <c r="E2905">
        <v>76</v>
      </c>
    </row>
    <row r="2906" spans="1:7" x14ac:dyDescent="0.3">
      <c r="A2906">
        <v>15</v>
      </c>
      <c r="B2906" s="18">
        <v>45505</v>
      </c>
      <c r="C2906" t="s">
        <v>260</v>
      </c>
      <c r="D2906" t="s">
        <v>205</v>
      </c>
      <c r="E2906">
        <v>5.1020408163265302E-3</v>
      </c>
      <c r="F2906">
        <v>3</v>
      </c>
      <c r="G2906">
        <v>588</v>
      </c>
    </row>
    <row r="2907" spans="1:7" x14ac:dyDescent="0.3">
      <c r="A2907">
        <v>120</v>
      </c>
      <c r="B2907" s="18">
        <v>45474</v>
      </c>
      <c r="C2907" t="s">
        <v>260</v>
      </c>
      <c r="D2907" t="s">
        <v>22</v>
      </c>
      <c r="E2907">
        <v>408</v>
      </c>
    </row>
    <row r="2908" spans="1:7" x14ac:dyDescent="0.3">
      <c r="A2908">
        <v>102</v>
      </c>
      <c r="B2908" s="18">
        <v>45505</v>
      </c>
      <c r="C2908" t="s">
        <v>260</v>
      </c>
      <c r="D2908" t="s">
        <v>218</v>
      </c>
      <c r="E2908">
        <v>1</v>
      </c>
    </row>
    <row r="2909" spans="1:7" x14ac:dyDescent="0.3">
      <c r="A2909">
        <v>12</v>
      </c>
      <c r="B2909" s="18">
        <v>45474</v>
      </c>
      <c r="C2909" t="s">
        <v>260</v>
      </c>
      <c r="D2909" t="s">
        <v>215</v>
      </c>
      <c r="E2909">
        <v>8.9285714285714288E-2</v>
      </c>
      <c r="F2909">
        <v>25</v>
      </c>
      <c r="G2909">
        <v>280</v>
      </c>
    </row>
    <row r="2910" spans="1:7" x14ac:dyDescent="0.3">
      <c r="A2910">
        <v>27</v>
      </c>
      <c r="B2910" s="18">
        <v>45505</v>
      </c>
      <c r="C2910" t="s">
        <v>262</v>
      </c>
      <c r="D2910" t="s">
        <v>165</v>
      </c>
    </row>
    <row r="2911" spans="1:7" x14ac:dyDescent="0.3">
      <c r="A2911">
        <v>6</v>
      </c>
      <c r="B2911" s="18">
        <v>45474</v>
      </c>
      <c r="C2911" t="s">
        <v>262</v>
      </c>
      <c r="D2911" t="s">
        <v>237</v>
      </c>
      <c r="E2911">
        <v>0.2</v>
      </c>
      <c r="F2911">
        <v>2</v>
      </c>
      <c r="G2911">
        <v>10</v>
      </c>
    </row>
    <row r="2912" spans="1:7" x14ac:dyDescent="0.3">
      <c r="A2912">
        <v>2</v>
      </c>
      <c r="B2912" s="18">
        <v>45413</v>
      </c>
      <c r="C2912" t="s">
        <v>262</v>
      </c>
      <c r="D2912" t="s">
        <v>209</v>
      </c>
      <c r="E2912">
        <v>0.42444444444444446</v>
      </c>
      <c r="F2912">
        <v>764</v>
      </c>
      <c r="G2912">
        <v>1800</v>
      </c>
    </row>
    <row r="2913" spans="1:7" x14ac:dyDescent="0.3">
      <c r="A2913">
        <v>17</v>
      </c>
      <c r="B2913" s="18">
        <v>45413</v>
      </c>
      <c r="C2913" t="s">
        <v>262</v>
      </c>
      <c r="D2913" t="s">
        <v>207</v>
      </c>
      <c r="E2913">
        <v>0</v>
      </c>
      <c r="F2913">
        <v>0</v>
      </c>
      <c r="G2913">
        <v>15</v>
      </c>
    </row>
    <row r="2914" spans="1:7" x14ac:dyDescent="0.3">
      <c r="A2914">
        <v>106</v>
      </c>
      <c r="B2914" s="18">
        <v>45413</v>
      </c>
      <c r="C2914" t="s">
        <v>262</v>
      </c>
      <c r="D2914" t="s">
        <v>196</v>
      </c>
      <c r="E2914">
        <v>105</v>
      </c>
    </row>
    <row r="2915" spans="1:7" x14ac:dyDescent="0.3">
      <c r="A2915">
        <v>128</v>
      </c>
      <c r="B2915" s="18">
        <v>45474</v>
      </c>
      <c r="C2915" t="s">
        <v>262</v>
      </c>
      <c r="D2915" t="s">
        <v>224</v>
      </c>
      <c r="E2915">
        <v>7</v>
      </c>
    </row>
    <row r="2916" spans="1:7" x14ac:dyDescent="0.3">
      <c r="A2916">
        <v>23</v>
      </c>
      <c r="B2916" s="18">
        <v>45474</v>
      </c>
      <c r="C2916" t="s">
        <v>262</v>
      </c>
      <c r="D2916" t="s">
        <v>210</v>
      </c>
      <c r="E2916">
        <v>2.5706940874035988E-3</v>
      </c>
      <c r="F2916">
        <v>2</v>
      </c>
      <c r="G2916">
        <v>778</v>
      </c>
    </row>
    <row r="2917" spans="1:7" x14ac:dyDescent="0.3">
      <c r="A2917">
        <v>6</v>
      </c>
      <c r="B2917" s="18">
        <v>45444</v>
      </c>
      <c r="C2917" t="s">
        <v>262</v>
      </c>
      <c r="D2917" t="s">
        <v>237</v>
      </c>
      <c r="E2917">
        <v>0.33333333333333331</v>
      </c>
      <c r="F2917">
        <v>3</v>
      </c>
      <c r="G2917">
        <v>9</v>
      </c>
    </row>
    <row r="2918" spans="1:7" x14ac:dyDescent="0.3">
      <c r="A2918">
        <v>6</v>
      </c>
      <c r="B2918" s="18">
        <v>45413</v>
      </c>
      <c r="C2918" t="s">
        <v>262</v>
      </c>
      <c r="D2918" t="s">
        <v>237</v>
      </c>
      <c r="E2918">
        <v>0.66666666666666663</v>
      </c>
      <c r="F2918">
        <v>6</v>
      </c>
      <c r="G2918">
        <v>9</v>
      </c>
    </row>
    <row r="2919" spans="1:7" x14ac:dyDescent="0.3">
      <c r="A2919">
        <v>23</v>
      </c>
      <c r="B2919" s="18">
        <v>45444</v>
      </c>
      <c r="C2919" t="s">
        <v>262</v>
      </c>
      <c r="D2919" t="s">
        <v>210</v>
      </c>
      <c r="E2919">
        <v>5.1150895140664966E-3</v>
      </c>
      <c r="F2919">
        <v>4</v>
      </c>
      <c r="G2919">
        <v>782</v>
      </c>
    </row>
    <row r="2920" spans="1:7" x14ac:dyDescent="0.3">
      <c r="A2920">
        <v>13</v>
      </c>
      <c r="B2920" s="18">
        <v>45444</v>
      </c>
      <c r="C2920" t="s">
        <v>262</v>
      </c>
      <c r="D2920" t="s">
        <v>198</v>
      </c>
      <c r="E2920">
        <v>0</v>
      </c>
      <c r="F2920">
        <v>0</v>
      </c>
      <c r="G2920">
        <v>10</v>
      </c>
    </row>
    <row r="2921" spans="1:7" x14ac:dyDescent="0.3">
      <c r="A2921">
        <v>128</v>
      </c>
      <c r="B2921" s="18">
        <v>45444</v>
      </c>
      <c r="C2921" t="s">
        <v>262</v>
      </c>
      <c r="D2921" t="s">
        <v>224</v>
      </c>
      <c r="E2921">
        <v>10</v>
      </c>
    </row>
    <row r="2922" spans="1:7" x14ac:dyDescent="0.3">
      <c r="A2922">
        <v>107</v>
      </c>
      <c r="B2922" s="18">
        <v>45474</v>
      </c>
      <c r="C2922" t="s">
        <v>262</v>
      </c>
      <c r="D2922" t="s">
        <v>217</v>
      </c>
      <c r="E2922">
        <v>31</v>
      </c>
    </row>
    <row r="2923" spans="1:7" x14ac:dyDescent="0.3">
      <c r="A2923">
        <v>128</v>
      </c>
      <c r="B2923" s="18">
        <v>45413</v>
      </c>
      <c r="C2923" t="s">
        <v>262</v>
      </c>
      <c r="D2923" t="s">
        <v>224</v>
      </c>
      <c r="E2923">
        <v>22</v>
      </c>
    </row>
    <row r="2924" spans="1:7" x14ac:dyDescent="0.3">
      <c r="A2924">
        <v>17</v>
      </c>
      <c r="B2924" s="18">
        <v>45444</v>
      </c>
      <c r="C2924" t="s">
        <v>262</v>
      </c>
      <c r="D2924" t="s">
        <v>207</v>
      </c>
      <c r="E2924">
        <v>0</v>
      </c>
      <c r="F2924">
        <v>0</v>
      </c>
      <c r="G2924">
        <v>16</v>
      </c>
    </row>
    <row r="2925" spans="1:7" x14ac:dyDescent="0.3">
      <c r="A2925">
        <v>110</v>
      </c>
      <c r="B2925" s="18">
        <v>45413</v>
      </c>
      <c r="C2925" t="s">
        <v>262</v>
      </c>
      <c r="D2925" t="s">
        <v>222</v>
      </c>
      <c r="E2925">
        <v>181</v>
      </c>
    </row>
    <row r="2926" spans="1:7" x14ac:dyDescent="0.3">
      <c r="A2926">
        <v>27</v>
      </c>
      <c r="B2926" s="18">
        <v>45413</v>
      </c>
      <c r="C2926" t="s">
        <v>262</v>
      </c>
      <c r="D2926" t="s">
        <v>165</v>
      </c>
      <c r="G2926">
        <v>9</v>
      </c>
    </row>
    <row r="2927" spans="1:7" x14ac:dyDescent="0.3">
      <c r="A2927">
        <v>108</v>
      </c>
      <c r="B2927" s="18">
        <v>45444</v>
      </c>
      <c r="C2927" t="s">
        <v>262</v>
      </c>
      <c r="D2927" t="s">
        <v>204</v>
      </c>
      <c r="E2927">
        <v>5</v>
      </c>
    </row>
    <row r="2928" spans="1:7" x14ac:dyDescent="0.3">
      <c r="A2928">
        <v>13</v>
      </c>
      <c r="B2928" s="18">
        <v>45474</v>
      </c>
      <c r="C2928" t="s">
        <v>262</v>
      </c>
      <c r="D2928" t="s">
        <v>198</v>
      </c>
      <c r="E2928">
        <v>0</v>
      </c>
      <c r="F2928">
        <v>0</v>
      </c>
      <c r="G2928">
        <v>11</v>
      </c>
    </row>
    <row r="2929" spans="1:7" x14ac:dyDescent="0.3">
      <c r="A2929">
        <v>2</v>
      </c>
      <c r="B2929" s="18">
        <v>45444</v>
      </c>
      <c r="C2929" t="s">
        <v>262</v>
      </c>
      <c r="D2929" t="s">
        <v>209</v>
      </c>
      <c r="E2929">
        <v>0.42277777777777775</v>
      </c>
      <c r="F2929">
        <v>761</v>
      </c>
      <c r="G2929">
        <v>1800</v>
      </c>
    </row>
    <row r="2930" spans="1:7" x14ac:dyDescent="0.3">
      <c r="A2930">
        <v>23</v>
      </c>
      <c r="B2930" s="18">
        <v>45413</v>
      </c>
      <c r="C2930" t="s">
        <v>262</v>
      </c>
      <c r="D2930" t="s">
        <v>210</v>
      </c>
      <c r="E2930">
        <v>5.1347881899871627E-3</v>
      </c>
      <c r="F2930">
        <v>4</v>
      </c>
      <c r="G2930">
        <v>779</v>
      </c>
    </row>
    <row r="2931" spans="1:7" x14ac:dyDescent="0.3">
      <c r="A2931">
        <v>7</v>
      </c>
      <c r="B2931" s="18">
        <v>45413</v>
      </c>
      <c r="C2931" t="s">
        <v>262</v>
      </c>
      <c r="D2931" t="s">
        <v>232</v>
      </c>
      <c r="E2931">
        <v>0.32142857142857145</v>
      </c>
      <c r="F2931">
        <v>9</v>
      </c>
      <c r="G2931">
        <v>28</v>
      </c>
    </row>
    <row r="2932" spans="1:7" x14ac:dyDescent="0.3">
      <c r="A2932">
        <v>2</v>
      </c>
      <c r="B2932" s="18">
        <v>45474</v>
      </c>
      <c r="C2932" t="s">
        <v>262</v>
      </c>
      <c r="D2932" t="s">
        <v>209</v>
      </c>
      <c r="E2932">
        <v>0.42</v>
      </c>
      <c r="F2932">
        <v>756</v>
      </c>
      <c r="G2932">
        <v>1800</v>
      </c>
    </row>
    <row r="2933" spans="1:7" x14ac:dyDescent="0.3">
      <c r="A2933">
        <v>15</v>
      </c>
      <c r="B2933" s="18">
        <v>45444</v>
      </c>
      <c r="C2933" t="s">
        <v>262</v>
      </c>
      <c r="D2933" t="s">
        <v>205</v>
      </c>
      <c r="E2933">
        <v>0</v>
      </c>
      <c r="F2933">
        <v>0</v>
      </c>
      <c r="G2933">
        <v>28</v>
      </c>
    </row>
    <row r="2934" spans="1:7" x14ac:dyDescent="0.3">
      <c r="A2934">
        <v>106</v>
      </c>
      <c r="B2934" s="18">
        <v>45505</v>
      </c>
      <c r="C2934" t="s">
        <v>262</v>
      </c>
      <c r="D2934" t="s">
        <v>196</v>
      </c>
      <c r="E2934">
        <v>103</v>
      </c>
    </row>
    <row r="2935" spans="1:7" x14ac:dyDescent="0.3">
      <c r="A2935">
        <v>16</v>
      </c>
      <c r="B2935" s="18">
        <v>45444</v>
      </c>
      <c r="C2935" t="s">
        <v>262</v>
      </c>
      <c r="D2935" t="s">
        <v>203</v>
      </c>
      <c r="E2935">
        <v>0.4375</v>
      </c>
      <c r="F2935">
        <v>7</v>
      </c>
      <c r="G2935">
        <v>16</v>
      </c>
    </row>
    <row r="2936" spans="1:7" x14ac:dyDescent="0.3">
      <c r="A2936">
        <v>2</v>
      </c>
      <c r="B2936" s="18">
        <v>45505</v>
      </c>
      <c r="C2936" t="s">
        <v>262</v>
      </c>
      <c r="D2936" t="s">
        <v>209</v>
      </c>
      <c r="E2936">
        <v>0.41888888888888887</v>
      </c>
      <c r="F2936">
        <v>754</v>
      </c>
      <c r="G2936">
        <v>1800</v>
      </c>
    </row>
    <row r="2937" spans="1:7" x14ac:dyDescent="0.3">
      <c r="A2937">
        <v>12</v>
      </c>
      <c r="B2937" s="18">
        <v>45413</v>
      </c>
      <c r="C2937" t="s">
        <v>262</v>
      </c>
      <c r="D2937" t="s">
        <v>215</v>
      </c>
      <c r="E2937">
        <v>0.375</v>
      </c>
      <c r="F2937">
        <v>3</v>
      </c>
      <c r="G2937">
        <v>8</v>
      </c>
    </row>
    <row r="2938" spans="1:7" x14ac:dyDescent="0.3">
      <c r="A2938">
        <v>109</v>
      </c>
      <c r="B2938" s="18">
        <v>45413</v>
      </c>
      <c r="C2938" t="s">
        <v>262</v>
      </c>
      <c r="D2938" t="s">
        <v>233</v>
      </c>
      <c r="E2938">
        <v>45</v>
      </c>
    </row>
    <row r="2939" spans="1:7" x14ac:dyDescent="0.3">
      <c r="A2939">
        <v>108</v>
      </c>
      <c r="B2939" s="18">
        <v>45474</v>
      </c>
      <c r="C2939" t="s">
        <v>262</v>
      </c>
      <c r="D2939" t="s">
        <v>204</v>
      </c>
      <c r="E2939">
        <v>6</v>
      </c>
    </row>
    <row r="2940" spans="1:7" x14ac:dyDescent="0.3">
      <c r="A2940">
        <v>108</v>
      </c>
      <c r="B2940" s="18">
        <v>45413</v>
      </c>
      <c r="C2940" t="s">
        <v>262</v>
      </c>
      <c r="D2940" t="s">
        <v>204</v>
      </c>
      <c r="E2940">
        <v>5</v>
      </c>
    </row>
    <row r="2941" spans="1:7" x14ac:dyDescent="0.3">
      <c r="A2941">
        <v>6</v>
      </c>
      <c r="B2941" s="18">
        <v>45505</v>
      </c>
      <c r="C2941" t="s">
        <v>262</v>
      </c>
      <c r="D2941" t="s">
        <v>237</v>
      </c>
      <c r="E2941">
        <v>0.16666666666666666</v>
      </c>
      <c r="F2941">
        <v>2</v>
      </c>
      <c r="G2941">
        <v>12</v>
      </c>
    </row>
    <row r="2942" spans="1:7" x14ac:dyDescent="0.3">
      <c r="A2942">
        <v>112</v>
      </c>
      <c r="B2942" s="18">
        <v>45505</v>
      </c>
      <c r="C2942" t="s">
        <v>262</v>
      </c>
      <c r="D2942" t="s">
        <v>221</v>
      </c>
      <c r="E2942">
        <v>36</v>
      </c>
    </row>
    <row r="2943" spans="1:7" x14ac:dyDescent="0.3">
      <c r="A2943">
        <v>101</v>
      </c>
      <c r="B2943" s="18">
        <v>45474</v>
      </c>
      <c r="C2943" t="s">
        <v>262</v>
      </c>
      <c r="D2943" t="s">
        <v>200</v>
      </c>
      <c r="E2943">
        <v>1</v>
      </c>
    </row>
    <row r="2944" spans="1:7" x14ac:dyDescent="0.3">
      <c r="A2944">
        <v>17</v>
      </c>
      <c r="B2944" s="18">
        <v>45474</v>
      </c>
      <c r="C2944" t="s">
        <v>262</v>
      </c>
      <c r="D2944" t="s">
        <v>207</v>
      </c>
      <c r="E2944">
        <v>0</v>
      </c>
      <c r="F2944">
        <v>0</v>
      </c>
      <c r="G2944">
        <v>17</v>
      </c>
    </row>
    <row r="2945" spans="1:7" x14ac:dyDescent="0.3">
      <c r="A2945">
        <v>7</v>
      </c>
      <c r="B2945" s="18">
        <v>45444</v>
      </c>
      <c r="C2945" t="s">
        <v>262</v>
      </c>
      <c r="D2945" t="s">
        <v>232</v>
      </c>
      <c r="E2945">
        <v>0.32142857142857145</v>
      </c>
      <c r="F2945">
        <v>9</v>
      </c>
      <c r="G2945">
        <v>28</v>
      </c>
    </row>
    <row r="2946" spans="1:7" x14ac:dyDescent="0.3">
      <c r="A2946">
        <v>7</v>
      </c>
      <c r="B2946" s="18">
        <v>45474</v>
      </c>
      <c r="C2946" t="s">
        <v>262</v>
      </c>
      <c r="D2946" t="s">
        <v>232</v>
      </c>
      <c r="E2946">
        <v>0.37037037037037035</v>
      </c>
      <c r="F2946">
        <v>10</v>
      </c>
      <c r="G2946">
        <v>27</v>
      </c>
    </row>
    <row r="2947" spans="1:7" x14ac:dyDescent="0.3">
      <c r="A2947">
        <v>24</v>
      </c>
      <c r="B2947" s="18">
        <v>45505</v>
      </c>
      <c r="C2947" t="s">
        <v>262</v>
      </c>
      <c r="D2947" t="s">
        <v>197</v>
      </c>
      <c r="E2947">
        <v>1</v>
      </c>
      <c r="F2947">
        <v>3</v>
      </c>
      <c r="G2947">
        <v>3</v>
      </c>
    </row>
    <row r="2948" spans="1:7" x14ac:dyDescent="0.3">
      <c r="A2948">
        <v>27</v>
      </c>
      <c r="B2948" s="18">
        <v>45444</v>
      </c>
      <c r="C2948" t="s">
        <v>262</v>
      </c>
      <c r="D2948" t="s">
        <v>165</v>
      </c>
      <c r="G2948">
        <v>9</v>
      </c>
    </row>
    <row r="2949" spans="1:7" x14ac:dyDescent="0.3">
      <c r="A2949">
        <v>120</v>
      </c>
      <c r="B2949" s="18">
        <v>45413</v>
      </c>
      <c r="C2949" t="s">
        <v>262</v>
      </c>
      <c r="D2949" t="s">
        <v>22</v>
      </c>
      <c r="E2949">
        <v>326</v>
      </c>
    </row>
    <row r="2950" spans="1:7" x14ac:dyDescent="0.3">
      <c r="A2950">
        <v>13</v>
      </c>
      <c r="B2950" s="18">
        <v>45413</v>
      </c>
      <c r="C2950" t="s">
        <v>262</v>
      </c>
      <c r="D2950" t="s">
        <v>198</v>
      </c>
      <c r="E2950">
        <v>0</v>
      </c>
      <c r="F2950">
        <v>0</v>
      </c>
      <c r="G2950">
        <v>8</v>
      </c>
    </row>
    <row r="2951" spans="1:7" x14ac:dyDescent="0.3">
      <c r="A2951">
        <v>109</v>
      </c>
      <c r="B2951" s="18">
        <v>45444</v>
      </c>
      <c r="C2951" t="s">
        <v>262</v>
      </c>
      <c r="D2951" t="s">
        <v>233</v>
      </c>
      <c r="E2951">
        <v>46</v>
      </c>
    </row>
    <row r="2952" spans="1:7" x14ac:dyDescent="0.3">
      <c r="A2952">
        <v>109</v>
      </c>
      <c r="B2952" s="18">
        <v>45474</v>
      </c>
      <c r="C2952" t="s">
        <v>262</v>
      </c>
      <c r="D2952" t="s">
        <v>233</v>
      </c>
      <c r="E2952">
        <v>42</v>
      </c>
    </row>
    <row r="2953" spans="1:7" x14ac:dyDescent="0.3">
      <c r="A2953">
        <v>127</v>
      </c>
      <c r="B2953" s="18">
        <v>45413</v>
      </c>
      <c r="C2953" t="s">
        <v>262</v>
      </c>
      <c r="D2953" t="s">
        <v>220</v>
      </c>
      <c r="E2953">
        <v>116</v>
      </c>
    </row>
    <row r="2954" spans="1:7" x14ac:dyDescent="0.3">
      <c r="A2954">
        <v>17</v>
      </c>
      <c r="B2954" s="18">
        <v>45505</v>
      </c>
      <c r="C2954" t="s">
        <v>262</v>
      </c>
      <c r="D2954" t="s">
        <v>207</v>
      </c>
      <c r="E2954">
        <v>0</v>
      </c>
      <c r="F2954">
        <v>0</v>
      </c>
      <c r="G2954">
        <v>17</v>
      </c>
    </row>
    <row r="2955" spans="1:7" x14ac:dyDescent="0.3">
      <c r="A2955">
        <v>120</v>
      </c>
      <c r="B2955" s="18">
        <v>45444</v>
      </c>
      <c r="C2955" t="s">
        <v>262</v>
      </c>
      <c r="D2955" t="s">
        <v>22</v>
      </c>
      <c r="E2955">
        <v>174</v>
      </c>
    </row>
    <row r="2956" spans="1:7" x14ac:dyDescent="0.3">
      <c r="A2956">
        <v>120</v>
      </c>
      <c r="B2956" s="18">
        <v>45474</v>
      </c>
      <c r="C2956" t="s">
        <v>262</v>
      </c>
      <c r="D2956" t="s">
        <v>22</v>
      </c>
      <c r="E2956">
        <v>161</v>
      </c>
    </row>
    <row r="2957" spans="1:7" x14ac:dyDescent="0.3">
      <c r="A2957">
        <v>120</v>
      </c>
      <c r="B2957" s="18">
        <v>45505</v>
      </c>
      <c r="C2957" t="s">
        <v>262</v>
      </c>
      <c r="D2957" t="s">
        <v>22</v>
      </c>
      <c r="E2957">
        <v>112</v>
      </c>
    </row>
    <row r="2958" spans="1:7" x14ac:dyDescent="0.3">
      <c r="A2958">
        <v>127</v>
      </c>
      <c r="B2958" s="18">
        <v>45444</v>
      </c>
      <c r="C2958" t="s">
        <v>262</v>
      </c>
      <c r="D2958" t="s">
        <v>220</v>
      </c>
      <c r="E2958">
        <v>75</v>
      </c>
    </row>
    <row r="2959" spans="1:7" x14ac:dyDescent="0.3">
      <c r="A2959">
        <v>127</v>
      </c>
      <c r="B2959" s="18">
        <v>45474</v>
      </c>
      <c r="C2959" t="s">
        <v>262</v>
      </c>
      <c r="D2959" t="s">
        <v>220</v>
      </c>
      <c r="E2959">
        <v>95</v>
      </c>
    </row>
    <row r="2960" spans="1:7" x14ac:dyDescent="0.3">
      <c r="A2960">
        <v>106</v>
      </c>
      <c r="B2960" s="18">
        <v>45474</v>
      </c>
      <c r="C2960" t="s">
        <v>262</v>
      </c>
      <c r="D2960" t="s">
        <v>196</v>
      </c>
      <c r="E2960">
        <v>105</v>
      </c>
    </row>
    <row r="2961" spans="1:7" x14ac:dyDescent="0.3">
      <c r="A2961">
        <v>130</v>
      </c>
      <c r="B2961" s="18">
        <v>45413</v>
      </c>
      <c r="C2961" t="s">
        <v>262</v>
      </c>
      <c r="D2961" t="s">
        <v>212</v>
      </c>
      <c r="E2961">
        <v>29</v>
      </c>
    </row>
    <row r="2962" spans="1:7" x14ac:dyDescent="0.3">
      <c r="A2962">
        <v>130</v>
      </c>
      <c r="B2962" s="18">
        <v>45444</v>
      </c>
      <c r="C2962" t="s">
        <v>262</v>
      </c>
      <c r="D2962" t="s">
        <v>212</v>
      </c>
      <c r="E2962">
        <v>18</v>
      </c>
    </row>
    <row r="2963" spans="1:7" x14ac:dyDescent="0.3">
      <c r="A2963">
        <v>130</v>
      </c>
      <c r="B2963" s="18">
        <v>45474</v>
      </c>
      <c r="C2963" t="s">
        <v>262</v>
      </c>
      <c r="D2963" t="s">
        <v>212</v>
      </c>
      <c r="E2963">
        <v>35</v>
      </c>
    </row>
    <row r="2964" spans="1:7" x14ac:dyDescent="0.3">
      <c r="A2964">
        <v>109</v>
      </c>
      <c r="B2964" s="18">
        <v>45505</v>
      </c>
      <c r="C2964" t="s">
        <v>262</v>
      </c>
      <c r="D2964" t="s">
        <v>233</v>
      </c>
      <c r="E2964">
        <v>41</v>
      </c>
    </row>
    <row r="2965" spans="1:7" x14ac:dyDescent="0.3">
      <c r="A2965">
        <v>130</v>
      </c>
      <c r="B2965" s="18">
        <v>45505</v>
      </c>
      <c r="C2965" t="s">
        <v>262</v>
      </c>
      <c r="D2965" t="s">
        <v>212</v>
      </c>
      <c r="E2965">
        <v>8</v>
      </c>
    </row>
    <row r="2966" spans="1:7" x14ac:dyDescent="0.3">
      <c r="A2966">
        <v>3</v>
      </c>
      <c r="B2966" s="18">
        <v>45505</v>
      </c>
      <c r="C2966" t="s">
        <v>262</v>
      </c>
      <c r="D2966" t="s">
        <v>202</v>
      </c>
      <c r="E2966">
        <v>1.0490716180371353</v>
      </c>
      <c r="F2966">
        <v>791</v>
      </c>
      <c r="G2966">
        <v>754</v>
      </c>
    </row>
    <row r="2967" spans="1:7" x14ac:dyDescent="0.3">
      <c r="A2967">
        <v>107</v>
      </c>
      <c r="B2967" s="18">
        <v>45413</v>
      </c>
      <c r="C2967" t="s">
        <v>262</v>
      </c>
      <c r="D2967" t="s">
        <v>217</v>
      </c>
      <c r="E2967">
        <v>30</v>
      </c>
    </row>
    <row r="2968" spans="1:7" x14ac:dyDescent="0.3">
      <c r="A2968">
        <v>16</v>
      </c>
      <c r="B2968" s="18">
        <v>45505</v>
      </c>
      <c r="C2968" t="s">
        <v>262</v>
      </c>
      <c r="D2968" t="s">
        <v>203</v>
      </c>
      <c r="E2968">
        <v>0.41176470588235292</v>
      </c>
      <c r="F2968">
        <v>7</v>
      </c>
      <c r="G2968">
        <v>17</v>
      </c>
    </row>
    <row r="2969" spans="1:7" x14ac:dyDescent="0.3">
      <c r="A2969">
        <v>13</v>
      </c>
      <c r="B2969" s="18">
        <v>45505</v>
      </c>
      <c r="C2969" t="s">
        <v>262</v>
      </c>
      <c r="D2969" t="s">
        <v>198</v>
      </c>
      <c r="E2969">
        <v>0</v>
      </c>
      <c r="F2969">
        <v>0</v>
      </c>
      <c r="G2969">
        <v>11</v>
      </c>
    </row>
    <row r="2970" spans="1:7" x14ac:dyDescent="0.3">
      <c r="A2970">
        <v>24</v>
      </c>
      <c r="B2970" s="18">
        <v>45474</v>
      </c>
      <c r="C2970" t="s">
        <v>262</v>
      </c>
      <c r="D2970" t="s">
        <v>197</v>
      </c>
      <c r="E2970">
        <v>1</v>
      </c>
      <c r="F2970">
        <v>2</v>
      </c>
      <c r="G2970">
        <v>2</v>
      </c>
    </row>
    <row r="2971" spans="1:7" x14ac:dyDescent="0.3">
      <c r="A2971">
        <v>127</v>
      </c>
      <c r="B2971" s="18">
        <v>45505</v>
      </c>
      <c r="C2971" t="s">
        <v>262</v>
      </c>
      <c r="D2971" t="s">
        <v>220</v>
      </c>
      <c r="E2971">
        <v>71</v>
      </c>
    </row>
    <row r="2972" spans="1:7" x14ac:dyDescent="0.3">
      <c r="A2972">
        <v>7</v>
      </c>
      <c r="B2972" s="18">
        <v>45505</v>
      </c>
      <c r="C2972" t="s">
        <v>262</v>
      </c>
      <c r="D2972" t="s">
        <v>232</v>
      </c>
      <c r="E2972">
        <v>0.40740740740740738</v>
      </c>
      <c r="F2972">
        <v>11</v>
      </c>
      <c r="G2972">
        <v>27</v>
      </c>
    </row>
    <row r="2973" spans="1:7" x14ac:dyDescent="0.3">
      <c r="A2973">
        <v>15</v>
      </c>
      <c r="B2973" s="18">
        <v>45505</v>
      </c>
      <c r="C2973" t="s">
        <v>262</v>
      </c>
      <c r="D2973" t="s">
        <v>205</v>
      </c>
      <c r="E2973">
        <v>0</v>
      </c>
      <c r="F2973">
        <v>0</v>
      </c>
      <c r="G2973">
        <v>30</v>
      </c>
    </row>
    <row r="2974" spans="1:7" x14ac:dyDescent="0.3">
      <c r="A2974">
        <v>113</v>
      </c>
      <c r="B2974" s="18">
        <v>45413</v>
      </c>
      <c r="C2974" t="s">
        <v>262</v>
      </c>
      <c r="D2974" t="s">
        <v>228</v>
      </c>
      <c r="E2974">
        <v>7</v>
      </c>
    </row>
    <row r="2975" spans="1:7" x14ac:dyDescent="0.3">
      <c r="A2975">
        <v>3</v>
      </c>
      <c r="B2975" s="18">
        <v>45474</v>
      </c>
      <c r="C2975" t="s">
        <v>262</v>
      </c>
      <c r="D2975" t="s">
        <v>202</v>
      </c>
      <c r="E2975">
        <v>1.0317460317460316</v>
      </c>
      <c r="F2975">
        <v>780</v>
      </c>
      <c r="G2975">
        <v>756</v>
      </c>
    </row>
    <row r="2976" spans="1:7" x14ac:dyDescent="0.3">
      <c r="A2976">
        <v>111</v>
      </c>
      <c r="B2976" s="18">
        <v>45413</v>
      </c>
      <c r="C2976" t="s">
        <v>262</v>
      </c>
      <c r="D2976" t="s">
        <v>201</v>
      </c>
      <c r="E2976">
        <v>141</v>
      </c>
    </row>
    <row r="2977" spans="1:7" x14ac:dyDescent="0.3">
      <c r="A2977">
        <v>14</v>
      </c>
      <c r="B2977" s="18">
        <v>45505</v>
      </c>
      <c r="C2977" t="s">
        <v>262</v>
      </c>
      <c r="D2977" t="s">
        <v>225</v>
      </c>
      <c r="E2977">
        <v>3.3333333333333333E-2</v>
      </c>
      <c r="F2977">
        <v>1</v>
      </c>
      <c r="G2977">
        <v>30</v>
      </c>
    </row>
    <row r="2978" spans="1:7" x14ac:dyDescent="0.3">
      <c r="A2978">
        <v>16</v>
      </c>
      <c r="B2978" s="18">
        <v>45474</v>
      </c>
      <c r="C2978" t="s">
        <v>262</v>
      </c>
      <c r="D2978" t="s">
        <v>203</v>
      </c>
      <c r="E2978">
        <v>0.41176470588235292</v>
      </c>
      <c r="F2978">
        <v>7</v>
      </c>
      <c r="G2978">
        <v>17</v>
      </c>
    </row>
    <row r="2979" spans="1:7" x14ac:dyDescent="0.3">
      <c r="A2979">
        <v>113</v>
      </c>
      <c r="B2979" s="18">
        <v>45474</v>
      </c>
      <c r="C2979" t="s">
        <v>262</v>
      </c>
      <c r="D2979" t="s">
        <v>228</v>
      </c>
      <c r="E2979">
        <v>7</v>
      </c>
    </row>
    <row r="2980" spans="1:7" x14ac:dyDescent="0.3">
      <c r="A2980">
        <v>131</v>
      </c>
      <c r="B2980" s="18">
        <v>45413</v>
      </c>
      <c r="C2980" t="s">
        <v>262</v>
      </c>
      <c r="D2980" t="s">
        <v>211</v>
      </c>
      <c r="E2980">
        <v>2</v>
      </c>
    </row>
    <row r="2981" spans="1:7" x14ac:dyDescent="0.3">
      <c r="A2981">
        <v>107</v>
      </c>
      <c r="B2981" s="18">
        <v>45444</v>
      </c>
      <c r="C2981" t="s">
        <v>262</v>
      </c>
      <c r="D2981" t="s">
        <v>217</v>
      </c>
      <c r="E2981">
        <v>29</v>
      </c>
    </row>
    <row r="2982" spans="1:7" x14ac:dyDescent="0.3">
      <c r="A2982">
        <v>104</v>
      </c>
      <c r="B2982" s="18">
        <v>45505</v>
      </c>
      <c r="C2982" t="s">
        <v>262</v>
      </c>
      <c r="D2982" t="s">
        <v>236</v>
      </c>
      <c r="E2982">
        <v>26</v>
      </c>
    </row>
    <row r="2983" spans="1:7" x14ac:dyDescent="0.3">
      <c r="A2983">
        <v>114</v>
      </c>
      <c r="B2983" s="18">
        <v>45413</v>
      </c>
      <c r="C2983" t="s">
        <v>262</v>
      </c>
      <c r="D2983" t="s">
        <v>214</v>
      </c>
      <c r="E2983">
        <v>326</v>
      </c>
    </row>
    <row r="2984" spans="1:7" x14ac:dyDescent="0.3">
      <c r="A2984">
        <v>24</v>
      </c>
      <c r="B2984" s="18">
        <v>45444</v>
      </c>
      <c r="C2984" t="s">
        <v>262</v>
      </c>
      <c r="D2984" t="s">
        <v>197</v>
      </c>
      <c r="E2984">
        <v>0.75</v>
      </c>
      <c r="F2984">
        <v>3</v>
      </c>
      <c r="G2984">
        <v>4</v>
      </c>
    </row>
    <row r="2985" spans="1:7" x14ac:dyDescent="0.3">
      <c r="A2985">
        <v>101</v>
      </c>
      <c r="B2985" s="18">
        <v>45505</v>
      </c>
      <c r="C2985" t="s">
        <v>262</v>
      </c>
      <c r="D2985" t="s">
        <v>200</v>
      </c>
      <c r="E2985">
        <v>1</v>
      </c>
    </row>
    <row r="2986" spans="1:7" x14ac:dyDescent="0.3">
      <c r="A2986">
        <v>113</v>
      </c>
      <c r="B2986" s="18">
        <v>45444</v>
      </c>
      <c r="C2986" t="s">
        <v>262</v>
      </c>
      <c r="D2986" t="s">
        <v>228</v>
      </c>
      <c r="E2986">
        <v>7</v>
      </c>
    </row>
    <row r="2987" spans="1:7" x14ac:dyDescent="0.3">
      <c r="A2987">
        <v>103</v>
      </c>
      <c r="B2987" s="18">
        <v>45413</v>
      </c>
      <c r="C2987" t="s">
        <v>262</v>
      </c>
      <c r="D2987" t="s">
        <v>199</v>
      </c>
      <c r="E2987">
        <v>0</v>
      </c>
    </row>
    <row r="2988" spans="1:7" x14ac:dyDescent="0.3">
      <c r="A2988">
        <v>101</v>
      </c>
      <c r="B2988" s="18">
        <v>45444</v>
      </c>
      <c r="C2988" t="s">
        <v>262</v>
      </c>
      <c r="D2988" t="s">
        <v>200</v>
      </c>
      <c r="E2988">
        <v>1</v>
      </c>
    </row>
    <row r="2989" spans="1:7" x14ac:dyDescent="0.3">
      <c r="A2989">
        <v>111</v>
      </c>
      <c r="B2989" s="18">
        <v>45505</v>
      </c>
      <c r="C2989" t="s">
        <v>262</v>
      </c>
      <c r="D2989" t="s">
        <v>201</v>
      </c>
      <c r="E2989">
        <v>142</v>
      </c>
    </row>
    <row r="2990" spans="1:7" x14ac:dyDescent="0.3">
      <c r="A2990">
        <v>101</v>
      </c>
      <c r="B2990" s="18">
        <v>45413</v>
      </c>
      <c r="C2990" t="s">
        <v>262</v>
      </c>
      <c r="D2990" t="s">
        <v>200</v>
      </c>
      <c r="E2990">
        <v>1</v>
      </c>
    </row>
    <row r="2991" spans="1:7" x14ac:dyDescent="0.3">
      <c r="A2991">
        <v>14</v>
      </c>
      <c r="B2991" s="18">
        <v>45474</v>
      </c>
      <c r="C2991" t="s">
        <v>262</v>
      </c>
      <c r="D2991" t="s">
        <v>225</v>
      </c>
      <c r="E2991">
        <v>3.3333333333333333E-2</v>
      </c>
      <c r="F2991">
        <v>1</v>
      </c>
      <c r="G2991">
        <v>30</v>
      </c>
    </row>
    <row r="2992" spans="1:7" x14ac:dyDescent="0.3">
      <c r="A2992">
        <v>129</v>
      </c>
      <c r="B2992" s="18">
        <v>45505</v>
      </c>
      <c r="C2992" t="s">
        <v>262</v>
      </c>
      <c r="D2992" t="s">
        <v>229</v>
      </c>
      <c r="E2992">
        <v>42</v>
      </c>
    </row>
    <row r="2993" spans="1:7" x14ac:dyDescent="0.3">
      <c r="A2993">
        <v>129</v>
      </c>
      <c r="B2993" s="18">
        <v>45474</v>
      </c>
      <c r="C2993" t="s">
        <v>262</v>
      </c>
      <c r="D2993" t="s">
        <v>229</v>
      </c>
      <c r="E2993">
        <v>43</v>
      </c>
    </row>
    <row r="2994" spans="1:7" x14ac:dyDescent="0.3">
      <c r="A2994">
        <v>104</v>
      </c>
      <c r="B2994" s="18">
        <v>45474</v>
      </c>
      <c r="C2994" t="s">
        <v>262</v>
      </c>
      <c r="D2994" t="s">
        <v>236</v>
      </c>
      <c r="E2994">
        <v>25</v>
      </c>
    </row>
    <row r="2995" spans="1:7" x14ac:dyDescent="0.3">
      <c r="A2995">
        <v>112</v>
      </c>
      <c r="B2995" s="18">
        <v>45474</v>
      </c>
      <c r="C2995" t="s">
        <v>262</v>
      </c>
      <c r="D2995" t="s">
        <v>221</v>
      </c>
      <c r="E2995">
        <v>35</v>
      </c>
    </row>
    <row r="2996" spans="1:7" x14ac:dyDescent="0.3">
      <c r="A2996">
        <v>129</v>
      </c>
      <c r="B2996" s="18">
        <v>45444</v>
      </c>
      <c r="C2996" t="s">
        <v>262</v>
      </c>
      <c r="D2996" t="s">
        <v>229</v>
      </c>
      <c r="E2996">
        <v>41</v>
      </c>
    </row>
    <row r="2997" spans="1:7" x14ac:dyDescent="0.3">
      <c r="A2997">
        <v>129</v>
      </c>
      <c r="B2997" s="18">
        <v>45413</v>
      </c>
      <c r="C2997" t="s">
        <v>262</v>
      </c>
      <c r="D2997" t="s">
        <v>229</v>
      </c>
      <c r="E2997">
        <v>51</v>
      </c>
    </row>
    <row r="2998" spans="1:7" x14ac:dyDescent="0.3">
      <c r="A2998">
        <v>24</v>
      </c>
      <c r="B2998" s="18">
        <v>45413</v>
      </c>
      <c r="C2998" t="s">
        <v>262</v>
      </c>
      <c r="D2998" t="s">
        <v>197</v>
      </c>
      <c r="E2998">
        <v>0.75</v>
      </c>
      <c r="F2998">
        <v>3</v>
      </c>
      <c r="G2998">
        <v>4</v>
      </c>
    </row>
    <row r="2999" spans="1:7" x14ac:dyDescent="0.3">
      <c r="A2999">
        <v>8</v>
      </c>
      <c r="B2999" s="18">
        <v>45413</v>
      </c>
      <c r="C2999" t="s">
        <v>262</v>
      </c>
      <c r="D2999" t="s">
        <v>235</v>
      </c>
      <c r="E2999">
        <v>0.34126984126984128</v>
      </c>
      <c r="F2999">
        <v>43</v>
      </c>
      <c r="G2999">
        <v>126</v>
      </c>
    </row>
    <row r="3000" spans="1:7" x14ac:dyDescent="0.3">
      <c r="A3000">
        <v>102</v>
      </c>
      <c r="B3000" s="18">
        <v>45413</v>
      </c>
      <c r="C3000" t="s">
        <v>262</v>
      </c>
      <c r="D3000" t="s">
        <v>218</v>
      </c>
      <c r="E3000">
        <v>0</v>
      </c>
    </row>
    <row r="3001" spans="1:7" x14ac:dyDescent="0.3">
      <c r="A3001">
        <v>111</v>
      </c>
      <c r="B3001" s="18">
        <v>45444</v>
      </c>
      <c r="C3001" t="s">
        <v>262</v>
      </c>
      <c r="D3001" t="s">
        <v>201</v>
      </c>
      <c r="E3001">
        <v>142</v>
      </c>
    </row>
    <row r="3002" spans="1:7" x14ac:dyDescent="0.3">
      <c r="A3002">
        <v>15</v>
      </c>
      <c r="B3002" s="18">
        <v>45474</v>
      </c>
      <c r="C3002" t="s">
        <v>262</v>
      </c>
      <c r="D3002" t="s">
        <v>205</v>
      </c>
      <c r="E3002">
        <v>0</v>
      </c>
      <c r="F3002">
        <v>0</v>
      </c>
      <c r="G3002">
        <v>30</v>
      </c>
    </row>
    <row r="3003" spans="1:7" x14ac:dyDescent="0.3">
      <c r="A3003">
        <v>12</v>
      </c>
      <c r="B3003" s="18">
        <v>45474</v>
      </c>
      <c r="C3003" t="s">
        <v>262</v>
      </c>
      <c r="D3003" t="s">
        <v>215</v>
      </c>
      <c r="E3003">
        <v>0.27272727272727271</v>
      </c>
      <c r="F3003">
        <v>3</v>
      </c>
      <c r="G3003">
        <v>11</v>
      </c>
    </row>
    <row r="3004" spans="1:7" x14ac:dyDescent="0.3">
      <c r="A3004">
        <v>105</v>
      </c>
      <c r="B3004" s="18">
        <v>45505</v>
      </c>
      <c r="C3004" t="s">
        <v>262</v>
      </c>
      <c r="D3004" t="s">
        <v>227</v>
      </c>
      <c r="E3004">
        <v>182</v>
      </c>
    </row>
    <row r="3005" spans="1:7" x14ac:dyDescent="0.3">
      <c r="A3005">
        <v>12</v>
      </c>
      <c r="B3005" s="18">
        <v>45505</v>
      </c>
      <c r="C3005" t="s">
        <v>262</v>
      </c>
      <c r="D3005" t="s">
        <v>215</v>
      </c>
      <c r="E3005">
        <v>0.27272727272727271</v>
      </c>
      <c r="F3005">
        <v>3</v>
      </c>
      <c r="G3005">
        <v>11</v>
      </c>
    </row>
    <row r="3006" spans="1:7" x14ac:dyDescent="0.3">
      <c r="A3006">
        <v>100</v>
      </c>
      <c r="B3006" s="18">
        <v>45413</v>
      </c>
      <c r="C3006" t="s">
        <v>262</v>
      </c>
      <c r="D3006" t="s">
        <v>206</v>
      </c>
      <c r="E3006">
        <v>1</v>
      </c>
    </row>
    <row r="3007" spans="1:7" x14ac:dyDescent="0.3">
      <c r="A3007">
        <v>105</v>
      </c>
      <c r="B3007" s="18">
        <v>45444</v>
      </c>
      <c r="C3007" t="s">
        <v>262</v>
      </c>
      <c r="D3007" t="s">
        <v>227</v>
      </c>
      <c r="E3007">
        <v>186</v>
      </c>
    </row>
    <row r="3008" spans="1:7" x14ac:dyDescent="0.3">
      <c r="A3008">
        <v>8</v>
      </c>
      <c r="B3008" s="18">
        <v>45444</v>
      </c>
      <c r="C3008" t="s">
        <v>262</v>
      </c>
      <c r="D3008" t="s">
        <v>235</v>
      </c>
      <c r="E3008">
        <v>0.34146341463414637</v>
      </c>
      <c r="F3008">
        <v>42</v>
      </c>
      <c r="G3008">
        <v>123</v>
      </c>
    </row>
    <row r="3009" spans="1:7" x14ac:dyDescent="0.3">
      <c r="A3009">
        <v>102</v>
      </c>
      <c r="B3009" s="18">
        <v>45505</v>
      </c>
      <c r="C3009" t="s">
        <v>262</v>
      </c>
      <c r="D3009" t="s">
        <v>218</v>
      </c>
      <c r="E3009">
        <v>0</v>
      </c>
    </row>
    <row r="3010" spans="1:7" x14ac:dyDescent="0.3">
      <c r="A3010">
        <v>3</v>
      </c>
      <c r="B3010" s="18">
        <v>45444</v>
      </c>
      <c r="C3010" t="s">
        <v>262</v>
      </c>
      <c r="D3010" t="s">
        <v>202</v>
      </c>
      <c r="E3010">
        <v>1.0170827858081473</v>
      </c>
      <c r="F3010">
        <v>774</v>
      </c>
      <c r="G3010">
        <v>761</v>
      </c>
    </row>
    <row r="3011" spans="1:7" x14ac:dyDescent="0.3">
      <c r="A3011">
        <v>102</v>
      </c>
      <c r="B3011" s="18">
        <v>45444</v>
      </c>
      <c r="C3011" t="s">
        <v>262</v>
      </c>
      <c r="D3011" t="s">
        <v>218</v>
      </c>
      <c r="E3011">
        <v>0</v>
      </c>
    </row>
    <row r="3012" spans="1:7" x14ac:dyDescent="0.3">
      <c r="A3012">
        <v>108</v>
      </c>
      <c r="B3012" s="18">
        <v>45505</v>
      </c>
      <c r="C3012" t="s">
        <v>262</v>
      </c>
      <c r="D3012" t="s">
        <v>204</v>
      </c>
      <c r="E3012">
        <v>6</v>
      </c>
    </row>
    <row r="3013" spans="1:7" x14ac:dyDescent="0.3">
      <c r="A3013">
        <v>5</v>
      </c>
      <c r="B3013" s="18">
        <v>45505</v>
      </c>
      <c r="C3013" t="s">
        <v>262</v>
      </c>
      <c r="D3013" t="s">
        <v>216</v>
      </c>
      <c r="E3013">
        <v>6.1818181818181799</v>
      </c>
      <c r="F3013">
        <v>68</v>
      </c>
      <c r="G3013">
        <v>11</v>
      </c>
    </row>
    <row r="3014" spans="1:7" x14ac:dyDescent="0.3">
      <c r="A3014">
        <v>5</v>
      </c>
      <c r="B3014" s="18">
        <v>45474</v>
      </c>
      <c r="C3014" t="s">
        <v>262</v>
      </c>
      <c r="D3014" t="s">
        <v>216</v>
      </c>
      <c r="E3014">
        <v>6.5</v>
      </c>
      <c r="F3014">
        <v>104</v>
      </c>
      <c r="G3014">
        <v>16</v>
      </c>
    </row>
    <row r="3015" spans="1:7" x14ac:dyDescent="0.3">
      <c r="A3015">
        <v>5</v>
      </c>
      <c r="B3015" s="18">
        <v>45444</v>
      </c>
      <c r="C3015" t="s">
        <v>262</v>
      </c>
      <c r="D3015" t="s">
        <v>216</v>
      </c>
      <c r="E3015">
        <v>6.2105263157894699</v>
      </c>
      <c r="F3015">
        <v>118</v>
      </c>
      <c r="G3015">
        <v>19</v>
      </c>
    </row>
    <row r="3016" spans="1:7" x14ac:dyDescent="0.3">
      <c r="A3016">
        <v>3</v>
      </c>
      <c r="B3016" s="18">
        <v>45413</v>
      </c>
      <c r="C3016" t="s">
        <v>262</v>
      </c>
      <c r="D3016" t="s">
        <v>202</v>
      </c>
      <c r="E3016">
        <v>0.99476439790575921</v>
      </c>
      <c r="F3016">
        <v>760</v>
      </c>
      <c r="G3016">
        <v>764</v>
      </c>
    </row>
    <row r="3017" spans="1:7" x14ac:dyDescent="0.3">
      <c r="A3017">
        <v>102</v>
      </c>
      <c r="B3017" s="18">
        <v>45474</v>
      </c>
      <c r="C3017" t="s">
        <v>262</v>
      </c>
      <c r="D3017" t="s">
        <v>218</v>
      </c>
      <c r="E3017">
        <v>0</v>
      </c>
    </row>
    <row r="3018" spans="1:7" x14ac:dyDescent="0.3">
      <c r="A3018">
        <v>5</v>
      </c>
      <c r="B3018" s="18">
        <v>45413</v>
      </c>
      <c r="C3018" t="s">
        <v>262</v>
      </c>
      <c r="D3018" t="s">
        <v>216</v>
      </c>
      <c r="E3018">
        <v>8.9545454545454604</v>
      </c>
      <c r="F3018">
        <v>197</v>
      </c>
      <c r="G3018">
        <v>22</v>
      </c>
    </row>
    <row r="3019" spans="1:7" x14ac:dyDescent="0.3">
      <c r="A3019">
        <v>8</v>
      </c>
      <c r="B3019" s="18">
        <v>45474</v>
      </c>
      <c r="C3019" t="s">
        <v>262</v>
      </c>
      <c r="D3019" t="s">
        <v>235</v>
      </c>
      <c r="E3019">
        <v>0.36065573770491804</v>
      </c>
      <c r="F3019">
        <v>44</v>
      </c>
      <c r="G3019">
        <v>122</v>
      </c>
    </row>
    <row r="3020" spans="1:7" x14ac:dyDescent="0.3">
      <c r="A3020">
        <v>111</v>
      </c>
      <c r="B3020" s="18">
        <v>45474</v>
      </c>
      <c r="C3020" t="s">
        <v>262</v>
      </c>
      <c r="D3020" t="s">
        <v>201</v>
      </c>
      <c r="E3020">
        <v>142</v>
      </c>
    </row>
    <row r="3021" spans="1:7" x14ac:dyDescent="0.3">
      <c r="A3021">
        <v>12</v>
      </c>
      <c r="B3021" s="18">
        <v>45444</v>
      </c>
      <c r="C3021" t="s">
        <v>262</v>
      </c>
      <c r="D3021" t="s">
        <v>215</v>
      </c>
      <c r="E3021">
        <v>0.3</v>
      </c>
      <c r="F3021">
        <v>3</v>
      </c>
      <c r="G3021">
        <v>10</v>
      </c>
    </row>
    <row r="3022" spans="1:7" x14ac:dyDescent="0.3">
      <c r="A3022">
        <v>114</v>
      </c>
      <c r="B3022" s="18">
        <v>45444</v>
      </c>
      <c r="C3022" t="s">
        <v>262</v>
      </c>
      <c r="D3022" t="s">
        <v>214</v>
      </c>
      <c r="E3022">
        <v>174</v>
      </c>
    </row>
    <row r="3023" spans="1:7" x14ac:dyDescent="0.3">
      <c r="A3023">
        <v>114</v>
      </c>
      <c r="B3023" s="18">
        <v>45474</v>
      </c>
      <c r="C3023" t="s">
        <v>262</v>
      </c>
      <c r="D3023" t="s">
        <v>214</v>
      </c>
      <c r="E3023">
        <v>161</v>
      </c>
    </row>
    <row r="3024" spans="1:7" x14ac:dyDescent="0.3">
      <c r="A3024">
        <v>16</v>
      </c>
      <c r="B3024" s="18">
        <v>45413</v>
      </c>
      <c r="C3024" t="s">
        <v>262</v>
      </c>
      <c r="D3024" t="s">
        <v>203</v>
      </c>
      <c r="E3024">
        <v>0.46666666666666667</v>
      </c>
      <c r="F3024">
        <v>7</v>
      </c>
      <c r="G3024">
        <v>15</v>
      </c>
    </row>
    <row r="3025" spans="1:7" x14ac:dyDescent="0.3">
      <c r="A3025">
        <v>112</v>
      </c>
      <c r="B3025" s="18">
        <v>45413</v>
      </c>
      <c r="C3025" t="s">
        <v>262</v>
      </c>
      <c r="D3025" t="s">
        <v>221</v>
      </c>
      <c r="E3025">
        <v>34</v>
      </c>
    </row>
    <row r="3026" spans="1:7" x14ac:dyDescent="0.3">
      <c r="A3026">
        <v>4</v>
      </c>
      <c r="B3026" s="18">
        <v>45474</v>
      </c>
      <c r="C3026" t="s">
        <v>262</v>
      </c>
      <c r="D3026" t="s">
        <v>223</v>
      </c>
      <c r="E3026">
        <v>0.74038461538461497</v>
      </c>
      <c r="F3026">
        <v>77</v>
      </c>
      <c r="G3026">
        <v>104</v>
      </c>
    </row>
    <row r="3027" spans="1:7" x14ac:dyDescent="0.3">
      <c r="A3027">
        <v>4</v>
      </c>
      <c r="B3027" s="18">
        <v>45444</v>
      </c>
      <c r="C3027" t="s">
        <v>262</v>
      </c>
      <c r="D3027" t="s">
        <v>223</v>
      </c>
      <c r="E3027">
        <v>0.81355932203389802</v>
      </c>
      <c r="F3027">
        <v>96</v>
      </c>
      <c r="G3027">
        <v>118</v>
      </c>
    </row>
    <row r="3028" spans="1:7" x14ac:dyDescent="0.3">
      <c r="A3028">
        <v>114</v>
      </c>
      <c r="B3028" s="18">
        <v>45505</v>
      </c>
      <c r="C3028" t="s">
        <v>262</v>
      </c>
      <c r="D3028" t="s">
        <v>214</v>
      </c>
      <c r="E3028">
        <v>112</v>
      </c>
    </row>
    <row r="3029" spans="1:7" x14ac:dyDescent="0.3">
      <c r="A3029">
        <v>4</v>
      </c>
      <c r="B3029" s="18">
        <v>45413</v>
      </c>
      <c r="C3029" t="s">
        <v>262</v>
      </c>
      <c r="D3029" t="s">
        <v>223</v>
      </c>
      <c r="E3029">
        <v>0.89340101522842597</v>
      </c>
      <c r="F3029">
        <v>176</v>
      </c>
      <c r="G3029">
        <v>197</v>
      </c>
    </row>
    <row r="3030" spans="1:7" x14ac:dyDescent="0.3">
      <c r="A3030">
        <v>103</v>
      </c>
      <c r="B3030" s="18">
        <v>45444</v>
      </c>
      <c r="C3030" t="s">
        <v>262</v>
      </c>
      <c r="D3030" t="s">
        <v>199</v>
      </c>
      <c r="E3030">
        <v>0</v>
      </c>
    </row>
    <row r="3031" spans="1:7" x14ac:dyDescent="0.3">
      <c r="A3031">
        <v>4</v>
      </c>
      <c r="B3031" s="18">
        <v>45505</v>
      </c>
      <c r="C3031" t="s">
        <v>262</v>
      </c>
      <c r="D3031" t="s">
        <v>223</v>
      </c>
      <c r="E3031">
        <v>0.79411764705882304</v>
      </c>
      <c r="F3031">
        <v>54</v>
      </c>
      <c r="G3031">
        <v>68</v>
      </c>
    </row>
    <row r="3032" spans="1:7" x14ac:dyDescent="0.3">
      <c r="A3032">
        <v>27</v>
      </c>
      <c r="B3032" s="18">
        <v>45474</v>
      </c>
      <c r="C3032" t="s">
        <v>262</v>
      </c>
      <c r="D3032" t="s">
        <v>165</v>
      </c>
      <c r="G3032">
        <v>7</v>
      </c>
    </row>
    <row r="3033" spans="1:7" x14ac:dyDescent="0.3">
      <c r="A3033">
        <v>104</v>
      </c>
      <c r="B3033" s="18">
        <v>45413</v>
      </c>
      <c r="C3033" t="s">
        <v>262</v>
      </c>
      <c r="D3033" t="s">
        <v>236</v>
      </c>
      <c r="E3033">
        <v>26</v>
      </c>
    </row>
    <row r="3034" spans="1:7" x14ac:dyDescent="0.3">
      <c r="A3034">
        <v>14</v>
      </c>
      <c r="B3034" s="18">
        <v>45444</v>
      </c>
      <c r="C3034" t="s">
        <v>262</v>
      </c>
      <c r="D3034" t="s">
        <v>225</v>
      </c>
      <c r="E3034">
        <v>3.5714285714285712E-2</v>
      </c>
      <c r="F3034">
        <v>1</v>
      </c>
      <c r="G3034">
        <v>28</v>
      </c>
    </row>
    <row r="3035" spans="1:7" x14ac:dyDescent="0.3">
      <c r="A3035">
        <v>8</v>
      </c>
      <c r="B3035" s="18">
        <v>45505</v>
      </c>
      <c r="C3035" t="s">
        <v>262</v>
      </c>
      <c r="D3035" t="s">
        <v>235</v>
      </c>
      <c r="E3035">
        <v>0.37190082644628097</v>
      </c>
      <c r="F3035">
        <v>45</v>
      </c>
      <c r="G3035">
        <v>121</v>
      </c>
    </row>
    <row r="3036" spans="1:7" x14ac:dyDescent="0.3">
      <c r="A3036">
        <v>110</v>
      </c>
      <c r="B3036" s="18">
        <v>45444</v>
      </c>
      <c r="C3036" t="s">
        <v>262</v>
      </c>
      <c r="D3036" t="s">
        <v>222</v>
      </c>
      <c r="E3036">
        <v>181</v>
      </c>
    </row>
    <row r="3037" spans="1:7" x14ac:dyDescent="0.3">
      <c r="A3037">
        <v>105</v>
      </c>
      <c r="B3037" s="18">
        <v>45413</v>
      </c>
      <c r="C3037" t="s">
        <v>262</v>
      </c>
      <c r="D3037" t="s">
        <v>227</v>
      </c>
      <c r="E3037">
        <v>190</v>
      </c>
    </row>
    <row r="3038" spans="1:7" x14ac:dyDescent="0.3">
      <c r="A3038">
        <v>100</v>
      </c>
      <c r="B3038" s="18">
        <v>45474</v>
      </c>
      <c r="C3038" t="s">
        <v>262</v>
      </c>
      <c r="D3038" t="s">
        <v>206</v>
      </c>
      <c r="E3038">
        <v>1</v>
      </c>
    </row>
    <row r="3039" spans="1:7" x14ac:dyDescent="0.3">
      <c r="A3039">
        <v>100</v>
      </c>
      <c r="B3039" s="18">
        <v>45505</v>
      </c>
      <c r="C3039" t="s">
        <v>262</v>
      </c>
      <c r="D3039" t="s">
        <v>206</v>
      </c>
      <c r="E3039">
        <v>1</v>
      </c>
    </row>
    <row r="3040" spans="1:7" x14ac:dyDescent="0.3">
      <c r="A3040">
        <v>103</v>
      </c>
      <c r="B3040" s="18">
        <v>45505</v>
      </c>
      <c r="C3040" t="s">
        <v>262</v>
      </c>
      <c r="D3040" t="s">
        <v>199</v>
      </c>
      <c r="E3040">
        <v>0</v>
      </c>
    </row>
    <row r="3041" spans="1:5" x14ac:dyDescent="0.3">
      <c r="A3041">
        <v>126</v>
      </c>
      <c r="B3041" s="18">
        <v>45413</v>
      </c>
      <c r="C3041" t="s">
        <v>262</v>
      </c>
      <c r="D3041" t="s">
        <v>28</v>
      </c>
      <c r="E3041">
        <v>3</v>
      </c>
    </row>
    <row r="3042" spans="1:5" x14ac:dyDescent="0.3">
      <c r="A3042">
        <v>126</v>
      </c>
      <c r="B3042" s="18">
        <v>45474</v>
      </c>
      <c r="C3042" t="s">
        <v>262</v>
      </c>
      <c r="D3042" t="s">
        <v>28</v>
      </c>
      <c r="E3042">
        <v>1</v>
      </c>
    </row>
    <row r="3043" spans="1:5" x14ac:dyDescent="0.3">
      <c r="A3043">
        <v>126</v>
      </c>
      <c r="B3043" s="18">
        <v>45505</v>
      </c>
      <c r="C3043" t="s">
        <v>262</v>
      </c>
      <c r="D3043" t="s">
        <v>28</v>
      </c>
      <c r="E3043">
        <v>2</v>
      </c>
    </row>
    <row r="3044" spans="1:5" x14ac:dyDescent="0.3">
      <c r="A3044">
        <v>100</v>
      </c>
      <c r="B3044" s="18">
        <v>45444</v>
      </c>
      <c r="C3044" t="s">
        <v>262</v>
      </c>
      <c r="D3044" t="s">
        <v>206</v>
      </c>
      <c r="E3044">
        <v>1</v>
      </c>
    </row>
    <row r="3045" spans="1:5" x14ac:dyDescent="0.3">
      <c r="A3045">
        <v>110</v>
      </c>
      <c r="B3045" s="18">
        <v>45505</v>
      </c>
      <c r="C3045" t="s">
        <v>262</v>
      </c>
      <c r="D3045" t="s">
        <v>222</v>
      </c>
      <c r="E3045">
        <v>180</v>
      </c>
    </row>
    <row r="3046" spans="1:5" x14ac:dyDescent="0.3">
      <c r="A3046">
        <v>133</v>
      </c>
      <c r="B3046" s="18">
        <v>45505</v>
      </c>
      <c r="C3046" t="s">
        <v>262</v>
      </c>
      <c r="D3046" t="s">
        <v>234</v>
      </c>
      <c r="E3046">
        <v>3</v>
      </c>
    </row>
    <row r="3047" spans="1:5" x14ac:dyDescent="0.3">
      <c r="A3047">
        <v>110</v>
      </c>
      <c r="B3047" s="18">
        <v>45474</v>
      </c>
      <c r="C3047" t="s">
        <v>262</v>
      </c>
      <c r="D3047" t="s">
        <v>222</v>
      </c>
      <c r="E3047">
        <v>180</v>
      </c>
    </row>
    <row r="3048" spans="1:5" x14ac:dyDescent="0.3">
      <c r="A3048">
        <v>112</v>
      </c>
      <c r="B3048" s="18">
        <v>45444</v>
      </c>
      <c r="C3048" t="s">
        <v>262</v>
      </c>
      <c r="D3048" t="s">
        <v>221</v>
      </c>
      <c r="E3048">
        <v>34</v>
      </c>
    </row>
    <row r="3049" spans="1:5" x14ac:dyDescent="0.3">
      <c r="A3049">
        <v>104</v>
      </c>
      <c r="B3049" s="18">
        <v>45444</v>
      </c>
      <c r="C3049" t="s">
        <v>262</v>
      </c>
      <c r="D3049" t="s">
        <v>236</v>
      </c>
      <c r="E3049">
        <v>26</v>
      </c>
    </row>
    <row r="3050" spans="1:5" x14ac:dyDescent="0.3">
      <c r="A3050">
        <v>133</v>
      </c>
      <c r="B3050" s="18">
        <v>45474</v>
      </c>
      <c r="C3050" t="s">
        <v>262</v>
      </c>
      <c r="D3050" t="s">
        <v>234</v>
      </c>
      <c r="E3050">
        <v>1</v>
      </c>
    </row>
    <row r="3051" spans="1:5" x14ac:dyDescent="0.3">
      <c r="A3051">
        <v>106</v>
      </c>
      <c r="B3051" s="18">
        <v>45444</v>
      </c>
      <c r="C3051" t="s">
        <v>262</v>
      </c>
      <c r="D3051" t="s">
        <v>196</v>
      </c>
      <c r="E3051">
        <v>105</v>
      </c>
    </row>
    <row r="3052" spans="1:5" x14ac:dyDescent="0.3">
      <c r="A3052">
        <v>133</v>
      </c>
      <c r="B3052" s="18">
        <v>45444</v>
      </c>
      <c r="C3052" t="s">
        <v>262</v>
      </c>
      <c r="D3052" t="s">
        <v>234</v>
      </c>
      <c r="E3052">
        <v>1</v>
      </c>
    </row>
    <row r="3053" spans="1:5" x14ac:dyDescent="0.3">
      <c r="A3053">
        <v>133</v>
      </c>
      <c r="B3053" s="18">
        <v>45413</v>
      </c>
      <c r="C3053" t="s">
        <v>262</v>
      </c>
      <c r="D3053" t="s">
        <v>234</v>
      </c>
      <c r="E3053">
        <v>12</v>
      </c>
    </row>
    <row r="3054" spans="1:5" x14ac:dyDescent="0.3">
      <c r="A3054">
        <v>107</v>
      </c>
      <c r="B3054" s="18">
        <v>45505</v>
      </c>
      <c r="C3054" t="s">
        <v>262</v>
      </c>
      <c r="D3054" t="s">
        <v>217</v>
      </c>
      <c r="E3054">
        <v>31</v>
      </c>
    </row>
    <row r="3055" spans="1:5" x14ac:dyDescent="0.3">
      <c r="A3055">
        <v>103</v>
      </c>
      <c r="B3055" s="18">
        <v>45474</v>
      </c>
      <c r="C3055" t="s">
        <v>262</v>
      </c>
      <c r="D3055" t="s">
        <v>199</v>
      </c>
      <c r="E3055">
        <v>0</v>
      </c>
    </row>
    <row r="3056" spans="1:5" x14ac:dyDescent="0.3">
      <c r="A3056">
        <v>131</v>
      </c>
      <c r="B3056" s="18">
        <v>45505</v>
      </c>
      <c r="C3056" t="s">
        <v>262</v>
      </c>
      <c r="D3056" t="s">
        <v>211</v>
      </c>
      <c r="E3056">
        <v>6</v>
      </c>
    </row>
    <row r="3057" spans="1:7" x14ac:dyDescent="0.3">
      <c r="A3057">
        <v>131</v>
      </c>
      <c r="B3057" s="18">
        <v>45474</v>
      </c>
      <c r="C3057" t="s">
        <v>262</v>
      </c>
      <c r="D3057" t="s">
        <v>211</v>
      </c>
      <c r="E3057">
        <v>9</v>
      </c>
    </row>
    <row r="3058" spans="1:7" x14ac:dyDescent="0.3">
      <c r="A3058">
        <v>113</v>
      </c>
      <c r="B3058" s="18">
        <v>45505</v>
      </c>
      <c r="C3058" t="s">
        <v>262</v>
      </c>
      <c r="D3058" t="s">
        <v>228</v>
      </c>
      <c r="E3058">
        <v>7</v>
      </c>
    </row>
    <row r="3059" spans="1:7" x14ac:dyDescent="0.3">
      <c r="A3059">
        <v>131</v>
      </c>
      <c r="B3059" s="18">
        <v>45444</v>
      </c>
      <c r="C3059" t="s">
        <v>262</v>
      </c>
      <c r="D3059" t="s">
        <v>211</v>
      </c>
      <c r="E3059">
        <v>5</v>
      </c>
    </row>
    <row r="3060" spans="1:7" x14ac:dyDescent="0.3">
      <c r="A3060">
        <v>23</v>
      </c>
      <c r="B3060" s="18">
        <v>45505</v>
      </c>
      <c r="C3060" t="s">
        <v>262</v>
      </c>
      <c r="D3060" t="s">
        <v>210</v>
      </c>
      <c r="E3060">
        <v>3.8510911424903724E-3</v>
      </c>
      <c r="F3060">
        <v>3</v>
      </c>
      <c r="G3060">
        <v>779</v>
      </c>
    </row>
    <row r="3061" spans="1:7" x14ac:dyDescent="0.3">
      <c r="A3061">
        <v>105</v>
      </c>
      <c r="B3061" s="18">
        <v>45474</v>
      </c>
      <c r="C3061" t="s">
        <v>262</v>
      </c>
      <c r="D3061" t="s">
        <v>227</v>
      </c>
      <c r="E3061">
        <v>183</v>
      </c>
    </row>
    <row r="3062" spans="1:7" x14ac:dyDescent="0.3">
      <c r="A3062">
        <v>128</v>
      </c>
      <c r="B3062" s="18">
        <v>45505</v>
      </c>
      <c r="C3062" t="s">
        <v>262</v>
      </c>
      <c r="D3062" t="s">
        <v>224</v>
      </c>
      <c r="E3062">
        <v>12</v>
      </c>
    </row>
    <row r="3063" spans="1:7" x14ac:dyDescent="0.3">
      <c r="A3063">
        <v>16</v>
      </c>
      <c r="B3063" s="18">
        <v>45444</v>
      </c>
      <c r="C3063" t="s">
        <v>263</v>
      </c>
      <c r="D3063" t="s">
        <v>203</v>
      </c>
      <c r="E3063">
        <v>6.6666666666666671E-3</v>
      </c>
      <c r="F3063">
        <v>1</v>
      </c>
      <c r="G3063">
        <v>150</v>
      </c>
    </row>
    <row r="3064" spans="1:7" x14ac:dyDescent="0.3">
      <c r="A3064">
        <v>101</v>
      </c>
      <c r="B3064" s="18">
        <v>45413</v>
      </c>
      <c r="C3064" t="s">
        <v>263</v>
      </c>
      <c r="D3064" t="s">
        <v>200</v>
      </c>
      <c r="E3064">
        <v>1</v>
      </c>
    </row>
    <row r="3065" spans="1:7" x14ac:dyDescent="0.3">
      <c r="A3065">
        <v>107</v>
      </c>
      <c r="B3065" s="18">
        <v>45505</v>
      </c>
      <c r="C3065" t="s">
        <v>263</v>
      </c>
      <c r="D3065" t="s">
        <v>217</v>
      </c>
      <c r="E3065">
        <v>349</v>
      </c>
    </row>
    <row r="3066" spans="1:7" x14ac:dyDescent="0.3">
      <c r="A3066">
        <v>100</v>
      </c>
      <c r="B3066" s="18">
        <v>45413</v>
      </c>
      <c r="C3066" t="s">
        <v>263</v>
      </c>
      <c r="D3066" t="s">
        <v>206</v>
      </c>
      <c r="E3066">
        <v>1</v>
      </c>
    </row>
    <row r="3067" spans="1:7" x14ac:dyDescent="0.3">
      <c r="A3067">
        <v>24</v>
      </c>
      <c r="B3067" s="18">
        <v>45413</v>
      </c>
      <c r="C3067" t="s">
        <v>263</v>
      </c>
      <c r="D3067" t="s">
        <v>197</v>
      </c>
      <c r="E3067">
        <v>0.8571428571428571</v>
      </c>
      <c r="F3067">
        <v>18</v>
      </c>
      <c r="G3067">
        <v>21</v>
      </c>
    </row>
    <row r="3068" spans="1:7" x14ac:dyDescent="0.3">
      <c r="A3068">
        <v>110</v>
      </c>
      <c r="B3068" s="18">
        <v>45444</v>
      </c>
      <c r="C3068" t="s">
        <v>263</v>
      </c>
      <c r="D3068" t="s">
        <v>222</v>
      </c>
      <c r="E3068">
        <v>6</v>
      </c>
    </row>
    <row r="3069" spans="1:7" x14ac:dyDescent="0.3">
      <c r="A3069">
        <v>105</v>
      </c>
      <c r="B3069" s="18">
        <v>45413</v>
      </c>
      <c r="C3069" t="s">
        <v>263</v>
      </c>
      <c r="D3069" t="s">
        <v>227</v>
      </c>
      <c r="E3069">
        <v>11</v>
      </c>
    </row>
    <row r="3070" spans="1:7" x14ac:dyDescent="0.3">
      <c r="A3070">
        <v>17</v>
      </c>
      <c r="B3070" s="18">
        <v>45505</v>
      </c>
      <c r="C3070" t="s">
        <v>263</v>
      </c>
      <c r="D3070" t="s">
        <v>207</v>
      </c>
      <c r="E3070">
        <v>0</v>
      </c>
      <c r="F3070">
        <v>0</v>
      </c>
      <c r="G3070">
        <v>142</v>
      </c>
    </row>
    <row r="3071" spans="1:7" x14ac:dyDescent="0.3">
      <c r="A3071">
        <v>3</v>
      </c>
      <c r="B3071" s="18">
        <v>45474</v>
      </c>
      <c r="C3071" t="s">
        <v>263</v>
      </c>
      <c r="D3071" t="s">
        <v>202</v>
      </c>
      <c r="E3071">
        <v>0.54250764525993889</v>
      </c>
      <c r="F3071">
        <v>887</v>
      </c>
      <c r="G3071">
        <v>1635</v>
      </c>
    </row>
    <row r="3072" spans="1:7" x14ac:dyDescent="0.3">
      <c r="A3072">
        <v>17</v>
      </c>
      <c r="B3072" s="18">
        <v>45474</v>
      </c>
      <c r="C3072" t="s">
        <v>263</v>
      </c>
      <c r="D3072" t="s">
        <v>207</v>
      </c>
      <c r="E3072">
        <v>0</v>
      </c>
      <c r="F3072">
        <v>0</v>
      </c>
      <c r="G3072">
        <v>147</v>
      </c>
    </row>
    <row r="3073" spans="1:7" x14ac:dyDescent="0.3">
      <c r="A3073">
        <v>23</v>
      </c>
      <c r="B3073" s="18">
        <v>45413</v>
      </c>
      <c r="C3073" t="s">
        <v>263</v>
      </c>
      <c r="D3073" t="s">
        <v>210</v>
      </c>
      <c r="E3073">
        <v>1.2360211889346674E-2</v>
      </c>
      <c r="F3073">
        <v>21</v>
      </c>
      <c r="G3073">
        <v>1699</v>
      </c>
    </row>
    <row r="3074" spans="1:7" x14ac:dyDescent="0.3">
      <c r="A3074">
        <v>17</v>
      </c>
      <c r="B3074" s="18">
        <v>45444</v>
      </c>
      <c r="C3074" t="s">
        <v>263</v>
      </c>
      <c r="D3074" t="s">
        <v>207</v>
      </c>
      <c r="E3074">
        <v>0</v>
      </c>
      <c r="F3074">
        <v>0</v>
      </c>
      <c r="G3074">
        <v>150</v>
      </c>
    </row>
    <row r="3075" spans="1:7" x14ac:dyDescent="0.3">
      <c r="A3075">
        <v>17</v>
      </c>
      <c r="B3075" s="18">
        <v>45413</v>
      </c>
      <c r="C3075" t="s">
        <v>263</v>
      </c>
      <c r="D3075" t="s">
        <v>207</v>
      </c>
      <c r="E3075">
        <v>0</v>
      </c>
      <c r="F3075">
        <v>0</v>
      </c>
      <c r="G3075">
        <v>151</v>
      </c>
    </row>
    <row r="3076" spans="1:7" x14ac:dyDescent="0.3">
      <c r="A3076">
        <v>105</v>
      </c>
      <c r="B3076" s="18">
        <v>45444</v>
      </c>
      <c r="C3076" t="s">
        <v>263</v>
      </c>
      <c r="D3076" t="s">
        <v>227</v>
      </c>
      <c r="E3076">
        <v>11</v>
      </c>
    </row>
    <row r="3077" spans="1:7" x14ac:dyDescent="0.3">
      <c r="A3077">
        <v>110</v>
      </c>
      <c r="B3077" s="18">
        <v>45413</v>
      </c>
      <c r="C3077" t="s">
        <v>263</v>
      </c>
      <c r="D3077" t="s">
        <v>222</v>
      </c>
      <c r="E3077">
        <v>6</v>
      </c>
    </row>
    <row r="3078" spans="1:7" x14ac:dyDescent="0.3">
      <c r="A3078">
        <v>101</v>
      </c>
      <c r="B3078" s="18">
        <v>45444</v>
      </c>
      <c r="C3078" t="s">
        <v>263</v>
      </c>
      <c r="D3078" t="s">
        <v>200</v>
      </c>
      <c r="E3078">
        <v>1</v>
      </c>
    </row>
    <row r="3079" spans="1:7" x14ac:dyDescent="0.3">
      <c r="A3079">
        <v>107</v>
      </c>
      <c r="B3079" s="18">
        <v>45413</v>
      </c>
      <c r="C3079" t="s">
        <v>263</v>
      </c>
      <c r="D3079" t="s">
        <v>217</v>
      </c>
      <c r="E3079">
        <v>352</v>
      </c>
    </row>
    <row r="3080" spans="1:7" x14ac:dyDescent="0.3">
      <c r="A3080">
        <v>11</v>
      </c>
      <c r="B3080" s="18">
        <v>45413</v>
      </c>
      <c r="C3080" t="s">
        <v>263</v>
      </c>
      <c r="D3080" t="s">
        <v>230</v>
      </c>
      <c r="E3080">
        <v>0.30072463768115942</v>
      </c>
      <c r="F3080">
        <v>83</v>
      </c>
      <c r="G3080">
        <v>276</v>
      </c>
    </row>
    <row r="3081" spans="1:7" x14ac:dyDescent="0.3">
      <c r="A3081">
        <v>112</v>
      </c>
      <c r="B3081" s="18">
        <v>45505</v>
      </c>
      <c r="C3081" t="s">
        <v>263</v>
      </c>
      <c r="D3081" t="s">
        <v>221</v>
      </c>
      <c r="E3081">
        <v>323</v>
      </c>
    </row>
    <row r="3082" spans="1:7" x14ac:dyDescent="0.3">
      <c r="A3082">
        <v>11</v>
      </c>
      <c r="B3082" s="18">
        <v>45444</v>
      </c>
      <c r="C3082" t="s">
        <v>263</v>
      </c>
      <c r="D3082" t="s">
        <v>230</v>
      </c>
      <c r="E3082">
        <v>0.26394052044609667</v>
      </c>
      <c r="F3082">
        <v>71</v>
      </c>
      <c r="G3082">
        <v>269</v>
      </c>
    </row>
    <row r="3083" spans="1:7" x14ac:dyDescent="0.3">
      <c r="A3083">
        <v>11</v>
      </c>
      <c r="B3083" s="18">
        <v>45474</v>
      </c>
      <c r="C3083" t="s">
        <v>263</v>
      </c>
      <c r="D3083" t="s">
        <v>230</v>
      </c>
      <c r="E3083">
        <v>0.19183673469387755</v>
      </c>
      <c r="F3083">
        <v>47</v>
      </c>
      <c r="G3083">
        <v>245</v>
      </c>
    </row>
    <row r="3084" spans="1:7" x14ac:dyDescent="0.3">
      <c r="A3084">
        <v>11</v>
      </c>
      <c r="B3084" s="18">
        <v>45505</v>
      </c>
      <c r="C3084" t="s">
        <v>263</v>
      </c>
      <c r="D3084" t="s">
        <v>230</v>
      </c>
      <c r="E3084">
        <v>0.16289592760180996</v>
      </c>
      <c r="F3084">
        <v>36</v>
      </c>
      <c r="G3084">
        <v>221</v>
      </c>
    </row>
    <row r="3085" spans="1:7" x14ac:dyDescent="0.3">
      <c r="A3085">
        <v>112</v>
      </c>
      <c r="B3085" s="18">
        <v>45474</v>
      </c>
      <c r="C3085" t="s">
        <v>263</v>
      </c>
      <c r="D3085" t="s">
        <v>221</v>
      </c>
      <c r="E3085">
        <v>325</v>
      </c>
    </row>
    <row r="3086" spans="1:7" x14ac:dyDescent="0.3">
      <c r="A3086">
        <v>12</v>
      </c>
      <c r="B3086" s="18">
        <v>45413</v>
      </c>
      <c r="C3086" t="s">
        <v>263</v>
      </c>
      <c r="D3086" t="s">
        <v>215</v>
      </c>
      <c r="E3086">
        <v>0.27329192546583853</v>
      </c>
      <c r="F3086">
        <v>44</v>
      </c>
      <c r="G3086">
        <v>161</v>
      </c>
    </row>
    <row r="3087" spans="1:7" x14ac:dyDescent="0.3">
      <c r="A3087">
        <v>101</v>
      </c>
      <c r="B3087" s="18">
        <v>45474</v>
      </c>
      <c r="C3087" t="s">
        <v>263</v>
      </c>
      <c r="D3087" t="s">
        <v>200</v>
      </c>
      <c r="E3087">
        <v>1</v>
      </c>
    </row>
    <row r="3088" spans="1:7" x14ac:dyDescent="0.3">
      <c r="A3088">
        <v>16</v>
      </c>
      <c r="B3088" s="18">
        <v>45505</v>
      </c>
      <c r="C3088" t="s">
        <v>263</v>
      </c>
      <c r="D3088" t="s">
        <v>203</v>
      </c>
      <c r="E3088">
        <v>7.0422535211267607E-3</v>
      </c>
      <c r="F3088">
        <v>1</v>
      </c>
      <c r="G3088">
        <v>142</v>
      </c>
    </row>
    <row r="3089" spans="1:7" x14ac:dyDescent="0.3">
      <c r="A3089">
        <v>103</v>
      </c>
      <c r="B3089" s="18">
        <v>45413</v>
      </c>
      <c r="C3089" t="s">
        <v>263</v>
      </c>
      <c r="D3089" t="s">
        <v>199</v>
      </c>
      <c r="E3089">
        <v>0</v>
      </c>
    </row>
    <row r="3090" spans="1:7" x14ac:dyDescent="0.3">
      <c r="A3090">
        <v>106</v>
      </c>
      <c r="B3090" s="18">
        <v>45413</v>
      </c>
      <c r="C3090" t="s">
        <v>263</v>
      </c>
      <c r="D3090" t="s">
        <v>196</v>
      </c>
      <c r="E3090">
        <v>396</v>
      </c>
    </row>
    <row r="3091" spans="1:7" x14ac:dyDescent="0.3">
      <c r="A3091">
        <v>12</v>
      </c>
      <c r="B3091" s="18">
        <v>45444</v>
      </c>
      <c r="C3091" t="s">
        <v>263</v>
      </c>
      <c r="D3091" t="s">
        <v>215</v>
      </c>
      <c r="E3091">
        <v>0.26415094339622641</v>
      </c>
      <c r="F3091">
        <v>42</v>
      </c>
      <c r="G3091">
        <v>159</v>
      </c>
    </row>
    <row r="3092" spans="1:7" x14ac:dyDescent="0.3">
      <c r="A3092">
        <v>16</v>
      </c>
      <c r="B3092" s="18">
        <v>45474</v>
      </c>
      <c r="C3092" t="s">
        <v>263</v>
      </c>
      <c r="D3092" t="s">
        <v>203</v>
      </c>
      <c r="E3092">
        <v>6.8027210884353739E-3</v>
      </c>
      <c r="F3092">
        <v>1</v>
      </c>
      <c r="G3092">
        <v>147</v>
      </c>
    </row>
    <row r="3093" spans="1:7" x14ac:dyDescent="0.3">
      <c r="A3093">
        <v>112</v>
      </c>
      <c r="B3093" s="18">
        <v>45444</v>
      </c>
      <c r="C3093" t="s">
        <v>263</v>
      </c>
      <c r="D3093" t="s">
        <v>221</v>
      </c>
      <c r="E3093">
        <v>329</v>
      </c>
    </row>
    <row r="3094" spans="1:7" x14ac:dyDescent="0.3">
      <c r="A3094">
        <v>105</v>
      </c>
      <c r="B3094" s="18">
        <v>45474</v>
      </c>
      <c r="C3094" t="s">
        <v>263</v>
      </c>
      <c r="D3094" t="s">
        <v>227</v>
      </c>
      <c r="E3094">
        <v>10</v>
      </c>
    </row>
    <row r="3095" spans="1:7" x14ac:dyDescent="0.3">
      <c r="A3095">
        <v>112</v>
      </c>
      <c r="B3095" s="18">
        <v>45413</v>
      </c>
      <c r="C3095" t="s">
        <v>263</v>
      </c>
      <c r="D3095" t="s">
        <v>221</v>
      </c>
      <c r="E3095">
        <v>332</v>
      </c>
    </row>
    <row r="3096" spans="1:7" x14ac:dyDescent="0.3">
      <c r="A3096">
        <v>111</v>
      </c>
      <c r="B3096" s="18">
        <v>45505</v>
      </c>
      <c r="C3096" t="s">
        <v>263</v>
      </c>
      <c r="D3096" t="s">
        <v>201</v>
      </c>
      <c r="E3096">
        <v>331</v>
      </c>
    </row>
    <row r="3097" spans="1:7" x14ac:dyDescent="0.3">
      <c r="A3097">
        <v>106</v>
      </c>
      <c r="B3097" s="18">
        <v>45505</v>
      </c>
      <c r="C3097" t="s">
        <v>263</v>
      </c>
      <c r="D3097" t="s">
        <v>196</v>
      </c>
      <c r="E3097">
        <v>385</v>
      </c>
    </row>
    <row r="3098" spans="1:7" x14ac:dyDescent="0.3">
      <c r="A3098">
        <v>101</v>
      </c>
      <c r="B3098" s="18">
        <v>45505</v>
      </c>
      <c r="C3098" t="s">
        <v>263</v>
      </c>
      <c r="D3098" t="s">
        <v>200</v>
      </c>
      <c r="E3098">
        <v>1</v>
      </c>
    </row>
    <row r="3099" spans="1:7" x14ac:dyDescent="0.3">
      <c r="A3099">
        <v>102</v>
      </c>
      <c r="B3099" s="18">
        <v>45413</v>
      </c>
      <c r="C3099" t="s">
        <v>263</v>
      </c>
      <c r="D3099" t="s">
        <v>218</v>
      </c>
      <c r="E3099">
        <v>0</v>
      </c>
    </row>
    <row r="3100" spans="1:7" x14ac:dyDescent="0.3">
      <c r="A3100">
        <v>111</v>
      </c>
      <c r="B3100" s="18">
        <v>45474</v>
      </c>
      <c r="C3100" t="s">
        <v>263</v>
      </c>
      <c r="D3100" t="s">
        <v>201</v>
      </c>
      <c r="E3100">
        <v>337</v>
      </c>
    </row>
    <row r="3101" spans="1:7" x14ac:dyDescent="0.3">
      <c r="A3101">
        <v>9</v>
      </c>
      <c r="B3101" s="18">
        <v>45413</v>
      </c>
      <c r="C3101" t="s">
        <v>263</v>
      </c>
      <c r="D3101" t="s">
        <v>213</v>
      </c>
      <c r="E3101">
        <v>0.36879432624113473</v>
      </c>
      <c r="F3101">
        <v>156</v>
      </c>
      <c r="G3101">
        <v>423</v>
      </c>
    </row>
    <row r="3102" spans="1:7" x14ac:dyDescent="0.3">
      <c r="A3102">
        <v>3</v>
      </c>
      <c r="B3102" s="18">
        <v>45444</v>
      </c>
      <c r="C3102" t="s">
        <v>263</v>
      </c>
      <c r="D3102" t="s">
        <v>202</v>
      </c>
      <c r="E3102">
        <v>0.65552855407047383</v>
      </c>
      <c r="F3102">
        <v>1079</v>
      </c>
      <c r="G3102">
        <v>1646</v>
      </c>
    </row>
    <row r="3103" spans="1:7" x14ac:dyDescent="0.3">
      <c r="A3103">
        <v>9</v>
      </c>
      <c r="B3103" s="18">
        <v>45444</v>
      </c>
      <c r="C3103" t="s">
        <v>263</v>
      </c>
      <c r="D3103" t="s">
        <v>213</v>
      </c>
      <c r="E3103">
        <v>0.375</v>
      </c>
      <c r="F3103">
        <v>156</v>
      </c>
      <c r="G3103">
        <v>416</v>
      </c>
    </row>
    <row r="3104" spans="1:7" x14ac:dyDescent="0.3">
      <c r="A3104">
        <v>105</v>
      </c>
      <c r="B3104" s="18">
        <v>45505</v>
      </c>
      <c r="C3104" t="s">
        <v>263</v>
      </c>
      <c r="D3104" t="s">
        <v>227</v>
      </c>
      <c r="E3104">
        <v>8</v>
      </c>
    </row>
    <row r="3105" spans="1:7" x14ac:dyDescent="0.3">
      <c r="A3105">
        <v>111</v>
      </c>
      <c r="B3105" s="18">
        <v>45444</v>
      </c>
      <c r="C3105" t="s">
        <v>263</v>
      </c>
      <c r="D3105" t="s">
        <v>201</v>
      </c>
      <c r="E3105">
        <v>341</v>
      </c>
    </row>
    <row r="3106" spans="1:7" x14ac:dyDescent="0.3">
      <c r="A3106">
        <v>102</v>
      </c>
      <c r="B3106" s="18">
        <v>45444</v>
      </c>
      <c r="C3106" t="s">
        <v>263</v>
      </c>
      <c r="D3106" t="s">
        <v>218</v>
      </c>
      <c r="E3106">
        <v>0</v>
      </c>
    </row>
    <row r="3107" spans="1:7" x14ac:dyDescent="0.3">
      <c r="A3107">
        <v>110</v>
      </c>
      <c r="B3107" s="18">
        <v>45474</v>
      </c>
      <c r="C3107" t="s">
        <v>263</v>
      </c>
      <c r="D3107" t="s">
        <v>222</v>
      </c>
      <c r="E3107">
        <v>6</v>
      </c>
    </row>
    <row r="3108" spans="1:7" x14ac:dyDescent="0.3">
      <c r="A3108">
        <v>111</v>
      </c>
      <c r="B3108" s="18">
        <v>45413</v>
      </c>
      <c r="C3108" t="s">
        <v>263</v>
      </c>
      <c r="D3108" t="s">
        <v>201</v>
      </c>
      <c r="E3108">
        <v>343</v>
      </c>
    </row>
    <row r="3109" spans="1:7" x14ac:dyDescent="0.3">
      <c r="A3109">
        <v>9</v>
      </c>
      <c r="B3109" s="18">
        <v>45474</v>
      </c>
      <c r="C3109" t="s">
        <v>263</v>
      </c>
      <c r="D3109" t="s">
        <v>213</v>
      </c>
      <c r="E3109">
        <v>0.38423645320197042</v>
      </c>
      <c r="F3109">
        <v>156</v>
      </c>
      <c r="G3109">
        <v>406</v>
      </c>
    </row>
    <row r="3110" spans="1:7" x14ac:dyDescent="0.3">
      <c r="A3110">
        <v>108</v>
      </c>
      <c r="B3110" s="18">
        <v>45505</v>
      </c>
      <c r="C3110" t="s">
        <v>263</v>
      </c>
      <c r="D3110" t="s">
        <v>204</v>
      </c>
      <c r="E3110">
        <v>78</v>
      </c>
    </row>
    <row r="3111" spans="1:7" x14ac:dyDescent="0.3">
      <c r="A3111">
        <v>3</v>
      </c>
      <c r="B3111" s="18">
        <v>45413</v>
      </c>
      <c r="C3111" t="s">
        <v>263</v>
      </c>
      <c r="D3111" t="s">
        <v>202</v>
      </c>
      <c r="E3111">
        <v>0.67671893848009645</v>
      </c>
      <c r="F3111">
        <v>1122</v>
      </c>
      <c r="G3111">
        <v>1658</v>
      </c>
    </row>
    <row r="3112" spans="1:7" x14ac:dyDescent="0.3">
      <c r="A3112">
        <v>9</v>
      </c>
      <c r="B3112" s="18">
        <v>45505</v>
      </c>
      <c r="C3112" t="s">
        <v>263</v>
      </c>
      <c r="D3112" t="s">
        <v>213</v>
      </c>
      <c r="E3112">
        <v>0.40625</v>
      </c>
      <c r="F3112">
        <v>156</v>
      </c>
      <c r="G3112">
        <v>384</v>
      </c>
    </row>
    <row r="3113" spans="1:7" x14ac:dyDescent="0.3">
      <c r="A3113">
        <v>10</v>
      </c>
      <c r="B3113" s="18">
        <v>45413</v>
      </c>
      <c r="C3113" t="s">
        <v>263</v>
      </c>
      <c r="D3113" t="s">
        <v>219</v>
      </c>
      <c r="E3113">
        <v>0.1875</v>
      </c>
      <c r="F3113">
        <v>9</v>
      </c>
      <c r="G3113">
        <v>48</v>
      </c>
    </row>
    <row r="3114" spans="1:7" x14ac:dyDescent="0.3">
      <c r="A3114">
        <v>108</v>
      </c>
      <c r="B3114" s="18">
        <v>45413</v>
      </c>
      <c r="C3114" t="s">
        <v>263</v>
      </c>
      <c r="D3114" t="s">
        <v>204</v>
      </c>
      <c r="E3114">
        <v>76</v>
      </c>
    </row>
    <row r="3115" spans="1:7" x14ac:dyDescent="0.3">
      <c r="A3115">
        <v>2</v>
      </c>
      <c r="B3115" s="18">
        <v>45505</v>
      </c>
      <c r="C3115" t="s">
        <v>263</v>
      </c>
      <c r="D3115" t="s">
        <v>209</v>
      </c>
      <c r="E3115">
        <v>0.89944444444444449</v>
      </c>
      <c r="F3115">
        <v>1619</v>
      </c>
      <c r="G3115">
        <v>1800</v>
      </c>
    </row>
    <row r="3116" spans="1:7" x14ac:dyDescent="0.3">
      <c r="A3116">
        <v>2</v>
      </c>
      <c r="B3116" s="18">
        <v>45474</v>
      </c>
      <c r="C3116" t="s">
        <v>263</v>
      </c>
      <c r="D3116" t="s">
        <v>209</v>
      </c>
      <c r="E3116">
        <v>0.90833333333333333</v>
      </c>
      <c r="F3116">
        <v>1635</v>
      </c>
      <c r="G3116">
        <v>1800</v>
      </c>
    </row>
    <row r="3117" spans="1:7" x14ac:dyDescent="0.3">
      <c r="A3117">
        <v>2</v>
      </c>
      <c r="B3117" s="18">
        <v>45444</v>
      </c>
      <c r="C3117" t="s">
        <v>263</v>
      </c>
      <c r="D3117" t="s">
        <v>209</v>
      </c>
      <c r="E3117">
        <v>0.91444444444444439</v>
      </c>
      <c r="F3117">
        <v>1646</v>
      </c>
      <c r="G3117">
        <v>1800</v>
      </c>
    </row>
    <row r="3118" spans="1:7" x14ac:dyDescent="0.3">
      <c r="A3118">
        <v>106</v>
      </c>
      <c r="B3118" s="18">
        <v>45444</v>
      </c>
      <c r="C3118" t="s">
        <v>263</v>
      </c>
      <c r="D3118" t="s">
        <v>196</v>
      </c>
      <c r="E3118">
        <v>393</v>
      </c>
    </row>
    <row r="3119" spans="1:7" x14ac:dyDescent="0.3">
      <c r="A3119">
        <v>108</v>
      </c>
      <c r="B3119" s="18">
        <v>45444</v>
      </c>
      <c r="C3119" t="s">
        <v>263</v>
      </c>
      <c r="D3119" t="s">
        <v>204</v>
      </c>
      <c r="E3119">
        <v>76</v>
      </c>
    </row>
    <row r="3120" spans="1:7" x14ac:dyDescent="0.3">
      <c r="A3120">
        <v>102</v>
      </c>
      <c r="B3120" s="18">
        <v>45474</v>
      </c>
      <c r="C3120" t="s">
        <v>263</v>
      </c>
      <c r="D3120" t="s">
        <v>218</v>
      </c>
      <c r="E3120">
        <v>0</v>
      </c>
    </row>
    <row r="3121" spans="1:7" x14ac:dyDescent="0.3">
      <c r="A3121">
        <v>103</v>
      </c>
      <c r="B3121" s="18">
        <v>45505</v>
      </c>
      <c r="C3121" t="s">
        <v>263</v>
      </c>
      <c r="D3121" t="s">
        <v>199</v>
      </c>
      <c r="E3121">
        <v>0</v>
      </c>
    </row>
    <row r="3122" spans="1:7" x14ac:dyDescent="0.3">
      <c r="A3122">
        <v>2</v>
      </c>
      <c r="B3122" s="18">
        <v>45413</v>
      </c>
      <c r="C3122" t="s">
        <v>263</v>
      </c>
      <c r="D3122" t="s">
        <v>209</v>
      </c>
      <c r="E3122">
        <v>0.9211111111111111</v>
      </c>
      <c r="F3122">
        <v>1658</v>
      </c>
      <c r="G3122">
        <v>1800</v>
      </c>
    </row>
    <row r="3123" spans="1:7" x14ac:dyDescent="0.3">
      <c r="A3123">
        <v>12</v>
      </c>
      <c r="B3123" s="18">
        <v>45474</v>
      </c>
      <c r="C3123" t="s">
        <v>263</v>
      </c>
      <c r="D3123" t="s">
        <v>215</v>
      </c>
      <c r="E3123">
        <v>0.26582278481012656</v>
      </c>
      <c r="F3123">
        <v>42</v>
      </c>
      <c r="G3123">
        <v>158</v>
      </c>
    </row>
    <row r="3124" spans="1:7" x14ac:dyDescent="0.3">
      <c r="A3124">
        <v>12</v>
      </c>
      <c r="B3124" s="18">
        <v>45505</v>
      </c>
      <c r="C3124" t="s">
        <v>263</v>
      </c>
      <c r="D3124" t="s">
        <v>215</v>
      </c>
      <c r="E3124">
        <v>0.27450980392156865</v>
      </c>
      <c r="F3124">
        <v>42</v>
      </c>
      <c r="G3124">
        <v>153</v>
      </c>
    </row>
    <row r="3125" spans="1:7" x14ac:dyDescent="0.3">
      <c r="A3125">
        <v>13</v>
      </c>
      <c r="B3125" s="18">
        <v>45413</v>
      </c>
      <c r="C3125" t="s">
        <v>263</v>
      </c>
      <c r="D3125" t="s">
        <v>198</v>
      </c>
      <c r="E3125">
        <v>0.11180124223602485</v>
      </c>
      <c r="F3125">
        <v>18</v>
      </c>
      <c r="G3125">
        <v>161</v>
      </c>
    </row>
    <row r="3126" spans="1:7" x14ac:dyDescent="0.3">
      <c r="A3126">
        <v>13</v>
      </c>
      <c r="B3126" s="18">
        <v>45444</v>
      </c>
      <c r="C3126" t="s">
        <v>263</v>
      </c>
      <c r="D3126" t="s">
        <v>198</v>
      </c>
      <c r="E3126">
        <v>0.1069182389937107</v>
      </c>
      <c r="F3126">
        <v>17</v>
      </c>
      <c r="G3126">
        <v>159</v>
      </c>
    </row>
    <row r="3127" spans="1:7" x14ac:dyDescent="0.3">
      <c r="A3127">
        <v>13</v>
      </c>
      <c r="B3127" s="18">
        <v>45474</v>
      </c>
      <c r="C3127" t="s">
        <v>263</v>
      </c>
      <c r="D3127" t="s">
        <v>198</v>
      </c>
      <c r="E3127">
        <v>0.10759493670886076</v>
      </c>
      <c r="F3127">
        <v>17</v>
      </c>
      <c r="G3127">
        <v>158</v>
      </c>
    </row>
    <row r="3128" spans="1:7" x14ac:dyDescent="0.3">
      <c r="A3128">
        <v>27</v>
      </c>
      <c r="B3128" s="18">
        <v>45505</v>
      </c>
      <c r="C3128" t="s">
        <v>263</v>
      </c>
      <c r="D3128" t="s">
        <v>165</v>
      </c>
      <c r="G3128">
        <v>176</v>
      </c>
    </row>
    <row r="3129" spans="1:7" x14ac:dyDescent="0.3">
      <c r="A3129">
        <v>27</v>
      </c>
      <c r="B3129" s="18">
        <v>45474</v>
      </c>
      <c r="C3129" t="s">
        <v>263</v>
      </c>
      <c r="D3129" t="s">
        <v>165</v>
      </c>
      <c r="G3129">
        <v>203</v>
      </c>
    </row>
    <row r="3130" spans="1:7" x14ac:dyDescent="0.3">
      <c r="A3130">
        <v>102</v>
      </c>
      <c r="B3130" s="18">
        <v>45505</v>
      </c>
      <c r="C3130" t="s">
        <v>263</v>
      </c>
      <c r="D3130" t="s">
        <v>218</v>
      </c>
      <c r="E3130">
        <v>0</v>
      </c>
    </row>
    <row r="3131" spans="1:7" x14ac:dyDescent="0.3">
      <c r="A3131">
        <v>27</v>
      </c>
      <c r="B3131" s="18">
        <v>45413</v>
      </c>
      <c r="C3131" t="s">
        <v>263</v>
      </c>
      <c r="D3131" t="s">
        <v>165</v>
      </c>
      <c r="G3131">
        <v>266</v>
      </c>
    </row>
    <row r="3132" spans="1:7" x14ac:dyDescent="0.3">
      <c r="A3132">
        <v>27</v>
      </c>
      <c r="B3132" s="18">
        <v>45444</v>
      </c>
      <c r="C3132" t="s">
        <v>263</v>
      </c>
      <c r="D3132" t="s">
        <v>165</v>
      </c>
      <c r="G3132">
        <v>258</v>
      </c>
    </row>
    <row r="3133" spans="1:7" x14ac:dyDescent="0.3">
      <c r="A3133">
        <v>103</v>
      </c>
      <c r="B3133" s="18">
        <v>45444</v>
      </c>
      <c r="C3133" t="s">
        <v>263</v>
      </c>
      <c r="D3133" t="s">
        <v>199</v>
      </c>
      <c r="E3133">
        <v>0</v>
      </c>
    </row>
    <row r="3134" spans="1:7" x14ac:dyDescent="0.3">
      <c r="A3134">
        <v>13</v>
      </c>
      <c r="B3134" s="18">
        <v>45505</v>
      </c>
      <c r="C3134" t="s">
        <v>263</v>
      </c>
      <c r="D3134" t="s">
        <v>198</v>
      </c>
      <c r="E3134">
        <v>0.1111111111111111</v>
      </c>
      <c r="F3134">
        <v>17</v>
      </c>
      <c r="G3134">
        <v>153</v>
      </c>
    </row>
    <row r="3135" spans="1:7" x14ac:dyDescent="0.3">
      <c r="A3135">
        <v>106</v>
      </c>
      <c r="B3135" s="18">
        <v>45474</v>
      </c>
      <c r="C3135" t="s">
        <v>263</v>
      </c>
      <c r="D3135" t="s">
        <v>196</v>
      </c>
      <c r="E3135">
        <v>392</v>
      </c>
    </row>
    <row r="3136" spans="1:7" x14ac:dyDescent="0.3">
      <c r="A3136">
        <v>108</v>
      </c>
      <c r="B3136" s="18">
        <v>45474</v>
      </c>
      <c r="C3136" t="s">
        <v>263</v>
      </c>
      <c r="D3136" t="s">
        <v>204</v>
      </c>
      <c r="E3136">
        <v>76</v>
      </c>
    </row>
    <row r="3137" spans="1:7" x14ac:dyDescent="0.3">
      <c r="A3137">
        <v>16</v>
      </c>
      <c r="B3137" s="18">
        <v>45413</v>
      </c>
      <c r="C3137" t="s">
        <v>263</v>
      </c>
      <c r="D3137" t="s">
        <v>203</v>
      </c>
      <c r="E3137">
        <v>6.6225165562913907E-3</v>
      </c>
      <c r="F3137">
        <v>1</v>
      </c>
      <c r="G3137">
        <v>151</v>
      </c>
    </row>
    <row r="3138" spans="1:7" x14ac:dyDescent="0.3">
      <c r="A3138">
        <v>103</v>
      </c>
      <c r="B3138" s="18">
        <v>45474</v>
      </c>
      <c r="C3138" t="s">
        <v>263</v>
      </c>
      <c r="D3138" t="s">
        <v>199</v>
      </c>
      <c r="E3138">
        <v>0</v>
      </c>
    </row>
    <row r="3139" spans="1:7" x14ac:dyDescent="0.3">
      <c r="A3139">
        <v>100</v>
      </c>
      <c r="B3139" s="18">
        <v>45444</v>
      </c>
      <c r="C3139" t="s">
        <v>263</v>
      </c>
      <c r="D3139" t="s">
        <v>206</v>
      </c>
      <c r="E3139">
        <v>1</v>
      </c>
    </row>
    <row r="3140" spans="1:7" x14ac:dyDescent="0.3">
      <c r="A3140">
        <v>113</v>
      </c>
      <c r="B3140" s="18">
        <v>45444</v>
      </c>
      <c r="C3140" t="s">
        <v>263</v>
      </c>
      <c r="D3140" t="s">
        <v>228</v>
      </c>
      <c r="E3140">
        <v>140</v>
      </c>
    </row>
    <row r="3141" spans="1:7" x14ac:dyDescent="0.3">
      <c r="A3141">
        <v>107</v>
      </c>
      <c r="B3141" s="18">
        <v>45474</v>
      </c>
      <c r="C3141" t="s">
        <v>263</v>
      </c>
      <c r="D3141" t="s">
        <v>217</v>
      </c>
      <c r="E3141">
        <v>350</v>
      </c>
    </row>
    <row r="3142" spans="1:7" x14ac:dyDescent="0.3">
      <c r="A3142">
        <v>113</v>
      </c>
      <c r="B3142" s="18">
        <v>45474</v>
      </c>
      <c r="C3142" t="s">
        <v>263</v>
      </c>
      <c r="D3142" t="s">
        <v>228</v>
      </c>
      <c r="E3142">
        <v>139</v>
      </c>
    </row>
    <row r="3143" spans="1:7" x14ac:dyDescent="0.3">
      <c r="A3143">
        <v>100</v>
      </c>
      <c r="B3143" s="18">
        <v>45474</v>
      </c>
      <c r="C3143" t="s">
        <v>263</v>
      </c>
      <c r="D3143" t="s">
        <v>206</v>
      </c>
      <c r="E3143">
        <v>1</v>
      </c>
    </row>
    <row r="3144" spans="1:7" x14ac:dyDescent="0.3">
      <c r="A3144">
        <v>3</v>
      </c>
      <c r="B3144" s="18">
        <v>45505</v>
      </c>
      <c r="C3144" t="s">
        <v>263</v>
      </c>
      <c r="D3144" t="s">
        <v>202</v>
      </c>
      <c r="E3144">
        <v>0.47930821494749848</v>
      </c>
      <c r="F3144">
        <v>776</v>
      </c>
      <c r="G3144">
        <v>1619</v>
      </c>
    </row>
    <row r="3145" spans="1:7" x14ac:dyDescent="0.3">
      <c r="A3145">
        <v>113</v>
      </c>
      <c r="B3145" s="18">
        <v>45413</v>
      </c>
      <c r="C3145" t="s">
        <v>263</v>
      </c>
      <c r="D3145" t="s">
        <v>228</v>
      </c>
      <c r="E3145">
        <v>142</v>
      </c>
    </row>
    <row r="3146" spans="1:7" x14ac:dyDescent="0.3">
      <c r="A3146">
        <v>113</v>
      </c>
      <c r="B3146" s="18">
        <v>45505</v>
      </c>
      <c r="C3146" t="s">
        <v>263</v>
      </c>
      <c r="D3146" t="s">
        <v>228</v>
      </c>
      <c r="E3146">
        <v>139</v>
      </c>
    </row>
    <row r="3147" spans="1:7" x14ac:dyDescent="0.3">
      <c r="A3147">
        <v>100</v>
      </c>
      <c r="B3147" s="18">
        <v>45505</v>
      </c>
      <c r="C3147" t="s">
        <v>263</v>
      </c>
      <c r="D3147" t="s">
        <v>206</v>
      </c>
      <c r="E3147">
        <v>1</v>
      </c>
    </row>
    <row r="3148" spans="1:7" x14ac:dyDescent="0.3">
      <c r="A3148">
        <v>107</v>
      </c>
      <c r="B3148" s="18">
        <v>45444</v>
      </c>
      <c r="C3148" t="s">
        <v>263</v>
      </c>
      <c r="D3148" t="s">
        <v>217</v>
      </c>
      <c r="E3148">
        <v>350</v>
      </c>
    </row>
    <row r="3149" spans="1:7" x14ac:dyDescent="0.3">
      <c r="A3149">
        <v>110</v>
      </c>
      <c r="B3149" s="18">
        <v>45505</v>
      </c>
      <c r="C3149" t="s">
        <v>263</v>
      </c>
      <c r="D3149" t="s">
        <v>222</v>
      </c>
      <c r="E3149">
        <v>6</v>
      </c>
    </row>
    <row r="3150" spans="1:7" x14ac:dyDescent="0.3">
      <c r="A3150">
        <v>101</v>
      </c>
      <c r="B3150" s="18">
        <v>45474</v>
      </c>
      <c r="C3150" t="s">
        <v>264</v>
      </c>
      <c r="D3150" t="s">
        <v>200</v>
      </c>
      <c r="E3150">
        <v>1</v>
      </c>
    </row>
    <row r="3151" spans="1:7" x14ac:dyDescent="0.3">
      <c r="A3151">
        <v>6</v>
      </c>
      <c r="B3151" s="18">
        <v>45413</v>
      </c>
      <c r="C3151" t="s">
        <v>264</v>
      </c>
      <c r="D3151" t="s">
        <v>237</v>
      </c>
      <c r="E3151">
        <v>2</v>
      </c>
      <c r="F3151">
        <v>4</v>
      </c>
      <c r="G3151">
        <v>2</v>
      </c>
    </row>
    <row r="3152" spans="1:7" x14ac:dyDescent="0.3">
      <c r="A3152">
        <v>6</v>
      </c>
      <c r="B3152" s="18">
        <v>45444</v>
      </c>
      <c r="C3152" t="s">
        <v>264</v>
      </c>
      <c r="D3152" t="s">
        <v>237</v>
      </c>
      <c r="E3152">
        <v>2</v>
      </c>
      <c r="F3152">
        <v>4</v>
      </c>
      <c r="G3152">
        <v>2</v>
      </c>
    </row>
    <row r="3153" spans="1:7" x14ac:dyDescent="0.3">
      <c r="A3153">
        <v>6</v>
      </c>
      <c r="B3153" s="18">
        <v>45474</v>
      </c>
      <c r="C3153" t="s">
        <v>264</v>
      </c>
      <c r="D3153" t="s">
        <v>237</v>
      </c>
      <c r="E3153">
        <v>3</v>
      </c>
      <c r="F3153">
        <v>3</v>
      </c>
      <c r="G3153">
        <v>1</v>
      </c>
    </row>
    <row r="3154" spans="1:7" x14ac:dyDescent="0.3">
      <c r="A3154">
        <v>6</v>
      </c>
      <c r="B3154" s="18">
        <v>45505</v>
      </c>
      <c r="C3154" t="s">
        <v>264</v>
      </c>
      <c r="D3154" t="s">
        <v>237</v>
      </c>
      <c r="E3154">
        <v>3</v>
      </c>
      <c r="F3154">
        <v>3</v>
      </c>
      <c r="G3154">
        <v>1</v>
      </c>
    </row>
    <row r="3155" spans="1:7" x14ac:dyDescent="0.3">
      <c r="A3155">
        <v>11</v>
      </c>
      <c r="B3155" s="18">
        <v>45413</v>
      </c>
      <c r="C3155" t="s">
        <v>264</v>
      </c>
      <c r="D3155" t="s">
        <v>230</v>
      </c>
      <c r="E3155">
        <v>0.66940451745379881</v>
      </c>
      <c r="F3155">
        <v>326</v>
      </c>
      <c r="G3155">
        <v>487</v>
      </c>
    </row>
    <row r="3156" spans="1:7" x14ac:dyDescent="0.3">
      <c r="A3156">
        <v>112</v>
      </c>
      <c r="B3156" s="18">
        <v>45505</v>
      </c>
      <c r="C3156" t="s">
        <v>264</v>
      </c>
      <c r="D3156" t="s">
        <v>221</v>
      </c>
      <c r="E3156">
        <v>225</v>
      </c>
    </row>
    <row r="3157" spans="1:7" x14ac:dyDescent="0.3">
      <c r="A3157">
        <v>110</v>
      </c>
      <c r="B3157" s="18">
        <v>45413</v>
      </c>
      <c r="C3157" t="s">
        <v>264</v>
      </c>
      <c r="D3157" t="s">
        <v>222</v>
      </c>
      <c r="E3157">
        <v>58</v>
      </c>
    </row>
    <row r="3158" spans="1:7" x14ac:dyDescent="0.3">
      <c r="A3158">
        <v>11</v>
      </c>
      <c r="B3158" s="18">
        <v>45444</v>
      </c>
      <c r="C3158" t="s">
        <v>264</v>
      </c>
      <c r="D3158" t="s">
        <v>230</v>
      </c>
      <c r="E3158">
        <v>0.60365853658536583</v>
      </c>
      <c r="F3158">
        <v>297</v>
      </c>
      <c r="G3158">
        <v>492</v>
      </c>
    </row>
    <row r="3159" spans="1:7" x14ac:dyDescent="0.3">
      <c r="A3159">
        <v>11</v>
      </c>
      <c r="B3159" s="18">
        <v>45474</v>
      </c>
      <c r="C3159" t="s">
        <v>264</v>
      </c>
      <c r="D3159" t="s">
        <v>230</v>
      </c>
      <c r="E3159">
        <v>0.56818181818181823</v>
      </c>
      <c r="F3159">
        <v>275</v>
      </c>
      <c r="G3159">
        <v>484</v>
      </c>
    </row>
    <row r="3160" spans="1:7" x14ac:dyDescent="0.3">
      <c r="A3160">
        <v>11</v>
      </c>
      <c r="B3160" s="18">
        <v>45505</v>
      </c>
      <c r="C3160" t="s">
        <v>264</v>
      </c>
      <c r="D3160" t="s">
        <v>230</v>
      </c>
      <c r="E3160">
        <v>0.52857142857142858</v>
      </c>
      <c r="F3160">
        <v>259</v>
      </c>
      <c r="G3160">
        <v>490</v>
      </c>
    </row>
    <row r="3161" spans="1:7" x14ac:dyDescent="0.3">
      <c r="A3161">
        <v>112</v>
      </c>
      <c r="B3161" s="18">
        <v>45474</v>
      </c>
      <c r="C3161" t="s">
        <v>264</v>
      </c>
      <c r="D3161" t="s">
        <v>221</v>
      </c>
      <c r="E3161">
        <v>225</v>
      </c>
    </row>
    <row r="3162" spans="1:7" x14ac:dyDescent="0.3">
      <c r="A3162">
        <v>12</v>
      </c>
      <c r="B3162" s="18">
        <v>45413</v>
      </c>
      <c r="C3162" t="s">
        <v>264</v>
      </c>
      <c r="D3162" t="s">
        <v>215</v>
      </c>
      <c r="E3162">
        <v>0.41176470588235292</v>
      </c>
      <c r="F3162">
        <v>84</v>
      </c>
      <c r="G3162">
        <v>204</v>
      </c>
    </row>
    <row r="3163" spans="1:7" x14ac:dyDescent="0.3">
      <c r="A3163">
        <v>15</v>
      </c>
      <c r="B3163" s="18">
        <v>45413</v>
      </c>
      <c r="C3163" t="s">
        <v>264</v>
      </c>
      <c r="D3163" t="s">
        <v>205</v>
      </c>
      <c r="E3163">
        <v>0</v>
      </c>
      <c r="F3163">
        <v>0</v>
      </c>
      <c r="G3163">
        <v>413</v>
      </c>
    </row>
    <row r="3164" spans="1:7" x14ac:dyDescent="0.3">
      <c r="A3164">
        <v>12</v>
      </c>
      <c r="B3164" s="18">
        <v>45444</v>
      </c>
      <c r="C3164" t="s">
        <v>264</v>
      </c>
      <c r="D3164" t="s">
        <v>215</v>
      </c>
      <c r="E3164">
        <v>0.41747572815533979</v>
      </c>
      <c r="F3164">
        <v>86</v>
      </c>
      <c r="G3164">
        <v>206</v>
      </c>
    </row>
    <row r="3165" spans="1:7" x14ac:dyDescent="0.3">
      <c r="A3165">
        <v>112</v>
      </c>
      <c r="B3165" s="18">
        <v>45444</v>
      </c>
      <c r="C3165" t="s">
        <v>264</v>
      </c>
      <c r="D3165" t="s">
        <v>221</v>
      </c>
      <c r="E3165">
        <v>229</v>
      </c>
    </row>
    <row r="3166" spans="1:7" x14ac:dyDescent="0.3">
      <c r="A3166">
        <v>112</v>
      </c>
      <c r="B3166" s="18">
        <v>45413</v>
      </c>
      <c r="C3166" t="s">
        <v>264</v>
      </c>
      <c r="D3166" t="s">
        <v>221</v>
      </c>
      <c r="E3166">
        <v>229</v>
      </c>
    </row>
    <row r="3167" spans="1:7" x14ac:dyDescent="0.3">
      <c r="A3167">
        <v>110</v>
      </c>
      <c r="B3167" s="18">
        <v>45444</v>
      </c>
      <c r="C3167" t="s">
        <v>264</v>
      </c>
      <c r="D3167" t="s">
        <v>222</v>
      </c>
      <c r="E3167">
        <v>58</v>
      </c>
    </row>
    <row r="3168" spans="1:7" x14ac:dyDescent="0.3">
      <c r="A3168">
        <v>111</v>
      </c>
      <c r="B3168" s="18">
        <v>45505</v>
      </c>
      <c r="C3168" t="s">
        <v>264</v>
      </c>
      <c r="D3168" t="s">
        <v>201</v>
      </c>
      <c r="E3168">
        <v>181</v>
      </c>
    </row>
    <row r="3169" spans="1:5" x14ac:dyDescent="0.3">
      <c r="A3169">
        <v>114</v>
      </c>
      <c r="B3169" s="18">
        <v>45413</v>
      </c>
      <c r="C3169" t="s">
        <v>264</v>
      </c>
      <c r="D3169" t="s">
        <v>214</v>
      </c>
      <c r="E3169">
        <v>701</v>
      </c>
    </row>
    <row r="3170" spans="1:5" x14ac:dyDescent="0.3">
      <c r="A3170">
        <v>114</v>
      </c>
      <c r="B3170" s="18">
        <v>45444</v>
      </c>
      <c r="C3170" t="s">
        <v>264</v>
      </c>
      <c r="D3170" t="s">
        <v>214</v>
      </c>
      <c r="E3170">
        <v>632</v>
      </c>
    </row>
    <row r="3171" spans="1:5" x14ac:dyDescent="0.3">
      <c r="A3171">
        <v>114</v>
      </c>
      <c r="B3171" s="18">
        <v>45474</v>
      </c>
      <c r="C3171" t="s">
        <v>264</v>
      </c>
      <c r="D3171" t="s">
        <v>214</v>
      </c>
      <c r="E3171">
        <v>1</v>
      </c>
    </row>
    <row r="3172" spans="1:5" x14ac:dyDescent="0.3">
      <c r="A3172">
        <v>114</v>
      </c>
      <c r="B3172" s="18">
        <v>45505</v>
      </c>
      <c r="C3172" t="s">
        <v>264</v>
      </c>
      <c r="D3172" t="s">
        <v>214</v>
      </c>
      <c r="E3172">
        <v>732</v>
      </c>
    </row>
    <row r="3173" spans="1:5" x14ac:dyDescent="0.3">
      <c r="A3173">
        <v>110</v>
      </c>
      <c r="B3173" s="18">
        <v>45474</v>
      </c>
      <c r="C3173" t="s">
        <v>264</v>
      </c>
      <c r="D3173" t="s">
        <v>222</v>
      </c>
      <c r="E3173">
        <v>58</v>
      </c>
    </row>
    <row r="3174" spans="1:5" x14ac:dyDescent="0.3">
      <c r="A3174">
        <v>111</v>
      </c>
      <c r="B3174" s="18">
        <v>45474</v>
      </c>
      <c r="C3174" t="s">
        <v>264</v>
      </c>
      <c r="D3174" t="s">
        <v>201</v>
      </c>
      <c r="E3174">
        <v>181</v>
      </c>
    </row>
    <row r="3175" spans="1:5" x14ac:dyDescent="0.3">
      <c r="A3175">
        <v>110</v>
      </c>
      <c r="B3175" s="18">
        <v>45505</v>
      </c>
      <c r="C3175" t="s">
        <v>264</v>
      </c>
      <c r="D3175" t="s">
        <v>222</v>
      </c>
      <c r="E3175">
        <v>57</v>
      </c>
    </row>
    <row r="3176" spans="1:5" x14ac:dyDescent="0.3">
      <c r="A3176">
        <v>113</v>
      </c>
      <c r="B3176" s="18">
        <v>45413</v>
      </c>
      <c r="C3176" t="s">
        <v>264</v>
      </c>
      <c r="D3176" t="s">
        <v>228</v>
      </c>
      <c r="E3176">
        <v>183</v>
      </c>
    </row>
    <row r="3177" spans="1:5" x14ac:dyDescent="0.3">
      <c r="A3177">
        <v>111</v>
      </c>
      <c r="B3177" s="18">
        <v>45444</v>
      </c>
      <c r="C3177" t="s">
        <v>264</v>
      </c>
      <c r="D3177" t="s">
        <v>201</v>
      </c>
      <c r="E3177">
        <v>181</v>
      </c>
    </row>
    <row r="3178" spans="1:5" x14ac:dyDescent="0.3">
      <c r="A3178">
        <v>111</v>
      </c>
      <c r="B3178" s="18">
        <v>45413</v>
      </c>
      <c r="C3178" t="s">
        <v>264</v>
      </c>
      <c r="D3178" t="s">
        <v>201</v>
      </c>
      <c r="E3178">
        <v>185</v>
      </c>
    </row>
    <row r="3179" spans="1:5" x14ac:dyDescent="0.3">
      <c r="A3179">
        <v>109</v>
      </c>
      <c r="B3179" s="18">
        <v>45505</v>
      </c>
      <c r="C3179" t="s">
        <v>264</v>
      </c>
      <c r="D3179" t="s">
        <v>233</v>
      </c>
      <c r="E3179">
        <v>12</v>
      </c>
    </row>
    <row r="3180" spans="1:5" x14ac:dyDescent="0.3">
      <c r="A3180">
        <v>109</v>
      </c>
      <c r="B3180" s="18">
        <v>45474</v>
      </c>
      <c r="C3180" t="s">
        <v>264</v>
      </c>
      <c r="D3180" t="s">
        <v>233</v>
      </c>
      <c r="E3180">
        <v>12</v>
      </c>
    </row>
    <row r="3181" spans="1:5" x14ac:dyDescent="0.3">
      <c r="A3181">
        <v>115</v>
      </c>
      <c r="B3181" s="18">
        <v>45413</v>
      </c>
      <c r="C3181" t="s">
        <v>264</v>
      </c>
      <c r="D3181" t="s">
        <v>226</v>
      </c>
      <c r="E3181">
        <v>70</v>
      </c>
    </row>
    <row r="3182" spans="1:5" x14ac:dyDescent="0.3">
      <c r="A3182">
        <v>115</v>
      </c>
      <c r="B3182" s="18">
        <v>45444</v>
      </c>
      <c r="C3182" t="s">
        <v>264</v>
      </c>
      <c r="D3182" t="s">
        <v>226</v>
      </c>
      <c r="E3182">
        <v>88</v>
      </c>
    </row>
    <row r="3183" spans="1:5" x14ac:dyDescent="0.3">
      <c r="A3183">
        <v>115</v>
      </c>
      <c r="B3183" s="18">
        <v>45505</v>
      </c>
      <c r="C3183" t="s">
        <v>264</v>
      </c>
      <c r="D3183" t="s">
        <v>226</v>
      </c>
      <c r="E3183">
        <v>77</v>
      </c>
    </row>
    <row r="3184" spans="1:5" x14ac:dyDescent="0.3">
      <c r="A3184">
        <v>109</v>
      </c>
      <c r="B3184" s="18">
        <v>45444</v>
      </c>
      <c r="C3184" t="s">
        <v>264</v>
      </c>
      <c r="D3184" t="s">
        <v>233</v>
      </c>
      <c r="E3184">
        <v>13</v>
      </c>
    </row>
    <row r="3185" spans="1:7" x14ac:dyDescent="0.3">
      <c r="A3185">
        <v>116</v>
      </c>
      <c r="B3185" s="18">
        <v>45413</v>
      </c>
      <c r="C3185" t="s">
        <v>264</v>
      </c>
      <c r="D3185" t="s">
        <v>243</v>
      </c>
      <c r="E3185">
        <v>4</v>
      </c>
    </row>
    <row r="3186" spans="1:7" x14ac:dyDescent="0.3">
      <c r="A3186">
        <v>116</v>
      </c>
      <c r="B3186" s="18">
        <v>45444</v>
      </c>
      <c r="C3186" t="s">
        <v>264</v>
      </c>
      <c r="D3186" t="s">
        <v>243</v>
      </c>
      <c r="E3186">
        <v>6</v>
      </c>
    </row>
    <row r="3187" spans="1:7" x14ac:dyDescent="0.3">
      <c r="A3187">
        <v>109</v>
      </c>
      <c r="B3187" s="18">
        <v>45413</v>
      </c>
      <c r="C3187" t="s">
        <v>264</v>
      </c>
      <c r="D3187" t="s">
        <v>233</v>
      </c>
      <c r="E3187">
        <v>12</v>
      </c>
    </row>
    <row r="3188" spans="1:7" x14ac:dyDescent="0.3">
      <c r="A3188">
        <v>116</v>
      </c>
      <c r="B3188" s="18">
        <v>45505</v>
      </c>
      <c r="C3188" t="s">
        <v>264</v>
      </c>
      <c r="D3188" t="s">
        <v>243</v>
      </c>
      <c r="E3188">
        <v>19</v>
      </c>
    </row>
    <row r="3189" spans="1:7" x14ac:dyDescent="0.3">
      <c r="A3189">
        <v>2</v>
      </c>
      <c r="B3189" s="18">
        <v>45505</v>
      </c>
      <c r="C3189" t="s">
        <v>264</v>
      </c>
      <c r="D3189" t="s">
        <v>209</v>
      </c>
      <c r="E3189">
        <v>0.71666666666666667</v>
      </c>
      <c r="F3189">
        <v>1290</v>
      </c>
      <c r="G3189">
        <v>1800</v>
      </c>
    </row>
    <row r="3190" spans="1:7" x14ac:dyDescent="0.3">
      <c r="A3190">
        <v>113</v>
      </c>
      <c r="B3190" s="18">
        <v>45444</v>
      </c>
      <c r="C3190" t="s">
        <v>264</v>
      </c>
      <c r="D3190" t="s">
        <v>228</v>
      </c>
      <c r="E3190">
        <v>185</v>
      </c>
    </row>
    <row r="3191" spans="1:7" x14ac:dyDescent="0.3">
      <c r="A3191">
        <v>2</v>
      </c>
      <c r="B3191" s="18">
        <v>45474</v>
      </c>
      <c r="C3191" t="s">
        <v>264</v>
      </c>
      <c r="D3191" t="s">
        <v>209</v>
      </c>
      <c r="E3191">
        <v>0.71777777777777774</v>
      </c>
      <c r="F3191">
        <v>1292</v>
      </c>
      <c r="G3191">
        <v>1800</v>
      </c>
    </row>
    <row r="3192" spans="1:7" x14ac:dyDescent="0.3">
      <c r="A3192">
        <v>2</v>
      </c>
      <c r="B3192" s="18">
        <v>45444</v>
      </c>
      <c r="C3192" t="s">
        <v>264</v>
      </c>
      <c r="D3192" t="s">
        <v>209</v>
      </c>
      <c r="E3192">
        <v>0.72333333333333338</v>
      </c>
      <c r="F3192">
        <v>1302</v>
      </c>
      <c r="G3192">
        <v>1800</v>
      </c>
    </row>
    <row r="3193" spans="1:7" x14ac:dyDescent="0.3">
      <c r="A3193">
        <v>113</v>
      </c>
      <c r="B3193" s="18">
        <v>45474</v>
      </c>
      <c r="C3193" t="s">
        <v>264</v>
      </c>
      <c r="D3193" t="s">
        <v>228</v>
      </c>
      <c r="E3193">
        <v>186</v>
      </c>
    </row>
    <row r="3194" spans="1:7" x14ac:dyDescent="0.3">
      <c r="A3194">
        <v>2</v>
      </c>
      <c r="B3194" s="18">
        <v>45413</v>
      </c>
      <c r="C3194" t="s">
        <v>264</v>
      </c>
      <c r="D3194" t="s">
        <v>209</v>
      </c>
      <c r="E3194">
        <v>0.7205555555555555</v>
      </c>
      <c r="F3194">
        <v>1297</v>
      </c>
      <c r="G3194">
        <v>1800</v>
      </c>
    </row>
    <row r="3195" spans="1:7" x14ac:dyDescent="0.3">
      <c r="A3195">
        <v>27</v>
      </c>
      <c r="B3195" s="18">
        <v>45413</v>
      </c>
      <c r="C3195" t="s">
        <v>264</v>
      </c>
      <c r="D3195" t="s">
        <v>165</v>
      </c>
      <c r="G3195">
        <v>217</v>
      </c>
    </row>
    <row r="3196" spans="1:7" x14ac:dyDescent="0.3">
      <c r="A3196">
        <v>27</v>
      </c>
      <c r="B3196" s="18">
        <v>45505</v>
      </c>
      <c r="C3196" t="s">
        <v>264</v>
      </c>
      <c r="D3196" t="s">
        <v>165</v>
      </c>
      <c r="G3196">
        <v>227</v>
      </c>
    </row>
    <row r="3197" spans="1:7" x14ac:dyDescent="0.3">
      <c r="A3197">
        <v>113</v>
      </c>
      <c r="B3197" s="18">
        <v>45505</v>
      </c>
      <c r="C3197" t="s">
        <v>264</v>
      </c>
      <c r="D3197" t="s">
        <v>228</v>
      </c>
      <c r="E3197">
        <v>187</v>
      </c>
    </row>
    <row r="3198" spans="1:7" x14ac:dyDescent="0.3">
      <c r="A3198">
        <v>27</v>
      </c>
      <c r="B3198" s="18">
        <v>45474</v>
      </c>
      <c r="C3198" t="s">
        <v>264</v>
      </c>
      <c r="D3198" t="s">
        <v>165</v>
      </c>
      <c r="G3198">
        <v>220</v>
      </c>
    </row>
    <row r="3199" spans="1:7" x14ac:dyDescent="0.3">
      <c r="A3199">
        <v>104</v>
      </c>
      <c r="B3199" s="18">
        <v>45413</v>
      </c>
      <c r="C3199" t="s">
        <v>264</v>
      </c>
      <c r="D3199" t="s">
        <v>236</v>
      </c>
      <c r="E3199">
        <v>14</v>
      </c>
    </row>
    <row r="3200" spans="1:7" x14ac:dyDescent="0.3">
      <c r="A3200">
        <v>27</v>
      </c>
      <c r="B3200" s="18">
        <v>45444</v>
      </c>
      <c r="C3200" t="s">
        <v>264</v>
      </c>
      <c r="D3200" t="s">
        <v>165</v>
      </c>
      <c r="G3200">
        <v>225</v>
      </c>
    </row>
    <row r="3201" spans="1:7" x14ac:dyDescent="0.3">
      <c r="A3201">
        <v>120</v>
      </c>
      <c r="B3201" s="18">
        <v>45413</v>
      </c>
      <c r="C3201" t="s">
        <v>264</v>
      </c>
      <c r="D3201" t="s">
        <v>22</v>
      </c>
      <c r="E3201">
        <v>691</v>
      </c>
    </row>
    <row r="3202" spans="1:7" x14ac:dyDescent="0.3">
      <c r="A3202">
        <v>120</v>
      </c>
      <c r="B3202" s="18">
        <v>45444</v>
      </c>
      <c r="C3202" t="s">
        <v>264</v>
      </c>
      <c r="D3202" t="s">
        <v>22</v>
      </c>
      <c r="E3202">
        <v>622</v>
      </c>
    </row>
    <row r="3203" spans="1:7" x14ac:dyDescent="0.3">
      <c r="A3203">
        <v>120</v>
      </c>
      <c r="B3203" s="18">
        <v>45474</v>
      </c>
      <c r="C3203" t="s">
        <v>264</v>
      </c>
      <c r="D3203" t="s">
        <v>22</v>
      </c>
      <c r="E3203">
        <v>1</v>
      </c>
    </row>
    <row r="3204" spans="1:7" x14ac:dyDescent="0.3">
      <c r="A3204">
        <v>120</v>
      </c>
      <c r="B3204" s="18">
        <v>45505</v>
      </c>
      <c r="C3204" t="s">
        <v>264</v>
      </c>
      <c r="D3204" t="s">
        <v>22</v>
      </c>
      <c r="E3204">
        <v>726</v>
      </c>
    </row>
    <row r="3205" spans="1:7" x14ac:dyDescent="0.3">
      <c r="A3205">
        <v>104</v>
      </c>
      <c r="B3205" s="18">
        <v>45444</v>
      </c>
      <c r="C3205" t="s">
        <v>264</v>
      </c>
      <c r="D3205" t="s">
        <v>236</v>
      </c>
      <c r="E3205">
        <v>14</v>
      </c>
    </row>
    <row r="3206" spans="1:7" x14ac:dyDescent="0.3">
      <c r="A3206">
        <v>3</v>
      </c>
      <c r="B3206" s="18">
        <v>45505</v>
      </c>
      <c r="C3206" t="s">
        <v>264</v>
      </c>
      <c r="D3206" t="s">
        <v>202</v>
      </c>
      <c r="E3206">
        <v>0.82015503875968987</v>
      </c>
      <c r="F3206">
        <v>1058</v>
      </c>
      <c r="G3206">
        <v>1290</v>
      </c>
    </row>
    <row r="3207" spans="1:7" x14ac:dyDescent="0.3">
      <c r="A3207">
        <v>3</v>
      </c>
      <c r="B3207" s="18">
        <v>45474</v>
      </c>
      <c r="C3207" t="s">
        <v>264</v>
      </c>
      <c r="D3207" t="s">
        <v>202</v>
      </c>
      <c r="E3207">
        <v>0.80650154798761609</v>
      </c>
      <c r="F3207">
        <v>1042</v>
      </c>
      <c r="G3207">
        <v>1292</v>
      </c>
    </row>
    <row r="3208" spans="1:7" x14ac:dyDescent="0.3">
      <c r="A3208">
        <v>104</v>
      </c>
      <c r="B3208" s="18">
        <v>45474</v>
      </c>
      <c r="C3208" t="s">
        <v>264</v>
      </c>
      <c r="D3208" t="s">
        <v>236</v>
      </c>
      <c r="E3208">
        <v>14</v>
      </c>
    </row>
    <row r="3209" spans="1:7" x14ac:dyDescent="0.3">
      <c r="A3209">
        <v>104</v>
      </c>
      <c r="B3209" s="18">
        <v>45505</v>
      </c>
      <c r="C3209" t="s">
        <v>264</v>
      </c>
      <c r="D3209" t="s">
        <v>236</v>
      </c>
      <c r="E3209">
        <v>13</v>
      </c>
    </row>
    <row r="3210" spans="1:7" x14ac:dyDescent="0.3">
      <c r="A3210">
        <v>3</v>
      </c>
      <c r="B3210" s="18">
        <v>45444</v>
      </c>
      <c r="C3210" t="s">
        <v>264</v>
      </c>
      <c r="D3210" t="s">
        <v>202</v>
      </c>
      <c r="E3210">
        <v>0.81105990783410142</v>
      </c>
      <c r="F3210">
        <v>1056</v>
      </c>
      <c r="G3210">
        <v>1302</v>
      </c>
    </row>
    <row r="3211" spans="1:7" x14ac:dyDescent="0.3">
      <c r="A3211">
        <v>122</v>
      </c>
      <c r="B3211" s="18">
        <v>45413</v>
      </c>
      <c r="C3211" t="s">
        <v>264</v>
      </c>
      <c r="D3211" t="s">
        <v>24</v>
      </c>
      <c r="E3211">
        <v>10</v>
      </c>
    </row>
    <row r="3212" spans="1:7" x14ac:dyDescent="0.3">
      <c r="A3212">
        <v>122</v>
      </c>
      <c r="B3212" s="18">
        <v>45444</v>
      </c>
      <c r="C3212" t="s">
        <v>264</v>
      </c>
      <c r="D3212" t="s">
        <v>24</v>
      </c>
      <c r="E3212">
        <v>10</v>
      </c>
    </row>
    <row r="3213" spans="1:7" x14ac:dyDescent="0.3">
      <c r="A3213">
        <v>122</v>
      </c>
      <c r="B3213" s="18">
        <v>45505</v>
      </c>
      <c r="C3213" t="s">
        <v>264</v>
      </c>
      <c r="D3213" t="s">
        <v>24</v>
      </c>
      <c r="E3213">
        <v>6</v>
      </c>
    </row>
    <row r="3214" spans="1:7" x14ac:dyDescent="0.3">
      <c r="A3214">
        <v>3</v>
      </c>
      <c r="B3214" s="18">
        <v>45413</v>
      </c>
      <c r="C3214" t="s">
        <v>264</v>
      </c>
      <c r="D3214" t="s">
        <v>202</v>
      </c>
      <c r="E3214">
        <v>0.79876638396299149</v>
      </c>
      <c r="F3214">
        <v>1036</v>
      </c>
      <c r="G3214">
        <v>1297</v>
      </c>
    </row>
    <row r="3215" spans="1:7" x14ac:dyDescent="0.3">
      <c r="A3215">
        <v>106</v>
      </c>
      <c r="B3215" s="18">
        <v>45413</v>
      </c>
      <c r="C3215" t="s">
        <v>264</v>
      </c>
      <c r="D3215" t="s">
        <v>196</v>
      </c>
      <c r="E3215">
        <v>207</v>
      </c>
    </row>
    <row r="3216" spans="1:7" x14ac:dyDescent="0.3">
      <c r="A3216">
        <v>126</v>
      </c>
      <c r="B3216" s="18">
        <v>45413</v>
      </c>
      <c r="C3216" t="s">
        <v>264</v>
      </c>
      <c r="D3216" t="s">
        <v>28</v>
      </c>
      <c r="E3216">
        <v>2</v>
      </c>
    </row>
    <row r="3217" spans="1:7" x14ac:dyDescent="0.3">
      <c r="A3217">
        <v>126</v>
      </c>
      <c r="B3217" s="18">
        <v>45444</v>
      </c>
      <c r="C3217" t="s">
        <v>264</v>
      </c>
      <c r="D3217" t="s">
        <v>28</v>
      </c>
      <c r="E3217">
        <v>3</v>
      </c>
    </row>
    <row r="3218" spans="1:7" x14ac:dyDescent="0.3">
      <c r="A3218">
        <v>103</v>
      </c>
      <c r="B3218" s="18">
        <v>45505</v>
      </c>
      <c r="C3218" t="s">
        <v>264</v>
      </c>
      <c r="D3218" t="s">
        <v>199</v>
      </c>
      <c r="E3218">
        <v>0</v>
      </c>
    </row>
    <row r="3219" spans="1:7" x14ac:dyDescent="0.3">
      <c r="A3219">
        <v>4</v>
      </c>
      <c r="B3219" s="18">
        <v>45413</v>
      </c>
      <c r="C3219" t="s">
        <v>264</v>
      </c>
      <c r="D3219" t="s">
        <v>223</v>
      </c>
      <c r="E3219">
        <v>0.92015209125475295</v>
      </c>
      <c r="F3219">
        <v>242</v>
      </c>
      <c r="G3219">
        <v>263</v>
      </c>
    </row>
    <row r="3220" spans="1:7" x14ac:dyDescent="0.3">
      <c r="A3220">
        <v>4</v>
      </c>
      <c r="B3220" s="18">
        <v>45444</v>
      </c>
      <c r="C3220" t="s">
        <v>264</v>
      </c>
      <c r="D3220" t="s">
        <v>223</v>
      </c>
      <c r="E3220">
        <v>0.91287878787878796</v>
      </c>
      <c r="F3220">
        <v>241</v>
      </c>
      <c r="G3220">
        <v>264</v>
      </c>
    </row>
    <row r="3221" spans="1:7" x14ac:dyDescent="0.3">
      <c r="A3221">
        <v>4</v>
      </c>
      <c r="B3221" s="18">
        <v>45474</v>
      </c>
      <c r="C3221" t="s">
        <v>264</v>
      </c>
      <c r="D3221" t="s">
        <v>223</v>
      </c>
      <c r="E3221">
        <v>1</v>
      </c>
      <c r="F3221">
        <v>1</v>
      </c>
      <c r="G3221">
        <v>1</v>
      </c>
    </row>
    <row r="3222" spans="1:7" x14ac:dyDescent="0.3">
      <c r="A3222">
        <v>4</v>
      </c>
      <c r="B3222" s="18">
        <v>45505</v>
      </c>
      <c r="C3222" t="s">
        <v>264</v>
      </c>
      <c r="D3222" t="s">
        <v>223</v>
      </c>
      <c r="E3222">
        <v>0.92622950819672101</v>
      </c>
      <c r="F3222">
        <v>226</v>
      </c>
      <c r="G3222">
        <v>244</v>
      </c>
    </row>
    <row r="3223" spans="1:7" x14ac:dyDescent="0.3">
      <c r="A3223">
        <v>106</v>
      </c>
      <c r="B3223" s="18">
        <v>45444</v>
      </c>
      <c r="C3223" t="s">
        <v>264</v>
      </c>
      <c r="D3223" t="s">
        <v>196</v>
      </c>
      <c r="E3223">
        <v>209</v>
      </c>
    </row>
    <row r="3224" spans="1:7" x14ac:dyDescent="0.3">
      <c r="A3224">
        <v>103</v>
      </c>
      <c r="B3224" s="18">
        <v>45474</v>
      </c>
      <c r="C3224" t="s">
        <v>264</v>
      </c>
      <c r="D3224" t="s">
        <v>199</v>
      </c>
      <c r="E3224">
        <v>0</v>
      </c>
    </row>
    <row r="3225" spans="1:7" x14ac:dyDescent="0.3">
      <c r="A3225">
        <v>106</v>
      </c>
      <c r="B3225" s="18">
        <v>45474</v>
      </c>
      <c r="C3225" t="s">
        <v>264</v>
      </c>
      <c r="D3225" t="s">
        <v>196</v>
      </c>
      <c r="E3225">
        <v>209</v>
      </c>
    </row>
    <row r="3226" spans="1:7" x14ac:dyDescent="0.3">
      <c r="A3226">
        <v>103</v>
      </c>
      <c r="B3226" s="18">
        <v>45444</v>
      </c>
      <c r="C3226" t="s">
        <v>264</v>
      </c>
      <c r="D3226" t="s">
        <v>199</v>
      </c>
      <c r="E3226">
        <v>0</v>
      </c>
    </row>
    <row r="3227" spans="1:7" x14ac:dyDescent="0.3">
      <c r="A3227">
        <v>5</v>
      </c>
      <c r="B3227" s="18">
        <v>45413</v>
      </c>
      <c r="C3227" t="s">
        <v>264</v>
      </c>
      <c r="D3227" t="s">
        <v>216</v>
      </c>
      <c r="E3227">
        <v>10.52</v>
      </c>
      <c r="F3227">
        <v>263</v>
      </c>
      <c r="G3227">
        <v>25</v>
      </c>
    </row>
    <row r="3228" spans="1:7" x14ac:dyDescent="0.3">
      <c r="A3228">
        <v>5</v>
      </c>
      <c r="B3228" s="18">
        <v>45444</v>
      </c>
      <c r="C3228" t="s">
        <v>264</v>
      </c>
      <c r="D3228" t="s">
        <v>216</v>
      </c>
      <c r="E3228">
        <v>9.7777777777777803</v>
      </c>
      <c r="F3228">
        <v>264</v>
      </c>
      <c r="G3228">
        <v>27</v>
      </c>
    </row>
    <row r="3229" spans="1:7" x14ac:dyDescent="0.3">
      <c r="A3229">
        <v>5</v>
      </c>
      <c r="B3229" s="18">
        <v>45474</v>
      </c>
      <c r="C3229" t="s">
        <v>264</v>
      </c>
      <c r="D3229" t="s">
        <v>216</v>
      </c>
      <c r="E3229">
        <v>1</v>
      </c>
      <c r="F3229">
        <v>1</v>
      </c>
      <c r="G3229">
        <v>1</v>
      </c>
    </row>
    <row r="3230" spans="1:7" x14ac:dyDescent="0.3">
      <c r="A3230">
        <v>5</v>
      </c>
      <c r="B3230" s="18">
        <v>45505</v>
      </c>
      <c r="C3230" t="s">
        <v>264</v>
      </c>
      <c r="D3230" t="s">
        <v>216</v>
      </c>
      <c r="E3230">
        <v>10.1666666666667</v>
      </c>
      <c r="F3230">
        <v>244</v>
      </c>
      <c r="G3230">
        <v>24</v>
      </c>
    </row>
    <row r="3231" spans="1:7" x14ac:dyDescent="0.3">
      <c r="A3231">
        <v>106</v>
      </c>
      <c r="B3231" s="18">
        <v>45505</v>
      </c>
      <c r="C3231" t="s">
        <v>264</v>
      </c>
      <c r="D3231" t="s">
        <v>196</v>
      </c>
      <c r="E3231">
        <v>205</v>
      </c>
    </row>
    <row r="3232" spans="1:7" x14ac:dyDescent="0.3">
      <c r="A3232">
        <v>103</v>
      </c>
      <c r="B3232" s="18">
        <v>45413</v>
      </c>
      <c r="C3232" t="s">
        <v>264</v>
      </c>
      <c r="D3232" t="s">
        <v>199</v>
      </c>
      <c r="E3232">
        <v>0</v>
      </c>
    </row>
    <row r="3233" spans="1:5" x14ac:dyDescent="0.3">
      <c r="A3233">
        <v>127</v>
      </c>
      <c r="B3233" s="18">
        <v>45413</v>
      </c>
      <c r="C3233" t="s">
        <v>264</v>
      </c>
      <c r="D3233" t="s">
        <v>220</v>
      </c>
      <c r="E3233">
        <v>407</v>
      </c>
    </row>
    <row r="3234" spans="1:5" x14ac:dyDescent="0.3">
      <c r="A3234">
        <v>127</v>
      </c>
      <c r="B3234" s="18">
        <v>45444</v>
      </c>
      <c r="C3234" t="s">
        <v>264</v>
      </c>
      <c r="D3234" t="s">
        <v>220</v>
      </c>
      <c r="E3234">
        <v>346</v>
      </c>
    </row>
    <row r="3235" spans="1:5" x14ac:dyDescent="0.3">
      <c r="A3235">
        <v>127</v>
      </c>
      <c r="B3235" s="18">
        <v>45505</v>
      </c>
      <c r="C3235" t="s">
        <v>264</v>
      </c>
      <c r="D3235" t="s">
        <v>220</v>
      </c>
      <c r="E3235">
        <v>488</v>
      </c>
    </row>
    <row r="3236" spans="1:5" x14ac:dyDescent="0.3">
      <c r="A3236">
        <v>102</v>
      </c>
      <c r="B3236" s="18">
        <v>45505</v>
      </c>
      <c r="C3236" t="s">
        <v>264</v>
      </c>
      <c r="D3236" t="s">
        <v>218</v>
      </c>
      <c r="E3236">
        <v>0</v>
      </c>
    </row>
    <row r="3237" spans="1:5" x14ac:dyDescent="0.3">
      <c r="A3237">
        <v>107</v>
      </c>
      <c r="B3237" s="18">
        <v>45413</v>
      </c>
      <c r="C3237" t="s">
        <v>264</v>
      </c>
      <c r="D3237" t="s">
        <v>217</v>
      </c>
      <c r="E3237">
        <v>235</v>
      </c>
    </row>
    <row r="3238" spans="1:5" x14ac:dyDescent="0.3">
      <c r="A3238">
        <v>102</v>
      </c>
      <c r="B3238" s="18">
        <v>45474</v>
      </c>
      <c r="C3238" t="s">
        <v>264</v>
      </c>
      <c r="D3238" t="s">
        <v>218</v>
      </c>
      <c r="E3238">
        <v>0</v>
      </c>
    </row>
    <row r="3239" spans="1:5" x14ac:dyDescent="0.3">
      <c r="A3239">
        <v>107</v>
      </c>
      <c r="B3239" s="18">
        <v>45444</v>
      </c>
      <c r="C3239" t="s">
        <v>264</v>
      </c>
      <c r="D3239" t="s">
        <v>217</v>
      </c>
      <c r="E3239">
        <v>235</v>
      </c>
    </row>
    <row r="3240" spans="1:5" x14ac:dyDescent="0.3">
      <c r="A3240">
        <v>107</v>
      </c>
      <c r="B3240" s="18">
        <v>45474</v>
      </c>
      <c r="C3240" t="s">
        <v>264</v>
      </c>
      <c r="D3240" t="s">
        <v>217</v>
      </c>
      <c r="E3240">
        <v>233</v>
      </c>
    </row>
    <row r="3241" spans="1:5" x14ac:dyDescent="0.3">
      <c r="A3241">
        <v>128</v>
      </c>
      <c r="B3241" s="18">
        <v>45413</v>
      </c>
      <c r="C3241" t="s">
        <v>264</v>
      </c>
      <c r="D3241" t="s">
        <v>224</v>
      </c>
      <c r="E3241">
        <v>52</v>
      </c>
    </row>
    <row r="3242" spans="1:5" x14ac:dyDescent="0.3">
      <c r="A3242">
        <v>128</v>
      </c>
      <c r="B3242" s="18">
        <v>45444</v>
      </c>
      <c r="C3242" t="s">
        <v>264</v>
      </c>
      <c r="D3242" t="s">
        <v>224</v>
      </c>
      <c r="E3242">
        <v>59</v>
      </c>
    </row>
    <row r="3243" spans="1:5" x14ac:dyDescent="0.3">
      <c r="A3243">
        <v>128</v>
      </c>
      <c r="B3243" s="18">
        <v>45505</v>
      </c>
      <c r="C3243" t="s">
        <v>264</v>
      </c>
      <c r="D3243" t="s">
        <v>224</v>
      </c>
      <c r="E3243">
        <v>87</v>
      </c>
    </row>
    <row r="3244" spans="1:5" x14ac:dyDescent="0.3">
      <c r="A3244">
        <v>107</v>
      </c>
      <c r="B3244" s="18">
        <v>45505</v>
      </c>
      <c r="C3244" t="s">
        <v>264</v>
      </c>
      <c r="D3244" t="s">
        <v>217</v>
      </c>
      <c r="E3244">
        <v>235</v>
      </c>
    </row>
    <row r="3245" spans="1:5" x14ac:dyDescent="0.3">
      <c r="A3245">
        <v>102</v>
      </c>
      <c r="B3245" s="18">
        <v>45444</v>
      </c>
      <c r="C3245" t="s">
        <v>264</v>
      </c>
      <c r="D3245" t="s">
        <v>218</v>
      </c>
      <c r="E3245">
        <v>0</v>
      </c>
    </row>
    <row r="3246" spans="1:5" x14ac:dyDescent="0.3">
      <c r="A3246">
        <v>105</v>
      </c>
      <c r="B3246" s="18">
        <v>45413</v>
      </c>
      <c r="C3246" t="s">
        <v>264</v>
      </c>
      <c r="D3246" t="s">
        <v>227</v>
      </c>
      <c r="E3246">
        <v>76</v>
      </c>
    </row>
    <row r="3247" spans="1:5" x14ac:dyDescent="0.3">
      <c r="A3247">
        <v>102</v>
      </c>
      <c r="B3247" s="18">
        <v>45413</v>
      </c>
      <c r="C3247" t="s">
        <v>264</v>
      </c>
      <c r="D3247" t="s">
        <v>218</v>
      </c>
      <c r="E3247">
        <v>0</v>
      </c>
    </row>
    <row r="3248" spans="1:5" x14ac:dyDescent="0.3">
      <c r="A3248">
        <v>105</v>
      </c>
      <c r="B3248" s="18">
        <v>45444</v>
      </c>
      <c r="C3248" t="s">
        <v>264</v>
      </c>
      <c r="D3248" t="s">
        <v>227</v>
      </c>
      <c r="E3248">
        <v>76</v>
      </c>
    </row>
    <row r="3249" spans="1:5" x14ac:dyDescent="0.3">
      <c r="A3249">
        <v>129</v>
      </c>
      <c r="B3249" s="18">
        <v>45413</v>
      </c>
      <c r="C3249" t="s">
        <v>264</v>
      </c>
      <c r="D3249" t="s">
        <v>229</v>
      </c>
      <c r="E3249">
        <v>99</v>
      </c>
    </row>
    <row r="3250" spans="1:5" x14ac:dyDescent="0.3">
      <c r="A3250">
        <v>129</v>
      </c>
      <c r="B3250" s="18">
        <v>45444</v>
      </c>
      <c r="C3250" t="s">
        <v>264</v>
      </c>
      <c r="D3250" t="s">
        <v>229</v>
      </c>
      <c r="E3250">
        <v>102</v>
      </c>
    </row>
    <row r="3251" spans="1:5" x14ac:dyDescent="0.3">
      <c r="A3251">
        <v>129</v>
      </c>
      <c r="B3251" s="18">
        <v>45505</v>
      </c>
      <c r="C3251" t="s">
        <v>264</v>
      </c>
      <c r="D3251" t="s">
        <v>229</v>
      </c>
      <c r="E3251">
        <v>161</v>
      </c>
    </row>
    <row r="3252" spans="1:5" x14ac:dyDescent="0.3">
      <c r="A3252">
        <v>101</v>
      </c>
      <c r="B3252" s="18">
        <v>45505</v>
      </c>
      <c r="C3252" t="s">
        <v>264</v>
      </c>
      <c r="D3252" t="s">
        <v>200</v>
      </c>
      <c r="E3252">
        <v>1</v>
      </c>
    </row>
    <row r="3253" spans="1:5" x14ac:dyDescent="0.3">
      <c r="A3253">
        <v>105</v>
      </c>
      <c r="B3253" s="18">
        <v>45474</v>
      </c>
      <c r="C3253" t="s">
        <v>264</v>
      </c>
      <c r="D3253" t="s">
        <v>227</v>
      </c>
      <c r="E3253">
        <v>74</v>
      </c>
    </row>
    <row r="3254" spans="1:5" x14ac:dyDescent="0.3">
      <c r="A3254">
        <v>105</v>
      </c>
      <c r="B3254" s="18">
        <v>45505</v>
      </c>
      <c r="C3254" t="s">
        <v>264</v>
      </c>
      <c r="D3254" t="s">
        <v>227</v>
      </c>
      <c r="E3254">
        <v>74</v>
      </c>
    </row>
    <row r="3255" spans="1:5" x14ac:dyDescent="0.3">
      <c r="A3255">
        <v>108</v>
      </c>
      <c r="B3255" s="18">
        <v>45413</v>
      </c>
      <c r="C3255" t="s">
        <v>264</v>
      </c>
      <c r="D3255" t="s">
        <v>204</v>
      </c>
      <c r="E3255">
        <v>98</v>
      </c>
    </row>
    <row r="3256" spans="1:5" x14ac:dyDescent="0.3">
      <c r="A3256">
        <v>108</v>
      </c>
      <c r="B3256" s="18">
        <v>45444</v>
      </c>
      <c r="C3256" t="s">
        <v>264</v>
      </c>
      <c r="D3256" t="s">
        <v>204</v>
      </c>
      <c r="E3256">
        <v>102</v>
      </c>
    </row>
    <row r="3257" spans="1:5" x14ac:dyDescent="0.3">
      <c r="A3257">
        <v>130</v>
      </c>
      <c r="B3257" s="18">
        <v>45413</v>
      </c>
      <c r="C3257" t="s">
        <v>264</v>
      </c>
      <c r="D3257" t="s">
        <v>212</v>
      </c>
      <c r="E3257">
        <v>232</v>
      </c>
    </row>
    <row r="3258" spans="1:5" x14ac:dyDescent="0.3">
      <c r="A3258">
        <v>130</v>
      </c>
      <c r="B3258" s="18">
        <v>45444</v>
      </c>
      <c r="C3258" t="s">
        <v>264</v>
      </c>
      <c r="D3258" t="s">
        <v>212</v>
      </c>
      <c r="E3258">
        <v>164</v>
      </c>
    </row>
    <row r="3259" spans="1:5" x14ac:dyDescent="0.3">
      <c r="A3259">
        <v>130</v>
      </c>
      <c r="B3259" s="18">
        <v>45505</v>
      </c>
      <c r="C3259" t="s">
        <v>264</v>
      </c>
      <c r="D3259" t="s">
        <v>212</v>
      </c>
      <c r="E3259">
        <v>218</v>
      </c>
    </row>
    <row r="3260" spans="1:5" x14ac:dyDescent="0.3">
      <c r="A3260">
        <v>101</v>
      </c>
      <c r="B3260" s="18">
        <v>45444</v>
      </c>
      <c r="C3260" t="s">
        <v>264</v>
      </c>
      <c r="D3260" t="s">
        <v>200</v>
      </c>
      <c r="E3260">
        <v>1</v>
      </c>
    </row>
    <row r="3261" spans="1:5" x14ac:dyDescent="0.3">
      <c r="A3261">
        <v>108</v>
      </c>
      <c r="B3261" s="18">
        <v>45474</v>
      </c>
      <c r="C3261" t="s">
        <v>264</v>
      </c>
      <c r="D3261" t="s">
        <v>204</v>
      </c>
      <c r="E3261">
        <v>100</v>
      </c>
    </row>
    <row r="3262" spans="1:5" x14ac:dyDescent="0.3">
      <c r="A3262">
        <v>108</v>
      </c>
      <c r="B3262" s="18">
        <v>45505</v>
      </c>
      <c r="C3262" t="s">
        <v>264</v>
      </c>
      <c r="D3262" t="s">
        <v>204</v>
      </c>
      <c r="E3262">
        <v>101</v>
      </c>
    </row>
    <row r="3263" spans="1:5" x14ac:dyDescent="0.3">
      <c r="A3263">
        <v>101</v>
      </c>
      <c r="B3263" s="18">
        <v>45413</v>
      </c>
      <c r="C3263" t="s">
        <v>264</v>
      </c>
      <c r="D3263" t="s">
        <v>200</v>
      </c>
      <c r="E3263">
        <v>1</v>
      </c>
    </row>
    <row r="3264" spans="1:5" x14ac:dyDescent="0.3">
      <c r="A3264">
        <v>131</v>
      </c>
      <c r="B3264" s="18">
        <v>45413</v>
      </c>
      <c r="C3264" t="s">
        <v>264</v>
      </c>
      <c r="D3264" t="s">
        <v>211</v>
      </c>
      <c r="E3264">
        <v>14</v>
      </c>
    </row>
    <row r="3265" spans="1:7" x14ac:dyDescent="0.3">
      <c r="A3265">
        <v>131</v>
      </c>
      <c r="B3265" s="18">
        <v>45444</v>
      </c>
      <c r="C3265" t="s">
        <v>264</v>
      </c>
      <c r="D3265" t="s">
        <v>211</v>
      </c>
      <c r="E3265">
        <v>15</v>
      </c>
    </row>
    <row r="3266" spans="1:7" x14ac:dyDescent="0.3">
      <c r="A3266">
        <v>131</v>
      </c>
      <c r="B3266" s="18">
        <v>45505</v>
      </c>
      <c r="C3266" t="s">
        <v>264</v>
      </c>
      <c r="D3266" t="s">
        <v>211</v>
      </c>
      <c r="E3266">
        <v>13</v>
      </c>
    </row>
    <row r="3267" spans="1:7" x14ac:dyDescent="0.3">
      <c r="A3267">
        <v>100</v>
      </c>
      <c r="B3267" s="18">
        <v>45505</v>
      </c>
      <c r="C3267" t="s">
        <v>264</v>
      </c>
      <c r="D3267" t="s">
        <v>206</v>
      </c>
      <c r="E3267">
        <v>1</v>
      </c>
    </row>
    <row r="3268" spans="1:7" x14ac:dyDescent="0.3">
      <c r="A3268">
        <v>100</v>
      </c>
      <c r="B3268" s="18">
        <v>45474</v>
      </c>
      <c r="C3268" t="s">
        <v>264</v>
      </c>
      <c r="D3268" t="s">
        <v>206</v>
      </c>
      <c r="E3268">
        <v>1</v>
      </c>
    </row>
    <row r="3269" spans="1:7" x14ac:dyDescent="0.3">
      <c r="A3269">
        <v>132</v>
      </c>
      <c r="B3269" s="18">
        <v>45413</v>
      </c>
      <c r="C3269" t="s">
        <v>264</v>
      </c>
      <c r="D3269" t="s">
        <v>208</v>
      </c>
      <c r="E3269">
        <v>8</v>
      </c>
    </row>
    <row r="3270" spans="1:7" x14ac:dyDescent="0.3">
      <c r="A3270">
        <v>132</v>
      </c>
      <c r="B3270" s="18">
        <v>45444</v>
      </c>
      <c r="C3270" t="s">
        <v>264</v>
      </c>
      <c r="D3270" t="s">
        <v>208</v>
      </c>
      <c r="E3270">
        <v>6</v>
      </c>
    </row>
    <row r="3271" spans="1:7" x14ac:dyDescent="0.3">
      <c r="A3271">
        <v>132</v>
      </c>
      <c r="B3271" s="18">
        <v>45505</v>
      </c>
      <c r="C3271" t="s">
        <v>264</v>
      </c>
      <c r="D3271" t="s">
        <v>208</v>
      </c>
      <c r="E3271">
        <v>8</v>
      </c>
    </row>
    <row r="3272" spans="1:7" x14ac:dyDescent="0.3">
      <c r="A3272">
        <v>100</v>
      </c>
      <c r="B3272" s="18">
        <v>45444</v>
      </c>
      <c r="C3272" t="s">
        <v>264</v>
      </c>
      <c r="D3272" t="s">
        <v>206</v>
      </c>
      <c r="E3272">
        <v>1</v>
      </c>
    </row>
    <row r="3273" spans="1:7" x14ac:dyDescent="0.3">
      <c r="A3273">
        <v>15</v>
      </c>
      <c r="B3273" s="18">
        <v>45444</v>
      </c>
      <c r="C3273" t="s">
        <v>264</v>
      </c>
      <c r="D3273" t="s">
        <v>205</v>
      </c>
      <c r="E3273">
        <v>0</v>
      </c>
      <c r="F3273">
        <v>0</v>
      </c>
      <c r="G3273">
        <v>418</v>
      </c>
    </row>
    <row r="3274" spans="1:7" x14ac:dyDescent="0.3">
      <c r="A3274">
        <v>133</v>
      </c>
      <c r="B3274" s="18">
        <v>45413</v>
      </c>
      <c r="C3274" t="s">
        <v>264</v>
      </c>
      <c r="D3274" t="s">
        <v>234</v>
      </c>
      <c r="E3274">
        <v>2</v>
      </c>
    </row>
    <row r="3275" spans="1:7" x14ac:dyDescent="0.3">
      <c r="A3275">
        <v>133</v>
      </c>
      <c r="B3275" s="18">
        <v>45505</v>
      </c>
      <c r="C3275" t="s">
        <v>264</v>
      </c>
      <c r="D3275" t="s">
        <v>234</v>
      </c>
      <c r="E3275">
        <v>1</v>
      </c>
    </row>
    <row r="3276" spans="1:7" x14ac:dyDescent="0.3">
      <c r="A3276">
        <v>100</v>
      </c>
      <c r="B3276" s="18">
        <v>45413</v>
      </c>
      <c r="C3276" t="s">
        <v>264</v>
      </c>
      <c r="D3276" t="s">
        <v>206</v>
      </c>
      <c r="E3276">
        <v>1</v>
      </c>
    </row>
    <row r="3277" spans="1:7" x14ac:dyDescent="0.3">
      <c r="A3277">
        <v>24</v>
      </c>
      <c r="B3277" s="18">
        <v>45413</v>
      </c>
      <c r="C3277" t="s">
        <v>264</v>
      </c>
      <c r="D3277" t="s">
        <v>197</v>
      </c>
      <c r="E3277">
        <v>0.85106382978723405</v>
      </c>
      <c r="F3277">
        <v>80</v>
      </c>
      <c r="G3277">
        <v>94</v>
      </c>
    </row>
    <row r="3278" spans="1:7" x14ac:dyDescent="0.3">
      <c r="A3278">
        <v>26</v>
      </c>
      <c r="B3278" s="18">
        <v>45505</v>
      </c>
      <c r="C3278" t="s">
        <v>264</v>
      </c>
      <c r="D3278" t="s">
        <v>164</v>
      </c>
      <c r="E3278">
        <v>1.0723860589812333E-2</v>
      </c>
      <c r="F3278">
        <v>4</v>
      </c>
      <c r="G3278">
        <v>373</v>
      </c>
    </row>
    <row r="3279" spans="1:7" x14ac:dyDescent="0.3">
      <c r="A3279">
        <v>24</v>
      </c>
      <c r="B3279" s="18">
        <v>45444</v>
      </c>
      <c r="C3279" t="s">
        <v>264</v>
      </c>
      <c r="D3279" t="s">
        <v>197</v>
      </c>
      <c r="E3279">
        <v>0.90990990990990994</v>
      </c>
      <c r="F3279">
        <v>101</v>
      </c>
      <c r="G3279">
        <v>111</v>
      </c>
    </row>
    <row r="3280" spans="1:7" x14ac:dyDescent="0.3">
      <c r="A3280">
        <v>24</v>
      </c>
      <c r="B3280" s="18">
        <v>45474</v>
      </c>
      <c r="C3280" t="s">
        <v>264</v>
      </c>
      <c r="D3280" t="s">
        <v>197</v>
      </c>
      <c r="E3280">
        <v>0.91304347826086951</v>
      </c>
      <c r="F3280">
        <v>84</v>
      </c>
      <c r="G3280">
        <v>92</v>
      </c>
    </row>
    <row r="3281" spans="1:7" x14ac:dyDescent="0.3">
      <c r="A3281">
        <v>24</v>
      </c>
      <c r="B3281" s="18">
        <v>45505</v>
      </c>
      <c r="C3281" t="s">
        <v>264</v>
      </c>
      <c r="D3281" t="s">
        <v>197</v>
      </c>
      <c r="E3281">
        <v>0.83720930232558144</v>
      </c>
      <c r="F3281">
        <v>72</v>
      </c>
      <c r="G3281">
        <v>86</v>
      </c>
    </row>
    <row r="3282" spans="1:7" x14ac:dyDescent="0.3">
      <c r="A3282">
        <v>23</v>
      </c>
      <c r="B3282" s="18">
        <v>45413</v>
      </c>
      <c r="C3282" t="s">
        <v>264</v>
      </c>
      <c r="D3282" t="s">
        <v>210</v>
      </c>
      <c r="E3282">
        <v>7.1212121212121213E-2</v>
      </c>
      <c r="F3282">
        <v>94</v>
      </c>
      <c r="G3282">
        <v>1320</v>
      </c>
    </row>
    <row r="3283" spans="1:7" x14ac:dyDescent="0.3">
      <c r="A3283">
        <v>23</v>
      </c>
      <c r="B3283" s="18">
        <v>45444</v>
      </c>
      <c r="C3283" t="s">
        <v>264</v>
      </c>
      <c r="D3283" t="s">
        <v>210</v>
      </c>
      <c r="E3283">
        <v>8.3773584905660378E-2</v>
      </c>
      <c r="F3283">
        <v>111</v>
      </c>
      <c r="G3283">
        <v>1325</v>
      </c>
    </row>
    <row r="3284" spans="1:7" x14ac:dyDescent="0.3">
      <c r="A3284">
        <v>23</v>
      </c>
      <c r="B3284" s="18">
        <v>45474</v>
      </c>
      <c r="C3284" t="s">
        <v>264</v>
      </c>
      <c r="D3284" t="s">
        <v>210</v>
      </c>
      <c r="E3284">
        <v>7.0068545316070069E-2</v>
      </c>
      <c r="F3284">
        <v>92</v>
      </c>
      <c r="G3284">
        <v>1313</v>
      </c>
    </row>
    <row r="3285" spans="1:7" x14ac:dyDescent="0.3">
      <c r="A3285">
        <v>23</v>
      </c>
      <c r="B3285" s="18">
        <v>45505</v>
      </c>
      <c r="C3285" t="s">
        <v>264</v>
      </c>
      <c r="D3285" t="s">
        <v>210</v>
      </c>
      <c r="E3285">
        <v>6.5498857578065506E-2</v>
      </c>
      <c r="F3285">
        <v>86</v>
      </c>
      <c r="G3285">
        <v>1313</v>
      </c>
    </row>
    <row r="3286" spans="1:7" x14ac:dyDescent="0.3">
      <c r="A3286">
        <v>7</v>
      </c>
      <c r="B3286" s="18">
        <v>45413</v>
      </c>
      <c r="C3286" t="s">
        <v>264</v>
      </c>
      <c r="D3286" t="s">
        <v>232</v>
      </c>
      <c r="E3286">
        <v>0.875</v>
      </c>
      <c r="F3286">
        <v>7</v>
      </c>
      <c r="G3286">
        <v>8</v>
      </c>
    </row>
    <row r="3287" spans="1:7" x14ac:dyDescent="0.3">
      <c r="A3287">
        <v>7</v>
      </c>
      <c r="B3287" s="18">
        <v>45444</v>
      </c>
      <c r="C3287" t="s">
        <v>264</v>
      </c>
      <c r="D3287" t="s">
        <v>232</v>
      </c>
      <c r="E3287">
        <v>0.88888888888888884</v>
      </c>
      <c r="F3287">
        <v>8</v>
      </c>
      <c r="G3287">
        <v>9</v>
      </c>
    </row>
    <row r="3288" spans="1:7" x14ac:dyDescent="0.3">
      <c r="A3288">
        <v>7</v>
      </c>
      <c r="B3288" s="18">
        <v>45474</v>
      </c>
      <c r="C3288" t="s">
        <v>264</v>
      </c>
      <c r="D3288" t="s">
        <v>232</v>
      </c>
      <c r="E3288">
        <v>0.88888888888888884</v>
      </c>
      <c r="F3288">
        <v>8</v>
      </c>
      <c r="G3288">
        <v>9</v>
      </c>
    </row>
    <row r="3289" spans="1:7" x14ac:dyDescent="0.3">
      <c r="A3289">
        <v>7</v>
      </c>
      <c r="B3289" s="18">
        <v>45505</v>
      </c>
      <c r="C3289" t="s">
        <v>264</v>
      </c>
      <c r="D3289" t="s">
        <v>232</v>
      </c>
      <c r="E3289">
        <v>0.88888888888888884</v>
      </c>
      <c r="F3289">
        <v>8</v>
      </c>
      <c r="G3289">
        <v>9</v>
      </c>
    </row>
    <row r="3290" spans="1:7" x14ac:dyDescent="0.3">
      <c r="A3290">
        <v>8</v>
      </c>
      <c r="B3290" s="18">
        <v>45413</v>
      </c>
      <c r="C3290" t="s">
        <v>264</v>
      </c>
      <c r="D3290" t="s">
        <v>235</v>
      </c>
      <c r="E3290">
        <v>0.8</v>
      </c>
      <c r="F3290">
        <v>36</v>
      </c>
      <c r="G3290">
        <v>45</v>
      </c>
    </row>
    <row r="3291" spans="1:7" x14ac:dyDescent="0.3">
      <c r="A3291">
        <v>8</v>
      </c>
      <c r="B3291" s="18">
        <v>45444</v>
      </c>
      <c r="C3291" t="s">
        <v>264</v>
      </c>
      <c r="D3291" t="s">
        <v>235</v>
      </c>
      <c r="E3291">
        <v>0.82222222222222219</v>
      </c>
      <c r="F3291">
        <v>37</v>
      </c>
      <c r="G3291">
        <v>45</v>
      </c>
    </row>
    <row r="3292" spans="1:7" x14ac:dyDescent="0.3">
      <c r="A3292">
        <v>8</v>
      </c>
      <c r="B3292" s="18">
        <v>45474</v>
      </c>
      <c r="C3292" t="s">
        <v>264</v>
      </c>
      <c r="D3292" t="s">
        <v>235</v>
      </c>
      <c r="E3292">
        <v>0.86046511627906974</v>
      </c>
      <c r="F3292">
        <v>37</v>
      </c>
      <c r="G3292">
        <v>43</v>
      </c>
    </row>
    <row r="3293" spans="1:7" x14ac:dyDescent="0.3">
      <c r="A3293">
        <v>8</v>
      </c>
      <c r="B3293" s="18">
        <v>45505</v>
      </c>
      <c r="C3293" t="s">
        <v>264</v>
      </c>
      <c r="D3293" t="s">
        <v>235</v>
      </c>
      <c r="E3293">
        <v>0.90243902439024393</v>
      </c>
      <c r="F3293">
        <v>37</v>
      </c>
      <c r="G3293">
        <v>41</v>
      </c>
    </row>
    <row r="3294" spans="1:7" x14ac:dyDescent="0.3">
      <c r="A3294">
        <v>9</v>
      </c>
      <c r="B3294" s="18">
        <v>45413</v>
      </c>
      <c r="C3294" t="s">
        <v>264</v>
      </c>
      <c r="D3294" t="s">
        <v>213</v>
      </c>
      <c r="E3294">
        <v>0.5913793103448276</v>
      </c>
      <c r="F3294">
        <v>343</v>
      </c>
      <c r="G3294">
        <v>580</v>
      </c>
    </row>
    <row r="3295" spans="1:7" x14ac:dyDescent="0.3">
      <c r="A3295">
        <v>9</v>
      </c>
      <c r="B3295" s="18">
        <v>45444</v>
      </c>
      <c r="C3295" t="s">
        <v>264</v>
      </c>
      <c r="D3295" t="s">
        <v>213</v>
      </c>
      <c r="E3295">
        <v>0.59724612736660931</v>
      </c>
      <c r="F3295">
        <v>347</v>
      </c>
      <c r="G3295">
        <v>581</v>
      </c>
    </row>
    <row r="3296" spans="1:7" x14ac:dyDescent="0.3">
      <c r="A3296">
        <v>9</v>
      </c>
      <c r="B3296" s="18">
        <v>45474</v>
      </c>
      <c r="C3296" t="s">
        <v>264</v>
      </c>
      <c r="D3296" t="s">
        <v>213</v>
      </c>
      <c r="E3296">
        <v>0.60034602076124566</v>
      </c>
      <c r="F3296">
        <v>347</v>
      </c>
      <c r="G3296">
        <v>578</v>
      </c>
    </row>
    <row r="3297" spans="1:7" x14ac:dyDescent="0.3">
      <c r="A3297">
        <v>9</v>
      </c>
      <c r="B3297" s="18">
        <v>45505</v>
      </c>
      <c r="C3297" t="s">
        <v>264</v>
      </c>
      <c r="D3297" t="s">
        <v>213</v>
      </c>
      <c r="E3297">
        <v>0.60891938250428812</v>
      </c>
      <c r="F3297">
        <v>355</v>
      </c>
      <c r="G3297">
        <v>583</v>
      </c>
    </row>
    <row r="3298" spans="1:7" x14ac:dyDescent="0.3">
      <c r="A3298">
        <v>10</v>
      </c>
      <c r="B3298" s="18">
        <v>45413</v>
      </c>
      <c r="C3298" t="s">
        <v>264</v>
      </c>
      <c r="D3298" t="s">
        <v>219</v>
      </c>
      <c r="E3298">
        <v>0.11057692307692307</v>
      </c>
      <c r="F3298">
        <v>23</v>
      </c>
      <c r="G3298">
        <v>208</v>
      </c>
    </row>
    <row r="3299" spans="1:7" x14ac:dyDescent="0.3">
      <c r="A3299">
        <v>10</v>
      </c>
      <c r="B3299" s="18">
        <v>45444</v>
      </c>
      <c r="C3299" t="s">
        <v>264</v>
      </c>
      <c r="D3299" t="s">
        <v>219</v>
      </c>
      <c r="E3299">
        <v>0.12017167381974249</v>
      </c>
      <c r="F3299">
        <v>28</v>
      </c>
      <c r="G3299">
        <v>233</v>
      </c>
    </row>
    <row r="3300" spans="1:7" x14ac:dyDescent="0.3">
      <c r="A3300">
        <v>10</v>
      </c>
      <c r="B3300" s="18">
        <v>45474</v>
      </c>
      <c r="C3300" t="s">
        <v>264</v>
      </c>
      <c r="D3300" t="s">
        <v>219</v>
      </c>
      <c r="E3300">
        <v>0.1116751269035533</v>
      </c>
      <c r="F3300">
        <v>22</v>
      </c>
      <c r="G3300">
        <v>197</v>
      </c>
    </row>
    <row r="3301" spans="1:7" x14ac:dyDescent="0.3">
      <c r="A3301">
        <v>10</v>
      </c>
      <c r="B3301" s="18">
        <v>45505</v>
      </c>
      <c r="C3301" t="s">
        <v>264</v>
      </c>
      <c r="D3301" t="s">
        <v>219</v>
      </c>
      <c r="E3301">
        <v>8.6021505376344093E-2</v>
      </c>
      <c r="F3301">
        <v>16</v>
      </c>
      <c r="G3301">
        <v>186</v>
      </c>
    </row>
    <row r="3302" spans="1:7" x14ac:dyDescent="0.3">
      <c r="A3302">
        <v>12</v>
      </c>
      <c r="B3302" s="18">
        <v>45474</v>
      </c>
      <c r="C3302" t="s">
        <v>264</v>
      </c>
      <c r="D3302" t="s">
        <v>215</v>
      </c>
      <c r="E3302">
        <v>0.4195121951219512</v>
      </c>
      <c r="F3302">
        <v>86</v>
      </c>
      <c r="G3302">
        <v>205</v>
      </c>
    </row>
    <row r="3303" spans="1:7" x14ac:dyDescent="0.3">
      <c r="A3303">
        <v>12</v>
      </c>
      <c r="B3303" s="18">
        <v>45505</v>
      </c>
      <c r="C3303" t="s">
        <v>264</v>
      </c>
      <c r="D3303" t="s">
        <v>215</v>
      </c>
      <c r="E3303">
        <v>0.44230769230769229</v>
      </c>
      <c r="F3303">
        <v>92</v>
      </c>
      <c r="G3303">
        <v>208</v>
      </c>
    </row>
    <row r="3304" spans="1:7" x14ac:dyDescent="0.3">
      <c r="A3304">
        <v>13</v>
      </c>
      <c r="B3304" s="18">
        <v>45413</v>
      </c>
      <c r="C3304" t="s">
        <v>264</v>
      </c>
      <c r="D3304" t="s">
        <v>198</v>
      </c>
      <c r="E3304">
        <v>0.15196078431372548</v>
      </c>
      <c r="F3304">
        <v>31</v>
      </c>
      <c r="G3304">
        <v>204</v>
      </c>
    </row>
    <row r="3305" spans="1:7" x14ac:dyDescent="0.3">
      <c r="A3305">
        <v>13</v>
      </c>
      <c r="B3305" s="18">
        <v>45444</v>
      </c>
      <c r="C3305" t="s">
        <v>264</v>
      </c>
      <c r="D3305" t="s">
        <v>198</v>
      </c>
      <c r="E3305">
        <v>0.15048543689320387</v>
      </c>
      <c r="F3305">
        <v>31</v>
      </c>
      <c r="G3305">
        <v>206</v>
      </c>
    </row>
    <row r="3306" spans="1:7" x14ac:dyDescent="0.3">
      <c r="A3306">
        <v>13</v>
      </c>
      <c r="B3306" s="18">
        <v>45474</v>
      </c>
      <c r="C3306" t="s">
        <v>264</v>
      </c>
      <c r="D3306" t="s">
        <v>198</v>
      </c>
      <c r="E3306">
        <v>0.15121951219512195</v>
      </c>
      <c r="F3306">
        <v>31</v>
      </c>
      <c r="G3306">
        <v>205</v>
      </c>
    </row>
    <row r="3307" spans="1:7" x14ac:dyDescent="0.3">
      <c r="A3307">
        <v>13</v>
      </c>
      <c r="B3307" s="18">
        <v>45505</v>
      </c>
      <c r="C3307" t="s">
        <v>264</v>
      </c>
      <c r="D3307" t="s">
        <v>198</v>
      </c>
      <c r="E3307">
        <v>0.17307692307692307</v>
      </c>
      <c r="F3307">
        <v>36</v>
      </c>
      <c r="G3307">
        <v>208</v>
      </c>
    </row>
    <row r="3308" spans="1:7" x14ac:dyDescent="0.3">
      <c r="A3308">
        <v>14</v>
      </c>
      <c r="B3308" s="18">
        <v>45413</v>
      </c>
      <c r="C3308" t="s">
        <v>264</v>
      </c>
      <c r="D3308" t="s">
        <v>225</v>
      </c>
      <c r="E3308">
        <v>4.8426150121065378E-3</v>
      </c>
      <c r="F3308">
        <v>2</v>
      </c>
      <c r="G3308">
        <v>413</v>
      </c>
    </row>
    <row r="3309" spans="1:7" x14ac:dyDescent="0.3">
      <c r="A3309">
        <v>14</v>
      </c>
      <c r="B3309" s="18">
        <v>45444</v>
      </c>
      <c r="C3309" t="s">
        <v>264</v>
      </c>
      <c r="D3309" t="s">
        <v>225</v>
      </c>
      <c r="E3309">
        <v>4.7846889952153108E-3</v>
      </c>
      <c r="F3309">
        <v>2</v>
      </c>
      <c r="G3309">
        <v>418</v>
      </c>
    </row>
    <row r="3310" spans="1:7" x14ac:dyDescent="0.3">
      <c r="A3310">
        <v>15</v>
      </c>
      <c r="B3310" s="18">
        <v>45505</v>
      </c>
      <c r="C3310" t="s">
        <v>264</v>
      </c>
      <c r="D3310" t="s">
        <v>205</v>
      </c>
      <c r="E3310">
        <v>0</v>
      </c>
      <c r="F3310">
        <v>0</v>
      </c>
      <c r="G3310">
        <v>423</v>
      </c>
    </row>
    <row r="3311" spans="1:7" x14ac:dyDescent="0.3">
      <c r="A3311">
        <v>14</v>
      </c>
      <c r="B3311" s="18">
        <v>45474</v>
      </c>
      <c r="C3311" t="s">
        <v>264</v>
      </c>
      <c r="D3311" t="s">
        <v>225</v>
      </c>
      <c r="E3311">
        <v>4.7961630695443642E-3</v>
      </c>
      <c r="F3311">
        <v>2</v>
      </c>
      <c r="G3311">
        <v>417</v>
      </c>
    </row>
    <row r="3312" spans="1:7" x14ac:dyDescent="0.3">
      <c r="A3312">
        <v>15</v>
      </c>
      <c r="B3312" s="18">
        <v>45474</v>
      </c>
      <c r="C3312" t="s">
        <v>264</v>
      </c>
      <c r="D3312" t="s">
        <v>205</v>
      </c>
      <c r="E3312">
        <v>0</v>
      </c>
      <c r="F3312">
        <v>0</v>
      </c>
      <c r="G3312">
        <v>417</v>
      </c>
    </row>
    <row r="3313" spans="1:7" x14ac:dyDescent="0.3">
      <c r="A3313">
        <v>14</v>
      </c>
      <c r="B3313" s="18">
        <v>45505</v>
      </c>
      <c r="C3313" t="s">
        <v>264</v>
      </c>
      <c r="D3313" t="s">
        <v>225</v>
      </c>
      <c r="E3313">
        <v>4.7281323877068557E-3</v>
      </c>
      <c r="F3313">
        <v>2</v>
      </c>
      <c r="G3313">
        <v>423</v>
      </c>
    </row>
    <row r="3314" spans="1:7" x14ac:dyDescent="0.3">
      <c r="A3314">
        <v>112</v>
      </c>
      <c r="B3314" s="18">
        <v>45444</v>
      </c>
      <c r="C3314" t="s">
        <v>265</v>
      </c>
      <c r="D3314" t="s">
        <v>221</v>
      </c>
      <c r="E3314">
        <v>65</v>
      </c>
    </row>
    <row r="3315" spans="1:7" x14ac:dyDescent="0.3">
      <c r="A3315">
        <v>127</v>
      </c>
      <c r="B3315" s="18">
        <v>45444</v>
      </c>
      <c r="C3315" t="s">
        <v>265</v>
      </c>
      <c r="D3315" t="s">
        <v>220</v>
      </c>
      <c r="E3315">
        <v>122</v>
      </c>
    </row>
    <row r="3316" spans="1:7" x14ac:dyDescent="0.3">
      <c r="A3316">
        <v>130</v>
      </c>
      <c r="B3316" s="18">
        <v>45474</v>
      </c>
      <c r="C3316" t="s">
        <v>265</v>
      </c>
      <c r="D3316" t="s">
        <v>212</v>
      </c>
      <c r="E3316">
        <v>148</v>
      </c>
    </row>
    <row r="3317" spans="1:7" x14ac:dyDescent="0.3">
      <c r="A3317">
        <v>130</v>
      </c>
      <c r="B3317" s="18">
        <v>45444</v>
      </c>
      <c r="C3317" t="s">
        <v>265</v>
      </c>
      <c r="D3317" t="s">
        <v>212</v>
      </c>
      <c r="E3317">
        <v>63</v>
      </c>
    </row>
    <row r="3318" spans="1:7" x14ac:dyDescent="0.3">
      <c r="A3318">
        <v>27</v>
      </c>
      <c r="B3318" s="18">
        <v>45444</v>
      </c>
      <c r="C3318" t="s">
        <v>265</v>
      </c>
      <c r="D3318" t="s">
        <v>165</v>
      </c>
    </row>
    <row r="3319" spans="1:7" x14ac:dyDescent="0.3">
      <c r="A3319">
        <v>100</v>
      </c>
      <c r="B3319" s="18">
        <v>45505</v>
      </c>
      <c r="C3319" t="s">
        <v>265</v>
      </c>
      <c r="D3319" t="s">
        <v>206</v>
      </c>
      <c r="E3319">
        <v>1</v>
      </c>
    </row>
    <row r="3320" spans="1:7" x14ac:dyDescent="0.3">
      <c r="A3320">
        <v>12</v>
      </c>
      <c r="B3320" s="18">
        <v>45474</v>
      </c>
      <c r="C3320" t="s">
        <v>265</v>
      </c>
      <c r="D3320" t="s">
        <v>215</v>
      </c>
      <c r="E3320">
        <v>3.8461538461538464E-2</v>
      </c>
      <c r="F3320">
        <v>1</v>
      </c>
      <c r="G3320">
        <v>26</v>
      </c>
    </row>
    <row r="3321" spans="1:7" x14ac:dyDescent="0.3">
      <c r="A3321">
        <v>27</v>
      </c>
      <c r="B3321" s="18">
        <v>45505</v>
      </c>
      <c r="C3321" t="s">
        <v>265</v>
      </c>
      <c r="D3321" t="s">
        <v>165</v>
      </c>
      <c r="G3321">
        <v>79</v>
      </c>
    </row>
    <row r="3322" spans="1:7" x14ac:dyDescent="0.3">
      <c r="A3322">
        <v>120</v>
      </c>
      <c r="B3322" s="18">
        <v>45444</v>
      </c>
      <c r="C3322" t="s">
        <v>265</v>
      </c>
      <c r="D3322" t="s">
        <v>22</v>
      </c>
      <c r="E3322">
        <v>183</v>
      </c>
    </row>
    <row r="3323" spans="1:7" x14ac:dyDescent="0.3">
      <c r="A3323">
        <v>10</v>
      </c>
      <c r="B3323" s="18">
        <v>45505</v>
      </c>
      <c r="C3323" t="s">
        <v>265</v>
      </c>
      <c r="D3323" t="s">
        <v>219</v>
      </c>
      <c r="E3323">
        <v>9.8484848484848481E-2</v>
      </c>
      <c r="F3323">
        <v>13</v>
      </c>
      <c r="G3323">
        <v>132</v>
      </c>
    </row>
    <row r="3324" spans="1:7" x14ac:dyDescent="0.3">
      <c r="A3324">
        <v>120</v>
      </c>
      <c r="B3324" s="18">
        <v>45474</v>
      </c>
      <c r="C3324" t="s">
        <v>265</v>
      </c>
      <c r="D3324" t="s">
        <v>22</v>
      </c>
      <c r="E3324">
        <v>413</v>
      </c>
    </row>
    <row r="3325" spans="1:7" x14ac:dyDescent="0.3">
      <c r="A3325">
        <v>112</v>
      </c>
      <c r="B3325" s="18">
        <v>45474</v>
      </c>
      <c r="C3325" t="s">
        <v>265</v>
      </c>
      <c r="D3325" t="s">
        <v>221</v>
      </c>
      <c r="E3325">
        <v>123</v>
      </c>
    </row>
    <row r="3326" spans="1:7" x14ac:dyDescent="0.3">
      <c r="A3326">
        <v>27</v>
      </c>
      <c r="B3326" s="18">
        <v>45474</v>
      </c>
      <c r="C3326" t="s">
        <v>265</v>
      </c>
      <c r="D3326" t="s">
        <v>165</v>
      </c>
      <c r="G3326">
        <v>58</v>
      </c>
    </row>
    <row r="3327" spans="1:7" x14ac:dyDescent="0.3">
      <c r="A3327">
        <v>120</v>
      </c>
      <c r="B3327" s="18">
        <v>45505</v>
      </c>
      <c r="C3327" t="s">
        <v>265</v>
      </c>
      <c r="D3327" t="s">
        <v>22</v>
      </c>
      <c r="E3327">
        <v>380</v>
      </c>
    </row>
    <row r="3328" spans="1:7" x14ac:dyDescent="0.3">
      <c r="A3328">
        <v>103</v>
      </c>
      <c r="B3328" s="18">
        <v>45505</v>
      </c>
      <c r="C3328" t="s">
        <v>265</v>
      </c>
      <c r="D3328" t="s">
        <v>199</v>
      </c>
      <c r="E3328">
        <v>0</v>
      </c>
    </row>
    <row r="3329" spans="1:7" x14ac:dyDescent="0.3">
      <c r="A3329">
        <v>128</v>
      </c>
      <c r="B3329" s="18">
        <v>45474</v>
      </c>
      <c r="C3329" t="s">
        <v>265</v>
      </c>
      <c r="D3329" t="s">
        <v>224</v>
      </c>
      <c r="E3329">
        <v>30</v>
      </c>
    </row>
    <row r="3330" spans="1:7" x14ac:dyDescent="0.3">
      <c r="A3330">
        <v>4</v>
      </c>
      <c r="B3330" s="18">
        <v>45505</v>
      </c>
      <c r="C3330" t="s">
        <v>265</v>
      </c>
      <c r="D3330" t="s">
        <v>223</v>
      </c>
      <c r="E3330">
        <v>0.85714285714285698</v>
      </c>
      <c r="F3330">
        <v>126</v>
      </c>
      <c r="G3330">
        <v>147</v>
      </c>
    </row>
    <row r="3331" spans="1:7" x14ac:dyDescent="0.3">
      <c r="A3331">
        <v>5</v>
      </c>
      <c r="B3331" s="18">
        <v>45505</v>
      </c>
      <c r="C3331" t="s">
        <v>265</v>
      </c>
      <c r="D3331" t="s">
        <v>216</v>
      </c>
      <c r="E3331">
        <v>5.88</v>
      </c>
      <c r="F3331">
        <v>147</v>
      </c>
      <c r="G3331">
        <v>25</v>
      </c>
    </row>
    <row r="3332" spans="1:7" x14ac:dyDescent="0.3">
      <c r="A3332">
        <v>4</v>
      </c>
      <c r="B3332" s="18">
        <v>45474</v>
      </c>
      <c r="C3332" t="s">
        <v>265</v>
      </c>
      <c r="D3332" t="s">
        <v>223</v>
      </c>
      <c r="E3332">
        <v>0.85820895522388096</v>
      </c>
      <c r="F3332">
        <v>115</v>
      </c>
      <c r="G3332">
        <v>134</v>
      </c>
    </row>
    <row r="3333" spans="1:7" x14ac:dyDescent="0.3">
      <c r="A3333">
        <v>4</v>
      </c>
      <c r="B3333" s="18">
        <v>45444</v>
      </c>
      <c r="C3333" t="s">
        <v>265</v>
      </c>
      <c r="D3333" t="s">
        <v>223</v>
      </c>
      <c r="E3333">
        <v>0.82352941176470595</v>
      </c>
      <c r="F3333">
        <v>56</v>
      </c>
      <c r="G3333">
        <v>68</v>
      </c>
    </row>
    <row r="3334" spans="1:7" x14ac:dyDescent="0.3">
      <c r="A3334">
        <v>106</v>
      </c>
      <c r="B3334" s="18">
        <v>45474</v>
      </c>
      <c r="C3334" t="s">
        <v>265</v>
      </c>
      <c r="D3334" t="s">
        <v>196</v>
      </c>
      <c r="E3334">
        <v>73</v>
      </c>
    </row>
    <row r="3335" spans="1:7" x14ac:dyDescent="0.3">
      <c r="A3335">
        <v>128</v>
      </c>
      <c r="B3335" s="18">
        <v>45444</v>
      </c>
      <c r="C3335" t="s">
        <v>265</v>
      </c>
      <c r="D3335" t="s">
        <v>224</v>
      </c>
      <c r="E3335">
        <v>17</v>
      </c>
    </row>
    <row r="3336" spans="1:7" x14ac:dyDescent="0.3">
      <c r="A3336">
        <v>9</v>
      </c>
      <c r="B3336" s="18">
        <v>45474</v>
      </c>
      <c r="C3336" t="s">
        <v>265</v>
      </c>
      <c r="D3336" t="s">
        <v>213</v>
      </c>
      <c r="E3336">
        <v>0.35483870967741937</v>
      </c>
      <c r="F3336">
        <v>11</v>
      </c>
      <c r="G3336">
        <v>31</v>
      </c>
    </row>
    <row r="3337" spans="1:7" x14ac:dyDescent="0.3">
      <c r="A3337">
        <v>10</v>
      </c>
      <c r="B3337" s="18">
        <v>45474</v>
      </c>
      <c r="C3337" t="s">
        <v>265</v>
      </c>
      <c r="D3337" t="s">
        <v>219</v>
      </c>
      <c r="E3337">
        <v>0.12359550561797752</v>
      </c>
      <c r="F3337">
        <v>11</v>
      </c>
      <c r="G3337">
        <v>89</v>
      </c>
    </row>
    <row r="3338" spans="1:7" x14ac:dyDescent="0.3">
      <c r="A3338">
        <v>11</v>
      </c>
      <c r="B3338" s="18">
        <v>45474</v>
      </c>
      <c r="C3338" t="s">
        <v>265</v>
      </c>
      <c r="D3338" t="s">
        <v>230</v>
      </c>
      <c r="E3338">
        <v>0.33734939759036142</v>
      </c>
      <c r="F3338">
        <v>28</v>
      </c>
      <c r="G3338">
        <v>83</v>
      </c>
    </row>
    <row r="3339" spans="1:7" x14ac:dyDescent="0.3">
      <c r="A3339">
        <v>126</v>
      </c>
      <c r="B3339" s="18">
        <v>45505</v>
      </c>
      <c r="C3339" t="s">
        <v>265</v>
      </c>
      <c r="D3339" t="s">
        <v>28</v>
      </c>
      <c r="E3339">
        <v>1</v>
      </c>
    </row>
    <row r="3340" spans="1:7" x14ac:dyDescent="0.3">
      <c r="A3340">
        <v>16</v>
      </c>
      <c r="B3340" s="18">
        <v>45444</v>
      </c>
      <c r="C3340" t="s">
        <v>265</v>
      </c>
      <c r="D3340" t="s">
        <v>203</v>
      </c>
      <c r="E3340">
        <v>9.5238095238095233E-2</v>
      </c>
      <c r="F3340">
        <v>2</v>
      </c>
      <c r="G3340">
        <v>21</v>
      </c>
    </row>
    <row r="3341" spans="1:7" x14ac:dyDescent="0.3">
      <c r="A3341">
        <v>103</v>
      </c>
      <c r="B3341" s="18">
        <v>45474</v>
      </c>
      <c r="C3341" t="s">
        <v>265</v>
      </c>
      <c r="D3341" t="s">
        <v>199</v>
      </c>
      <c r="E3341">
        <v>0</v>
      </c>
    </row>
    <row r="3342" spans="1:7" x14ac:dyDescent="0.3">
      <c r="A3342">
        <v>9</v>
      </c>
      <c r="B3342" s="18">
        <v>45444</v>
      </c>
      <c r="C3342" t="s">
        <v>265</v>
      </c>
      <c r="D3342" t="s">
        <v>213</v>
      </c>
      <c r="E3342">
        <v>0.3</v>
      </c>
      <c r="F3342">
        <v>3</v>
      </c>
      <c r="G3342">
        <v>10</v>
      </c>
    </row>
    <row r="3343" spans="1:7" x14ac:dyDescent="0.3">
      <c r="A3343">
        <v>2</v>
      </c>
      <c r="B3343" s="18">
        <v>45444</v>
      </c>
      <c r="C3343" t="s">
        <v>265</v>
      </c>
      <c r="D3343" t="s">
        <v>209</v>
      </c>
      <c r="E3343">
        <v>0.1305</v>
      </c>
      <c r="F3343">
        <v>261</v>
      </c>
      <c r="G3343">
        <v>2000</v>
      </c>
    </row>
    <row r="3344" spans="1:7" x14ac:dyDescent="0.3">
      <c r="A3344">
        <v>107</v>
      </c>
      <c r="B3344" s="18">
        <v>45474</v>
      </c>
      <c r="C3344" t="s">
        <v>265</v>
      </c>
      <c r="D3344" t="s">
        <v>217</v>
      </c>
      <c r="E3344">
        <v>97</v>
      </c>
    </row>
    <row r="3345" spans="1:7" x14ac:dyDescent="0.3">
      <c r="A3345">
        <v>13</v>
      </c>
      <c r="B3345" s="18">
        <v>45474</v>
      </c>
      <c r="C3345" t="s">
        <v>265</v>
      </c>
      <c r="D3345" t="s">
        <v>198</v>
      </c>
      <c r="E3345">
        <v>3.8461538461538464E-2</v>
      </c>
      <c r="F3345">
        <v>1</v>
      </c>
      <c r="G3345">
        <v>26</v>
      </c>
    </row>
    <row r="3346" spans="1:7" x14ac:dyDescent="0.3">
      <c r="A3346">
        <v>23</v>
      </c>
      <c r="B3346" s="18">
        <v>45444</v>
      </c>
      <c r="C3346" t="s">
        <v>265</v>
      </c>
      <c r="D3346" t="s">
        <v>210</v>
      </c>
      <c r="E3346">
        <v>4.5977011494252873E-2</v>
      </c>
      <c r="F3346">
        <v>12</v>
      </c>
      <c r="G3346">
        <v>261</v>
      </c>
    </row>
    <row r="3347" spans="1:7" x14ac:dyDescent="0.3">
      <c r="A3347">
        <v>2</v>
      </c>
      <c r="B3347" s="18">
        <v>45474</v>
      </c>
      <c r="C3347" t="s">
        <v>265</v>
      </c>
      <c r="D3347" t="s">
        <v>209</v>
      </c>
      <c r="E3347">
        <v>0.246</v>
      </c>
      <c r="F3347">
        <v>492</v>
      </c>
      <c r="G3347">
        <v>2000</v>
      </c>
    </row>
    <row r="3348" spans="1:7" x14ac:dyDescent="0.3">
      <c r="A3348">
        <v>24</v>
      </c>
      <c r="B3348" s="18">
        <v>45474</v>
      </c>
      <c r="C3348" t="s">
        <v>265</v>
      </c>
      <c r="D3348" t="s">
        <v>197</v>
      </c>
      <c r="E3348">
        <v>0.83870967741935487</v>
      </c>
      <c r="F3348">
        <v>26</v>
      </c>
      <c r="G3348">
        <v>31</v>
      </c>
    </row>
    <row r="3349" spans="1:7" x14ac:dyDescent="0.3">
      <c r="A3349">
        <v>113</v>
      </c>
      <c r="B3349" s="18">
        <v>45444</v>
      </c>
      <c r="C3349" t="s">
        <v>265</v>
      </c>
      <c r="D3349" t="s">
        <v>228</v>
      </c>
      <c r="E3349">
        <v>39</v>
      </c>
    </row>
    <row r="3350" spans="1:7" x14ac:dyDescent="0.3">
      <c r="A3350">
        <v>17</v>
      </c>
      <c r="B3350" s="18">
        <v>45444</v>
      </c>
      <c r="C3350" t="s">
        <v>265</v>
      </c>
      <c r="D3350" t="s">
        <v>207</v>
      </c>
      <c r="E3350">
        <v>0</v>
      </c>
      <c r="F3350">
        <v>0</v>
      </c>
      <c r="G3350">
        <v>21</v>
      </c>
    </row>
    <row r="3351" spans="1:7" x14ac:dyDescent="0.3">
      <c r="A3351">
        <v>101</v>
      </c>
      <c r="B3351" s="18">
        <v>45474</v>
      </c>
      <c r="C3351" t="s">
        <v>265</v>
      </c>
      <c r="D3351" t="s">
        <v>200</v>
      </c>
      <c r="E3351">
        <v>0</v>
      </c>
    </row>
    <row r="3352" spans="1:7" x14ac:dyDescent="0.3">
      <c r="A3352">
        <v>103</v>
      </c>
      <c r="B3352" s="18">
        <v>45444</v>
      </c>
      <c r="C3352" t="s">
        <v>265</v>
      </c>
      <c r="D3352" t="s">
        <v>199</v>
      </c>
      <c r="E3352">
        <v>0</v>
      </c>
    </row>
    <row r="3353" spans="1:7" x14ac:dyDescent="0.3">
      <c r="A3353">
        <v>108</v>
      </c>
      <c r="B3353" s="18">
        <v>45444</v>
      </c>
      <c r="C3353" t="s">
        <v>265</v>
      </c>
      <c r="D3353" t="s">
        <v>204</v>
      </c>
      <c r="E3353">
        <v>22</v>
      </c>
    </row>
    <row r="3354" spans="1:7" x14ac:dyDescent="0.3">
      <c r="A3354">
        <v>2</v>
      </c>
      <c r="B3354" s="18">
        <v>45505</v>
      </c>
      <c r="C3354" t="s">
        <v>265</v>
      </c>
      <c r="D3354" t="s">
        <v>209</v>
      </c>
      <c r="E3354">
        <v>0.34100000000000003</v>
      </c>
      <c r="F3354">
        <v>682</v>
      </c>
      <c r="G3354">
        <v>2000</v>
      </c>
    </row>
    <row r="3355" spans="1:7" x14ac:dyDescent="0.3">
      <c r="A3355">
        <v>116</v>
      </c>
      <c r="B3355" s="18">
        <v>45505</v>
      </c>
      <c r="C3355" t="s">
        <v>265</v>
      </c>
      <c r="D3355" t="s">
        <v>243</v>
      </c>
      <c r="E3355">
        <v>2</v>
      </c>
    </row>
    <row r="3356" spans="1:7" x14ac:dyDescent="0.3">
      <c r="A3356">
        <v>112</v>
      </c>
      <c r="B3356" s="18">
        <v>45505</v>
      </c>
      <c r="C3356" t="s">
        <v>265</v>
      </c>
      <c r="D3356" t="s">
        <v>221</v>
      </c>
      <c r="E3356">
        <v>169</v>
      </c>
    </row>
    <row r="3357" spans="1:7" x14ac:dyDescent="0.3">
      <c r="A3357">
        <v>116</v>
      </c>
      <c r="B3357" s="18">
        <v>45474</v>
      </c>
      <c r="C3357" t="s">
        <v>265</v>
      </c>
      <c r="D3357" t="s">
        <v>243</v>
      </c>
      <c r="E3357">
        <v>2</v>
      </c>
    </row>
    <row r="3358" spans="1:7" x14ac:dyDescent="0.3">
      <c r="A3358">
        <v>23</v>
      </c>
      <c r="B3358" s="18">
        <v>45474</v>
      </c>
      <c r="C3358" t="s">
        <v>265</v>
      </c>
      <c r="D3358" t="s">
        <v>210</v>
      </c>
      <c r="E3358">
        <v>6.2880324543610547E-2</v>
      </c>
      <c r="F3358">
        <v>31</v>
      </c>
      <c r="G3358">
        <v>493</v>
      </c>
    </row>
    <row r="3359" spans="1:7" x14ac:dyDescent="0.3">
      <c r="A3359">
        <v>115</v>
      </c>
      <c r="B3359" s="18">
        <v>45505</v>
      </c>
      <c r="C3359" t="s">
        <v>265</v>
      </c>
      <c r="D3359" t="s">
        <v>226</v>
      </c>
      <c r="E3359">
        <v>2</v>
      </c>
    </row>
    <row r="3360" spans="1:7" x14ac:dyDescent="0.3">
      <c r="A3360">
        <v>100</v>
      </c>
      <c r="B3360" s="18">
        <v>45444</v>
      </c>
      <c r="C3360" t="s">
        <v>265</v>
      </c>
      <c r="D3360" t="s">
        <v>206</v>
      </c>
      <c r="E3360">
        <v>1</v>
      </c>
    </row>
    <row r="3361" spans="1:7" x14ac:dyDescent="0.3">
      <c r="A3361">
        <v>113</v>
      </c>
      <c r="B3361" s="18">
        <v>45474</v>
      </c>
      <c r="C3361" t="s">
        <v>265</v>
      </c>
      <c r="D3361" t="s">
        <v>228</v>
      </c>
      <c r="E3361">
        <v>81</v>
      </c>
    </row>
    <row r="3362" spans="1:7" x14ac:dyDescent="0.3">
      <c r="A3362">
        <v>101</v>
      </c>
      <c r="B3362" s="18">
        <v>45505</v>
      </c>
      <c r="C3362" t="s">
        <v>265</v>
      </c>
      <c r="D3362" t="s">
        <v>200</v>
      </c>
      <c r="E3362">
        <v>0</v>
      </c>
    </row>
    <row r="3363" spans="1:7" x14ac:dyDescent="0.3">
      <c r="A3363">
        <v>113</v>
      </c>
      <c r="B3363" s="18">
        <v>45505</v>
      </c>
      <c r="C3363" t="s">
        <v>265</v>
      </c>
      <c r="D3363" t="s">
        <v>228</v>
      </c>
      <c r="E3363">
        <v>110</v>
      </c>
    </row>
    <row r="3364" spans="1:7" x14ac:dyDescent="0.3">
      <c r="A3364">
        <v>111</v>
      </c>
      <c r="B3364" s="18">
        <v>45474</v>
      </c>
      <c r="C3364" t="s">
        <v>265</v>
      </c>
      <c r="D3364" t="s">
        <v>201</v>
      </c>
      <c r="E3364">
        <v>79</v>
      </c>
    </row>
    <row r="3365" spans="1:7" x14ac:dyDescent="0.3">
      <c r="A3365">
        <v>129</v>
      </c>
      <c r="B3365" s="18">
        <v>45505</v>
      </c>
      <c r="C3365" t="s">
        <v>265</v>
      </c>
      <c r="D3365" t="s">
        <v>229</v>
      </c>
      <c r="E3365">
        <v>86</v>
      </c>
    </row>
    <row r="3366" spans="1:7" x14ac:dyDescent="0.3">
      <c r="A3366">
        <v>129</v>
      </c>
      <c r="B3366" s="18">
        <v>45474</v>
      </c>
      <c r="C3366" t="s">
        <v>265</v>
      </c>
      <c r="D3366" t="s">
        <v>229</v>
      </c>
      <c r="E3366">
        <v>73</v>
      </c>
    </row>
    <row r="3367" spans="1:7" x14ac:dyDescent="0.3">
      <c r="A3367">
        <v>129</v>
      </c>
      <c r="B3367" s="18">
        <v>45444</v>
      </c>
      <c r="C3367" t="s">
        <v>265</v>
      </c>
      <c r="D3367" t="s">
        <v>229</v>
      </c>
      <c r="E3367">
        <v>41</v>
      </c>
    </row>
    <row r="3368" spans="1:7" x14ac:dyDescent="0.3">
      <c r="A3368">
        <v>108</v>
      </c>
      <c r="B3368" s="18">
        <v>45505</v>
      </c>
      <c r="C3368" t="s">
        <v>265</v>
      </c>
      <c r="D3368" t="s">
        <v>204</v>
      </c>
      <c r="E3368">
        <v>48</v>
      </c>
    </row>
    <row r="3369" spans="1:7" x14ac:dyDescent="0.3">
      <c r="A3369">
        <v>3</v>
      </c>
      <c r="B3369" s="18">
        <v>45505</v>
      </c>
      <c r="C3369" t="s">
        <v>265</v>
      </c>
      <c r="D3369" t="s">
        <v>202</v>
      </c>
      <c r="E3369">
        <v>0.39882697947214074</v>
      </c>
      <c r="F3369">
        <v>272</v>
      </c>
      <c r="G3369">
        <v>682</v>
      </c>
    </row>
    <row r="3370" spans="1:7" x14ac:dyDescent="0.3">
      <c r="A3370">
        <v>115</v>
      </c>
      <c r="B3370" s="18">
        <v>45474</v>
      </c>
      <c r="C3370" t="s">
        <v>265</v>
      </c>
      <c r="D3370" t="s">
        <v>226</v>
      </c>
      <c r="E3370">
        <v>1</v>
      </c>
    </row>
    <row r="3371" spans="1:7" x14ac:dyDescent="0.3">
      <c r="A3371">
        <v>9</v>
      </c>
      <c r="B3371" s="18">
        <v>45505</v>
      </c>
      <c r="C3371" t="s">
        <v>265</v>
      </c>
      <c r="D3371" t="s">
        <v>213</v>
      </c>
      <c r="E3371">
        <v>0.32075471698113206</v>
      </c>
      <c r="F3371">
        <v>17</v>
      </c>
      <c r="G3371">
        <v>53</v>
      </c>
    </row>
    <row r="3372" spans="1:7" x14ac:dyDescent="0.3">
      <c r="A3372">
        <v>24</v>
      </c>
      <c r="B3372" s="18">
        <v>45505</v>
      </c>
      <c r="C3372" t="s">
        <v>265</v>
      </c>
      <c r="D3372" t="s">
        <v>197</v>
      </c>
      <c r="E3372">
        <v>0.83673469387755106</v>
      </c>
      <c r="F3372">
        <v>41</v>
      </c>
      <c r="G3372">
        <v>49</v>
      </c>
    </row>
    <row r="3373" spans="1:7" x14ac:dyDescent="0.3">
      <c r="A3373">
        <v>114</v>
      </c>
      <c r="B3373" s="18">
        <v>45505</v>
      </c>
      <c r="C3373" t="s">
        <v>265</v>
      </c>
      <c r="D3373" t="s">
        <v>214</v>
      </c>
      <c r="E3373">
        <v>385</v>
      </c>
    </row>
    <row r="3374" spans="1:7" x14ac:dyDescent="0.3">
      <c r="A3374">
        <v>114</v>
      </c>
      <c r="B3374" s="18">
        <v>45474</v>
      </c>
      <c r="C3374" t="s">
        <v>265</v>
      </c>
      <c r="D3374" t="s">
        <v>214</v>
      </c>
      <c r="E3374">
        <v>422</v>
      </c>
    </row>
    <row r="3375" spans="1:7" x14ac:dyDescent="0.3">
      <c r="A3375">
        <v>17</v>
      </c>
      <c r="B3375" s="18">
        <v>45474</v>
      </c>
      <c r="C3375" t="s">
        <v>265</v>
      </c>
      <c r="D3375" t="s">
        <v>207</v>
      </c>
      <c r="E3375">
        <v>0</v>
      </c>
      <c r="F3375">
        <v>0</v>
      </c>
      <c r="G3375">
        <v>52</v>
      </c>
    </row>
    <row r="3376" spans="1:7" x14ac:dyDescent="0.3">
      <c r="A3376">
        <v>107</v>
      </c>
      <c r="B3376" s="18">
        <v>45505</v>
      </c>
      <c r="C3376" t="s">
        <v>265</v>
      </c>
      <c r="D3376" t="s">
        <v>217</v>
      </c>
      <c r="E3376">
        <v>142</v>
      </c>
    </row>
    <row r="3377" spans="1:7" x14ac:dyDescent="0.3">
      <c r="A3377">
        <v>114</v>
      </c>
      <c r="B3377" s="18">
        <v>45444</v>
      </c>
      <c r="C3377" t="s">
        <v>265</v>
      </c>
      <c r="D3377" t="s">
        <v>214</v>
      </c>
      <c r="E3377">
        <v>194</v>
      </c>
    </row>
    <row r="3378" spans="1:7" x14ac:dyDescent="0.3">
      <c r="A3378">
        <v>102</v>
      </c>
      <c r="B3378" s="18">
        <v>45444</v>
      </c>
      <c r="C3378" t="s">
        <v>265</v>
      </c>
      <c r="D3378" t="s">
        <v>218</v>
      </c>
      <c r="E3378">
        <v>1</v>
      </c>
    </row>
    <row r="3379" spans="1:7" x14ac:dyDescent="0.3">
      <c r="A3379">
        <v>5</v>
      </c>
      <c r="B3379" s="18">
        <v>45474</v>
      </c>
      <c r="C3379" t="s">
        <v>265</v>
      </c>
      <c r="D3379" t="s">
        <v>216</v>
      </c>
      <c r="E3379">
        <v>5.8260869565217401</v>
      </c>
      <c r="F3379">
        <v>134</v>
      </c>
      <c r="G3379">
        <v>23</v>
      </c>
    </row>
    <row r="3380" spans="1:7" x14ac:dyDescent="0.3">
      <c r="A3380">
        <v>23</v>
      </c>
      <c r="B3380" s="18">
        <v>45505</v>
      </c>
      <c r="C3380" t="s">
        <v>265</v>
      </c>
      <c r="D3380" t="s">
        <v>210</v>
      </c>
      <c r="E3380">
        <v>7.1742313323572476E-2</v>
      </c>
      <c r="F3380">
        <v>49</v>
      </c>
      <c r="G3380">
        <v>683</v>
      </c>
    </row>
    <row r="3381" spans="1:7" x14ac:dyDescent="0.3">
      <c r="A3381">
        <v>101</v>
      </c>
      <c r="B3381" s="18">
        <v>45444</v>
      </c>
      <c r="C3381" t="s">
        <v>265</v>
      </c>
      <c r="D3381" t="s">
        <v>200</v>
      </c>
      <c r="E3381">
        <v>0</v>
      </c>
    </row>
    <row r="3382" spans="1:7" x14ac:dyDescent="0.3">
      <c r="A3382">
        <v>100</v>
      </c>
      <c r="B3382" s="18">
        <v>45474</v>
      </c>
      <c r="C3382" t="s">
        <v>265</v>
      </c>
      <c r="D3382" t="s">
        <v>206</v>
      </c>
      <c r="E3382">
        <v>1</v>
      </c>
    </row>
    <row r="3383" spans="1:7" x14ac:dyDescent="0.3">
      <c r="A3383">
        <v>130</v>
      </c>
      <c r="B3383" s="18">
        <v>45505</v>
      </c>
      <c r="C3383" t="s">
        <v>265</v>
      </c>
      <c r="D3383" t="s">
        <v>212</v>
      </c>
      <c r="E3383">
        <v>104</v>
      </c>
    </row>
    <row r="3384" spans="1:7" x14ac:dyDescent="0.3">
      <c r="A3384">
        <v>111</v>
      </c>
      <c r="B3384" s="18">
        <v>45444</v>
      </c>
      <c r="C3384" t="s">
        <v>265</v>
      </c>
      <c r="D3384" t="s">
        <v>201</v>
      </c>
      <c r="E3384">
        <v>43</v>
      </c>
    </row>
    <row r="3385" spans="1:7" x14ac:dyDescent="0.3">
      <c r="A3385">
        <v>3</v>
      </c>
      <c r="B3385" s="18">
        <v>45474</v>
      </c>
      <c r="C3385" t="s">
        <v>265</v>
      </c>
      <c r="D3385" t="s">
        <v>202</v>
      </c>
      <c r="E3385">
        <v>0.35772357723577236</v>
      </c>
      <c r="F3385">
        <v>176</v>
      </c>
      <c r="G3385">
        <v>492</v>
      </c>
    </row>
    <row r="3386" spans="1:7" x14ac:dyDescent="0.3">
      <c r="A3386">
        <v>111</v>
      </c>
      <c r="B3386" s="18">
        <v>45505</v>
      </c>
      <c r="C3386" t="s">
        <v>265</v>
      </c>
      <c r="D3386" t="s">
        <v>201</v>
      </c>
      <c r="E3386">
        <v>114</v>
      </c>
    </row>
    <row r="3387" spans="1:7" x14ac:dyDescent="0.3">
      <c r="A3387">
        <v>24</v>
      </c>
      <c r="B3387" s="18">
        <v>45444</v>
      </c>
      <c r="C3387" t="s">
        <v>265</v>
      </c>
      <c r="D3387" t="s">
        <v>197</v>
      </c>
      <c r="E3387">
        <v>0.75</v>
      </c>
      <c r="F3387">
        <v>9</v>
      </c>
      <c r="G3387">
        <v>12</v>
      </c>
    </row>
    <row r="3388" spans="1:7" x14ac:dyDescent="0.3">
      <c r="A3388">
        <v>106</v>
      </c>
      <c r="B3388" s="18">
        <v>45505</v>
      </c>
      <c r="C3388" t="s">
        <v>265</v>
      </c>
      <c r="D3388" t="s">
        <v>196</v>
      </c>
      <c r="E3388">
        <v>99</v>
      </c>
    </row>
    <row r="3389" spans="1:7" x14ac:dyDescent="0.3">
      <c r="A3389">
        <v>107</v>
      </c>
      <c r="B3389" s="18">
        <v>45444</v>
      </c>
      <c r="C3389" t="s">
        <v>265</v>
      </c>
      <c r="D3389" t="s">
        <v>217</v>
      </c>
      <c r="E3389">
        <v>53</v>
      </c>
    </row>
    <row r="3390" spans="1:7" x14ac:dyDescent="0.3">
      <c r="A3390">
        <v>16</v>
      </c>
      <c r="B3390" s="18">
        <v>45505</v>
      </c>
      <c r="C3390" t="s">
        <v>265</v>
      </c>
      <c r="D3390" t="s">
        <v>203</v>
      </c>
      <c r="E3390">
        <v>2.7027027027027029E-2</v>
      </c>
      <c r="F3390">
        <v>2</v>
      </c>
      <c r="G3390">
        <v>74</v>
      </c>
    </row>
    <row r="3391" spans="1:7" x14ac:dyDescent="0.3">
      <c r="A3391">
        <v>133</v>
      </c>
      <c r="B3391" s="18">
        <v>45474</v>
      </c>
      <c r="C3391" t="s">
        <v>265</v>
      </c>
      <c r="D3391" t="s">
        <v>234</v>
      </c>
      <c r="E3391">
        <v>1</v>
      </c>
    </row>
    <row r="3392" spans="1:7" x14ac:dyDescent="0.3">
      <c r="A3392">
        <v>132</v>
      </c>
      <c r="B3392" s="18">
        <v>45474</v>
      </c>
      <c r="C3392" t="s">
        <v>265</v>
      </c>
      <c r="D3392" t="s">
        <v>208</v>
      </c>
      <c r="E3392">
        <v>1</v>
      </c>
    </row>
    <row r="3393" spans="1:7" x14ac:dyDescent="0.3">
      <c r="A3393">
        <v>132</v>
      </c>
      <c r="B3393" s="18">
        <v>45505</v>
      </c>
      <c r="C3393" t="s">
        <v>265</v>
      </c>
      <c r="D3393" t="s">
        <v>208</v>
      </c>
      <c r="E3393">
        <v>2</v>
      </c>
    </row>
    <row r="3394" spans="1:7" x14ac:dyDescent="0.3">
      <c r="A3394">
        <v>11</v>
      </c>
      <c r="B3394" s="18">
        <v>45505</v>
      </c>
      <c r="C3394" t="s">
        <v>265</v>
      </c>
      <c r="D3394" t="s">
        <v>230</v>
      </c>
      <c r="E3394">
        <v>0.33561643835616439</v>
      </c>
      <c r="F3394">
        <v>49</v>
      </c>
      <c r="G3394">
        <v>146</v>
      </c>
    </row>
    <row r="3395" spans="1:7" x14ac:dyDescent="0.3">
      <c r="A3395">
        <v>108</v>
      </c>
      <c r="B3395" s="18">
        <v>45474</v>
      </c>
      <c r="C3395" t="s">
        <v>265</v>
      </c>
      <c r="D3395" t="s">
        <v>204</v>
      </c>
      <c r="E3395">
        <v>39</v>
      </c>
    </row>
    <row r="3396" spans="1:7" x14ac:dyDescent="0.3">
      <c r="A3396">
        <v>11</v>
      </c>
      <c r="B3396" s="18">
        <v>45444</v>
      </c>
      <c r="C3396" t="s">
        <v>265</v>
      </c>
      <c r="D3396" t="s">
        <v>230</v>
      </c>
      <c r="E3396">
        <v>0.2857142857142857</v>
      </c>
      <c r="F3396">
        <v>10</v>
      </c>
      <c r="G3396">
        <v>35</v>
      </c>
    </row>
    <row r="3397" spans="1:7" x14ac:dyDescent="0.3">
      <c r="A3397">
        <v>3</v>
      </c>
      <c r="B3397" s="18">
        <v>45444</v>
      </c>
      <c r="C3397" t="s">
        <v>265</v>
      </c>
      <c r="D3397" t="s">
        <v>202</v>
      </c>
      <c r="E3397">
        <v>0.26053639846743293</v>
      </c>
      <c r="F3397">
        <v>68</v>
      </c>
      <c r="G3397">
        <v>261</v>
      </c>
    </row>
    <row r="3398" spans="1:7" x14ac:dyDescent="0.3">
      <c r="A3398">
        <v>102</v>
      </c>
      <c r="B3398" s="18">
        <v>45474</v>
      </c>
      <c r="C3398" t="s">
        <v>265</v>
      </c>
      <c r="D3398" t="s">
        <v>218</v>
      </c>
      <c r="E3398">
        <v>1</v>
      </c>
    </row>
    <row r="3399" spans="1:7" x14ac:dyDescent="0.3">
      <c r="A3399">
        <v>16</v>
      </c>
      <c r="B3399" s="18">
        <v>45474</v>
      </c>
      <c r="C3399" t="s">
        <v>265</v>
      </c>
      <c r="D3399" t="s">
        <v>203</v>
      </c>
      <c r="E3399">
        <v>3.8461538461538464E-2</v>
      </c>
      <c r="F3399">
        <v>2</v>
      </c>
      <c r="G3399">
        <v>52</v>
      </c>
    </row>
    <row r="3400" spans="1:7" x14ac:dyDescent="0.3">
      <c r="A3400">
        <v>106</v>
      </c>
      <c r="B3400" s="18">
        <v>45444</v>
      </c>
      <c r="C3400" t="s">
        <v>265</v>
      </c>
      <c r="D3400" t="s">
        <v>196</v>
      </c>
      <c r="E3400">
        <v>39</v>
      </c>
    </row>
    <row r="3401" spans="1:7" x14ac:dyDescent="0.3">
      <c r="A3401">
        <v>13</v>
      </c>
      <c r="B3401" s="18">
        <v>45505</v>
      </c>
      <c r="C3401" t="s">
        <v>265</v>
      </c>
      <c r="D3401" t="s">
        <v>198</v>
      </c>
      <c r="E3401">
        <v>2.0833333333333332E-2</v>
      </c>
      <c r="F3401">
        <v>1</v>
      </c>
      <c r="G3401">
        <v>48</v>
      </c>
    </row>
    <row r="3402" spans="1:7" x14ac:dyDescent="0.3">
      <c r="A3402">
        <v>12</v>
      </c>
      <c r="B3402" s="18">
        <v>45505</v>
      </c>
      <c r="C3402" t="s">
        <v>265</v>
      </c>
      <c r="D3402" t="s">
        <v>215</v>
      </c>
      <c r="E3402">
        <v>2.0833333333333332E-2</v>
      </c>
      <c r="F3402">
        <v>1</v>
      </c>
      <c r="G3402">
        <v>48</v>
      </c>
    </row>
    <row r="3403" spans="1:7" x14ac:dyDescent="0.3">
      <c r="A3403">
        <v>102</v>
      </c>
      <c r="B3403" s="18">
        <v>45505</v>
      </c>
      <c r="C3403" t="s">
        <v>265</v>
      </c>
      <c r="D3403" t="s">
        <v>218</v>
      </c>
      <c r="E3403">
        <v>1</v>
      </c>
    </row>
    <row r="3404" spans="1:7" x14ac:dyDescent="0.3">
      <c r="A3404">
        <v>10</v>
      </c>
      <c r="B3404" s="18">
        <v>45444</v>
      </c>
      <c r="C3404" t="s">
        <v>265</v>
      </c>
      <c r="D3404" t="s">
        <v>219</v>
      </c>
      <c r="E3404">
        <v>8.8235294117647065E-2</v>
      </c>
      <c r="F3404">
        <v>3</v>
      </c>
      <c r="G3404">
        <v>34</v>
      </c>
    </row>
    <row r="3405" spans="1:7" x14ac:dyDescent="0.3">
      <c r="A3405">
        <v>133</v>
      </c>
      <c r="B3405" s="18">
        <v>45505</v>
      </c>
      <c r="C3405" t="s">
        <v>265</v>
      </c>
      <c r="D3405" t="s">
        <v>234</v>
      </c>
      <c r="E3405">
        <v>1</v>
      </c>
    </row>
    <row r="3406" spans="1:7" x14ac:dyDescent="0.3">
      <c r="A3406">
        <v>122</v>
      </c>
      <c r="B3406" s="18">
        <v>45444</v>
      </c>
      <c r="C3406" t="s">
        <v>265</v>
      </c>
      <c r="D3406" t="s">
        <v>24</v>
      </c>
      <c r="E3406">
        <v>11</v>
      </c>
    </row>
    <row r="3407" spans="1:7" x14ac:dyDescent="0.3">
      <c r="A3407">
        <v>122</v>
      </c>
      <c r="B3407" s="18">
        <v>45474</v>
      </c>
      <c r="C3407" t="s">
        <v>265</v>
      </c>
      <c r="D3407" t="s">
        <v>24</v>
      </c>
      <c r="E3407">
        <v>9</v>
      </c>
    </row>
    <row r="3408" spans="1:7" x14ac:dyDescent="0.3">
      <c r="A3408">
        <v>131</v>
      </c>
      <c r="B3408" s="18">
        <v>45444</v>
      </c>
      <c r="C3408" t="s">
        <v>265</v>
      </c>
      <c r="D3408" t="s">
        <v>211</v>
      </c>
      <c r="E3408">
        <v>1</v>
      </c>
    </row>
    <row r="3409" spans="1:7" x14ac:dyDescent="0.3">
      <c r="A3409">
        <v>122</v>
      </c>
      <c r="B3409" s="18">
        <v>45505</v>
      </c>
      <c r="C3409" t="s">
        <v>265</v>
      </c>
      <c r="D3409" t="s">
        <v>24</v>
      </c>
      <c r="E3409">
        <v>5</v>
      </c>
    </row>
    <row r="3410" spans="1:7" x14ac:dyDescent="0.3">
      <c r="A3410">
        <v>131</v>
      </c>
      <c r="B3410" s="18">
        <v>45474</v>
      </c>
      <c r="C3410" t="s">
        <v>265</v>
      </c>
      <c r="D3410" t="s">
        <v>211</v>
      </c>
      <c r="E3410">
        <v>4</v>
      </c>
    </row>
    <row r="3411" spans="1:7" x14ac:dyDescent="0.3">
      <c r="A3411">
        <v>128</v>
      </c>
      <c r="B3411" s="18">
        <v>45505</v>
      </c>
      <c r="C3411" t="s">
        <v>265</v>
      </c>
      <c r="D3411" t="s">
        <v>224</v>
      </c>
      <c r="E3411">
        <v>42</v>
      </c>
    </row>
    <row r="3412" spans="1:7" x14ac:dyDescent="0.3">
      <c r="A3412">
        <v>5</v>
      </c>
      <c r="B3412" s="18">
        <v>45444</v>
      </c>
      <c r="C3412" t="s">
        <v>265</v>
      </c>
      <c r="D3412" t="s">
        <v>216</v>
      </c>
      <c r="E3412">
        <v>4.8571428571428603</v>
      </c>
      <c r="F3412">
        <v>68</v>
      </c>
      <c r="G3412">
        <v>14</v>
      </c>
    </row>
    <row r="3413" spans="1:7" x14ac:dyDescent="0.3">
      <c r="A3413">
        <v>131</v>
      </c>
      <c r="B3413" s="18">
        <v>45505</v>
      </c>
      <c r="C3413" t="s">
        <v>265</v>
      </c>
      <c r="D3413" t="s">
        <v>211</v>
      </c>
      <c r="E3413">
        <v>3</v>
      </c>
    </row>
    <row r="3414" spans="1:7" x14ac:dyDescent="0.3">
      <c r="A3414">
        <v>17</v>
      </c>
      <c r="B3414" s="18">
        <v>45505</v>
      </c>
      <c r="C3414" t="s">
        <v>265</v>
      </c>
      <c r="D3414" t="s">
        <v>207</v>
      </c>
      <c r="E3414">
        <v>0</v>
      </c>
      <c r="F3414">
        <v>0</v>
      </c>
      <c r="G3414">
        <v>74</v>
      </c>
    </row>
    <row r="3415" spans="1:7" x14ac:dyDescent="0.3">
      <c r="A3415">
        <v>127</v>
      </c>
      <c r="B3415" s="18">
        <v>45505</v>
      </c>
      <c r="C3415" t="s">
        <v>265</v>
      </c>
      <c r="D3415" t="s">
        <v>220</v>
      </c>
      <c r="E3415">
        <v>238</v>
      </c>
    </row>
    <row r="3416" spans="1:7" x14ac:dyDescent="0.3">
      <c r="A3416">
        <v>127</v>
      </c>
      <c r="B3416" s="18">
        <v>45474</v>
      </c>
      <c r="C3416" t="s">
        <v>265</v>
      </c>
      <c r="D3416" t="s">
        <v>220</v>
      </c>
      <c r="E3416">
        <v>258</v>
      </c>
    </row>
    <row r="3417" spans="1:7" x14ac:dyDescent="0.3">
      <c r="A3417">
        <v>12</v>
      </c>
      <c r="B3417" s="18">
        <v>45505</v>
      </c>
      <c r="C3417" t="s">
        <v>266</v>
      </c>
      <c r="D3417" t="s">
        <v>215</v>
      </c>
      <c r="E3417">
        <v>0.18181818181818182</v>
      </c>
      <c r="F3417">
        <v>24</v>
      </c>
      <c r="G3417">
        <v>132</v>
      </c>
    </row>
    <row r="3418" spans="1:7" x14ac:dyDescent="0.3">
      <c r="A3418">
        <v>102</v>
      </c>
      <c r="B3418" s="18">
        <v>45444</v>
      </c>
      <c r="C3418" t="s">
        <v>266</v>
      </c>
      <c r="D3418" t="s">
        <v>218</v>
      </c>
      <c r="E3418">
        <v>1</v>
      </c>
    </row>
    <row r="3419" spans="1:7" x14ac:dyDescent="0.3">
      <c r="A3419">
        <v>131</v>
      </c>
      <c r="B3419" s="18">
        <v>45505</v>
      </c>
      <c r="C3419" t="s">
        <v>266</v>
      </c>
      <c r="D3419" t="s">
        <v>211</v>
      </c>
      <c r="E3419">
        <v>6</v>
      </c>
    </row>
    <row r="3420" spans="1:7" x14ac:dyDescent="0.3">
      <c r="A3420">
        <v>116</v>
      </c>
      <c r="B3420" s="18">
        <v>45413</v>
      </c>
      <c r="C3420" t="s">
        <v>266</v>
      </c>
      <c r="D3420" t="s">
        <v>243</v>
      </c>
      <c r="E3420">
        <v>1</v>
      </c>
    </row>
    <row r="3421" spans="1:7" x14ac:dyDescent="0.3">
      <c r="A3421">
        <v>131</v>
      </c>
      <c r="B3421" s="18">
        <v>45474</v>
      </c>
      <c r="C3421" t="s">
        <v>266</v>
      </c>
      <c r="D3421" t="s">
        <v>211</v>
      </c>
      <c r="E3421">
        <v>5</v>
      </c>
    </row>
    <row r="3422" spans="1:7" x14ac:dyDescent="0.3">
      <c r="A3422">
        <v>108</v>
      </c>
      <c r="B3422" s="18">
        <v>45474</v>
      </c>
      <c r="C3422" t="s">
        <v>266</v>
      </c>
      <c r="D3422" t="s">
        <v>204</v>
      </c>
      <c r="E3422">
        <v>61</v>
      </c>
    </row>
    <row r="3423" spans="1:7" x14ac:dyDescent="0.3">
      <c r="A3423">
        <v>103</v>
      </c>
      <c r="B3423" s="18">
        <v>45413</v>
      </c>
      <c r="C3423" t="s">
        <v>266</v>
      </c>
      <c r="D3423" t="s">
        <v>199</v>
      </c>
      <c r="E3423">
        <v>0</v>
      </c>
    </row>
    <row r="3424" spans="1:7" x14ac:dyDescent="0.3">
      <c r="A3424">
        <v>129</v>
      </c>
      <c r="B3424" s="18">
        <v>45505</v>
      </c>
      <c r="C3424" t="s">
        <v>266</v>
      </c>
      <c r="D3424" t="s">
        <v>229</v>
      </c>
      <c r="E3424">
        <v>72</v>
      </c>
    </row>
    <row r="3425" spans="1:7" x14ac:dyDescent="0.3">
      <c r="A3425">
        <v>2</v>
      </c>
      <c r="B3425" s="18">
        <v>45474</v>
      </c>
      <c r="C3425" t="s">
        <v>266</v>
      </c>
      <c r="D3425" t="s">
        <v>209</v>
      </c>
      <c r="E3425">
        <v>0.33650000000000002</v>
      </c>
      <c r="F3425">
        <v>673</v>
      </c>
      <c r="G3425">
        <v>2000</v>
      </c>
    </row>
    <row r="3426" spans="1:7" x14ac:dyDescent="0.3">
      <c r="A3426">
        <v>9</v>
      </c>
      <c r="B3426" s="18">
        <v>45474</v>
      </c>
      <c r="C3426" t="s">
        <v>266</v>
      </c>
      <c r="D3426" t="s">
        <v>213</v>
      </c>
      <c r="E3426">
        <v>0.62411347517730498</v>
      </c>
      <c r="F3426">
        <v>88</v>
      </c>
      <c r="G3426">
        <v>141</v>
      </c>
    </row>
    <row r="3427" spans="1:7" x14ac:dyDescent="0.3">
      <c r="A3427">
        <v>129</v>
      </c>
      <c r="B3427" s="18">
        <v>45474</v>
      </c>
      <c r="C3427" t="s">
        <v>266</v>
      </c>
      <c r="D3427" t="s">
        <v>229</v>
      </c>
      <c r="E3427">
        <v>92</v>
      </c>
    </row>
    <row r="3428" spans="1:7" x14ac:dyDescent="0.3">
      <c r="A3428">
        <v>13</v>
      </c>
      <c r="B3428" s="18">
        <v>45413</v>
      </c>
      <c r="C3428" t="s">
        <v>266</v>
      </c>
      <c r="D3428" t="s">
        <v>198</v>
      </c>
      <c r="E3428">
        <v>0.11594202898550725</v>
      </c>
      <c r="F3428">
        <v>16</v>
      </c>
      <c r="G3428">
        <v>138</v>
      </c>
    </row>
    <row r="3429" spans="1:7" x14ac:dyDescent="0.3">
      <c r="A3429">
        <v>17</v>
      </c>
      <c r="B3429" s="18">
        <v>45413</v>
      </c>
      <c r="C3429" t="s">
        <v>266</v>
      </c>
      <c r="D3429" t="s">
        <v>207</v>
      </c>
      <c r="E3429">
        <v>0</v>
      </c>
      <c r="F3429">
        <v>0</v>
      </c>
      <c r="G3429">
        <v>123</v>
      </c>
    </row>
    <row r="3430" spans="1:7" x14ac:dyDescent="0.3">
      <c r="A3430">
        <v>131</v>
      </c>
      <c r="B3430" s="18">
        <v>45444</v>
      </c>
      <c r="C3430" t="s">
        <v>266</v>
      </c>
      <c r="D3430" t="s">
        <v>211</v>
      </c>
      <c r="E3430">
        <v>8</v>
      </c>
    </row>
    <row r="3431" spans="1:7" x14ac:dyDescent="0.3">
      <c r="A3431">
        <v>2</v>
      </c>
      <c r="B3431" s="18">
        <v>45505</v>
      </c>
      <c r="C3431" t="s">
        <v>266</v>
      </c>
      <c r="D3431" t="s">
        <v>209</v>
      </c>
      <c r="E3431">
        <v>0.33800000000000002</v>
      </c>
      <c r="F3431">
        <v>676</v>
      </c>
      <c r="G3431">
        <v>2000</v>
      </c>
    </row>
    <row r="3432" spans="1:7" x14ac:dyDescent="0.3">
      <c r="A3432">
        <v>129</v>
      </c>
      <c r="B3432" s="18">
        <v>45413</v>
      </c>
      <c r="C3432" t="s">
        <v>266</v>
      </c>
      <c r="D3432" t="s">
        <v>229</v>
      </c>
      <c r="E3432">
        <v>66</v>
      </c>
    </row>
    <row r="3433" spans="1:7" x14ac:dyDescent="0.3">
      <c r="A3433">
        <v>100</v>
      </c>
      <c r="B3433" s="18">
        <v>45444</v>
      </c>
      <c r="C3433" t="s">
        <v>266</v>
      </c>
      <c r="D3433" t="s">
        <v>206</v>
      </c>
      <c r="E3433">
        <v>1</v>
      </c>
    </row>
    <row r="3434" spans="1:7" x14ac:dyDescent="0.3">
      <c r="A3434">
        <v>131</v>
      </c>
      <c r="B3434" s="18">
        <v>45413</v>
      </c>
      <c r="C3434" t="s">
        <v>266</v>
      </c>
      <c r="D3434" t="s">
        <v>211</v>
      </c>
      <c r="E3434">
        <v>7</v>
      </c>
    </row>
    <row r="3435" spans="1:7" x14ac:dyDescent="0.3">
      <c r="A3435">
        <v>2</v>
      </c>
      <c r="B3435" s="18">
        <v>45413</v>
      </c>
      <c r="C3435" t="s">
        <v>266</v>
      </c>
      <c r="D3435" t="s">
        <v>209</v>
      </c>
      <c r="E3435">
        <v>0.33800000000000002</v>
      </c>
      <c r="F3435">
        <v>676</v>
      </c>
      <c r="G3435">
        <v>2000</v>
      </c>
    </row>
    <row r="3436" spans="1:7" x14ac:dyDescent="0.3">
      <c r="A3436">
        <v>111</v>
      </c>
      <c r="B3436" s="18">
        <v>45444</v>
      </c>
      <c r="C3436" t="s">
        <v>266</v>
      </c>
      <c r="D3436" t="s">
        <v>201</v>
      </c>
      <c r="E3436">
        <v>79</v>
      </c>
    </row>
    <row r="3437" spans="1:7" x14ac:dyDescent="0.3">
      <c r="A3437">
        <v>112</v>
      </c>
      <c r="B3437" s="18">
        <v>45413</v>
      </c>
      <c r="C3437" t="s">
        <v>266</v>
      </c>
      <c r="D3437" t="s">
        <v>221</v>
      </c>
      <c r="E3437">
        <v>120</v>
      </c>
    </row>
    <row r="3438" spans="1:7" x14ac:dyDescent="0.3">
      <c r="A3438">
        <v>23</v>
      </c>
      <c r="B3438" s="18">
        <v>45505</v>
      </c>
      <c r="C3438" t="s">
        <v>266</v>
      </c>
      <c r="D3438" t="s">
        <v>210</v>
      </c>
      <c r="E3438">
        <v>5.6521739130434782E-2</v>
      </c>
      <c r="F3438">
        <v>39</v>
      </c>
      <c r="G3438">
        <v>690</v>
      </c>
    </row>
    <row r="3439" spans="1:7" x14ac:dyDescent="0.3">
      <c r="A3439">
        <v>102</v>
      </c>
      <c r="B3439" s="18">
        <v>45413</v>
      </c>
      <c r="C3439" t="s">
        <v>266</v>
      </c>
      <c r="D3439" t="s">
        <v>218</v>
      </c>
      <c r="E3439">
        <v>1</v>
      </c>
    </row>
    <row r="3440" spans="1:7" x14ac:dyDescent="0.3">
      <c r="A3440">
        <v>100</v>
      </c>
      <c r="B3440" s="18">
        <v>45474</v>
      </c>
      <c r="C3440" t="s">
        <v>266</v>
      </c>
      <c r="D3440" t="s">
        <v>206</v>
      </c>
      <c r="E3440">
        <v>1</v>
      </c>
    </row>
    <row r="3441" spans="1:7" x14ac:dyDescent="0.3">
      <c r="A3441">
        <v>101</v>
      </c>
      <c r="B3441" s="18">
        <v>45413</v>
      </c>
      <c r="C3441" t="s">
        <v>266</v>
      </c>
      <c r="D3441" t="s">
        <v>200</v>
      </c>
      <c r="E3441">
        <v>0</v>
      </c>
    </row>
    <row r="3442" spans="1:7" x14ac:dyDescent="0.3">
      <c r="A3442">
        <v>17</v>
      </c>
      <c r="B3442" s="18">
        <v>45505</v>
      </c>
      <c r="C3442" t="s">
        <v>266</v>
      </c>
      <c r="D3442" t="s">
        <v>207</v>
      </c>
      <c r="E3442">
        <v>0</v>
      </c>
      <c r="F3442">
        <v>0</v>
      </c>
      <c r="G3442">
        <v>127</v>
      </c>
    </row>
    <row r="3443" spans="1:7" x14ac:dyDescent="0.3">
      <c r="A3443">
        <v>100</v>
      </c>
      <c r="B3443" s="18">
        <v>45413</v>
      </c>
      <c r="C3443" t="s">
        <v>266</v>
      </c>
      <c r="D3443" t="s">
        <v>206</v>
      </c>
      <c r="E3443">
        <v>1</v>
      </c>
    </row>
    <row r="3444" spans="1:7" x14ac:dyDescent="0.3">
      <c r="A3444">
        <v>11</v>
      </c>
      <c r="B3444" s="18">
        <v>45474</v>
      </c>
      <c r="C3444" t="s">
        <v>266</v>
      </c>
      <c r="D3444" t="s">
        <v>230</v>
      </c>
      <c r="E3444">
        <v>0.58130081300813008</v>
      </c>
      <c r="F3444">
        <v>143</v>
      </c>
      <c r="G3444">
        <v>246</v>
      </c>
    </row>
    <row r="3445" spans="1:7" x14ac:dyDescent="0.3">
      <c r="A3445">
        <v>122</v>
      </c>
      <c r="B3445" s="18">
        <v>45474</v>
      </c>
      <c r="C3445" t="s">
        <v>266</v>
      </c>
      <c r="D3445" t="s">
        <v>24</v>
      </c>
      <c r="E3445">
        <v>10</v>
      </c>
    </row>
    <row r="3446" spans="1:7" x14ac:dyDescent="0.3">
      <c r="A3446">
        <v>107</v>
      </c>
      <c r="B3446" s="18">
        <v>45413</v>
      </c>
      <c r="C3446" t="s">
        <v>266</v>
      </c>
      <c r="D3446" t="s">
        <v>217</v>
      </c>
      <c r="E3446">
        <v>174</v>
      </c>
    </row>
    <row r="3447" spans="1:7" x14ac:dyDescent="0.3">
      <c r="A3447">
        <v>122</v>
      </c>
      <c r="B3447" s="18">
        <v>45505</v>
      </c>
      <c r="C3447" t="s">
        <v>266</v>
      </c>
      <c r="D3447" t="s">
        <v>24</v>
      </c>
      <c r="E3447">
        <v>4</v>
      </c>
    </row>
    <row r="3448" spans="1:7" x14ac:dyDescent="0.3">
      <c r="A3448">
        <v>11</v>
      </c>
      <c r="B3448" s="18">
        <v>45413</v>
      </c>
      <c r="C3448" t="s">
        <v>266</v>
      </c>
      <c r="D3448" t="s">
        <v>230</v>
      </c>
      <c r="E3448">
        <v>0.68067226890756305</v>
      </c>
      <c r="F3448">
        <v>162</v>
      </c>
      <c r="G3448">
        <v>238</v>
      </c>
    </row>
    <row r="3449" spans="1:7" x14ac:dyDescent="0.3">
      <c r="A3449">
        <v>3</v>
      </c>
      <c r="B3449" s="18">
        <v>45505</v>
      </c>
      <c r="C3449" t="s">
        <v>266</v>
      </c>
      <c r="D3449" t="s">
        <v>202</v>
      </c>
      <c r="E3449">
        <v>1.671111111111111</v>
      </c>
      <c r="F3449">
        <v>1128</v>
      </c>
      <c r="G3449">
        <v>675</v>
      </c>
    </row>
    <row r="3450" spans="1:7" x14ac:dyDescent="0.3">
      <c r="A3450">
        <v>106</v>
      </c>
      <c r="B3450" s="18">
        <v>45474</v>
      </c>
      <c r="C3450" t="s">
        <v>266</v>
      </c>
      <c r="D3450" t="s">
        <v>196</v>
      </c>
      <c r="E3450">
        <v>103</v>
      </c>
    </row>
    <row r="3451" spans="1:7" x14ac:dyDescent="0.3">
      <c r="A3451">
        <v>12</v>
      </c>
      <c r="B3451" s="18">
        <v>45444</v>
      </c>
      <c r="C3451" t="s">
        <v>266</v>
      </c>
      <c r="D3451" t="s">
        <v>215</v>
      </c>
      <c r="E3451">
        <v>0.16788321167883211</v>
      </c>
      <c r="F3451">
        <v>23</v>
      </c>
      <c r="G3451">
        <v>137</v>
      </c>
    </row>
    <row r="3452" spans="1:7" x14ac:dyDescent="0.3">
      <c r="A3452">
        <v>102</v>
      </c>
      <c r="B3452" s="18">
        <v>45474</v>
      </c>
      <c r="C3452" t="s">
        <v>266</v>
      </c>
      <c r="D3452" t="s">
        <v>218</v>
      </c>
      <c r="E3452">
        <v>1</v>
      </c>
    </row>
    <row r="3453" spans="1:7" x14ac:dyDescent="0.3">
      <c r="A3453">
        <v>102</v>
      </c>
      <c r="B3453" s="18">
        <v>45505</v>
      </c>
      <c r="C3453" t="s">
        <v>266</v>
      </c>
      <c r="D3453" t="s">
        <v>218</v>
      </c>
      <c r="E3453">
        <v>1</v>
      </c>
    </row>
    <row r="3454" spans="1:7" x14ac:dyDescent="0.3">
      <c r="A3454">
        <v>24</v>
      </c>
      <c r="B3454" s="18">
        <v>45474</v>
      </c>
      <c r="C3454" t="s">
        <v>266</v>
      </c>
      <c r="D3454" t="s">
        <v>197</v>
      </c>
      <c r="E3454">
        <v>0.89473684210526316</v>
      </c>
      <c r="F3454">
        <v>34</v>
      </c>
      <c r="G3454">
        <v>38</v>
      </c>
    </row>
    <row r="3455" spans="1:7" x14ac:dyDescent="0.3">
      <c r="A3455">
        <v>115</v>
      </c>
      <c r="B3455" s="18">
        <v>45505</v>
      </c>
      <c r="C3455" t="s">
        <v>266</v>
      </c>
      <c r="D3455" t="s">
        <v>226</v>
      </c>
      <c r="E3455">
        <v>7</v>
      </c>
    </row>
    <row r="3456" spans="1:7" x14ac:dyDescent="0.3">
      <c r="A3456">
        <v>112</v>
      </c>
      <c r="B3456" s="18">
        <v>45505</v>
      </c>
      <c r="C3456" t="s">
        <v>266</v>
      </c>
      <c r="D3456" t="s">
        <v>221</v>
      </c>
      <c r="E3456">
        <v>120</v>
      </c>
    </row>
    <row r="3457" spans="1:7" x14ac:dyDescent="0.3">
      <c r="A3457">
        <v>132</v>
      </c>
      <c r="B3457" s="18">
        <v>45444</v>
      </c>
      <c r="C3457" t="s">
        <v>266</v>
      </c>
      <c r="D3457" t="s">
        <v>208</v>
      </c>
      <c r="E3457">
        <v>3</v>
      </c>
    </row>
    <row r="3458" spans="1:7" x14ac:dyDescent="0.3">
      <c r="A3458">
        <v>3</v>
      </c>
      <c r="B3458" s="18">
        <v>45413</v>
      </c>
      <c r="C3458" t="s">
        <v>266</v>
      </c>
      <c r="D3458" t="s">
        <v>202</v>
      </c>
      <c r="E3458">
        <v>1.5739644970414202</v>
      </c>
      <c r="F3458">
        <v>1064</v>
      </c>
      <c r="G3458">
        <v>676</v>
      </c>
    </row>
    <row r="3459" spans="1:7" x14ac:dyDescent="0.3">
      <c r="A3459">
        <v>12</v>
      </c>
      <c r="B3459" s="18">
        <v>45413</v>
      </c>
      <c r="C3459" t="s">
        <v>266</v>
      </c>
      <c r="D3459" t="s">
        <v>215</v>
      </c>
      <c r="E3459">
        <v>0.16666666666666666</v>
      </c>
      <c r="F3459">
        <v>23</v>
      </c>
      <c r="G3459">
        <v>138</v>
      </c>
    </row>
    <row r="3460" spans="1:7" x14ac:dyDescent="0.3">
      <c r="A3460">
        <v>115</v>
      </c>
      <c r="B3460" s="18">
        <v>45444</v>
      </c>
      <c r="C3460" t="s">
        <v>266</v>
      </c>
      <c r="D3460" t="s">
        <v>226</v>
      </c>
      <c r="E3460">
        <v>2</v>
      </c>
    </row>
    <row r="3461" spans="1:7" x14ac:dyDescent="0.3">
      <c r="A3461">
        <v>115</v>
      </c>
      <c r="B3461" s="18">
        <v>45413</v>
      </c>
      <c r="C3461" t="s">
        <v>266</v>
      </c>
      <c r="D3461" t="s">
        <v>226</v>
      </c>
      <c r="E3461">
        <v>4</v>
      </c>
    </row>
    <row r="3462" spans="1:7" x14ac:dyDescent="0.3">
      <c r="A3462">
        <v>111</v>
      </c>
      <c r="B3462" s="18">
        <v>45505</v>
      </c>
      <c r="C3462" t="s">
        <v>266</v>
      </c>
      <c r="D3462" t="s">
        <v>201</v>
      </c>
      <c r="E3462">
        <v>78</v>
      </c>
    </row>
    <row r="3463" spans="1:7" x14ac:dyDescent="0.3">
      <c r="A3463">
        <v>112</v>
      </c>
      <c r="B3463" s="18">
        <v>45444</v>
      </c>
      <c r="C3463" t="s">
        <v>266</v>
      </c>
      <c r="D3463" t="s">
        <v>221</v>
      </c>
      <c r="E3463">
        <v>119</v>
      </c>
    </row>
    <row r="3464" spans="1:7" x14ac:dyDescent="0.3">
      <c r="A3464">
        <v>112</v>
      </c>
      <c r="B3464" s="18">
        <v>45474</v>
      </c>
      <c r="C3464" t="s">
        <v>266</v>
      </c>
      <c r="D3464" t="s">
        <v>221</v>
      </c>
      <c r="E3464">
        <v>120</v>
      </c>
    </row>
    <row r="3465" spans="1:7" x14ac:dyDescent="0.3">
      <c r="A3465">
        <v>27</v>
      </c>
      <c r="B3465" s="18">
        <v>45474</v>
      </c>
      <c r="C3465" t="s">
        <v>266</v>
      </c>
      <c r="D3465" t="s">
        <v>165</v>
      </c>
      <c r="G3465">
        <v>353</v>
      </c>
    </row>
    <row r="3466" spans="1:7" x14ac:dyDescent="0.3">
      <c r="A3466">
        <v>133</v>
      </c>
      <c r="B3466" s="18">
        <v>45474</v>
      </c>
      <c r="C3466" t="s">
        <v>266</v>
      </c>
      <c r="D3466" t="s">
        <v>234</v>
      </c>
      <c r="E3466">
        <v>1</v>
      </c>
    </row>
    <row r="3467" spans="1:7" x14ac:dyDescent="0.3">
      <c r="A3467">
        <v>101</v>
      </c>
      <c r="B3467" s="18">
        <v>45505</v>
      </c>
      <c r="C3467" t="s">
        <v>266</v>
      </c>
      <c r="D3467" t="s">
        <v>200</v>
      </c>
      <c r="E3467">
        <v>0</v>
      </c>
    </row>
    <row r="3468" spans="1:7" x14ac:dyDescent="0.3">
      <c r="A3468">
        <v>126</v>
      </c>
      <c r="B3468" s="18">
        <v>45505</v>
      </c>
      <c r="C3468" t="s">
        <v>266</v>
      </c>
      <c r="D3468" t="s">
        <v>28</v>
      </c>
      <c r="E3468">
        <v>1</v>
      </c>
    </row>
    <row r="3469" spans="1:7" x14ac:dyDescent="0.3">
      <c r="A3469">
        <v>11</v>
      </c>
      <c r="B3469" s="18">
        <v>45444</v>
      </c>
      <c r="C3469" t="s">
        <v>266</v>
      </c>
      <c r="D3469" t="s">
        <v>230</v>
      </c>
      <c r="E3469">
        <v>0.66666666666666663</v>
      </c>
      <c r="F3469">
        <v>158</v>
      </c>
      <c r="G3469">
        <v>237</v>
      </c>
    </row>
    <row r="3470" spans="1:7" x14ac:dyDescent="0.3">
      <c r="A3470">
        <v>9</v>
      </c>
      <c r="B3470" s="18">
        <v>45413</v>
      </c>
      <c r="C3470" t="s">
        <v>266</v>
      </c>
      <c r="D3470" t="s">
        <v>213</v>
      </c>
      <c r="E3470">
        <v>0.52857142857142858</v>
      </c>
      <c r="F3470">
        <v>74</v>
      </c>
      <c r="G3470">
        <v>140</v>
      </c>
    </row>
    <row r="3471" spans="1:7" x14ac:dyDescent="0.3">
      <c r="A3471">
        <v>128</v>
      </c>
      <c r="B3471" s="18">
        <v>45413</v>
      </c>
      <c r="C3471" t="s">
        <v>266</v>
      </c>
      <c r="D3471" t="s">
        <v>224</v>
      </c>
      <c r="E3471">
        <v>32</v>
      </c>
    </row>
    <row r="3472" spans="1:7" x14ac:dyDescent="0.3">
      <c r="A3472">
        <v>108</v>
      </c>
      <c r="B3472" s="18">
        <v>45413</v>
      </c>
      <c r="C3472" t="s">
        <v>266</v>
      </c>
      <c r="D3472" t="s">
        <v>204</v>
      </c>
      <c r="E3472">
        <v>63</v>
      </c>
    </row>
    <row r="3473" spans="1:7" x14ac:dyDescent="0.3">
      <c r="A3473">
        <v>100</v>
      </c>
      <c r="B3473" s="18">
        <v>45505</v>
      </c>
      <c r="C3473" t="s">
        <v>266</v>
      </c>
      <c r="D3473" t="s">
        <v>206</v>
      </c>
      <c r="E3473">
        <v>1</v>
      </c>
    </row>
    <row r="3474" spans="1:7" x14ac:dyDescent="0.3">
      <c r="A3474">
        <v>106</v>
      </c>
      <c r="B3474" s="18">
        <v>45444</v>
      </c>
      <c r="C3474" t="s">
        <v>266</v>
      </c>
      <c r="D3474" t="s">
        <v>196</v>
      </c>
      <c r="E3474">
        <v>105</v>
      </c>
    </row>
    <row r="3475" spans="1:7" x14ac:dyDescent="0.3">
      <c r="A3475">
        <v>113</v>
      </c>
      <c r="B3475" s="18">
        <v>45413</v>
      </c>
      <c r="C3475" t="s">
        <v>266</v>
      </c>
      <c r="D3475" t="s">
        <v>228</v>
      </c>
      <c r="E3475">
        <v>137</v>
      </c>
    </row>
    <row r="3476" spans="1:7" x14ac:dyDescent="0.3">
      <c r="A3476">
        <v>2</v>
      </c>
      <c r="B3476" s="18">
        <v>45444</v>
      </c>
      <c r="C3476" t="s">
        <v>266</v>
      </c>
      <c r="D3476" t="s">
        <v>209</v>
      </c>
      <c r="E3476">
        <v>0.34050000000000002</v>
      </c>
      <c r="F3476">
        <v>681</v>
      </c>
      <c r="G3476">
        <v>2000</v>
      </c>
    </row>
    <row r="3477" spans="1:7" x14ac:dyDescent="0.3">
      <c r="A3477">
        <v>120</v>
      </c>
      <c r="B3477" s="18">
        <v>45413</v>
      </c>
      <c r="C3477" t="s">
        <v>266</v>
      </c>
      <c r="D3477" t="s">
        <v>22</v>
      </c>
      <c r="E3477">
        <v>362</v>
      </c>
    </row>
    <row r="3478" spans="1:7" x14ac:dyDescent="0.3">
      <c r="A3478">
        <v>120</v>
      </c>
      <c r="B3478" s="18">
        <v>45444</v>
      </c>
      <c r="C3478" t="s">
        <v>266</v>
      </c>
      <c r="D3478" t="s">
        <v>22</v>
      </c>
      <c r="E3478">
        <v>446</v>
      </c>
    </row>
    <row r="3479" spans="1:7" x14ac:dyDescent="0.3">
      <c r="A3479">
        <v>108</v>
      </c>
      <c r="B3479" s="18">
        <v>45505</v>
      </c>
      <c r="C3479" t="s">
        <v>266</v>
      </c>
      <c r="D3479" t="s">
        <v>204</v>
      </c>
      <c r="E3479">
        <v>62</v>
      </c>
    </row>
    <row r="3480" spans="1:7" x14ac:dyDescent="0.3">
      <c r="A3480">
        <v>133</v>
      </c>
      <c r="B3480" s="18">
        <v>45413</v>
      </c>
      <c r="C3480" t="s">
        <v>266</v>
      </c>
      <c r="D3480" t="s">
        <v>234</v>
      </c>
      <c r="E3480">
        <v>1</v>
      </c>
    </row>
    <row r="3481" spans="1:7" x14ac:dyDescent="0.3">
      <c r="A3481">
        <v>106</v>
      </c>
      <c r="B3481" s="18">
        <v>45505</v>
      </c>
      <c r="C3481" t="s">
        <v>266</v>
      </c>
      <c r="D3481" t="s">
        <v>196</v>
      </c>
      <c r="E3481">
        <v>106</v>
      </c>
    </row>
    <row r="3482" spans="1:7" x14ac:dyDescent="0.3">
      <c r="A3482">
        <v>103</v>
      </c>
      <c r="B3482" s="18">
        <v>45505</v>
      </c>
      <c r="C3482" t="s">
        <v>266</v>
      </c>
      <c r="D3482" t="s">
        <v>199</v>
      </c>
      <c r="E3482">
        <v>0</v>
      </c>
    </row>
    <row r="3483" spans="1:7" x14ac:dyDescent="0.3">
      <c r="A3483">
        <v>114</v>
      </c>
      <c r="B3483" s="18">
        <v>45474</v>
      </c>
      <c r="C3483" t="s">
        <v>266</v>
      </c>
      <c r="D3483" t="s">
        <v>214</v>
      </c>
      <c r="E3483">
        <v>361</v>
      </c>
    </row>
    <row r="3484" spans="1:7" x14ac:dyDescent="0.3">
      <c r="A3484">
        <v>4</v>
      </c>
      <c r="B3484" s="18">
        <v>45413</v>
      </c>
      <c r="C3484" t="s">
        <v>266</v>
      </c>
      <c r="D3484" t="s">
        <v>223</v>
      </c>
      <c r="E3484">
        <v>0.83916083916083895</v>
      </c>
      <c r="F3484">
        <v>120</v>
      </c>
      <c r="G3484">
        <v>143</v>
      </c>
    </row>
    <row r="3485" spans="1:7" x14ac:dyDescent="0.3">
      <c r="A3485">
        <v>4</v>
      </c>
      <c r="B3485" s="18">
        <v>45444</v>
      </c>
      <c r="C3485" t="s">
        <v>266</v>
      </c>
      <c r="D3485" t="s">
        <v>223</v>
      </c>
      <c r="E3485">
        <v>0.75483870967741895</v>
      </c>
      <c r="F3485">
        <v>117</v>
      </c>
      <c r="G3485">
        <v>155</v>
      </c>
    </row>
    <row r="3486" spans="1:7" x14ac:dyDescent="0.3">
      <c r="A3486">
        <v>128</v>
      </c>
      <c r="B3486" s="18">
        <v>45474</v>
      </c>
      <c r="C3486" t="s">
        <v>266</v>
      </c>
      <c r="D3486" t="s">
        <v>224</v>
      </c>
      <c r="E3486">
        <v>41</v>
      </c>
    </row>
    <row r="3487" spans="1:7" x14ac:dyDescent="0.3">
      <c r="A3487">
        <v>4</v>
      </c>
      <c r="B3487" s="18">
        <v>45474</v>
      </c>
      <c r="C3487" t="s">
        <v>266</v>
      </c>
      <c r="D3487" t="s">
        <v>223</v>
      </c>
      <c r="E3487">
        <v>0.71657754010695196</v>
      </c>
      <c r="F3487">
        <v>134</v>
      </c>
      <c r="G3487">
        <v>187</v>
      </c>
    </row>
    <row r="3488" spans="1:7" x14ac:dyDescent="0.3">
      <c r="A3488">
        <v>10</v>
      </c>
      <c r="B3488" s="18">
        <v>45474</v>
      </c>
      <c r="C3488" t="s">
        <v>266</v>
      </c>
      <c r="D3488" t="s">
        <v>219</v>
      </c>
      <c r="E3488">
        <v>0.18691588785046728</v>
      </c>
      <c r="F3488">
        <v>20</v>
      </c>
      <c r="G3488">
        <v>107</v>
      </c>
    </row>
    <row r="3489" spans="1:7" x14ac:dyDescent="0.3">
      <c r="A3489">
        <v>16</v>
      </c>
      <c r="B3489" s="18">
        <v>45505</v>
      </c>
      <c r="C3489" t="s">
        <v>266</v>
      </c>
      <c r="D3489" t="s">
        <v>203</v>
      </c>
      <c r="E3489">
        <v>7.874015748031496E-3</v>
      </c>
      <c r="F3489">
        <v>1</v>
      </c>
      <c r="G3489">
        <v>127</v>
      </c>
    </row>
    <row r="3490" spans="1:7" x14ac:dyDescent="0.3">
      <c r="A3490">
        <v>127</v>
      </c>
      <c r="B3490" s="18">
        <v>45413</v>
      </c>
      <c r="C3490" t="s">
        <v>266</v>
      </c>
      <c r="D3490" t="s">
        <v>220</v>
      </c>
      <c r="E3490">
        <v>280</v>
      </c>
    </row>
    <row r="3491" spans="1:7" x14ac:dyDescent="0.3">
      <c r="A3491">
        <v>127</v>
      </c>
      <c r="B3491" s="18">
        <v>45444</v>
      </c>
      <c r="C3491" t="s">
        <v>266</v>
      </c>
      <c r="D3491" t="s">
        <v>220</v>
      </c>
      <c r="E3491">
        <v>307</v>
      </c>
    </row>
    <row r="3492" spans="1:7" x14ac:dyDescent="0.3">
      <c r="A3492">
        <v>10</v>
      </c>
      <c r="B3492" s="18">
        <v>45444</v>
      </c>
      <c r="C3492" t="s">
        <v>266</v>
      </c>
      <c r="D3492" t="s">
        <v>219</v>
      </c>
      <c r="E3492">
        <v>0.18269230769230768</v>
      </c>
      <c r="F3492">
        <v>19</v>
      </c>
      <c r="G3492">
        <v>104</v>
      </c>
    </row>
    <row r="3493" spans="1:7" x14ac:dyDescent="0.3">
      <c r="A3493">
        <v>132</v>
      </c>
      <c r="B3493" s="18">
        <v>45413</v>
      </c>
      <c r="C3493" t="s">
        <v>266</v>
      </c>
      <c r="D3493" t="s">
        <v>208</v>
      </c>
      <c r="E3493">
        <v>1</v>
      </c>
    </row>
    <row r="3494" spans="1:7" x14ac:dyDescent="0.3">
      <c r="A3494">
        <v>9</v>
      </c>
      <c r="B3494" s="18">
        <v>45444</v>
      </c>
      <c r="C3494" t="s">
        <v>266</v>
      </c>
      <c r="D3494" t="s">
        <v>213</v>
      </c>
      <c r="E3494">
        <v>0.57823129251700678</v>
      </c>
      <c r="F3494">
        <v>85</v>
      </c>
      <c r="G3494">
        <v>147</v>
      </c>
    </row>
    <row r="3495" spans="1:7" x14ac:dyDescent="0.3">
      <c r="A3495">
        <v>114</v>
      </c>
      <c r="B3495" s="18">
        <v>45505</v>
      </c>
      <c r="C3495" t="s">
        <v>266</v>
      </c>
      <c r="D3495" t="s">
        <v>214</v>
      </c>
      <c r="E3495">
        <v>301</v>
      </c>
    </row>
    <row r="3496" spans="1:7" x14ac:dyDescent="0.3">
      <c r="A3496">
        <v>23</v>
      </c>
      <c r="B3496" s="18">
        <v>45413</v>
      </c>
      <c r="C3496" t="s">
        <v>266</v>
      </c>
      <c r="D3496" t="s">
        <v>210</v>
      </c>
      <c r="E3496">
        <v>6.0431654676258995E-2</v>
      </c>
      <c r="F3496">
        <v>42</v>
      </c>
      <c r="G3496">
        <v>695</v>
      </c>
    </row>
    <row r="3497" spans="1:7" x14ac:dyDescent="0.3">
      <c r="A3497">
        <v>4</v>
      </c>
      <c r="B3497" s="18">
        <v>45505</v>
      </c>
      <c r="C3497" t="s">
        <v>266</v>
      </c>
      <c r="D3497" t="s">
        <v>223</v>
      </c>
      <c r="E3497">
        <v>0.70802919708029199</v>
      </c>
      <c r="F3497">
        <v>97</v>
      </c>
      <c r="G3497">
        <v>137</v>
      </c>
    </row>
    <row r="3498" spans="1:7" x14ac:dyDescent="0.3">
      <c r="A3498">
        <v>16</v>
      </c>
      <c r="B3498" s="18">
        <v>45474</v>
      </c>
      <c r="C3498" t="s">
        <v>266</v>
      </c>
      <c r="D3498" t="s">
        <v>203</v>
      </c>
      <c r="E3498">
        <v>7.7519379844961239E-3</v>
      </c>
      <c r="F3498">
        <v>1</v>
      </c>
      <c r="G3498">
        <v>129</v>
      </c>
    </row>
    <row r="3499" spans="1:7" x14ac:dyDescent="0.3">
      <c r="A3499">
        <v>101</v>
      </c>
      <c r="B3499" s="18">
        <v>45444</v>
      </c>
      <c r="C3499" t="s">
        <v>266</v>
      </c>
      <c r="D3499" t="s">
        <v>200</v>
      </c>
      <c r="E3499">
        <v>0</v>
      </c>
    </row>
    <row r="3500" spans="1:7" x14ac:dyDescent="0.3">
      <c r="A3500">
        <v>16</v>
      </c>
      <c r="B3500" s="18">
        <v>45444</v>
      </c>
      <c r="C3500" t="s">
        <v>266</v>
      </c>
      <c r="D3500" t="s">
        <v>203</v>
      </c>
      <c r="E3500">
        <v>8.0000000000000002E-3</v>
      </c>
      <c r="F3500">
        <v>1</v>
      </c>
      <c r="G3500">
        <v>125</v>
      </c>
    </row>
    <row r="3501" spans="1:7" x14ac:dyDescent="0.3">
      <c r="A3501">
        <v>120</v>
      </c>
      <c r="B3501" s="18">
        <v>45474</v>
      </c>
      <c r="C3501" t="s">
        <v>266</v>
      </c>
      <c r="D3501" t="s">
        <v>22</v>
      </c>
      <c r="E3501">
        <v>351</v>
      </c>
    </row>
    <row r="3502" spans="1:7" x14ac:dyDescent="0.3">
      <c r="A3502">
        <v>107</v>
      </c>
      <c r="B3502" s="18">
        <v>45505</v>
      </c>
      <c r="C3502" t="s">
        <v>266</v>
      </c>
      <c r="D3502" t="s">
        <v>217</v>
      </c>
      <c r="E3502">
        <v>175</v>
      </c>
    </row>
    <row r="3503" spans="1:7" x14ac:dyDescent="0.3">
      <c r="A3503">
        <v>127</v>
      </c>
      <c r="B3503" s="18">
        <v>45474</v>
      </c>
      <c r="C3503" t="s">
        <v>266</v>
      </c>
      <c r="D3503" t="s">
        <v>220</v>
      </c>
      <c r="E3503">
        <v>273</v>
      </c>
    </row>
    <row r="3504" spans="1:7" x14ac:dyDescent="0.3">
      <c r="A3504">
        <v>127</v>
      </c>
      <c r="B3504" s="18">
        <v>45505</v>
      </c>
      <c r="C3504" t="s">
        <v>266</v>
      </c>
      <c r="D3504" t="s">
        <v>220</v>
      </c>
      <c r="E3504">
        <v>256</v>
      </c>
    </row>
    <row r="3505" spans="1:7" x14ac:dyDescent="0.3">
      <c r="A3505">
        <v>16</v>
      </c>
      <c r="B3505" s="18">
        <v>45413</v>
      </c>
      <c r="C3505" t="s">
        <v>266</v>
      </c>
      <c r="D3505" t="s">
        <v>203</v>
      </c>
      <c r="E3505">
        <v>8.130081300813009E-3</v>
      </c>
      <c r="F3505">
        <v>1</v>
      </c>
      <c r="G3505">
        <v>123</v>
      </c>
    </row>
    <row r="3506" spans="1:7" x14ac:dyDescent="0.3">
      <c r="A3506">
        <v>24</v>
      </c>
      <c r="B3506" s="18">
        <v>45444</v>
      </c>
      <c r="C3506" t="s">
        <v>266</v>
      </c>
      <c r="D3506" t="s">
        <v>197</v>
      </c>
      <c r="E3506">
        <v>0.95</v>
      </c>
      <c r="F3506">
        <v>38</v>
      </c>
      <c r="G3506">
        <v>40</v>
      </c>
    </row>
    <row r="3507" spans="1:7" x14ac:dyDescent="0.3">
      <c r="A3507">
        <v>106</v>
      </c>
      <c r="B3507" s="18">
        <v>45413</v>
      </c>
      <c r="C3507" t="s">
        <v>266</v>
      </c>
      <c r="D3507" t="s">
        <v>196</v>
      </c>
      <c r="E3507">
        <v>103</v>
      </c>
    </row>
    <row r="3508" spans="1:7" x14ac:dyDescent="0.3">
      <c r="A3508">
        <v>12</v>
      </c>
      <c r="B3508" s="18">
        <v>45474</v>
      </c>
      <c r="C3508" t="s">
        <v>266</v>
      </c>
      <c r="D3508" t="s">
        <v>215</v>
      </c>
      <c r="E3508">
        <v>0.17910447761194029</v>
      </c>
      <c r="F3508">
        <v>24</v>
      </c>
      <c r="G3508">
        <v>134</v>
      </c>
    </row>
    <row r="3509" spans="1:7" x14ac:dyDescent="0.3">
      <c r="A3509">
        <v>130</v>
      </c>
      <c r="B3509" s="18">
        <v>45505</v>
      </c>
      <c r="C3509" t="s">
        <v>266</v>
      </c>
      <c r="D3509" t="s">
        <v>212</v>
      </c>
      <c r="E3509">
        <v>141</v>
      </c>
    </row>
    <row r="3510" spans="1:7" x14ac:dyDescent="0.3">
      <c r="A3510">
        <v>128</v>
      </c>
      <c r="B3510" s="18">
        <v>45505</v>
      </c>
      <c r="C3510" t="s">
        <v>266</v>
      </c>
      <c r="D3510" t="s">
        <v>224</v>
      </c>
      <c r="E3510">
        <v>36</v>
      </c>
    </row>
    <row r="3511" spans="1:7" x14ac:dyDescent="0.3">
      <c r="A3511">
        <v>130</v>
      </c>
      <c r="B3511" s="18">
        <v>45474</v>
      </c>
      <c r="C3511" t="s">
        <v>266</v>
      </c>
      <c r="D3511" t="s">
        <v>212</v>
      </c>
      <c r="E3511">
        <v>133</v>
      </c>
    </row>
    <row r="3512" spans="1:7" x14ac:dyDescent="0.3">
      <c r="A3512">
        <v>128</v>
      </c>
      <c r="B3512" s="18">
        <v>45444</v>
      </c>
      <c r="C3512" t="s">
        <v>266</v>
      </c>
      <c r="D3512" t="s">
        <v>224</v>
      </c>
      <c r="E3512">
        <v>23</v>
      </c>
    </row>
    <row r="3513" spans="1:7" x14ac:dyDescent="0.3">
      <c r="A3513">
        <v>113</v>
      </c>
      <c r="B3513" s="18">
        <v>45444</v>
      </c>
      <c r="C3513" t="s">
        <v>266</v>
      </c>
      <c r="D3513" t="s">
        <v>228</v>
      </c>
      <c r="E3513">
        <v>139</v>
      </c>
    </row>
    <row r="3514" spans="1:7" x14ac:dyDescent="0.3">
      <c r="A3514">
        <v>130</v>
      </c>
      <c r="B3514" s="18">
        <v>45444</v>
      </c>
      <c r="C3514" t="s">
        <v>266</v>
      </c>
      <c r="D3514" t="s">
        <v>212</v>
      </c>
      <c r="E3514">
        <v>185</v>
      </c>
    </row>
    <row r="3515" spans="1:7" x14ac:dyDescent="0.3">
      <c r="A3515">
        <v>17</v>
      </c>
      <c r="B3515" s="18">
        <v>45474</v>
      </c>
      <c r="C3515" t="s">
        <v>266</v>
      </c>
      <c r="D3515" t="s">
        <v>207</v>
      </c>
      <c r="E3515">
        <v>0</v>
      </c>
      <c r="F3515">
        <v>0</v>
      </c>
      <c r="G3515">
        <v>129</v>
      </c>
    </row>
    <row r="3516" spans="1:7" x14ac:dyDescent="0.3">
      <c r="A3516">
        <v>3</v>
      </c>
      <c r="B3516" s="18">
        <v>45444</v>
      </c>
      <c r="C3516" t="s">
        <v>266</v>
      </c>
      <c r="D3516" t="s">
        <v>202</v>
      </c>
      <c r="E3516">
        <v>1.6593245227606461</v>
      </c>
      <c r="F3516">
        <v>1130</v>
      </c>
      <c r="G3516">
        <v>681</v>
      </c>
    </row>
    <row r="3517" spans="1:7" x14ac:dyDescent="0.3">
      <c r="A3517">
        <v>103</v>
      </c>
      <c r="B3517" s="18">
        <v>45474</v>
      </c>
      <c r="C3517" t="s">
        <v>266</v>
      </c>
      <c r="D3517" t="s">
        <v>199</v>
      </c>
      <c r="E3517">
        <v>0</v>
      </c>
    </row>
    <row r="3518" spans="1:7" x14ac:dyDescent="0.3">
      <c r="A3518">
        <v>130</v>
      </c>
      <c r="B3518" s="18">
        <v>45413</v>
      </c>
      <c r="C3518" t="s">
        <v>266</v>
      </c>
      <c r="D3518" t="s">
        <v>212</v>
      </c>
      <c r="E3518">
        <v>173</v>
      </c>
    </row>
    <row r="3519" spans="1:7" x14ac:dyDescent="0.3">
      <c r="A3519">
        <v>111</v>
      </c>
      <c r="B3519" s="18">
        <v>45413</v>
      </c>
      <c r="C3519" t="s">
        <v>266</v>
      </c>
      <c r="D3519" t="s">
        <v>201</v>
      </c>
      <c r="E3519">
        <v>79</v>
      </c>
    </row>
    <row r="3520" spans="1:7" x14ac:dyDescent="0.3">
      <c r="A3520">
        <v>107</v>
      </c>
      <c r="B3520" s="18">
        <v>45444</v>
      </c>
      <c r="C3520" t="s">
        <v>266</v>
      </c>
      <c r="D3520" t="s">
        <v>217</v>
      </c>
      <c r="E3520">
        <v>176</v>
      </c>
    </row>
    <row r="3521" spans="1:7" x14ac:dyDescent="0.3">
      <c r="A3521">
        <v>108</v>
      </c>
      <c r="B3521" s="18">
        <v>45444</v>
      </c>
      <c r="C3521" t="s">
        <v>266</v>
      </c>
      <c r="D3521" t="s">
        <v>204</v>
      </c>
      <c r="E3521">
        <v>63</v>
      </c>
    </row>
    <row r="3522" spans="1:7" x14ac:dyDescent="0.3">
      <c r="A3522">
        <v>115</v>
      </c>
      <c r="B3522" s="18">
        <v>45474</v>
      </c>
      <c r="C3522" t="s">
        <v>266</v>
      </c>
      <c r="D3522" t="s">
        <v>226</v>
      </c>
      <c r="E3522">
        <v>22</v>
      </c>
    </row>
    <row r="3523" spans="1:7" x14ac:dyDescent="0.3">
      <c r="A3523">
        <v>129</v>
      </c>
      <c r="B3523" s="18">
        <v>45444</v>
      </c>
      <c r="C3523" t="s">
        <v>266</v>
      </c>
      <c r="D3523" t="s">
        <v>229</v>
      </c>
      <c r="E3523">
        <v>88</v>
      </c>
    </row>
    <row r="3524" spans="1:7" x14ac:dyDescent="0.3">
      <c r="A3524">
        <v>24</v>
      </c>
      <c r="B3524" s="18">
        <v>45505</v>
      </c>
      <c r="C3524" t="s">
        <v>266</v>
      </c>
      <c r="D3524" t="s">
        <v>197</v>
      </c>
      <c r="E3524">
        <v>0.87179487179487181</v>
      </c>
      <c r="F3524">
        <v>34</v>
      </c>
      <c r="G3524">
        <v>39</v>
      </c>
    </row>
    <row r="3525" spans="1:7" x14ac:dyDescent="0.3">
      <c r="A3525">
        <v>101</v>
      </c>
      <c r="B3525" s="18">
        <v>45474</v>
      </c>
      <c r="C3525" t="s">
        <v>266</v>
      </c>
      <c r="D3525" t="s">
        <v>200</v>
      </c>
      <c r="E3525">
        <v>0</v>
      </c>
    </row>
    <row r="3526" spans="1:7" x14ac:dyDescent="0.3">
      <c r="A3526">
        <v>24</v>
      </c>
      <c r="B3526" s="18">
        <v>45413</v>
      </c>
      <c r="C3526" t="s">
        <v>266</v>
      </c>
      <c r="D3526" t="s">
        <v>197</v>
      </c>
      <c r="E3526">
        <v>0.90476190476190477</v>
      </c>
      <c r="F3526">
        <v>38</v>
      </c>
      <c r="G3526">
        <v>42</v>
      </c>
    </row>
    <row r="3527" spans="1:7" x14ac:dyDescent="0.3">
      <c r="A3527">
        <v>11</v>
      </c>
      <c r="B3527" s="18">
        <v>45505</v>
      </c>
      <c r="C3527" t="s">
        <v>266</v>
      </c>
      <c r="D3527" t="s">
        <v>230</v>
      </c>
      <c r="E3527">
        <v>0.56097560975609762</v>
      </c>
      <c r="F3527">
        <v>138</v>
      </c>
      <c r="G3527">
        <v>246</v>
      </c>
    </row>
    <row r="3528" spans="1:7" x14ac:dyDescent="0.3">
      <c r="A3528">
        <v>103</v>
      </c>
      <c r="B3528" s="18">
        <v>45444</v>
      </c>
      <c r="C3528" t="s">
        <v>266</v>
      </c>
      <c r="D3528" t="s">
        <v>199</v>
      </c>
      <c r="E3528">
        <v>0</v>
      </c>
    </row>
    <row r="3529" spans="1:7" x14ac:dyDescent="0.3">
      <c r="A3529">
        <v>122</v>
      </c>
      <c r="B3529" s="18">
        <v>45444</v>
      </c>
      <c r="C3529" t="s">
        <v>266</v>
      </c>
      <c r="D3529" t="s">
        <v>24</v>
      </c>
      <c r="E3529">
        <v>2</v>
      </c>
    </row>
    <row r="3530" spans="1:7" x14ac:dyDescent="0.3">
      <c r="A3530">
        <v>23</v>
      </c>
      <c r="B3530" s="18">
        <v>45444</v>
      </c>
      <c r="C3530" t="s">
        <v>266</v>
      </c>
      <c r="D3530" t="s">
        <v>210</v>
      </c>
      <c r="E3530">
        <v>5.730659025787966E-2</v>
      </c>
      <c r="F3530">
        <v>40</v>
      </c>
      <c r="G3530">
        <v>698</v>
      </c>
    </row>
    <row r="3531" spans="1:7" x14ac:dyDescent="0.3">
      <c r="A3531">
        <v>13</v>
      </c>
      <c r="B3531" s="18">
        <v>45505</v>
      </c>
      <c r="C3531" t="s">
        <v>266</v>
      </c>
      <c r="D3531" t="s">
        <v>198</v>
      </c>
      <c r="E3531">
        <v>0.12878787878787878</v>
      </c>
      <c r="F3531">
        <v>17</v>
      </c>
      <c r="G3531">
        <v>132</v>
      </c>
    </row>
    <row r="3532" spans="1:7" x14ac:dyDescent="0.3">
      <c r="A3532">
        <v>10</v>
      </c>
      <c r="B3532" s="18">
        <v>45505</v>
      </c>
      <c r="C3532" t="s">
        <v>266</v>
      </c>
      <c r="D3532" t="s">
        <v>219</v>
      </c>
      <c r="E3532">
        <v>0.23157894736842105</v>
      </c>
      <c r="F3532">
        <v>22</v>
      </c>
      <c r="G3532">
        <v>95</v>
      </c>
    </row>
    <row r="3533" spans="1:7" x14ac:dyDescent="0.3">
      <c r="A3533">
        <v>27</v>
      </c>
      <c r="B3533" s="18">
        <v>45505</v>
      </c>
      <c r="C3533" t="s">
        <v>266</v>
      </c>
      <c r="D3533" t="s">
        <v>165</v>
      </c>
      <c r="G3533">
        <v>338</v>
      </c>
    </row>
    <row r="3534" spans="1:7" x14ac:dyDescent="0.3">
      <c r="A3534">
        <v>113</v>
      </c>
      <c r="B3534" s="18">
        <v>45474</v>
      </c>
      <c r="C3534" t="s">
        <v>266</v>
      </c>
      <c r="D3534" t="s">
        <v>228</v>
      </c>
      <c r="E3534">
        <v>137</v>
      </c>
    </row>
    <row r="3535" spans="1:7" x14ac:dyDescent="0.3">
      <c r="A3535">
        <v>122</v>
      </c>
      <c r="B3535" s="18">
        <v>45413</v>
      </c>
      <c r="C3535" t="s">
        <v>266</v>
      </c>
      <c r="D3535" t="s">
        <v>24</v>
      </c>
      <c r="E3535">
        <v>4</v>
      </c>
    </row>
    <row r="3536" spans="1:7" x14ac:dyDescent="0.3">
      <c r="A3536">
        <v>27</v>
      </c>
      <c r="B3536" s="18">
        <v>45413</v>
      </c>
      <c r="C3536" t="s">
        <v>266</v>
      </c>
      <c r="D3536" t="s">
        <v>165</v>
      </c>
      <c r="G3536">
        <v>341</v>
      </c>
    </row>
    <row r="3537" spans="1:7" x14ac:dyDescent="0.3">
      <c r="A3537">
        <v>5</v>
      </c>
      <c r="B3537" s="18">
        <v>45413</v>
      </c>
      <c r="C3537" t="s">
        <v>266</v>
      </c>
      <c r="D3537" t="s">
        <v>216</v>
      </c>
      <c r="E3537">
        <v>8.4117647058823497</v>
      </c>
      <c r="F3537">
        <v>143</v>
      </c>
      <c r="G3537">
        <v>17</v>
      </c>
    </row>
    <row r="3538" spans="1:7" x14ac:dyDescent="0.3">
      <c r="A3538">
        <v>134</v>
      </c>
      <c r="B3538" s="18">
        <v>45505</v>
      </c>
      <c r="C3538" t="s">
        <v>266</v>
      </c>
      <c r="D3538" t="s">
        <v>267</v>
      </c>
      <c r="E3538">
        <v>1</v>
      </c>
    </row>
    <row r="3539" spans="1:7" x14ac:dyDescent="0.3">
      <c r="A3539">
        <v>116</v>
      </c>
      <c r="B3539" s="18">
        <v>45505</v>
      </c>
      <c r="C3539" t="s">
        <v>266</v>
      </c>
      <c r="D3539" t="s">
        <v>243</v>
      </c>
      <c r="E3539">
        <v>1</v>
      </c>
    </row>
    <row r="3540" spans="1:7" x14ac:dyDescent="0.3">
      <c r="A3540">
        <v>107</v>
      </c>
      <c r="B3540" s="18">
        <v>45474</v>
      </c>
      <c r="C3540" t="s">
        <v>266</v>
      </c>
      <c r="D3540" t="s">
        <v>217</v>
      </c>
      <c r="E3540">
        <v>175</v>
      </c>
    </row>
    <row r="3541" spans="1:7" x14ac:dyDescent="0.3">
      <c r="A3541">
        <v>111</v>
      </c>
      <c r="B3541" s="18">
        <v>45474</v>
      </c>
      <c r="C3541" t="s">
        <v>266</v>
      </c>
      <c r="D3541" t="s">
        <v>201</v>
      </c>
      <c r="E3541">
        <v>77</v>
      </c>
    </row>
    <row r="3542" spans="1:7" x14ac:dyDescent="0.3">
      <c r="A3542">
        <v>10</v>
      </c>
      <c r="B3542" s="18">
        <v>45413</v>
      </c>
      <c r="C3542" t="s">
        <v>266</v>
      </c>
      <c r="D3542" t="s">
        <v>219</v>
      </c>
      <c r="E3542">
        <v>0.19191919191919191</v>
      </c>
      <c r="F3542">
        <v>19</v>
      </c>
      <c r="G3542">
        <v>99</v>
      </c>
    </row>
    <row r="3543" spans="1:7" x14ac:dyDescent="0.3">
      <c r="A3543">
        <v>13</v>
      </c>
      <c r="B3543" s="18">
        <v>45474</v>
      </c>
      <c r="C3543" t="s">
        <v>266</v>
      </c>
      <c r="D3543" t="s">
        <v>198</v>
      </c>
      <c r="E3543">
        <v>0.12686567164179105</v>
      </c>
      <c r="F3543">
        <v>17</v>
      </c>
      <c r="G3543">
        <v>134</v>
      </c>
    </row>
    <row r="3544" spans="1:7" x14ac:dyDescent="0.3">
      <c r="A3544">
        <v>5</v>
      </c>
      <c r="B3544" s="18">
        <v>45444</v>
      </c>
      <c r="C3544" t="s">
        <v>266</v>
      </c>
      <c r="D3544" t="s">
        <v>216</v>
      </c>
      <c r="E3544">
        <v>8.1578947368421009</v>
      </c>
      <c r="F3544">
        <v>155</v>
      </c>
      <c r="G3544">
        <v>19</v>
      </c>
    </row>
    <row r="3545" spans="1:7" x14ac:dyDescent="0.3">
      <c r="A3545">
        <v>5</v>
      </c>
      <c r="B3545" s="18">
        <v>45474</v>
      </c>
      <c r="C3545" t="s">
        <v>266</v>
      </c>
      <c r="D3545" t="s">
        <v>216</v>
      </c>
      <c r="E3545">
        <v>9.8421052631578991</v>
      </c>
      <c r="F3545">
        <v>187</v>
      </c>
      <c r="G3545">
        <v>19</v>
      </c>
    </row>
    <row r="3546" spans="1:7" x14ac:dyDescent="0.3">
      <c r="A3546">
        <v>120</v>
      </c>
      <c r="B3546" s="18">
        <v>45505</v>
      </c>
      <c r="C3546" t="s">
        <v>266</v>
      </c>
      <c r="D3546" t="s">
        <v>22</v>
      </c>
      <c r="E3546">
        <v>297</v>
      </c>
    </row>
    <row r="3547" spans="1:7" x14ac:dyDescent="0.3">
      <c r="A3547">
        <v>23</v>
      </c>
      <c r="B3547" s="18">
        <v>45474</v>
      </c>
      <c r="C3547" t="s">
        <v>266</v>
      </c>
      <c r="D3547" t="s">
        <v>210</v>
      </c>
      <c r="E3547">
        <v>5.4913294797687862E-2</v>
      </c>
      <c r="F3547">
        <v>38</v>
      </c>
      <c r="G3547">
        <v>692</v>
      </c>
    </row>
    <row r="3548" spans="1:7" x14ac:dyDescent="0.3">
      <c r="A3548">
        <v>3</v>
      </c>
      <c r="B3548" s="18">
        <v>45474</v>
      </c>
      <c r="C3548" t="s">
        <v>266</v>
      </c>
      <c r="D3548" t="s">
        <v>202</v>
      </c>
      <c r="E3548">
        <v>1.7741456166419018</v>
      </c>
      <c r="F3548">
        <v>1194</v>
      </c>
      <c r="G3548">
        <v>673</v>
      </c>
    </row>
    <row r="3549" spans="1:7" x14ac:dyDescent="0.3">
      <c r="A3549">
        <v>5</v>
      </c>
      <c r="B3549" s="18">
        <v>45505</v>
      </c>
      <c r="C3549" t="s">
        <v>266</v>
      </c>
      <c r="D3549" t="s">
        <v>216</v>
      </c>
      <c r="E3549">
        <v>9.1333333333333293</v>
      </c>
      <c r="F3549">
        <v>137</v>
      </c>
      <c r="G3549">
        <v>15</v>
      </c>
    </row>
    <row r="3550" spans="1:7" x14ac:dyDescent="0.3">
      <c r="A3550">
        <v>27</v>
      </c>
      <c r="B3550" s="18">
        <v>45444</v>
      </c>
      <c r="C3550" t="s">
        <v>266</v>
      </c>
      <c r="D3550" t="s">
        <v>165</v>
      </c>
      <c r="G3550">
        <v>346</v>
      </c>
    </row>
    <row r="3551" spans="1:7" x14ac:dyDescent="0.3">
      <c r="A3551">
        <v>114</v>
      </c>
      <c r="B3551" s="18">
        <v>45413</v>
      </c>
      <c r="C3551" t="s">
        <v>266</v>
      </c>
      <c r="D3551" t="s">
        <v>214</v>
      </c>
      <c r="E3551">
        <v>366</v>
      </c>
    </row>
    <row r="3552" spans="1:7" x14ac:dyDescent="0.3">
      <c r="A3552">
        <v>13</v>
      </c>
      <c r="B3552" s="18">
        <v>45444</v>
      </c>
      <c r="C3552" t="s">
        <v>266</v>
      </c>
      <c r="D3552" t="s">
        <v>198</v>
      </c>
      <c r="E3552">
        <v>0.11678832116788321</v>
      </c>
      <c r="F3552">
        <v>16</v>
      </c>
      <c r="G3552">
        <v>137</v>
      </c>
    </row>
    <row r="3553" spans="1:7" x14ac:dyDescent="0.3">
      <c r="A3553">
        <v>113</v>
      </c>
      <c r="B3553" s="18">
        <v>45505</v>
      </c>
      <c r="C3553" t="s">
        <v>266</v>
      </c>
      <c r="D3553" t="s">
        <v>228</v>
      </c>
      <c r="E3553">
        <v>135</v>
      </c>
    </row>
    <row r="3554" spans="1:7" x14ac:dyDescent="0.3">
      <c r="A3554">
        <v>114</v>
      </c>
      <c r="B3554" s="18">
        <v>45444</v>
      </c>
      <c r="C3554" t="s">
        <v>266</v>
      </c>
      <c r="D3554" t="s">
        <v>214</v>
      </c>
      <c r="E3554">
        <v>448</v>
      </c>
    </row>
    <row r="3555" spans="1:7" x14ac:dyDescent="0.3">
      <c r="A3555">
        <v>9</v>
      </c>
      <c r="B3555" s="18">
        <v>45505</v>
      </c>
      <c r="C3555" t="s">
        <v>266</v>
      </c>
      <c r="D3555" t="s">
        <v>213</v>
      </c>
      <c r="E3555">
        <v>0.6619718309859155</v>
      </c>
      <c r="F3555">
        <v>94</v>
      </c>
      <c r="G3555">
        <v>142</v>
      </c>
    </row>
    <row r="3556" spans="1:7" x14ac:dyDescent="0.3">
      <c r="A3556">
        <v>17</v>
      </c>
      <c r="B3556" s="18">
        <v>45444</v>
      </c>
      <c r="C3556" t="s">
        <v>266</v>
      </c>
      <c r="D3556" t="s">
        <v>207</v>
      </c>
      <c r="E3556">
        <v>0</v>
      </c>
      <c r="F3556">
        <v>0</v>
      </c>
      <c r="G3556">
        <v>125</v>
      </c>
    </row>
    <row r="3557" spans="1:7" x14ac:dyDescent="0.3">
      <c r="A3557">
        <v>101</v>
      </c>
      <c r="B3557" s="18">
        <v>45474</v>
      </c>
      <c r="C3557" t="s">
        <v>268</v>
      </c>
      <c r="D3557" t="s">
        <v>200</v>
      </c>
      <c r="E3557">
        <v>0</v>
      </c>
    </row>
    <row r="3558" spans="1:7" x14ac:dyDescent="0.3">
      <c r="A3558">
        <v>4</v>
      </c>
      <c r="B3558" s="18">
        <v>45505</v>
      </c>
      <c r="C3558" t="s">
        <v>268</v>
      </c>
      <c r="D3558" t="s">
        <v>223</v>
      </c>
      <c r="E3558">
        <v>0.80681818181818199</v>
      </c>
      <c r="F3558">
        <v>71</v>
      </c>
      <c r="G3558">
        <v>88</v>
      </c>
    </row>
    <row r="3559" spans="1:7" x14ac:dyDescent="0.3">
      <c r="A3559">
        <v>130</v>
      </c>
      <c r="B3559" s="18">
        <v>45413</v>
      </c>
      <c r="C3559" t="s">
        <v>268</v>
      </c>
      <c r="D3559" t="s">
        <v>212</v>
      </c>
      <c r="E3559">
        <v>35</v>
      </c>
    </row>
    <row r="3560" spans="1:7" x14ac:dyDescent="0.3">
      <c r="A3560">
        <v>104</v>
      </c>
      <c r="B3560" s="18">
        <v>45505</v>
      </c>
      <c r="C3560" t="s">
        <v>268</v>
      </c>
      <c r="D3560" t="s">
        <v>236</v>
      </c>
      <c r="E3560">
        <v>140</v>
      </c>
    </row>
    <row r="3561" spans="1:7" x14ac:dyDescent="0.3">
      <c r="A3561">
        <v>109</v>
      </c>
      <c r="B3561" s="18">
        <v>45474</v>
      </c>
      <c r="C3561" t="s">
        <v>268</v>
      </c>
      <c r="D3561" t="s">
        <v>233</v>
      </c>
      <c r="E3561">
        <v>121</v>
      </c>
    </row>
    <row r="3562" spans="1:7" x14ac:dyDescent="0.3">
      <c r="A3562">
        <v>103</v>
      </c>
      <c r="B3562" s="18">
        <v>45413</v>
      </c>
      <c r="C3562" t="s">
        <v>268</v>
      </c>
      <c r="D3562" t="s">
        <v>199</v>
      </c>
      <c r="E3562">
        <v>1</v>
      </c>
    </row>
    <row r="3563" spans="1:7" x14ac:dyDescent="0.3">
      <c r="A3563">
        <v>3</v>
      </c>
      <c r="B3563" s="18">
        <v>45444</v>
      </c>
      <c r="C3563" t="s">
        <v>268</v>
      </c>
      <c r="D3563" t="s">
        <v>202</v>
      </c>
      <c r="E3563">
        <v>1.2231726283048212</v>
      </c>
      <c r="F3563">
        <v>1573</v>
      </c>
      <c r="G3563">
        <v>1286</v>
      </c>
    </row>
    <row r="3564" spans="1:7" x14ac:dyDescent="0.3">
      <c r="A3564">
        <v>2</v>
      </c>
      <c r="B3564" s="18">
        <v>45444</v>
      </c>
      <c r="C3564" t="s">
        <v>268</v>
      </c>
      <c r="D3564" t="s">
        <v>209</v>
      </c>
      <c r="E3564">
        <v>1.4288888888888889</v>
      </c>
      <c r="F3564">
        <v>1286</v>
      </c>
      <c r="G3564">
        <v>900</v>
      </c>
    </row>
    <row r="3565" spans="1:7" x14ac:dyDescent="0.3">
      <c r="A3565">
        <v>4</v>
      </c>
      <c r="B3565" s="18">
        <v>45474</v>
      </c>
      <c r="C3565" t="s">
        <v>268</v>
      </c>
      <c r="D3565" t="s">
        <v>223</v>
      </c>
      <c r="E3565">
        <v>0.792682926829268</v>
      </c>
      <c r="F3565">
        <v>65</v>
      </c>
      <c r="G3565">
        <v>82</v>
      </c>
    </row>
    <row r="3566" spans="1:7" x14ac:dyDescent="0.3">
      <c r="A3566">
        <v>2</v>
      </c>
      <c r="B3566" s="18">
        <v>45413</v>
      </c>
      <c r="C3566" t="s">
        <v>268</v>
      </c>
      <c r="D3566" t="s">
        <v>209</v>
      </c>
      <c r="E3566">
        <v>1.4366666666666668</v>
      </c>
      <c r="F3566">
        <v>1293</v>
      </c>
      <c r="G3566">
        <v>900</v>
      </c>
    </row>
    <row r="3567" spans="1:7" x14ac:dyDescent="0.3">
      <c r="A3567">
        <v>104</v>
      </c>
      <c r="B3567" s="18">
        <v>45413</v>
      </c>
      <c r="C3567" t="s">
        <v>268</v>
      </c>
      <c r="D3567" t="s">
        <v>236</v>
      </c>
      <c r="E3567">
        <v>148</v>
      </c>
    </row>
    <row r="3568" spans="1:7" x14ac:dyDescent="0.3">
      <c r="A3568">
        <v>120</v>
      </c>
      <c r="B3568" s="18">
        <v>45444</v>
      </c>
      <c r="C3568" t="s">
        <v>268</v>
      </c>
      <c r="D3568" t="s">
        <v>22</v>
      </c>
      <c r="E3568">
        <v>137</v>
      </c>
    </row>
    <row r="3569" spans="1:7" x14ac:dyDescent="0.3">
      <c r="A3569">
        <v>120</v>
      </c>
      <c r="B3569" s="18">
        <v>45505</v>
      </c>
      <c r="C3569" t="s">
        <v>268</v>
      </c>
      <c r="D3569" t="s">
        <v>22</v>
      </c>
      <c r="E3569">
        <v>107</v>
      </c>
    </row>
    <row r="3570" spans="1:7" x14ac:dyDescent="0.3">
      <c r="A3570">
        <v>114</v>
      </c>
      <c r="B3570" s="18">
        <v>45413</v>
      </c>
      <c r="C3570" t="s">
        <v>268</v>
      </c>
      <c r="D3570" t="s">
        <v>214</v>
      </c>
      <c r="E3570">
        <v>419</v>
      </c>
    </row>
    <row r="3571" spans="1:7" x14ac:dyDescent="0.3">
      <c r="A3571">
        <v>120</v>
      </c>
      <c r="B3571" s="18">
        <v>45413</v>
      </c>
      <c r="C3571" t="s">
        <v>268</v>
      </c>
      <c r="D3571" t="s">
        <v>22</v>
      </c>
      <c r="E3571">
        <v>417</v>
      </c>
    </row>
    <row r="3572" spans="1:7" x14ac:dyDescent="0.3">
      <c r="A3572">
        <v>105</v>
      </c>
      <c r="B3572" s="18">
        <v>45413</v>
      </c>
      <c r="C3572" t="s">
        <v>268</v>
      </c>
      <c r="D3572" t="s">
        <v>227</v>
      </c>
      <c r="E3572">
        <v>500</v>
      </c>
    </row>
    <row r="3573" spans="1:7" x14ac:dyDescent="0.3">
      <c r="A3573">
        <v>3</v>
      </c>
      <c r="B3573" s="18">
        <v>45474</v>
      </c>
      <c r="C3573" t="s">
        <v>268</v>
      </c>
      <c r="D3573" t="s">
        <v>202</v>
      </c>
      <c r="E3573">
        <v>1.1547433903576982</v>
      </c>
      <c r="F3573">
        <v>1485</v>
      </c>
      <c r="G3573">
        <v>1286</v>
      </c>
    </row>
    <row r="3574" spans="1:7" x14ac:dyDescent="0.3">
      <c r="A3574">
        <v>100</v>
      </c>
      <c r="B3574" s="18">
        <v>45474</v>
      </c>
      <c r="C3574" t="s">
        <v>268</v>
      </c>
      <c r="D3574" t="s">
        <v>206</v>
      </c>
      <c r="E3574">
        <v>1</v>
      </c>
    </row>
    <row r="3575" spans="1:7" x14ac:dyDescent="0.3">
      <c r="A3575">
        <v>110</v>
      </c>
      <c r="B3575" s="18">
        <v>45474</v>
      </c>
      <c r="C3575" t="s">
        <v>268</v>
      </c>
      <c r="D3575" t="s">
        <v>222</v>
      </c>
      <c r="E3575">
        <v>519</v>
      </c>
    </row>
    <row r="3576" spans="1:7" x14ac:dyDescent="0.3">
      <c r="A3576">
        <v>114</v>
      </c>
      <c r="B3576" s="18">
        <v>45444</v>
      </c>
      <c r="C3576" t="s">
        <v>268</v>
      </c>
      <c r="D3576" t="s">
        <v>214</v>
      </c>
      <c r="E3576">
        <v>138</v>
      </c>
    </row>
    <row r="3577" spans="1:7" x14ac:dyDescent="0.3">
      <c r="A3577">
        <v>130</v>
      </c>
      <c r="B3577" s="18">
        <v>45505</v>
      </c>
      <c r="C3577" t="s">
        <v>268</v>
      </c>
      <c r="D3577" t="s">
        <v>212</v>
      </c>
      <c r="E3577">
        <v>14</v>
      </c>
    </row>
    <row r="3578" spans="1:7" x14ac:dyDescent="0.3">
      <c r="A3578">
        <v>7</v>
      </c>
      <c r="B3578" s="18">
        <v>45413</v>
      </c>
      <c r="C3578" t="s">
        <v>268</v>
      </c>
      <c r="D3578" t="s">
        <v>232</v>
      </c>
      <c r="E3578">
        <v>0.76033057851239672</v>
      </c>
      <c r="F3578">
        <v>92</v>
      </c>
      <c r="G3578">
        <v>121</v>
      </c>
    </row>
    <row r="3579" spans="1:7" x14ac:dyDescent="0.3">
      <c r="A3579">
        <v>102</v>
      </c>
      <c r="B3579" s="18">
        <v>45474</v>
      </c>
      <c r="C3579" t="s">
        <v>268</v>
      </c>
      <c r="D3579" t="s">
        <v>218</v>
      </c>
      <c r="E3579">
        <v>0</v>
      </c>
    </row>
    <row r="3580" spans="1:7" x14ac:dyDescent="0.3">
      <c r="A3580">
        <v>9</v>
      </c>
      <c r="B3580" s="18">
        <v>45505</v>
      </c>
      <c r="C3580" t="s">
        <v>268</v>
      </c>
      <c r="D3580" t="s">
        <v>213</v>
      </c>
      <c r="E3580">
        <v>8.2236842105263153E-4</v>
      </c>
      <c r="F3580">
        <v>1</v>
      </c>
      <c r="G3580">
        <v>1216</v>
      </c>
    </row>
    <row r="3581" spans="1:7" x14ac:dyDescent="0.3">
      <c r="A3581">
        <v>132</v>
      </c>
      <c r="B3581" s="18">
        <v>45413</v>
      </c>
      <c r="C3581" t="s">
        <v>268</v>
      </c>
      <c r="D3581" t="s">
        <v>208</v>
      </c>
      <c r="E3581">
        <v>1</v>
      </c>
    </row>
    <row r="3582" spans="1:7" x14ac:dyDescent="0.3">
      <c r="A3582">
        <v>3</v>
      </c>
      <c r="B3582" s="18">
        <v>45505</v>
      </c>
      <c r="C3582" t="s">
        <v>268</v>
      </c>
      <c r="D3582" t="s">
        <v>202</v>
      </c>
      <c r="E3582">
        <v>1.1517996870109546</v>
      </c>
      <c r="F3582">
        <v>1472</v>
      </c>
      <c r="G3582">
        <v>1278</v>
      </c>
    </row>
    <row r="3583" spans="1:7" x14ac:dyDescent="0.3">
      <c r="A3583">
        <v>105</v>
      </c>
      <c r="B3583" s="18">
        <v>45474</v>
      </c>
      <c r="C3583" t="s">
        <v>268</v>
      </c>
      <c r="D3583" t="s">
        <v>227</v>
      </c>
      <c r="E3583">
        <v>505</v>
      </c>
    </row>
    <row r="3584" spans="1:7" x14ac:dyDescent="0.3">
      <c r="A3584">
        <v>128</v>
      </c>
      <c r="B3584" s="18">
        <v>45413</v>
      </c>
      <c r="C3584" t="s">
        <v>268</v>
      </c>
      <c r="D3584" t="s">
        <v>224</v>
      </c>
      <c r="E3584">
        <v>8</v>
      </c>
    </row>
    <row r="3585" spans="1:7" x14ac:dyDescent="0.3">
      <c r="A3585">
        <v>128</v>
      </c>
      <c r="B3585" s="18">
        <v>45444</v>
      </c>
      <c r="C3585" t="s">
        <v>268</v>
      </c>
      <c r="D3585" t="s">
        <v>224</v>
      </c>
      <c r="E3585">
        <v>7</v>
      </c>
    </row>
    <row r="3586" spans="1:7" x14ac:dyDescent="0.3">
      <c r="A3586">
        <v>128</v>
      </c>
      <c r="B3586" s="18">
        <v>45505</v>
      </c>
      <c r="C3586" t="s">
        <v>268</v>
      </c>
      <c r="D3586" t="s">
        <v>224</v>
      </c>
      <c r="E3586">
        <v>4</v>
      </c>
    </row>
    <row r="3587" spans="1:7" x14ac:dyDescent="0.3">
      <c r="A3587">
        <v>100</v>
      </c>
      <c r="B3587" s="18">
        <v>45505</v>
      </c>
      <c r="C3587" t="s">
        <v>268</v>
      </c>
      <c r="D3587" t="s">
        <v>206</v>
      </c>
      <c r="E3587">
        <v>1</v>
      </c>
    </row>
    <row r="3588" spans="1:7" x14ac:dyDescent="0.3">
      <c r="A3588">
        <v>5</v>
      </c>
      <c r="B3588" s="18">
        <v>45413</v>
      </c>
      <c r="C3588" t="s">
        <v>268</v>
      </c>
      <c r="D3588" t="s">
        <v>216</v>
      </c>
      <c r="E3588">
        <v>15.909090909090899</v>
      </c>
      <c r="F3588">
        <v>350</v>
      </c>
      <c r="G3588">
        <v>22</v>
      </c>
    </row>
    <row r="3589" spans="1:7" x14ac:dyDescent="0.3">
      <c r="A3589">
        <v>127</v>
      </c>
      <c r="B3589" s="18">
        <v>45413</v>
      </c>
      <c r="C3589" t="s">
        <v>268</v>
      </c>
      <c r="D3589" t="s">
        <v>220</v>
      </c>
      <c r="E3589">
        <v>85</v>
      </c>
    </row>
    <row r="3590" spans="1:7" x14ac:dyDescent="0.3">
      <c r="A3590">
        <v>122</v>
      </c>
      <c r="B3590" s="18">
        <v>45474</v>
      </c>
      <c r="C3590" t="s">
        <v>268</v>
      </c>
      <c r="D3590" t="s">
        <v>24</v>
      </c>
      <c r="E3590">
        <v>6</v>
      </c>
    </row>
    <row r="3591" spans="1:7" x14ac:dyDescent="0.3">
      <c r="A3591">
        <v>2</v>
      </c>
      <c r="B3591" s="18">
        <v>45474</v>
      </c>
      <c r="C3591" t="s">
        <v>268</v>
      </c>
      <c r="D3591" t="s">
        <v>209</v>
      </c>
      <c r="E3591">
        <v>1.4288888888888889</v>
      </c>
      <c r="F3591">
        <v>1286</v>
      </c>
      <c r="G3591">
        <v>900</v>
      </c>
    </row>
    <row r="3592" spans="1:7" x14ac:dyDescent="0.3">
      <c r="A3592">
        <v>102</v>
      </c>
      <c r="B3592" s="18">
        <v>45413</v>
      </c>
      <c r="C3592" t="s">
        <v>268</v>
      </c>
      <c r="D3592" t="s">
        <v>218</v>
      </c>
      <c r="E3592">
        <v>0</v>
      </c>
    </row>
    <row r="3593" spans="1:7" x14ac:dyDescent="0.3">
      <c r="A3593">
        <v>105</v>
      </c>
      <c r="B3593" s="18">
        <v>45444</v>
      </c>
      <c r="C3593" t="s">
        <v>268</v>
      </c>
      <c r="D3593" t="s">
        <v>227</v>
      </c>
      <c r="E3593">
        <v>501</v>
      </c>
    </row>
    <row r="3594" spans="1:7" x14ac:dyDescent="0.3">
      <c r="A3594">
        <v>6</v>
      </c>
      <c r="B3594" s="18">
        <v>45505</v>
      </c>
      <c r="C3594" t="s">
        <v>268</v>
      </c>
      <c r="D3594" t="s">
        <v>237</v>
      </c>
      <c r="E3594">
        <v>0.23076923076923078</v>
      </c>
      <c r="F3594">
        <v>12</v>
      </c>
      <c r="G3594">
        <v>52</v>
      </c>
    </row>
    <row r="3595" spans="1:7" x14ac:dyDescent="0.3">
      <c r="A3595">
        <v>109</v>
      </c>
      <c r="B3595" s="18">
        <v>45444</v>
      </c>
      <c r="C3595" t="s">
        <v>268</v>
      </c>
      <c r="D3595" t="s">
        <v>233</v>
      </c>
      <c r="E3595">
        <v>125</v>
      </c>
    </row>
    <row r="3596" spans="1:7" x14ac:dyDescent="0.3">
      <c r="A3596">
        <v>102</v>
      </c>
      <c r="B3596" s="18">
        <v>45505</v>
      </c>
      <c r="C3596" t="s">
        <v>268</v>
      </c>
      <c r="D3596" t="s">
        <v>218</v>
      </c>
      <c r="E3596">
        <v>0</v>
      </c>
    </row>
    <row r="3597" spans="1:7" x14ac:dyDescent="0.3">
      <c r="A3597">
        <v>3</v>
      </c>
      <c r="B3597" s="18">
        <v>45413</v>
      </c>
      <c r="C3597" t="s">
        <v>268</v>
      </c>
      <c r="D3597" t="s">
        <v>202</v>
      </c>
      <c r="E3597">
        <v>1.2614075792730084</v>
      </c>
      <c r="F3597">
        <v>1631</v>
      </c>
      <c r="G3597">
        <v>1293</v>
      </c>
    </row>
    <row r="3598" spans="1:7" x14ac:dyDescent="0.3">
      <c r="A3598">
        <v>129</v>
      </c>
      <c r="B3598" s="18">
        <v>45474</v>
      </c>
      <c r="C3598" t="s">
        <v>268</v>
      </c>
      <c r="D3598" t="s">
        <v>229</v>
      </c>
      <c r="E3598">
        <v>29</v>
      </c>
    </row>
    <row r="3599" spans="1:7" x14ac:dyDescent="0.3">
      <c r="A3599">
        <v>104</v>
      </c>
      <c r="B3599" s="18">
        <v>45444</v>
      </c>
      <c r="C3599" t="s">
        <v>268</v>
      </c>
      <c r="D3599" t="s">
        <v>236</v>
      </c>
      <c r="E3599">
        <v>144</v>
      </c>
    </row>
    <row r="3600" spans="1:7" x14ac:dyDescent="0.3">
      <c r="A3600">
        <v>8</v>
      </c>
      <c r="B3600" s="18">
        <v>45413</v>
      </c>
      <c r="C3600" t="s">
        <v>268</v>
      </c>
      <c r="D3600" t="s">
        <v>235</v>
      </c>
      <c r="E3600">
        <v>0.42557651991614254</v>
      </c>
      <c r="F3600">
        <v>203</v>
      </c>
      <c r="G3600">
        <v>477</v>
      </c>
    </row>
    <row r="3601" spans="1:7" x14ac:dyDescent="0.3">
      <c r="A3601">
        <v>109</v>
      </c>
      <c r="B3601" s="18">
        <v>45505</v>
      </c>
      <c r="C3601" t="s">
        <v>268</v>
      </c>
      <c r="D3601" t="s">
        <v>233</v>
      </c>
      <c r="E3601">
        <v>121</v>
      </c>
    </row>
    <row r="3602" spans="1:7" x14ac:dyDescent="0.3">
      <c r="A3602">
        <v>103</v>
      </c>
      <c r="B3602" s="18">
        <v>45505</v>
      </c>
      <c r="C3602" t="s">
        <v>268</v>
      </c>
      <c r="D3602" t="s">
        <v>199</v>
      </c>
      <c r="E3602">
        <v>1</v>
      </c>
    </row>
    <row r="3603" spans="1:7" x14ac:dyDescent="0.3">
      <c r="A3603">
        <v>133</v>
      </c>
      <c r="B3603" s="18">
        <v>45444</v>
      </c>
      <c r="C3603" t="s">
        <v>268</v>
      </c>
      <c r="D3603" t="s">
        <v>234</v>
      </c>
      <c r="E3603">
        <v>1</v>
      </c>
    </row>
    <row r="3604" spans="1:7" x14ac:dyDescent="0.3">
      <c r="A3604">
        <v>131</v>
      </c>
      <c r="B3604" s="18">
        <v>45505</v>
      </c>
      <c r="C3604" t="s">
        <v>268</v>
      </c>
      <c r="D3604" t="s">
        <v>211</v>
      </c>
      <c r="E3604">
        <v>9</v>
      </c>
    </row>
    <row r="3605" spans="1:7" x14ac:dyDescent="0.3">
      <c r="A3605">
        <v>6</v>
      </c>
      <c r="B3605" s="18">
        <v>45474</v>
      </c>
      <c r="C3605" t="s">
        <v>268</v>
      </c>
      <c r="D3605" t="s">
        <v>237</v>
      </c>
      <c r="E3605">
        <v>0.23076923076923078</v>
      </c>
      <c r="F3605">
        <v>12</v>
      </c>
      <c r="G3605">
        <v>52</v>
      </c>
    </row>
    <row r="3606" spans="1:7" x14ac:dyDescent="0.3">
      <c r="A3606">
        <v>101</v>
      </c>
      <c r="B3606" s="18">
        <v>45444</v>
      </c>
      <c r="C3606" t="s">
        <v>268</v>
      </c>
      <c r="D3606" t="s">
        <v>200</v>
      </c>
      <c r="E3606">
        <v>0</v>
      </c>
    </row>
    <row r="3607" spans="1:7" x14ac:dyDescent="0.3">
      <c r="A3607">
        <v>5</v>
      </c>
      <c r="B3607" s="18">
        <v>45444</v>
      </c>
      <c r="C3607" t="s">
        <v>268</v>
      </c>
      <c r="D3607" t="s">
        <v>216</v>
      </c>
      <c r="E3607">
        <v>4.9545454545454497</v>
      </c>
      <c r="F3607">
        <v>109</v>
      </c>
      <c r="G3607">
        <v>22</v>
      </c>
    </row>
    <row r="3608" spans="1:7" x14ac:dyDescent="0.3">
      <c r="A3608">
        <v>131</v>
      </c>
      <c r="B3608" s="18">
        <v>45474</v>
      </c>
      <c r="C3608" t="s">
        <v>268</v>
      </c>
      <c r="D3608" t="s">
        <v>211</v>
      </c>
      <c r="E3608">
        <v>4</v>
      </c>
    </row>
    <row r="3609" spans="1:7" x14ac:dyDescent="0.3">
      <c r="A3609">
        <v>100</v>
      </c>
      <c r="B3609" s="18">
        <v>45413</v>
      </c>
      <c r="C3609" t="s">
        <v>268</v>
      </c>
      <c r="D3609" t="s">
        <v>206</v>
      </c>
      <c r="E3609">
        <v>1</v>
      </c>
    </row>
    <row r="3610" spans="1:7" x14ac:dyDescent="0.3">
      <c r="A3610">
        <v>8</v>
      </c>
      <c r="B3610" s="18">
        <v>45474</v>
      </c>
      <c r="C3610" t="s">
        <v>268</v>
      </c>
      <c r="D3610" t="s">
        <v>235</v>
      </c>
      <c r="E3610">
        <v>0.40557939914163088</v>
      </c>
      <c r="F3610">
        <v>189</v>
      </c>
      <c r="G3610">
        <v>466</v>
      </c>
    </row>
    <row r="3611" spans="1:7" x14ac:dyDescent="0.3">
      <c r="A3611">
        <v>122</v>
      </c>
      <c r="B3611" s="18">
        <v>45505</v>
      </c>
      <c r="C3611" t="s">
        <v>268</v>
      </c>
      <c r="D3611" t="s">
        <v>24</v>
      </c>
      <c r="E3611">
        <v>5</v>
      </c>
    </row>
    <row r="3612" spans="1:7" x14ac:dyDescent="0.3">
      <c r="A3612">
        <v>6</v>
      </c>
      <c r="B3612" s="18">
        <v>45413</v>
      </c>
      <c r="C3612" t="s">
        <v>268</v>
      </c>
      <c r="D3612" t="s">
        <v>237</v>
      </c>
      <c r="E3612">
        <v>0.23076923076923078</v>
      </c>
      <c r="F3612">
        <v>12</v>
      </c>
      <c r="G3612">
        <v>52</v>
      </c>
    </row>
    <row r="3613" spans="1:7" x14ac:dyDescent="0.3">
      <c r="A3613">
        <v>122</v>
      </c>
      <c r="B3613" s="18">
        <v>45444</v>
      </c>
      <c r="C3613" t="s">
        <v>268</v>
      </c>
      <c r="D3613" t="s">
        <v>24</v>
      </c>
      <c r="E3613">
        <v>1</v>
      </c>
    </row>
    <row r="3614" spans="1:7" x14ac:dyDescent="0.3">
      <c r="A3614">
        <v>129</v>
      </c>
      <c r="B3614" s="18">
        <v>45444</v>
      </c>
      <c r="C3614" t="s">
        <v>268</v>
      </c>
      <c r="D3614" t="s">
        <v>229</v>
      </c>
      <c r="E3614">
        <v>29</v>
      </c>
    </row>
    <row r="3615" spans="1:7" x14ac:dyDescent="0.3">
      <c r="A3615">
        <v>101</v>
      </c>
      <c r="B3615" s="18">
        <v>45413</v>
      </c>
      <c r="C3615" t="s">
        <v>268</v>
      </c>
      <c r="D3615" t="s">
        <v>200</v>
      </c>
      <c r="E3615">
        <v>0</v>
      </c>
    </row>
    <row r="3616" spans="1:7" x14ac:dyDescent="0.3">
      <c r="A3616">
        <v>131</v>
      </c>
      <c r="B3616" s="18">
        <v>45444</v>
      </c>
      <c r="C3616" t="s">
        <v>268</v>
      </c>
      <c r="D3616" t="s">
        <v>211</v>
      </c>
      <c r="E3616">
        <v>3</v>
      </c>
    </row>
    <row r="3617" spans="1:7" x14ac:dyDescent="0.3">
      <c r="A3617">
        <v>133</v>
      </c>
      <c r="B3617" s="18">
        <v>45413</v>
      </c>
      <c r="C3617" t="s">
        <v>268</v>
      </c>
      <c r="D3617" t="s">
        <v>234</v>
      </c>
      <c r="E3617">
        <v>2</v>
      </c>
    </row>
    <row r="3618" spans="1:7" x14ac:dyDescent="0.3">
      <c r="A3618">
        <v>120</v>
      </c>
      <c r="B3618" s="18">
        <v>45474</v>
      </c>
      <c r="C3618" t="s">
        <v>268</v>
      </c>
      <c r="D3618" t="s">
        <v>22</v>
      </c>
      <c r="E3618">
        <v>91</v>
      </c>
    </row>
    <row r="3619" spans="1:7" x14ac:dyDescent="0.3">
      <c r="A3619">
        <v>7</v>
      </c>
      <c r="B3619" s="18">
        <v>45444</v>
      </c>
      <c r="C3619" t="s">
        <v>268</v>
      </c>
      <c r="D3619" t="s">
        <v>232</v>
      </c>
      <c r="E3619">
        <v>0.74789915966386555</v>
      </c>
      <c r="F3619">
        <v>89</v>
      </c>
      <c r="G3619">
        <v>119</v>
      </c>
    </row>
    <row r="3620" spans="1:7" x14ac:dyDescent="0.3">
      <c r="A3620">
        <v>7</v>
      </c>
      <c r="B3620" s="18">
        <v>45474</v>
      </c>
      <c r="C3620" t="s">
        <v>268</v>
      </c>
      <c r="D3620" t="s">
        <v>232</v>
      </c>
      <c r="E3620">
        <v>0.74782608695652175</v>
      </c>
      <c r="F3620">
        <v>86</v>
      </c>
      <c r="G3620">
        <v>115</v>
      </c>
    </row>
    <row r="3621" spans="1:7" x14ac:dyDescent="0.3">
      <c r="A3621">
        <v>102</v>
      </c>
      <c r="B3621" s="18">
        <v>45444</v>
      </c>
      <c r="C3621" t="s">
        <v>268</v>
      </c>
      <c r="D3621" t="s">
        <v>218</v>
      </c>
      <c r="E3621">
        <v>0</v>
      </c>
    </row>
    <row r="3622" spans="1:7" x14ac:dyDescent="0.3">
      <c r="A3622">
        <v>110</v>
      </c>
      <c r="B3622" s="18">
        <v>45505</v>
      </c>
      <c r="C3622" t="s">
        <v>268</v>
      </c>
      <c r="D3622" t="s">
        <v>222</v>
      </c>
      <c r="E3622">
        <v>517</v>
      </c>
    </row>
    <row r="3623" spans="1:7" x14ac:dyDescent="0.3">
      <c r="A3623">
        <v>114</v>
      </c>
      <c r="B3623" s="18">
        <v>45505</v>
      </c>
      <c r="C3623" t="s">
        <v>268</v>
      </c>
      <c r="D3623" t="s">
        <v>214</v>
      </c>
      <c r="E3623">
        <v>112</v>
      </c>
    </row>
    <row r="3624" spans="1:7" x14ac:dyDescent="0.3">
      <c r="A3624">
        <v>131</v>
      </c>
      <c r="B3624" s="18">
        <v>45413</v>
      </c>
      <c r="C3624" t="s">
        <v>268</v>
      </c>
      <c r="D3624" t="s">
        <v>211</v>
      </c>
      <c r="E3624">
        <v>6</v>
      </c>
    </row>
    <row r="3625" spans="1:7" x14ac:dyDescent="0.3">
      <c r="A3625">
        <v>129</v>
      </c>
      <c r="B3625" s="18">
        <v>45505</v>
      </c>
      <c r="C3625" t="s">
        <v>268</v>
      </c>
      <c r="D3625" t="s">
        <v>229</v>
      </c>
      <c r="E3625">
        <v>26</v>
      </c>
    </row>
    <row r="3626" spans="1:7" x14ac:dyDescent="0.3">
      <c r="A3626">
        <v>122</v>
      </c>
      <c r="B3626" s="18">
        <v>45413</v>
      </c>
      <c r="C3626" t="s">
        <v>268</v>
      </c>
      <c r="D3626" t="s">
        <v>24</v>
      </c>
      <c r="E3626">
        <v>2</v>
      </c>
    </row>
    <row r="3627" spans="1:7" x14ac:dyDescent="0.3">
      <c r="A3627">
        <v>133</v>
      </c>
      <c r="B3627" s="18">
        <v>45474</v>
      </c>
      <c r="C3627" t="s">
        <v>268</v>
      </c>
      <c r="D3627" t="s">
        <v>234</v>
      </c>
      <c r="E3627">
        <v>1</v>
      </c>
    </row>
    <row r="3628" spans="1:7" x14ac:dyDescent="0.3">
      <c r="A3628">
        <v>6</v>
      </c>
      <c r="B3628" s="18">
        <v>45444</v>
      </c>
      <c r="C3628" t="s">
        <v>268</v>
      </c>
      <c r="D3628" t="s">
        <v>237</v>
      </c>
      <c r="E3628">
        <v>0.26</v>
      </c>
      <c r="F3628">
        <v>13</v>
      </c>
      <c r="G3628">
        <v>50</v>
      </c>
    </row>
    <row r="3629" spans="1:7" x14ac:dyDescent="0.3">
      <c r="A3629">
        <v>103</v>
      </c>
      <c r="B3629" s="18">
        <v>45474</v>
      </c>
      <c r="C3629" t="s">
        <v>268</v>
      </c>
      <c r="D3629" t="s">
        <v>199</v>
      </c>
      <c r="E3629">
        <v>1</v>
      </c>
    </row>
    <row r="3630" spans="1:7" x14ac:dyDescent="0.3">
      <c r="A3630">
        <v>103</v>
      </c>
      <c r="B3630" s="18">
        <v>45444</v>
      </c>
      <c r="C3630" t="s">
        <v>268</v>
      </c>
      <c r="D3630" t="s">
        <v>199</v>
      </c>
      <c r="E3630">
        <v>1</v>
      </c>
    </row>
    <row r="3631" spans="1:7" x14ac:dyDescent="0.3">
      <c r="A3631">
        <v>7</v>
      </c>
      <c r="B3631" s="18">
        <v>45505</v>
      </c>
      <c r="C3631" t="s">
        <v>268</v>
      </c>
      <c r="D3631" t="s">
        <v>232</v>
      </c>
      <c r="E3631">
        <v>0.77981651376146788</v>
      </c>
      <c r="F3631">
        <v>85</v>
      </c>
      <c r="G3631">
        <v>109</v>
      </c>
    </row>
    <row r="3632" spans="1:7" x14ac:dyDescent="0.3">
      <c r="A3632">
        <v>109</v>
      </c>
      <c r="B3632" s="18">
        <v>45413</v>
      </c>
      <c r="C3632" t="s">
        <v>268</v>
      </c>
      <c r="D3632" t="s">
        <v>233</v>
      </c>
      <c r="E3632">
        <v>130</v>
      </c>
    </row>
    <row r="3633" spans="1:7" x14ac:dyDescent="0.3">
      <c r="A3633">
        <v>130</v>
      </c>
      <c r="B3633" s="18">
        <v>45474</v>
      </c>
      <c r="C3633" t="s">
        <v>268</v>
      </c>
      <c r="D3633" t="s">
        <v>212</v>
      </c>
      <c r="E3633">
        <v>6</v>
      </c>
    </row>
    <row r="3634" spans="1:7" x14ac:dyDescent="0.3">
      <c r="A3634">
        <v>114</v>
      </c>
      <c r="B3634" s="18">
        <v>45474</v>
      </c>
      <c r="C3634" t="s">
        <v>268</v>
      </c>
      <c r="D3634" t="s">
        <v>214</v>
      </c>
      <c r="E3634">
        <v>97</v>
      </c>
    </row>
    <row r="3635" spans="1:7" x14ac:dyDescent="0.3">
      <c r="A3635">
        <v>133</v>
      </c>
      <c r="B3635" s="18">
        <v>45505</v>
      </c>
      <c r="C3635" t="s">
        <v>268</v>
      </c>
      <c r="D3635" t="s">
        <v>234</v>
      </c>
      <c r="E3635">
        <v>2</v>
      </c>
    </row>
    <row r="3636" spans="1:7" x14ac:dyDescent="0.3">
      <c r="A3636">
        <v>130</v>
      </c>
      <c r="B3636" s="18">
        <v>45444</v>
      </c>
      <c r="C3636" t="s">
        <v>268</v>
      </c>
      <c r="D3636" t="s">
        <v>212</v>
      </c>
      <c r="E3636">
        <v>22</v>
      </c>
    </row>
    <row r="3637" spans="1:7" x14ac:dyDescent="0.3">
      <c r="A3637">
        <v>105</v>
      </c>
      <c r="B3637" s="18">
        <v>45505</v>
      </c>
      <c r="C3637" t="s">
        <v>268</v>
      </c>
      <c r="D3637" t="s">
        <v>227</v>
      </c>
      <c r="E3637">
        <v>501</v>
      </c>
    </row>
    <row r="3638" spans="1:7" x14ac:dyDescent="0.3">
      <c r="A3638">
        <v>101</v>
      </c>
      <c r="B3638" s="18">
        <v>45505</v>
      </c>
      <c r="C3638" t="s">
        <v>268</v>
      </c>
      <c r="D3638" t="s">
        <v>200</v>
      </c>
      <c r="E3638">
        <v>0</v>
      </c>
    </row>
    <row r="3639" spans="1:7" x14ac:dyDescent="0.3">
      <c r="A3639">
        <v>5</v>
      </c>
      <c r="B3639" s="18">
        <v>45505</v>
      </c>
      <c r="C3639" t="s">
        <v>268</v>
      </c>
      <c r="D3639" t="s">
        <v>216</v>
      </c>
      <c r="E3639">
        <v>4.6315789473684204</v>
      </c>
      <c r="F3639">
        <v>88</v>
      </c>
      <c r="G3639">
        <v>19</v>
      </c>
    </row>
    <row r="3640" spans="1:7" x14ac:dyDescent="0.3">
      <c r="A3640">
        <v>8</v>
      </c>
      <c r="B3640" s="18">
        <v>45505</v>
      </c>
      <c r="C3640" t="s">
        <v>268</v>
      </c>
      <c r="D3640" t="s">
        <v>235</v>
      </c>
      <c r="E3640">
        <v>0.43013100436681223</v>
      </c>
      <c r="F3640">
        <v>197</v>
      </c>
      <c r="G3640">
        <v>458</v>
      </c>
    </row>
    <row r="3641" spans="1:7" x14ac:dyDescent="0.3">
      <c r="A3641">
        <v>8</v>
      </c>
      <c r="B3641" s="18">
        <v>45444</v>
      </c>
      <c r="C3641" t="s">
        <v>268</v>
      </c>
      <c r="D3641" t="s">
        <v>235</v>
      </c>
      <c r="E3641">
        <v>0.41880341880341881</v>
      </c>
      <c r="F3641">
        <v>196</v>
      </c>
      <c r="G3641">
        <v>468</v>
      </c>
    </row>
    <row r="3642" spans="1:7" x14ac:dyDescent="0.3">
      <c r="A3642">
        <v>104</v>
      </c>
      <c r="B3642" s="18">
        <v>45474</v>
      </c>
      <c r="C3642" t="s">
        <v>268</v>
      </c>
      <c r="D3642" t="s">
        <v>236</v>
      </c>
      <c r="E3642">
        <v>141</v>
      </c>
    </row>
    <row r="3643" spans="1:7" x14ac:dyDescent="0.3">
      <c r="A3643">
        <v>127</v>
      </c>
      <c r="B3643" s="18">
        <v>45505</v>
      </c>
      <c r="C3643" t="s">
        <v>268</v>
      </c>
      <c r="D3643" t="s">
        <v>220</v>
      </c>
      <c r="E3643">
        <v>55</v>
      </c>
    </row>
    <row r="3644" spans="1:7" x14ac:dyDescent="0.3">
      <c r="A3644">
        <v>127</v>
      </c>
      <c r="B3644" s="18">
        <v>45474</v>
      </c>
      <c r="C3644" t="s">
        <v>268</v>
      </c>
      <c r="D3644" t="s">
        <v>220</v>
      </c>
      <c r="E3644">
        <v>40</v>
      </c>
    </row>
    <row r="3645" spans="1:7" x14ac:dyDescent="0.3">
      <c r="A3645">
        <v>2</v>
      </c>
      <c r="B3645" s="18">
        <v>45505</v>
      </c>
      <c r="C3645" t="s">
        <v>268</v>
      </c>
      <c r="D3645" t="s">
        <v>209</v>
      </c>
      <c r="E3645">
        <v>1.421111111111111</v>
      </c>
      <c r="F3645">
        <v>1279</v>
      </c>
      <c r="G3645">
        <v>900</v>
      </c>
    </row>
    <row r="3646" spans="1:7" x14ac:dyDescent="0.3">
      <c r="A3646">
        <v>110</v>
      </c>
      <c r="B3646" s="18">
        <v>45444</v>
      </c>
      <c r="C3646" t="s">
        <v>268</v>
      </c>
      <c r="D3646" t="s">
        <v>222</v>
      </c>
      <c r="E3646">
        <v>516</v>
      </c>
    </row>
    <row r="3647" spans="1:7" x14ac:dyDescent="0.3">
      <c r="A3647">
        <v>129</v>
      </c>
      <c r="B3647" s="18">
        <v>45413</v>
      </c>
      <c r="C3647" t="s">
        <v>268</v>
      </c>
      <c r="D3647" t="s">
        <v>229</v>
      </c>
      <c r="E3647">
        <v>27</v>
      </c>
    </row>
    <row r="3648" spans="1:7" x14ac:dyDescent="0.3">
      <c r="A3648">
        <v>5</v>
      </c>
      <c r="B3648" s="18">
        <v>45474</v>
      </c>
      <c r="C3648" t="s">
        <v>268</v>
      </c>
      <c r="D3648" t="s">
        <v>216</v>
      </c>
      <c r="E3648">
        <v>6.3076923076923102</v>
      </c>
      <c r="F3648">
        <v>82</v>
      </c>
      <c r="G3648">
        <v>13</v>
      </c>
    </row>
    <row r="3649" spans="1:7" x14ac:dyDescent="0.3">
      <c r="A3649">
        <v>4</v>
      </c>
      <c r="B3649" s="18">
        <v>45413</v>
      </c>
      <c r="C3649" t="s">
        <v>268</v>
      </c>
      <c r="D3649" t="s">
        <v>223</v>
      </c>
      <c r="E3649">
        <v>0.95142857142857096</v>
      </c>
      <c r="F3649">
        <v>333</v>
      </c>
      <c r="G3649">
        <v>350</v>
      </c>
    </row>
    <row r="3650" spans="1:7" x14ac:dyDescent="0.3">
      <c r="A3650">
        <v>127</v>
      </c>
      <c r="B3650" s="18">
        <v>45444</v>
      </c>
      <c r="C3650" t="s">
        <v>268</v>
      </c>
      <c r="D3650" t="s">
        <v>220</v>
      </c>
      <c r="E3650">
        <v>62</v>
      </c>
    </row>
    <row r="3651" spans="1:7" x14ac:dyDescent="0.3">
      <c r="A3651">
        <v>4</v>
      </c>
      <c r="B3651" s="18">
        <v>45444</v>
      </c>
      <c r="C3651" t="s">
        <v>268</v>
      </c>
      <c r="D3651" t="s">
        <v>223</v>
      </c>
      <c r="E3651">
        <v>0.81651376146789001</v>
      </c>
      <c r="F3651">
        <v>89</v>
      </c>
      <c r="G3651">
        <v>109</v>
      </c>
    </row>
    <row r="3652" spans="1:7" x14ac:dyDescent="0.3">
      <c r="A3652">
        <v>110</v>
      </c>
      <c r="B3652" s="18">
        <v>45413</v>
      </c>
      <c r="C3652" t="s">
        <v>268</v>
      </c>
      <c r="D3652" t="s">
        <v>222</v>
      </c>
      <c r="E3652">
        <v>515</v>
      </c>
    </row>
    <row r="3653" spans="1:7" x14ac:dyDescent="0.3">
      <c r="A3653">
        <v>100</v>
      </c>
      <c r="B3653" s="18">
        <v>45444</v>
      </c>
      <c r="C3653" t="s">
        <v>268</v>
      </c>
      <c r="D3653" t="s">
        <v>206</v>
      </c>
      <c r="E3653">
        <v>1</v>
      </c>
    </row>
    <row r="3654" spans="1:7" x14ac:dyDescent="0.3">
      <c r="A3654">
        <v>111</v>
      </c>
      <c r="B3654" s="18">
        <v>45474</v>
      </c>
      <c r="C3654" t="s">
        <v>269</v>
      </c>
      <c r="D3654" t="s">
        <v>201</v>
      </c>
      <c r="E3654">
        <v>291</v>
      </c>
    </row>
    <row r="3655" spans="1:7" x14ac:dyDescent="0.3">
      <c r="A3655">
        <v>5</v>
      </c>
      <c r="B3655" s="18">
        <v>45413</v>
      </c>
      <c r="C3655" t="s">
        <v>269</v>
      </c>
      <c r="D3655" t="s">
        <v>216</v>
      </c>
      <c r="E3655">
        <v>9.375</v>
      </c>
      <c r="F3655">
        <v>225</v>
      </c>
      <c r="G3655">
        <v>24</v>
      </c>
    </row>
    <row r="3656" spans="1:7" x14ac:dyDescent="0.3">
      <c r="A3656">
        <v>126</v>
      </c>
      <c r="B3656" s="18">
        <v>45413</v>
      </c>
      <c r="C3656" t="s">
        <v>269</v>
      </c>
      <c r="D3656" t="s">
        <v>28</v>
      </c>
      <c r="E3656">
        <v>1</v>
      </c>
    </row>
    <row r="3657" spans="1:7" x14ac:dyDescent="0.3">
      <c r="A3657">
        <v>126</v>
      </c>
      <c r="B3657" s="18">
        <v>45474</v>
      </c>
      <c r="C3657" t="s">
        <v>269</v>
      </c>
      <c r="D3657" t="s">
        <v>28</v>
      </c>
      <c r="E3657">
        <v>2</v>
      </c>
    </row>
    <row r="3658" spans="1:7" x14ac:dyDescent="0.3">
      <c r="A3658">
        <v>4</v>
      </c>
      <c r="B3658" s="18">
        <v>45413</v>
      </c>
      <c r="C3658" t="s">
        <v>269</v>
      </c>
      <c r="D3658" t="s">
        <v>223</v>
      </c>
      <c r="E3658">
        <v>0.78222222222222204</v>
      </c>
      <c r="F3658">
        <v>176</v>
      </c>
      <c r="G3658">
        <v>225</v>
      </c>
    </row>
    <row r="3659" spans="1:7" x14ac:dyDescent="0.3">
      <c r="A3659">
        <v>4</v>
      </c>
      <c r="B3659" s="18">
        <v>45444</v>
      </c>
      <c r="C3659" t="s">
        <v>269</v>
      </c>
      <c r="D3659" t="s">
        <v>223</v>
      </c>
      <c r="E3659">
        <v>0.71649484536082497</v>
      </c>
      <c r="F3659">
        <v>139</v>
      </c>
      <c r="G3659">
        <v>194</v>
      </c>
    </row>
    <row r="3660" spans="1:7" x14ac:dyDescent="0.3">
      <c r="A3660">
        <v>4</v>
      </c>
      <c r="B3660" s="18">
        <v>45474</v>
      </c>
      <c r="C3660" t="s">
        <v>269</v>
      </c>
      <c r="D3660" t="s">
        <v>223</v>
      </c>
      <c r="E3660">
        <v>0.77297297297297296</v>
      </c>
      <c r="F3660">
        <v>143</v>
      </c>
      <c r="G3660">
        <v>185</v>
      </c>
    </row>
    <row r="3661" spans="1:7" x14ac:dyDescent="0.3">
      <c r="A3661">
        <v>4</v>
      </c>
      <c r="B3661" s="18">
        <v>45505</v>
      </c>
      <c r="C3661" t="s">
        <v>269</v>
      </c>
      <c r="D3661" t="s">
        <v>223</v>
      </c>
      <c r="E3661">
        <v>0.68799999999999994</v>
      </c>
      <c r="F3661">
        <v>172</v>
      </c>
      <c r="G3661">
        <v>250</v>
      </c>
    </row>
    <row r="3662" spans="1:7" x14ac:dyDescent="0.3">
      <c r="A3662">
        <v>10</v>
      </c>
      <c r="B3662" s="18">
        <v>45505</v>
      </c>
      <c r="C3662" t="s">
        <v>269</v>
      </c>
      <c r="D3662" t="s">
        <v>219</v>
      </c>
      <c r="E3662">
        <v>8.2568807339449546E-2</v>
      </c>
      <c r="F3662">
        <v>9</v>
      </c>
      <c r="G3662">
        <v>109</v>
      </c>
    </row>
    <row r="3663" spans="1:7" x14ac:dyDescent="0.3">
      <c r="A3663">
        <v>12</v>
      </c>
      <c r="B3663" s="18">
        <v>45474</v>
      </c>
      <c r="C3663" t="s">
        <v>269</v>
      </c>
      <c r="D3663" t="s">
        <v>215</v>
      </c>
      <c r="E3663">
        <v>0.25247524752475248</v>
      </c>
      <c r="F3663">
        <v>51</v>
      </c>
      <c r="G3663">
        <v>202</v>
      </c>
    </row>
    <row r="3664" spans="1:7" x14ac:dyDescent="0.3">
      <c r="A3664">
        <v>12</v>
      </c>
      <c r="B3664" s="18">
        <v>45505</v>
      </c>
      <c r="C3664" t="s">
        <v>269</v>
      </c>
      <c r="D3664" t="s">
        <v>215</v>
      </c>
      <c r="E3664">
        <v>0.27</v>
      </c>
      <c r="F3664">
        <v>54</v>
      </c>
      <c r="G3664">
        <v>200</v>
      </c>
    </row>
    <row r="3665" spans="1:7" x14ac:dyDescent="0.3">
      <c r="A3665">
        <v>114</v>
      </c>
      <c r="B3665" s="18">
        <v>45505</v>
      </c>
      <c r="C3665" t="s">
        <v>269</v>
      </c>
      <c r="D3665" t="s">
        <v>214</v>
      </c>
      <c r="E3665">
        <v>472</v>
      </c>
    </row>
    <row r="3666" spans="1:7" x14ac:dyDescent="0.3">
      <c r="A3666">
        <v>13</v>
      </c>
      <c r="B3666" s="18">
        <v>45413</v>
      </c>
      <c r="C3666" t="s">
        <v>269</v>
      </c>
      <c r="D3666" t="s">
        <v>198</v>
      </c>
      <c r="E3666">
        <v>0.17346938775510204</v>
      </c>
      <c r="F3666">
        <v>34</v>
      </c>
      <c r="G3666">
        <v>196</v>
      </c>
    </row>
    <row r="3667" spans="1:7" x14ac:dyDescent="0.3">
      <c r="A3667">
        <v>114</v>
      </c>
      <c r="B3667" s="18">
        <v>45474</v>
      </c>
      <c r="C3667" t="s">
        <v>269</v>
      </c>
      <c r="D3667" t="s">
        <v>214</v>
      </c>
      <c r="E3667">
        <v>397</v>
      </c>
    </row>
    <row r="3668" spans="1:7" x14ac:dyDescent="0.3">
      <c r="A3668">
        <v>13</v>
      </c>
      <c r="B3668" s="18">
        <v>45444</v>
      </c>
      <c r="C3668" t="s">
        <v>269</v>
      </c>
      <c r="D3668" t="s">
        <v>198</v>
      </c>
      <c r="E3668">
        <v>0.19900497512437812</v>
      </c>
      <c r="F3668">
        <v>40</v>
      </c>
      <c r="G3668">
        <v>201</v>
      </c>
    </row>
    <row r="3669" spans="1:7" x14ac:dyDescent="0.3">
      <c r="A3669">
        <v>114</v>
      </c>
      <c r="B3669" s="18">
        <v>45444</v>
      </c>
      <c r="C3669" t="s">
        <v>269</v>
      </c>
      <c r="D3669" t="s">
        <v>214</v>
      </c>
      <c r="E3669">
        <v>461</v>
      </c>
    </row>
    <row r="3670" spans="1:7" x14ac:dyDescent="0.3">
      <c r="A3670">
        <v>114</v>
      </c>
      <c r="B3670" s="18">
        <v>45413</v>
      </c>
      <c r="C3670" t="s">
        <v>269</v>
      </c>
      <c r="D3670" t="s">
        <v>214</v>
      </c>
      <c r="E3670">
        <v>477</v>
      </c>
    </row>
    <row r="3671" spans="1:7" x14ac:dyDescent="0.3">
      <c r="A3671">
        <v>13</v>
      </c>
      <c r="B3671" s="18">
        <v>45474</v>
      </c>
      <c r="C3671" t="s">
        <v>269</v>
      </c>
      <c r="D3671" t="s">
        <v>198</v>
      </c>
      <c r="E3671">
        <v>0.20792079207920791</v>
      </c>
      <c r="F3671">
        <v>42</v>
      </c>
      <c r="G3671">
        <v>202</v>
      </c>
    </row>
    <row r="3672" spans="1:7" x14ac:dyDescent="0.3">
      <c r="A3672">
        <v>13</v>
      </c>
      <c r="B3672" s="18">
        <v>45505</v>
      </c>
      <c r="C3672" t="s">
        <v>269</v>
      </c>
      <c r="D3672" t="s">
        <v>198</v>
      </c>
      <c r="E3672">
        <v>0.22500000000000001</v>
      </c>
      <c r="F3672">
        <v>45</v>
      </c>
      <c r="G3672">
        <v>200</v>
      </c>
    </row>
    <row r="3673" spans="1:7" x14ac:dyDescent="0.3">
      <c r="A3673">
        <v>12</v>
      </c>
      <c r="B3673" s="18">
        <v>45444</v>
      </c>
      <c r="C3673" t="s">
        <v>269</v>
      </c>
      <c r="D3673" t="s">
        <v>215</v>
      </c>
      <c r="E3673">
        <v>0.24378109452736318</v>
      </c>
      <c r="F3673">
        <v>49</v>
      </c>
      <c r="G3673">
        <v>201</v>
      </c>
    </row>
    <row r="3674" spans="1:7" x14ac:dyDescent="0.3">
      <c r="A3674">
        <v>133</v>
      </c>
      <c r="B3674" s="18">
        <v>45505</v>
      </c>
      <c r="C3674" t="s">
        <v>269</v>
      </c>
      <c r="D3674" t="s">
        <v>234</v>
      </c>
      <c r="E3674">
        <v>3</v>
      </c>
    </row>
    <row r="3675" spans="1:7" x14ac:dyDescent="0.3">
      <c r="A3675">
        <v>133</v>
      </c>
      <c r="B3675" s="18">
        <v>45474</v>
      </c>
      <c r="C3675" t="s">
        <v>269</v>
      </c>
      <c r="D3675" t="s">
        <v>234</v>
      </c>
      <c r="E3675">
        <v>2</v>
      </c>
    </row>
    <row r="3676" spans="1:7" x14ac:dyDescent="0.3">
      <c r="A3676">
        <v>14</v>
      </c>
      <c r="B3676" s="18">
        <v>45413</v>
      </c>
      <c r="C3676" t="s">
        <v>269</v>
      </c>
      <c r="D3676" t="s">
        <v>225</v>
      </c>
      <c r="E3676">
        <v>2.3923444976076554E-3</v>
      </c>
      <c r="F3676">
        <v>1</v>
      </c>
      <c r="G3676">
        <v>418</v>
      </c>
    </row>
    <row r="3677" spans="1:7" x14ac:dyDescent="0.3">
      <c r="A3677">
        <v>12</v>
      </c>
      <c r="B3677" s="18">
        <v>45413</v>
      </c>
      <c r="C3677" t="s">
        <v>269</v>
      </c>
      <c r="D3677" t="s">
        <v>215</v>
      </c>
      <c r="E3677">
        <v>0.21938775510204081</v>
      </c>
      <c r="F3677">
        <v>43</v>
      </c>
      <c r="G3677">
        <v>196</v>
      </c>
    </row>
    <row r="3678" spans="1:7" x14ac:dyDescent="0.3">
      <c r="A3678">
        <v>14</v>
      </c>
      <c r="B3678" s="18">
        <v>45444</v>
      </c>
      <c r="C3678" t="s">
        <v>269</v>
      </c>
      <c r="D3678" t="s">
        <v>225</v>
      </c>
      <c r="E3678">
        <v>2.3752969121140144E-3</v>
      </c>
      <c r="F3678">
        <v>1</v>
      </c>
      <c r="G3678">
        <v>421</v>
      </c>
    </row>
    <row r="3679" spans="1:7" x14ac:dyDescent="0.3">
      <c r="A3679">
        <v>14</v>
      </c>
      <c r="B3679" s="18">
        <v>45474</v>
      </c>
      <c r="C3679" t="s">
        <v>269</v>
      </c>
      <c r="D3679" t="s">
        <v>225</v>
      </c>
      <c r="E3679">
        <v>2.3696682464454978E-3</v>
      </c>
      <c r="F3679">
        <v>1</v>
      </c>
      <c r="G3679">
        <v>422</v>
      </c>
    </row>
    <row r="3680" spans="1:7" x14ac:dyDescent="0.3">
      <c r="A3680">
        <v>11</v>
      </c>
      <c r="B3680" s="18">
        <v>45505</v>
      </c>
      <c r="C3680" t="s">
        <v>269</v>
      </c>
      <c r="D3680" t="s">
        <v>230</v>
      </c>
      <c r="E3680">
        <v>0.19463087248322147</v>
      </c>
      <c r="F3680">
        <v>87</v>
      </c>
      <c r="G3680">
        <v>447</v>
      </c>
    </row>
    <row r="3681" spans="1:7" x14ac:dyDescent="0.3">
      <c r="A3681">
        <v>14</v>
      </c>
      <c r="B3681" s="18">
        <v>45505</v>
      </c>
      <c r="C3681" t="s">
        <v>269</v>
      </c>
      <c r="D3681" t="s">
        <v>225</v>
      </c>
      <c r="E3681">
        <v>2.3696682464454978E-3</v>
      </c>
      <c r="F3681">
        <v>1</v>
      </c>
      <c r="G3681">
        <v>422</v>
      </c>
    </row>
    <row r="3682" spans="1:7" x14ac:dyDescent="0.3">
      <c r="A3682">
        <v>15</v>
      </c>
      <c r="B3682" s="18">
        <v>45413</v>
      </c>
      <c r="C3682" t="s">
        <v>269</v>
      </c>
      <c r="D3682" t="s">
        <v>205</v>
      </c>
      <c r="E3682">
        <v>0</v>
      </c>
      <c r="F3682">
        <v>0</v>
      </c>
      <c r="G3682">
        <v>418</v>
      </c>
    </row>
    <row r="3683" spans="1:7" x14ac:dyDescent="0.3">
      <c r="A3683">
        <v>11</v>
      </c>
      <c r="B3683" s="18">
        <v>45474</v>
      </c>
      <c r="C3683" t="s">
        <v>269</v>
      </c>
      <c r="D3683" t="s">
        <v>230</v>
      </c>
      <c r="E3683">
        <v>0.19770114942528735</v>
      </c>
      <c r="F3683">
        <v>86</v>
      </c>
      <c r="G3683">
        <v>435</v>
      </c>
    </row>
    <row r="3684" spans="1:7" x14ac:dyDescent="0.3">
      <c r="A3684">
        <v>15</v>
      </c>
      <c r="B3684" s="18">
        <v>45444</v>
      </c>
      <c r="C3684" t="s">
        <v>269</v>
      </c>
      <c r="D3684" t="s">
        <v>205</v>
      </c>
      <c r="E3684">
        <v>0</v>
      </c>
      <c r="F3684">
        <v>0</v>
      </c>
      <c r="G3684">
        <v>421</v>
      </c>
    </row>
    <row r="3685" spans="1:7" x14ac:dyDescent="0.3">
      <c r="A3685">
        <v>15</v>
      </c>
      <c r="B3685" s="18">
        <v>45474</v>
      </c>
      <c r="C3685" t="s">
        <v>269</v>
      </c>
      <c r="D3685" t="s">
        <v>205</v>
      </c>
      <c r="E3685">
        <v>0</v>
      </c>
      <c r="F3685">
        <v>0</v>
      </c>
      <c r="G3685">
        <v>422</v>
      </c>
    </row>
    <row r="3686" spans="1:7" x14ac:dyDescent="0.3">
      <c r="A3686">
        <v>15</v>
      </c>
      <c r="B3686" s="18">
        <v>45505</v>
      </c>
      <c r="C3686" t="s">
        <v>269</v>
      </c>
      <c r="D3686" t="s">
        <v>205</v>
      </c>
      <c r="E3686">
        <v>0</v>
      </c>
      <c r="F3686">
        <v>0</v>
      </c>
      <c r="G3686">
        <v>422</v>
      </c>
    </row>
    <row r="3687" spans="1:7" x14ac:dyDescent="0.3">
      <c r="A3687">
        <v>133</v>
      </c>
      <c r="B3687" s="18">
        <v>45444</v>
      </c>
      <c r="C3687" t="s">
        <v>269</v>
      </c>
      <c r="D3687" t="s">
        <v>234</v>
      </c>
      <c r="E3687">
        <v>2</v>
      </c>
    </row>
    <row r="3688" spans="1:7" x14ac:dyDescent="0.3">
      <c r="A3688">
        <v>9</v>
      </c>
      <c r="B3688" s="18">
        <v>45444</v>
      </c>
      <c r="C3688" t="s">
        <v>269</v>
      </c>
      <c r="D3688" t="s">
        <v>213</v>
      </c>
      <c r="E3688">
        <v>0.48169556840077071</v>
      </c>
      <c r="F3688">
        <v>250</v>
      </c>
      <c r="G3688">
        <v>519</v>
      </c>
    </row>
    <row r="3689" spans="1:7" x14ac:dyDescent="0.3">
      <c r="A3689">
        <v>16</v>
      </c>
      <c r="B3689" s="18">
        <v>45413</v>
      </c>
      <c r="C3689" t="s">
        <v>269</v>
      </c>
      <c r="D3689" t="s">
        <v>203</v>
      </c>
      <c r="E3689">
        <v>9.0909090909090912E-2</v>
      </c>
      <c r="F3689">
        <v>18</v>
      </c>
      <c r="G3689">
        <v>198</v>
      </c>
    </row>
    <row r="3690" spans="1:7" x14ac:dyDescent="0.3">
      <c r="A3690">
        <v>16</v>
      </c>
      <c r="B3690" s="18">
        <v>45444</v>
      </c>
      <c r="C3690" t="s">
        <v>269</v>
      </c>
      <c r="D3690" t="s">
        <v>203</v>
      </c>
      <c r="E3690">
        <v>0.1111111111111111</v>
      </c>
      <c r="F3690">
        <v>22</v>
      </c>
      <c r="G3690">
        <v>198</v>
      </c>
    </row>
    <row r="3691" spans="1:7" x14ac:dyDescent="0.3">
      <c r="A3691">
        <v>16</v>
      </c>
      <c r="B3691" s="18">
        <v>45474</v>
      </c>
      <c r="C3691" t="s">
        <v>269</v>
      </c>
      <c r="D3691" t="s">
        <v>203</v>
      </c>
      <c r="E3691">
        <v>0.1111111111111111</v>
      </c>
      <c r="F3691">
        <v>22</v>
      </c>
      <c r="G3691">
        <v>198</v>
      </c>
    </row>
    <row r="3692" spans="1:7" x14ac:dyDescent="0.3">
      <c r="A3692">
        <v>16</v>
      </c>
      <c r="B3692" s="18">
        <v>45505</v>
      </c>
      <c r="C3692" t="s">
        <v>269</v>
      </c>
      <c r="D3692" t="s">
        <v>203</v>
      </c>
      <c r="E3692">
        <v>0.10945273631840796</v>
      </c>
      <c r="F3692">
        <v>22</v>
      </c>
      <c r="G3692">
        <v>201</v>
      </c>
    </row>
    <row r="3693" spans="1:7" x14ac:dyDescent="0.3">
      <c r="A3693">
        <v>17</v>
      </c>
      <c r="B3693" s="18">
        <v>45413</v>
      </c>
      <c r="C3693" t="s">
        <v>269</v>
      </c>
      <c r="D3693" t="s">
        <v>207</v>
      </c>
      <c r="E3693">
        <v>2.0202020202020204E-2</v>
      </c>
      <c r="F3693">
        <v>4</v>
      </c>
      <c r="G3693">
        <v>198</v>
      </c>
    </row>
    <row r="3694" spans="1:7" x14ac:dyDescent="0.3">
      <c r="A3694">
        <v>17</v>
      </c>
      <c r="B3694" s="18">
        <v>45444</v>
      </c>
      <c r="C3694" t="s">
        <v>269</v>
      </c>
      <c r="D3694" t="s">
        <v>207</v>
      </c>
      <c r="E3694">
        <v>2.5252525252525252E-2</v>
      </c>
      <c r="F3694">
        <v>5</v>
      </c>
      <c r="G3694">
        <v>198</v>
      </c>
    </row>
    <row r="3695" spans="1:7" x14ac:dyDescent="0.3">
      <c r="A3695">
        <v>17</v>
      </c>
      <c r="B3695" s="18">
        <v>45474</v>
      </c>
      <c r="C3695" t="s">
        <v>269</v>
      </c>
      <c r="D3695" t="s">
        <v>207</v>
      </c>
      <c r="E3695">
        <v>2.5252525252525252E-2</v>
      </c>
      <c r="F3695">
        <v>5</v>
      </c>
      <c r="G3695">
        <v>198</v>
      </c>
    </row>
    <row r="3696" spans="1:7" x14ac:dyDescent="0.3">
      <c r="A3696">
        <v>17</v>
      </c>
      <c r="B3696" s="18">
        <v>45505</v>
      </c>
      <c r="C3696" t="s">
        <v>269</v>
      </c>
      <c r="D3696" t="s">
        <v>207</v>
      </c>
      <c r="E3696">
        <v>2.4875621890547265E-2</v>
      </c>
      <c r="F3696">
        <v>5</v>
      </c>
      <c r="G3696">
        <v>201</v>
      </c>
    </row>
    <row r="3697" spans="1:7" x14ac:dyDescent="0.3">
      <c r="A3697">
        <v>11</v>
      </c>
      <c r="B3697" s="18">
        <v>45444</v>
      </c>
      <c r="C3697" t="s">
        <v>269</v>
      </c>
      <c r="D3697" t="s">
        <v>230</v>
      </c>
      <c r="E3697">
        <v>0.20323325635103925</v>
      </c>
      <c r="F3697">
        <v>88</v>
      </c>
      <c r="G3697">
        <v>433</v>
      </c>
    </row>
    <row r="3698" spans="1:7" x14ac:dyDescent="0.3">
      <c r="A3698">
        <v>132</v>
      </c>
      <c r="B3698" s="18">
        <v>45505</v>
      </c>
      <c r="C3698" t="s">
        <v>269</v>
      </c>
      <c r="D3698" t="s">
        <v>208</v>
      </c>
      <c r="E3698">
        <v>4</v>
      </c>
    </row>
    <row r="3699" spans="1:7" x14ac:dyDescent="0.3">
      <c r="A3699">
        <v>132</v>
      </c>
      <c r="B3699" s="18">
        <v>45474</v>
      </c>
      <c r="C3699" t="s">
        <v>269</v>
      </c>
      <c r="D3699" t="s">
        <v>208</v>
      </c>
      <c r="E3699">
        <v>3</v>
      </c>
    </row>
    <row r="3700" spans="1:7" x14ac:dyDescent="0.3">
      <c r="A3700">
        <v>100</v>
      </c>
      <c r="B3700" s="18">
        <v>45413</v>
      </c>
      <c r="C3700" t="s">
        <v>269</v>
      </c>
      <c r="D3700" t="s">
        <v>206</v>
      </c>
      <c r="E3700">
        <v>1</v>
      </c>
    </row>
    <row r="3701" spans="1:7" x14ac:dyDescent="0.3">
      <c r="A3701">
        <v>132</v>
      </c>
      <c r="B3701" s="18">
        <v>45444</v>
      </c>
      <c r="C3701" t="s">
        <v>269</v>
      </c>
      <c r="D3701" t="s">
        <v>208</v>
      </c>
      <c r="E3701">
        <v>1</v>
      </c>
    </row>
    <row r="3702" spans="1:7" x14ac:dyDescent="0.3">
      <c r="A3702">
        <v>132</v>
      </c>
      <c r="B3702" s="18">
        <v>45413</v>
      </c>
      <c r="C3702" t="s">
        <v>269</v>
      </c>
      <c r="D3702" t="s">
        <v>208</v>
      </c>
      <c r="E3702">
        <v>4</v>
      </c>
    </row>
    <row r="3703" spans="1:7" x14ac:dyDescent="0.3">
      <c r="A3703">
        <v>11</v>
      </c>
      <c r="B3703" s="18">
        <v>45413</v>
      </c>
      <c r="C3703" t="s">
        <v>269</v>
      </c>
      <c r="D3703" t="s">
        <v>230</v>
      </c>
      <c r="E3703">
        <v>0.21839080459770116</v>
      </c>
      <c r="F3703">
        <v>95</v>
      </c>
      <c r="G3703">
        <v>435</v>
      </c>
    </row>
    <row r="3704" spans="1:7" x14ac:dyDescent="0.3">
      <c r="A3704">
        <v>116</v>
      </c>
      <c r="B3704" s="18">
        <v>45413</v>
      </c>
      <c r="C3704" t="s">
        <v>269</v>
      </c>
      <c r="D3704" t="s">
        <v>243</v>
      </c>
      <c r="E3704">
        <v>8</v>
      </c>
    </row>
    <row r="3705" spans="1:7" x14ac:dyDescent="0.3">
      <c r="A3705">
        <v>115</v>
      </c>
      <c r="B3705" s="18">
        <v>45505</v>
      </c>
      <c r="C3705" t="s">
        <v>269</v>
      </c>
      <c r="D3705" t="s">
        <v>226</v>
      </c>
      <c r="E3705">
        <v>2</v>
      </c>
    </row>
    <row r="3706" spans="1:7" x14ac:dyDescent="0.3">
      <c r="A3706">
        <v>120</v>
      </c>
      <c r="B3706" s="18">
        <v>45505</v>
      </c>
      <c r="C3706" t="s">
        <v>269</v>
      </c>
      <c r="D3706" t="s">
        <v>22</v>
      </c>
      <c r="E3706">
        <v>468</v>
      </c>
    </row>
    <row r="3707" spans="1:7" x14ac:dyDescent="0.3">
      <c r="A3707">
        <v>120</v>
      </c>
      <c r="B3707" s="18">
        <v>45474</v>
      </c>
      <c r="C3707" t="s">
        <v>269</v>
      </c>
      <c r="D3707" t="s">
        <v>22</v>
      </c>
      <c r="E3707">
        <v>381</v>
      </c>
    </row>
    <row r="3708" spans="1:7" x14ac:dyDescent="0.3">
      <c r="A3708">
        <v>120</v>
      </c>
      <c r="B3708" s="18">
        <v>45444</v>
      </c>
      <c r="C3708" t="s">
        <v>269</v>
      </c>
      <c r="D3708" t="s">
        <v>22</v>
      </c>
      <c r="E3708">
        <v>445</v>
      </c>
    </row>
    <row r="3709" spans="1:7" x14ac:dyDescent="0.3">
      <c r="A3709">
        <v>100</v>
      </c>
      <c r="B3709" s="18">
        <v>45444</v>
      </c>
      <c r="C3709" t="s">
        <v>269</v>
      </c>
      <c r="D3709" t="s">
        <v>206</v>
      </c>
      <c r="E3709">
        <v>1</v>
      </c>
    </row>
    <row r="3710" spans="1:7" x14ac:dyDescent="0.3">
      <c r="A3710">
        <v>100</v>
      </c>
      <c r="B3710" s="18">
        <v>45474</v>
      </c>
      <c r="C3710" t="s">
        <v>269</v>
      </c>
      <c r="D3710" t="s">
        <v>206</v>
      </c>
      <c r="E3710">
        <v>1</v>
      </c>
    </row>
    <row r="3711" spans="1:7" x14ac:dyDescent="0.3">
      <c r="A3711">
        <v>100</v>
      </c>
      <c r="B3711" s="18">
        <v>45505</v>
      </c>
      <c r="C3711" t="s">
        <v>269</v>
      </c>
      <c r="D3711" t="s">
        <v>206</v>
      </c>
      <c r="E3711">
        <v>1</v>
      </c>
    </row>
    <row r="3712" spans="1:7" x14ac:dyDescent="0.3">
      <c r="A3712">
        <v>115</v>
      </c>
      <c r="B3712" s="18">
        <v>45474</v>
      </c>
      <c r="C3712" t="s">
        <v>269</v>
      </c>
      <c r="D3712" t="s">
        <v>226</v>
      </c>
      <c r="E3712">
        <v>2</v>
      </c>
    </row>
    <row r="3713" spans="1:7" x14ac:dyDescent="0.3">
      <c r="A3713">
        <v>115</v>
      </c>
      <c r="B3713" s="18">
        <v>45444</v>
      </c>
      <c r="C3713" t="s">
        <v>269</v>
      </c>
      <c r="D3713" t="s">
        <v>226</v>
      </c>
      <c r="E3713">
        <v>1</v>
      </c>
    </row>
    <row r="3714" spans="1:7" x14ac:dyDescent="0.3">
      <c r="A3714">
        <v>101</v>
      </c>
      <c r="B3714" s="18">
        <v>45413</v>
      </c>
      <c r="C3714" t="s">
        <v>269</v>
      </c>
      <c r="D3714" t="s">
        <v>200</v>
      </c>
      <c r="E3714">
        <v>1</v>
      </c>
    </row>
    <row r="3715" spans="1:7" x14ac:dyDescent="0.3">
      <c r="A3715">
        <v>23</v>
      </c>
      <c r="B3715" s="18">
        <v>45413</v>
      </c>
      <c r="C3715" t="s">
        <v>269</v>
      </c>
      <c r="D3715" t="s">
        <v>210</v>
      </c>
      <c r="E3715">
        <v>1.9551466359977E-2</v>
      </c>
      <c r="F3715">
        <v>34</v>
      </c>
      <c r="G3715">
        <v>1739</v>
      </c>
    </row>
    <row r="3716" spans="1:7" x14ac:dyDescent="0.3">
      <c r="A3716">
        <v>101</v>
      </c>
      <c r="B3716" s="18">
        <v>45444</v>
      </c>
      <c r="C3716" t="s">
        <v>269</v>
      </c>
      <c r="D3716" t="s">
        <v>200</v>
      </c>
      <c r="E3716">
        <v>1</v>
      </c>
    </row>
    <row r="3717" spans="1:7" x14ac:dyDescent="0.3">
      <c r="A3717">
        <v>101</v>
      </c>
      <c r="B3717" s="18">
        <v>45474</v>
      </c>
      <c r="C3717" t="s">
        <v>269</v>
      </c>
      <c r="D3717" t="s">
        <v>200</v>
      </c>
      <c r="E3717">
        <v>1</v>
      </c>
    </row>
    <row r="3718" spans="1:7" x14ac:dyDescent="0.3">
      <c r="A3718">
        <v>101</v>
      </c>
      <c r="B3718" s="18">
        <v>45505</v>
      </c>
      <c r="C3718" t="s">
        <v>269</v>
      </c>
      <c r="D3718" t="s">
        <v>200</v>
      </c>
      <c r="E3718">
        <v>1</v>
      </c>
    </row>
    <row r="3719" spans="1:7" x14ac:dyDescent="0.3">
      <c r="A3719">
        <v>115</v>
      </c>
      <c r="B3719" s="18">
        <v>45413</v>
      </c>
      <c r="C3719" t="s">
        <v>269</v>
      </c>
      <c r="D3719" t="s">
        <v>226</v>
      </c>
      <c r="E3719">
        <v>3</v>
      </c>
    </row>
    <row r="3720" spans="1:7" x14ac:dyDescent="0.3">
      <c r="A3720">
        <v>102</v>
      </c>
      <c r="B3720" s="18">
        <v>45413</v>
      </c>
      <c r="C3720" t="s">
        <v>269</v>
      </c>
      <c r="D3720" t="s">
        <v>218</v>
      </c>
      <c r="E3720">
        <v>0</v>
      </c>
    </row>
    <row r="3721" spans="1:7" x14ac:dyDescent="0.3">
      <c r="A3721">
        <v>102</v>
      </c>
      <c r="B3721" s="18">
        <v>45444</v>
      </c>
      <c r="C3721" t="s">
        <v>269</v>
      </c>
      <c r="D3721" t="s">
        <v>218</v>
      </c>
      <c r="E3721">
        <v>0</v>
      </c>
    </row>
    <row r="3722" spans="1:7" x14ac:dyDescent="0.3">
      <c r="A3722">
        <v>120</v>
      </c>
      <c r="B3722" s="18">
        <v>45413</v>
      </c>
      <c r="C3722" t="s">
        <v>269</v>
      </c>
      <c r="D3722" t="s">
        <v>22</v>
      </c>
      <c r="E3722">
        <v>465</v>
      </c>
    </row>
    <row r="3723" spans="1:7" x14ac:dyDescent="0.3">
      <c r="A3723">
        <v>102</v>
      </c>
      <c r="B3723" s="18">
        <v>45474</v>
      </c>
      <c r="C3723" t="s">
        <v>269</v>
      </c>
      <c r="D3723" t="s">
        <v>218</v>
      </c>
      <c r="E3723">
        <v>0</v>
      </c>
    </row>
    <row r="3724" spans="1:7" x14ac:dyDescent="0.3">
      <c r="A3724">
        <v>102</v>
      </c>
      <c r="B3724" s="18">
        <v>45505</v>
      </c>
      <c r="C3724" t="s">
        <v>269</v>
      </c>
      <c r="D3724" t="s">
        <v>218</v>
      </c>
      <c r="E3724">
        <v>0</v>
      </c>
    </row>
    <row r="3725" spans="1:7" x14ac:dyDescent="0.3">
      <c r="A3725">
        <v>103</v>
      </c>
      <c r="B3725" s="18">
        <v>45413</v>
      </c>
      <c r="C3725" t="s">
        <v>269</v>
      </c>
      <c r="D3725" t="s">
        <v>199</v>
      </c>
      <c r="E3725">
        <v>0</v>
      </c>
    </row>
    <row r="3726" spans="1:7" x14ac:dyDescent="0.3">
      <c r="A3726">
        <v>103</v>
      </c>
      <c r="B3726" s="18">
        <v>45444</v>
      </c>
      <c r="C3726" t="s">
        <v>269</v>
      </c>
      <c r="D3726" t="s">
        <v>199</v>
      </c>
      <c r="E3726">
        <v>0</v>
      </c>
    </row>
    <row r="3727" spans="1:7" x14ac:dyDescent="0.3">
      <c r="A3727">
        <v>103</v>
      </c>
      <c r="B3727" s="18">
        <v>45474</v>
      </c>
      <c r="C3727" t="s">
        <v>269</v>
      </c>
      <c r="D3727" t="s">
        <v>199</v>
      </c>
      <c r="E3727">
        <v>0</v>
      </c>
    </row>
    <row r="3728" spans="1:7" x14ac:dyDescent="0.3">
      <c r="A3728">
        <v>23</v>
      </c>
      <c r="B3728" s="18">
        <v>45505</v>
      </c>
      <c r="C3728" t="s">
        <v>269</v>
      </c>
      <c r="D3728" t="s">
        <v>210</v>
      </c>
      <c r="E3728">
        <v>2.0689655172413793E-2</v>
      </c>
      <c r="F3728">
        <v>36</v>
      </c>
      <c r="G3728">
        <v>1740</v>
      </c>
    </row>
    <row r="3729" spans="1:7" x14ac:dyDescent="0.3">
      <c r="A3729">
        <v>103</v>
      </c>
      <c r="B3729" s="18">
        <v>45505</v>
      </c>
      <c r="C3729" t="s">
        <v>269</v>
      </c>
      <c r="D3729" t="s">
        <v>199</v>
      </c>
      <c r="E3729">
        <v>0</v>
      </c>
    </row>
    <row r="3730" spans="1:7" x14ac:dyDescent="0.3">
      <c r="A3730">
        <v>131</v>
      </c>
      <c r="B3730" s="18">
        <v>45505</v>
      </c>
      <c r="C3730" t="s">
        <v>269</v>
      </c>
      <c r="D3730" t="s">
        <v>211</v>
      </c>
      <c r="E3730">
        <v>18</v>
      </c>
    </row>
    <row r="3731" spans="1:7" x14ac:dyDescent="0.3">
      <c r="A3731">
        <v>27</v>
      </c>
      <c r="B3731" s="18">
        <v>45505</v>
      </c>
      <c r="C3731" t="s">
        <v>269</v>
      </c>
      <c r="D3731" t="s">
        <v>165</v>
      </c>
      <c r="G3731">
        <v>265</v>
      </c>
    </row>
    <row r="3732" spans="1:7" x14ac:dyDescent="0.3">
      <c r="A3732">
        <v>131</v>
      </c>
      <c r="B3732" s="18">
        <v>45474</v>
      </c>
      <c r="C3732" t="s">
        <v>269</v>
      </c>
      <c r="D3732" t="s">
        <v>211</v>
      </c>
      <c r="E3732">
        <v>16</v>
      </c>
    </row>
    <row r="3733" spans="1:7" x14ac:dyDescent="0.3">
      <c r="A3733">
        <v>3</v>
      </c>
      <c r="B3733" s="18">
        <v>45413</v>
      </c>
      <c r="C3733" t="s">
        <v>269</v>
      </c>
      <c r="D3733" t="s">
        <v>202</v>
      </c>
      <c r="E3733">
        <v>0.81425233644859818</v>
      </c>
      <c r="F3733">
        <v>1394</v>
      </c>
      <c r="G3733">
        <v>1712</v>
      </c>
    </row>
    <row r="3734" spans="1:7" x14ac:dyDescent="0.3">
      <c r="A3734">
        <v>9</v>
      </c>
      <c r="B3734" s="18">
        <v>45474</v>
      </c>
      <c r="C3734" t="s">
        <v>269</v>
      </c>
      <c r="D3734" t="s">
        <v>213</v>
      </c>
      <c r="E3734">
        <v>0.49709864603481624</v>
      </c>
      <c r="F3734">
        <v>257</v>
      </c>
      <c r="G3734">
        <v>517</v>
      </c>
    </row>
    <row r="3735" spans="1:7" x14ac:dyDescent="0.3">
      <c r="A3735">
        <v>3</v>
      </c>
      <c r="B3735" s="18">
        <v>45444</v>
      </c>
      <c r="C3735" t="s">
        <v>269</v>
      </c>
      <c r="D3735" t="s">
        <v>202</v>
      </c>
      <c r="E3735">
        <v>0.82473622508792499</v>
      </c>
      <c r="F3735">
        <v>1407</v>
      </c>
      <c r="G3735">
        <v>1706</v>
      </c>
    </row>
    <row r="3736" spans="1:7" x14ac:dyDescent="0.3">
      <c r="A3736">
        <v>131</v>
      </c>
      <c r="B3736" s="18">
        <v>45444</v>
      </c>
      <c r="C3736" t="s">
        <v>269</v>
      </c>
      <c r="D3736" t="s">
        <v>211</v>
      </c>
      <c r="E3736">
        <v>20</v>
      </c>
    </row>
    <row r="3737" spans="1:7" x14ac:dyDescent="0.3">
      <c r="A3737">
        <v>3</v>
      </c>
      <c r="B3737" s="18">
        <v>45474</v>
      </c>
      <c r="C3737" t="s">
        <v>269</v>
      </c>
      <c r="D3737" t="s">
        <v>202</v>
      </c>
      <c r="E3737">
        <v>0.84656084656084651</v>
      </c>
      <c r="F3737">
        <v>1440</v>
      </c>
      <c r="G3737">
        <v>1701</v>
      </c>
    </row>
    <row r="3738" spans="1:7" x14ac:dyDescent="0.3">
      <c r="A3738">
        <v>3</v>
      </c>
      <c r="B3738" s="18">
        <v>45505</v>
      </c>
      <c r="C3738" t="s">
        <v>269</v>
      </c>
      <c r="D3738" t="s">
        <v>202</v>
      </c>
      <c r="E3738">
        <v>0.90369935408103352</v>
      </c>
      <c r="F3738">
        <v>1539</v>
      </c>
      <c r="G3738">
        <v>1703</v>
      </c>
    </row>
    <row r="3739" spans="1:7" x14ac:dyDescent="0.3">
      <c r="A3739">
        <v>9</v>
      </c>
      <c r="B3739" s="18">
        <v>45505</v>
      </c>
      <c r="C3739" t="s">
        <v>269</v>
      </c>
      <c r="D3739" t="s">
        <v>213</v>
      </c>
      <c r="E3739">
        <v>0.52268244575936884</v>
      </c>
      <c r="F3739">
        <v>265</v>
      </c>
      <c r="G3739">
        <v>507</v>
      </c>
    </row>
    <row r="3740" spans="1:7" x14ac:dyDescent="0.3">
      <c r="A3740">
        <v>27</v>
      </c>
      <c r="B3740" s="18">
        <v>45444</v>
      </c>
      <c r="C3740" t="s">
        <v>269</v>
      </c>
      <c r="D3740" t="s">
        <v>165</v>
      </c>
      <c r="G3740">
        <v>241</v>
      </c>
    </row>
    <row r="3741" spans="1:7" x14ac:dyDescent="0.3">
      <c r="A3741">
        <v>27</v>
      </c>
      <c r="B3741" s="18">
        <v>45413</v>
      </c>
      <c r="C3741" t="s">
        <v>269</v>
      </c>
      <c r="D3741" t="s">
        <v>165</v>
      </c>
      <c r="G3741">
        <v>239</v>
      </c>
    </row>
    <row r="3742" spans="1:7" x14ac:dyDescent="0.3">
      <c r="A3742">
        <v>27</v>
      </c>
      <c r="B3742" s="18">
        <v>45474</v>
      </c>
      <c r="C3742" t="s">
        <v>269</v>
      </c>
      <c r="D3742" t="s">
        <v>165</v>
      </c>
      <c r="G3742">
        <v>250</v>
      </c>
    </row>
    <row r="3743" spans="1:7" x14ac:dyDescent="0.3">
      <c r="A3743">
        <v>131</v>
      </c>
      <c r="B3743" s="18">
        <v>45413</v>
      </c>
      <c r="C3743" t="s">
        <v>269</v>
      </c>
      <c r="D3743" t="s">
        <v>211</v>
      </c>
      <c r="E3743">
        <v>15</v>
      </c>
    </row>
    <row r="3744" spans="1:7" x14ac:dyDescent="0.3">
      <c r="A3744">
        <v>24</v>
      </c>
      <c r="B3744" s="18">
        <v>45505</v>
      </c>
      <c r="C3744" t="s">
        <v>269</v>
      </c>
      <c r="D3744" t="s">
        <v>197</v>
      </c>
      <c r="E3744">
        <v>0.91666666666666663</v>
      </c>
      <c r="F3744">
        <v>33</v>
      </c>
      <c r="G3744">
        <v>36</v>
      </c>
    </row>
    <row r="3745" spans="1:7" x14ac:dyDescent="0.3">
      <c r="A3745">
        <v>2</v>
      </c>
      <c r="B3745" s="18">
        <v>45413</v>
      </c>
      <c r="C3745" t="s">
        <v>269</v>
      </c>
      <c r="D3745" t="s">
        <v>209</v>
      </c>
      <c r="E3745">
        <v>0.95111111111111113</v>
      </c>
      <c r="F3745">
        <v>1712</v>
      </c>
      <c r="G3745">
        <v>1800</v>
      </c>
    </row>
    <row r="3746" spans="1:7" x14ac:dyDescent="0.3">
      <c r="A3746">
        <v>2</v>
      </c>
      <c r="B3746" s="18">
        <v>45444</v>
      </c>
      <c r="C3746" t="s">
        <v>269</v>
      </c>
      <c r="D3746" t="s">
        <v>209</v>
      </c>
      <c r="E3746">
        <v>0.94777777777777783</v>
      </c>
      <c r="F3746">
        <v>1706</v>
      </c>
      <c r="G3746">
        <v>1800</v>
      </c>
    </row>
    <row r="3747" spans="1:7" x14ac:dyDescent="0.3">
      <c r="A3747">
        <v>2</v>
      </c>
      <c r="B3747" s="18">
        <v>45474</v>
      </c>
      <c r="C3747" t="s">
        <v>269</v>
      </c>
      <c r="D3747" t="s">
        <v>209</v>
      </c>
      <c r="E3747">
        <v>0.94499999999999995</v>
      </c>
      <c r="F3747">
        <v>1701</v>
      </c>
      <c r="G3747">
        <v>1800</v>
      </c>
    </row>
    <row r="3748" spans="1:7" x14ac:dyDescent="0.3">
      <c r="A3748">
        <v>2</v>
      </c>
      <c r="B3748" s="18">
        <v>45505</v>
      </c>
      <c r="C3748" t="s">
        <v>269</v>
      </c>
      <c r="D3748" t="s">
        <v>209</v>
      </c>
      <c r="E3748">
        <v>0.94611111111111112</v>
      </c>
      <c r="F3748">
        <v>1703</v>
      </c>
      <c r="G3748">
        <v>1800</v>
      </c>
    </row>
    <row r="3749" spans="1:7" x14ac:dyDescent="0.3">
      <c r="A3749">
        <v>10</v>
      </c>
      <c r="B3749" s="18">
        <v>45413</v>
      </c>
      <c r="C3749" t="s">
        <v>269</v>
      </c>
      <c r="D3749" t="s">
        <v>219</v>
      </c>
      <c r="E3749">
        <v>0.15625</v>
      </c>
      <c r="F3749">
        <v>15</v>
      </c>
      <c r="G3749">
        <v>96</v>
      </c>
    </row>
    <row r="3750" spans="1:7" x14ac:dyDescent="0.3">
      <c r="A3750">
        <v>111</v>
      </c>
      <c r="B3750" s="18">
        <v>45413</v>
      </c>
      <c r="C3750" t="s">
        <v>269</v>
      </c>
      <c r="D3750" t="s">
        <v>201</v>
      </c>
      <c r="E3750">
        <v>297</v>
      </c>
    </row>
    <row r="3751" spans="1:7" x14ac:dyDescent="0.3">
      <c r="A3751">
        <v>111</v>
      </c>
      <c r="B3751" s="18">
        <v>45444</v>
      </c>
      <c r="C3751" t="s">
        <v>269</v>
      </c>
      <c r="D3751" t="s">
        <v>201</v>
      </c>
      <c r="E3751">
        <v>295</v>
      </c>
    </row>
    <row r="3752" spans="1:7" x14ac:dyDescent="0.3">
      <c r="A3752">
        <v>111</v>
      </c>
      <c r="B3752" s="18">
        <v>45505</v>
      </c>
      <c r="C3752" t="s">
        <v>269</v>
      </c>
      <c r="D3752" t="s">
        <v>201</v>
      </c>
      <c r="E3752">
        <v>292</v>
      </c>
    </row>
    <row r="3753" spans="1:7" x14ac:dyDescent="0.3">
      <c r="A3753">
        <v>112</v>
      </c>
      <c r="B3753" s="18">
        <v>45413</v>
      </c>
      <c r="C3753" t="s">
        <v>269</v>
      </c>
      <c r="D3753" t="s">
        <v>221</v>
      </c>
      <c r="E3753">
        <v>376</v>
      </c>
    </row>
    <row r="3754" spans="1:7" x14ac:dyDescent="0.3">
      <c r="A3754">
        <v>112</v>
      </c>
      <c r="B3754" s="18">
        <v>45444</v>
      </c>
      <c r="C3754" t="s">
        <v>269</v>
      </c>
      <c r="D3754" t="s">
        <v>221</v>
      </c>
      <c r="E3754">
        <v>376</v>
      </c>
    </row>
    <row r="3755" spans="1:7" x14ac:dyDescent="0.3">
      <c r="A3755">
        <v>112</v>
      </c>
      <c r="B3755" s="18">
        <v>45474</v>
      </c>
      <c r="C3755" t="s">
        <v>269</v>
      </c>
      <c r="D3755" t="s">
        <v>221</v>
      </c>
      <c r="E3755">
        <v>378</v>
      </c>
    </row>
    <row r="3756" spans="1:7" x14ac:dyDescent="0.3">
      <c r="A3756">
        <v>112</v>
      </c>
      <c r="B3756" s="18">
        <v>45505</v>
      </c>
      <c r="C3756" t="s">
        <v>269</v>
      </c>
      <c r="D3756" t="s">
        <v>221</v>
      </c>
      <c r="E3756">
        <v>381</v>
      </c>
    </row>
    <row r="3757" spans="1:7" x14ac:dyDescent="0.3">
      <c r="A3757">
        <v>110</v>
      </c>
      <c r="B3757" s="18">
        <v>45413</v>
      </c>
      <c r="C3757" t="s">
        <v>269</v>
      </c>
      <c r="D3757" t="s">
        <v>222</v>
      </c>
      <c r="E3757">
        <v>8</v>
      </c>
    </row>
    <row r="3758" spans="1:7" x14ac:dyDescent="0.3">
      <c r="A3758">
        <v>110</v>
      </c>
      <c r="B3758" s="18">
        <v>45444</v>
      </c>
      <c r="C3758" t="s">
        <v>269</v>
      </c>
      <c r="D3758" t="s">
        <v>222</v>
      </c>
      <c r="E3758">
        <v>8</v>
      </c>
    </row>
    <row r="3759" spans="1:7" x14ac:dyDescent="0.3">
      <c r="A3759">
        <v>24</v>
      </c>
      <c r="B3759" s="18">
        <v>45474</v>
      </c>
      <c r="C3759" t="s">
        <v>269</v>
      </c>
      <c r="D3759" t="s">
        <v>197</v>
      </c>
      <c r="E3759">
        <v>0.90243902439024393</v>
      </c>
      <c r="F3759">
        <v>37</v>
      </c>
      <c r="G3759">
        <v>41</v>
      </c>
    </row>
    <row r="3760" spans="1:7" x14ac:dyDescent="0.3">
      <c r="A3760">
        <v>10</v>
      </c>
      <c r="B3760" s="18">
        <v>45444</v>
      </c>
      <c r="C3760" t="s">
        <v>269</v>
      </c>
      <c r="D3760" t="s">
        <v>219</v>
      </c>
      <c r="E3760">
        <v>7.3684210526315783E-2</v>
      </c>
      <c r="F3760">
        <v>7</v>
      </c>
      <c r="G3760">
        <v>95</v>
      </c>
    </row>
    <row r="3761" spans="1:7" x14ac:dyDescent="0.3">
      <c r="A3761">
        <v>130</v>
      </c>
      <c r="B3761" s="18">
        <v>45505</v>
      </c>
      <c r="C3761" t="s">
        <v>269</v>
      </c>
      <c r="D3761" t="s">
        <v>212</v>
      </c>
      <c r="E3761">
        <v>110</v>
      </c>
    </row>
    <row r="3762" spans="1:7" x14ac:dyDescent="0.3">
      <c r="A3762">
        <v>130</v>
      </c>
      <c r="B3762" s="18">
        <v>45474</v>
      </c>
      <c r="C3762" t="s">
        <v>269</v>
      </c>
      <c r="D3762" t="s">
        <v>212</v>
      </c>
      <c r="E3762">
        <v>76</v>
      </c>
    </row>
    <row r="3763" spans="1:7" x14ac:dyDescent="0.3">
      <c r="A3763">
        <v>24</v>
      </c>
      <c r="B3763" s="18">
        <v>45444</v>
      </c>
      <c r="C3763" t="s">
        <v>269</v>
      </c>
      <c r="D3763" t="s">
        <v>197</v>
      </c>
      <c r="E3763">
        <v>0.88235294117647056</v>
      </c>
      <c r="F3763">
        <v>30</v>
      </c>
      <c r="G3763">
        <v>34</v>
      </c>
    </row>
    <row r="3764" spans="1:7" x14ac:dyDescent="0.3">
      <c r="A3764">
        <v>110</v>
      </c>
      <c r="B3764" s="18">
        <v>45474</v>
      </c>
      <c r="C3764" t="s">
        <v>269</v>
      </c>
      <c r="D3764" t="s">
        <v>222</v>
      </c>
      <c r="E3764">
        <v>8</v>
      </c>
    </row>
    <row r="3765" spans="1:7" x14ac:dyDescent="0.3">
      <c r="A3765">
        <v>130</v>
      </c>
      <c r="B3765" s="18">
        <v>45444</v>
      </c>
      <c r="C3765" t="s">
        <v>269</v>
      </c>
      <c r="D3765" t="s">
        <v>212</v>
      </c>
      <c r="E3765">
        <v>139</v>
      </c>
    </row>
    <row r="3766" spans="1:7" x14ac:dyDescent="0.3">
      <c r="A3766">
        <v>130</v>
      </c>
      <c r="B3766" s="18">
        <v>45413</v>
      </c>
      <c r="C3766" t="s">
        <v>269</v>
      </c>
      <c r="D3766" t="s">
        <v>212</v>
      </c>
      <c r="E3766">
        <v>148</v>
      </c>
    </row>
    <row r="3767" spans="1:7" x14ac:dyDescent="0.3">
      <c r="A3767">
        <v>110</v>
      </c>
      <c r="B3767" s="18">
        <v>45505</v>
      </c>
      <c r="C3767" t="s">
        <v>269</v>
      </c>
      <c r="D3767" t="s">
        <v>222</v>
      </c>
      <c r="E3767">
        <v>8</v>
      </c>
    </row>
    <row r="3768" spans="1:7" x14ac:dyDescent="0.3">
      <c r="A3768">
        <v>113</v>
      </c>
      <c r="B3768" s="18">
        <v>45413</v>
      </c>
      <c r="C3768" t="s">
        <v>269</v>
      </c>
      <c r="D3768" t="s">
        <v>228</v>
      </c>
      <c r="E3768">
        <v>164</v>
      </c>
    </row>
    <row r="3769" spans="1:7" x14ac:dyDescent="0.3">
      <c r="A3769">
        <v>10</v>
      </c>
      <c r="B3769" s="18">
        <v>45474</v>
      </c>
      <c r="C3769" t="s">
        <v>269</v>
      </c>
      <c r="D3769" t="s">
        <v>219</v>
      </c>
      <c r="E3769">
        <v>7.5471698113207544E-2</v>
      </c>
      <c r="F3769">
        <v>8</v>
      </c>
      <c r="G3769">
        <v>106</v>
      </c>
    </row>
    <row r="3770" spans="1:7" x14ac:dyDescent="0.3">
      <c r="A3770">
        <v>113</v>
      </c>
      <c r="B3770" s="18">
        <v>45444</v>
      </c>
      <c r="C3770" t="s">
        <v>269</v>
      </c>
      <c r="D3770" t="s">
        <v>228</v>
      </c>
      <c r="E3770">
        <v>166</v>
      </c>
    </row>
    <row r="3771" spans="1:7" x14ac:dyDescent="0.3">
      <c r="A3771">
        <v>24</v>
      </c>
      <c r="B3771" s="18">
        <v>45413</v>
      </c>
      <c r="C3771" t="s">
        <v>269</v>
      </c>
      <c r="D3771" t="s">
        <v>197</v>
      </c>
      <c r="E3771">
        <v>0.88235294117647056</v>
      </c>
      <c r="F3771">
        <v>30</v>
      </c>
      <c r="G3771">
        <v>34</v>
      </c>
    </row>
    <row r="3772" spans="1:7" x14ac:dyDescent="0.3">
      <c r="A3772">
        <v>113</v>
      </c>
      <c r="B3772" s="18">
        <v>45474</v>
      </c>
      <c r="C3772" t="s">
        <v>269</v>
      </c>
      <c r="D3772" t="s">
        <v>228</v>
      </c>
      <c r="E3772">
        <v>163</v>
      </c>
    </row>
    <row r="3773" spans="1:7" x14ac:dyDescent="0.3">
      <c r="A3773">
        <v>113</v>
      </c>
      <c r="B3773" s="18">
        <v>45505</v>
      </c>
      <c r="C3773" t="s">
        <v>269</v>
      </c>
      <c r="D3773" t="s">
        <v>228</v>
      </c>
      <c r="E3773">
        <v>163</v>
      </c>
    </row>
    <row r="3774" spans="1:7" x14ac:dyDescent="0.3">
      <c r="A3774">
        <v>104</v>
      </c>
      <c r="B3774" s="18">
        <v>45413</v>
      </c>
      <c r="C3774" t="s">
        <v>269</v>
      </c>
      <c r="D3774" t="s">
        <v>236</v>
      </c>
      <c r="E3774">
        <v>1</v>
      </c>
    </row>
    <row r="3775" spans="1:7" x14ac:dyDescent="0.3">
      <c r="A3775">
        <v>129</v>
      </c>
      <c r="B3775" s="18">
        <v>45505</v>
      </c>
      <c r="C3775" t="s">
        <v>269</v>
      </c>
      <c r="D3775" t="s">
        <v>229</v>
      </c>
      <c r="E3775">
        <v>186</v>
      </c>
    </row>
    <row r="3776" spans="1:7" x14ac:dyDescent="0.3">
      <c r="A3776">
        <v>129</v>
      </c>
      <c r="B3776" s="18">
        <v>45474</v>
      </c>
      <c r="C3776" t="s">
        <v>269</v>
      </c>
      <c r="D3776" t="s">
        <v>229</v>
      </c>
      <c r="E3776">
        <v>130</v>
      </c>
    </row>
    <row r="3777" spans="1:7" x14ac:dyDescent="0.3">
      <c r="A3777">
        <v>129</v>
      </c>
      <c r="B3777" s="18">
        <v>45444</v>
      </c>
      <c r="C3777" t="s">
        <v>269</v>
      </c>
      <c r="D3777" t="s">
        <v>229</v>
      </c>
      <c r="E3777">
        <v>155</v>
      </c>
    </row>
    <row r="3778" spans="1:7" x14ac:dyDescent="0.3">
      <c r="A3778">
        <v>129</v>
      </c>
      <c r="B3778" s="18">
        <v>45413</v>
      </c>
      <c r="C3778" t="s">
        <v>269</v>
      </c>
      <c r="D3778" t="s">
        <v>229</v>
      </c>
      <c r="E3778">
        <v>141</v>
      </c>
    </row>
    <row r="3779" spans="1:7" x14ac:dyDescent="0.3">
      <c r="A3779">
        <v>23</v>
      </c>
      <c r="B3779" s="18">
        <v>45474</v>
      </c>
      <c r="C3779" t="s">
        <v>269</v>
      </c>
      <c r="D3779" t="s">
        <v>210</v>
      </c>
      <c r="E3779">
        <v>2.3522662076878944E-2</v>
      </c>
      <c r="F3779">
        <v>41</v>
      </c>
      <c r="G3779">
        <v>1743</v>
      </c>
    </row>
    <row r="3780" spans="1:7" x14ac:dyDescent="0.3">
      <c r="A3780">
        <v>104</v>
      </c>
      <c r="B3780" s="18">
        <v>45444</v>
      </c>
      <c r="C3780" t="s">
        <v>269</v>
      </c>
      <c r="D3780" t="s">
        <v>236</v>
      </c>
      <c r="E3780">
        <v>1</v>
      </c>
    </row>
    <row r="3781" spans="1:7" x14ac:dyDescent="0.3">
      <c r="A3781">
        <v>23</v>
      </c>
      <c r="B3781" s="18">
        <v>45444</v>
      </c>
      <c r="C3781" t="s">
        <v>269</v>
      </c>
      <c r="D3781" t="s">
        <v>210</v>
      </c>
      <c r="E3781">
        <v>1.9551466359977E-2</v>
      </c>
      <c r="F3781">
        <v>34</v>
      </c>
      <c r="G3781">
        <v>1739</v>
      </c>
    </row>
    <row r="3782" spans="1:7" x14ac:dyDescent="0.3">
      <c r="A3782">
        <v>104</v>
      </c>
      <c r="B3782" s="18">
        <v>45474</v>
      </c>
      <c r="C3782" t="s">
        <v>269</v>
      </c>
      <c r="D3782" t="s">
        <v>236</v>
      </c>
      <c r="E3782">
        <v>1</v>
      </c>
    </row>
    <row r="3783" spans="1:7" x14ac:dyDescent="0.3">
      <c r="A3783">
        <v>104</v>
      </c>
      <c r="B3783" s="18">
        <v>45505</v>
      </c>
      <c r="C3783" t="s">
        <v>269</v>
      </c>
      <c r="D3783" t="s">
        <v>236</v>
      </c>
      <c r="E3783">
        <v>1</v>
      </c>
    </row>
    <row r="3784" spans="1:7" x14ac:dyDescent="0.3">
      <c r="A3784">
        <v>128</v>
      </c>
      <c r="B3784" s="18">
        <v>45505</v>
      </c>
      <c r="C3784" t="s">
        <v>269</v>
      </c>
      <c r="D3784" t="s">
        <v>224</v>
      </c>
      <c r="E3784">
        <v>48</v>
      </c>
    </row>
    <row r="3785" spans="1:7" x14ac:dyDescent="0.3">
      <c r="A3785">
        <v>128</v>
      </c>
      <c r="B3785" s="18">
        <v>45474</v>
      </c>
      <c r="C3785" t="s">
        <v>269</v>
      </c>
      <c r="D3785" t="s">
        <v>224</v>
      </c>
      <c r="E3785">
        <v>43</v>
      </c>
    </row>
    <row r="3786" spans="1:7" x14ac:dyDescent="0.3">
      <c r="A3786">
        <v>106</v>
      </c>
      <c r="B3786" s="18">
        <v>45413</v>
      </c>
      <c r="C3786" t="s">
        <v>269</v>
      </c>
      <c r="D3786" t="s">
        <v>196</v>
      </c>
      <c r="E3786">
        <v>372</v>
      </c>
    </row>
    <row r="3787" spans="1:7" x14ac:dyDescent="0.3">
      <c r="A3787">
        <v>128</v>
      </c>
      <c r="B3787" s="18">
        <v>45444</v>
      </c>
      <c r="C3787" t="s">
        <v>269</v>
      </c>
      <c r="D3787" t="s">
        <v>224</v>
      </c>
      <c r="E3787">
        <v>31</v>
      </c>
    </row>
    <row r="3788" spans="1:7" x14ac:dyDescent="0.3">
      <c r="A3788">
        <v>128</v>
      </c>
      <c r="B3788" s="18">
        <v>45413</v>
      </c>
      <c r="C3788" t="s">
        <v>269</v>
      </c>
      <c r="D3788" t="s">
        <v>224</v>
      </c>
      <c r="E3788">
        <v>32</v>
      </c>
    </row>
    <row r="3789" spans="1:7" x14ac:dyDescent="0.3">
      <c r="A3789">
        <v>106</v>
      </c>
      <c r="B3789" s="18">
        <v>45444</v>
      </c>
      <c r="C3789" t="s">
        <v>269</v>
      </c>
      <c r="D3789" t="s">
        <v>196</v>
      </c>
      <c r="E3789">
        <v>367</v>
      </c>
    </row>
    <row r="3790" spans="1:7" x14ac:dyDescent="0.3">
      <c r="A3790">
        <v>106</v>
      </c>
      <c r="B3790" s="18">
        <v>45474</v>
      </c>
      <c r="C3790" t="s">
        <v>269</v>
      </c>
      <c r="D3790" t="s">
        <v>196</v>
      </c>
      <c r="E3790">
        <v>367</v>
      </c>
    </row>
    <row r="3791" spans="1:7" x14ac:dyDescent="0.3">
      <c r="A3791">
        <v>106</v>
      </c>
      <c r="B3791" s="18">
        <v>45505</v>
      </c>
      <c r="C3791" t="s">
        <v>269</v>
      </c>
      <c r="D3791" t="s">
        <v>196</v>
      </c>
      <c r="E3791">
        <v>366</v>
      </c>
    </row>
    <row r="3792" spans="1:7" x14ac:dyDescent="0.3">
      <c r="A3792">
        <v>127</v>
      </c>
      <c r="B3792" s="18">
        <v>45505</v>
      </c>
      <c r="C3792" t="s">
        <v>269</v>
      </c>
      <c r="D3792" t="s">
        <v>220</v>
      </c>
      <c r="E3792">
        <v>369</v>
      </c>
    </row>
    <row r="3793" spans="1:5" x14ac:dyDescent="0.3">
      <c r="A3793">
        <v>127</v>
      </c>
      <c r="B3793" s="18">
        <v>45474</v>
      </c>
      <c r="C3793" t="s">
        <v>269</v>
      </c>
      <c r="D3793" t="s">
        <v>220</v>
      </c>
      <c r="E3793">
        <v>270</v>
      </c>
    </row>
    <row r="3794" spans="1:5" x14ac:dyDescent="0.3">
      <c r="A3794">
        <v>107</v>
      </c>
      <c r="B3794" s="18">
        <v>45413</v>
      </c>
      <c r="C3794" t="s">
        <v>269</v>
      </c>
      <c r="D3794" t="s">
        <v>217</v>
      </c>
      <c r="E3794">
        <v>393</v>
      </c>
    </row>
    <row r="3795" spans="1:5" x14ac:dyDescent="0.3">
      <c r="A3795">
        <v>127</v>
      </c>
      <c r="B3795" s="18">
        <v>45444</v>
      </c>
      <c r="C3795" t="s">
        <v>269</v>
      </c>
      <c r="D3795" t="s">
        <v>220</v>
      </c>
      <c r="E3795">
        <v>350</v>
      </c>
    </row>
    <row r="3796" spans="1:5" x14ac:dyDescent="0.3">
      <c r="A3796">
        <v>127</v>
      </c>
      <c r="B3796" s="18">
        <v>45413</v>
      </c>
      <c r="C3796" t="s">
        <v>269</v>
      </c>
      <c r="D3796" t="s">
        <v>220</v>
      </c>
      <c r="E3796">
        <v>340</v>
      </c>
    </row>
    <row r="3797" spans="1:5" x14ac:dyDescent="0.3">
      <c r="A3797">
        <v>107</v>
      </c>
      <c r="B3797" s="18">
        <v>45444</v>
      </c>
      <c r="C3797" t="s">
        <v>269</v>
      </c>
      <c r="D3797" t="s">
        <v>217</v>
      </c>
      <c r="E3797">
        <v>393</v>
      </c>
    </row>
    <row r="3798" spans="1:5" x14ac:dyDescent="0.3">
      <c r="A3798">
        <v>107</v>
      </c>
      <c r="B3798" s="18">
        <v>45474</v>
      </c>
      <c r="C3798" t="s">
        <v>269</v>
      </c>
      <c r="D3798" t="s">
        <v>217</v>
      </c>
      <c r="E3798">
        <v>391</v>
      </c>
    </row>
    <row r="3799" spans="1:5" x14ac:dyDescent="0.3">
      <c r="A3799">
        <v>107</v>
      </c>
      <c r="B3799" s="18">
        <v>45505</v>
      </c>
      <c r="C3799" t="s">
        <v>269</v>
      </c>
      <c r="D3799" t="s">
        <v>217</v>
      </c>
      <c r="E3799">
        <v>388</v>
      </c>
    </row>
    <row r="3800" spans="1:5" x14ac:dyDescent="0.3">
      <c r="A3800">
        <v>122</v>
      </c>
      <c r="B3800" s="18">
        <v>45413</v>
      </c>
      <c r="C3800" t="s">
        <v>269</v>
      </c>
      <c r="D3800" t="s">
        <v>24</v>
      </c>
      <c r="E3800">
        <v>12</v>
      </c>
    </row>
    <row r="3801" spans="1:5" x14ac:dyDescent="0.3">
      <c r="A3801">
        <v>105</v>
      </c>
      <c r="B3801" s="18">
        <v>45413</v>
      </c>
      <c r="C3801" t="s">
        <v>269</v>
      </c>
      <c r="D3801" t="s">
        <v>227</v>
      </c>
      <c r="E3801">
        <v>8</v>
      </c>
    </row>
    <row r="3802" spans="1:5" x14ac:dyDescent="0.3">
      <c r="A3802">
        <v>105</v>
      </c>
      <c r="B3802" s="18">
        <v>45444</v>
      </c>
      <c r="C3802" t="s">
        <v>269</v>
      </c>
      <c r="D3802" t="s">
        <v>227</v>
      </c>
      <c r="E3802">
        <v>8</v>
      </c>
    </row>
    <row r="3803" spans="1:5" x14ac:dyDescent="0.3">
      <c r="A3803">
        <v>105</v>
      </c>
      <c r="B3803" s="18">
        <v>45474</v>
      </c>
      <c r="C3803" t="s">
        <v>269</v>
      </c>
      <c r="D3803" t="s">
        <v>227</v>
      </c>
      <c r="E3803">
        <v>8</v>
      </c>
    </row>
    <row r="3804" spans="1:5" x14ac:dyDescent="0.3">
      <c r="A3804">
        <v>105</v>
      </c>
      <c r="B3804" s="18">
        <v>45505</v>
      </c>
      <c r="C3804" t="s">
        <v>269</v>
      </c>
      <c r="D3804" t="s">
        <v>227</v>
      </c>
      <c r="E3804">
        <v>9</v>
      </c>
    </row>
    <row r="3805" spans="1:5" x14ac:dyDescent="0.3">
      <c r="A3805">
        <v>108</v>
      </c>
      <c r="B3805" s="18">
        <v>45413</v>
      </c>
      <c r="C3805" t="s">
        <v>269</v>
      </c>
      <c r="D3805" t="s">
        <v>204</v>
      </c>
      <c r="E3805">
        <v>93</v>
      </c>
    </row>
    <row r="3806" spans="1:5" x14ac:dyDescent="0.3">
      <c r="A3806">
        <v>108</v>
      </c>
      <c r="B3806" s="18">
        <v>45444</v>
      </c>
      <c r="C3806" t="s">
        <v>269</v>
      </c>
      <c r="D3806" t="s">
        <v>204</v>
      </c>
      <c r="E3806">
        <v>92</v>
      </c>
    </row>
    <row r="3807" spans="1:5" x14ac:dyDescent="0.3">
      <c r="A3807">
        <v>108</v>
      </c>
      <c r="B3807" s="18">
        <v>45474</v>
      </c>
      <c r="C3807" t="s">
        <v>269</v>
      </c>
      <c r="D3807" t="s">
        <v>204</v>
      </c>
      <c r="E3807">
        <v>94</v>
      </c>
    </row>
    <row r="3808" spans="1:5" x14ac:dyDescent="0.3">
      <c r="A3808">
        <v>108</v>
      </c>
      <c r="B3808" s="18">
        <v>45505</v>
      </c>
      <c r="C3808" t="s">
        <v>269</v>
      </c>
      <c r="D3808" t="s">
        <v>204</v>
      </c>
      <c r="E3808">
        <v>95</v>
      </c>
    </row>
    <row r="3809" spans="1:7" x14ac:dyDescent="0.3">
      <c r="A3809">
        <v>5</v>
      </c>
      <c r="B3809" s="18">
        <v>45505</v>
      </c>
      <c r="C3809" t="s">
        <v>269</v>
      </c>
      <c r="D3809" t="s">
        <v>216</v>
      </c>
      <c r="E3809">
        <v>10.869565217391299</v>
      </c>
      <c r="F3809">
        <v>250</v>
      </c>
      <c r="G3809">
        <v>23</v>
      </c>
    </row>
    <row r="3810" spans="1:7" x14ac:dyDescent="0.3">
      <c r="A3810">
        <v>122</v>
      </c>
      <c r="B3810" s="18">
        <v>45444</v>
      </c>
      <c r="C3810" t="s">
        <v>269</v>
      </c>
      <c r="D3810" t="s">
        <v>24</v>
      </c>
      <c r="E3810">
        <v>16</v>
      </c>
    </row>
    <row r="3811" spans="1:7" x14ac:dyDescent="0.3">
      <c r="A3811">
        <v>122</v>
      </c>
      <c r="B3811" s="18">
        <v>45474</v>
      </c>
      <c r="C3811" t="s">
        <v>269</v>
      </c>
      <c r="D3811" t="s">
        <v>24</v>
      </c>
      <c r="E3811">
        <v>16</v>
      </c>
    </row>
    <row r="3812" spans="1:7" x14ac:dyDescent="0.3">
      <c r="A3812">
        <v>122</v>
      </c>
      <c r="B3812" s="18">
        <v>45505</v>
      </c>
      <c r="C3812" t="s">
        <v>269</v>
      </c>
      <c r="D3812" t="s">
        <v>24</v>
      </c>
      <c r="E3812">
        <v>4</v>
      </c>
    </row>
    <row r="3813" spans="1:7" x14ac:dyDescent="0.3">
      <c r="A3813">
        <v>5</v>
      </c>
      <c r="B3813" s="18">
        <v>45474</v>
      </c>
      <c r="C3813" t="s">
        <v>269</v>
      </c>
      <c r="D3813" t="s">
        <v>216</v>
      </c>
      <c r="E3813">
        <v>8.8095238095238102</v>
      </c>
      <c r="F3813">
        <v>185</v>
      </c>
      <c r="G3813">
        <v>21</v>
      </c>
    </row>
    <row r="3814" spans="1:7" x14ac:dyDescent="0.3">
      <c r="A3814">
        <v>5</v>
      </c>
      <c r="B3814" s="18">
        <v>45444</v>
      </c>
      <c r="C3814" t="s">
        <v>269</v>
      </c>
      <c r="D3814" t="s">
        <v>216</v>
      </c>
      <c r="E3814">
        <v>8.8181818181818201</v>
      </c>
      <c r="F3814">
        <v>194</v>
      </c>
      <c r="G3814">
        <v>22</v>
      </c>
    </row>
    <row r="3815" spans="1:7" x14ac:dyDescent="0.3">
      <c r="A3815">
        <v>9</v>
      </c>
      <c r="B3815" s="18">
        <v>45413</v>
      </c>
      <c r="C3815" t="s">
        <v>269</v>
      </c>
      <c r="D3815" t="s">
        <v>213</v>
      </c>
      <c r="E3815">
        <v>0.45557655954631382</v>
      </c>
      <c r="F3815">
        <v>241</v>
      </c>
      <c r="G3815">
        <v>529</v>
      </c>
    </row>
    <row r="3816" spans="1:7" x14ac:dyDescent="0.3">
      <c r="A3816">
        <v>107</v>
      </c>
      <c r="B3816" s="18">
        <v>45505</v>
      </c>
      <c r="C3816" t="s">
        <v>270</v>
      </c>
      <c r="D3816" t="s">
        <v>217</v>
      </c>
      <c r="E3816">
        <v>258</v>
      </c>
    </row>
    <row r="3817" spans="1:7" x14ac:dyDescent="0.3">
      <c r="A3817">
        <v>100</v>
      </c>
      <c r="B3817" s="18">
        <v>45444</v>
      </c>
      <c r="C3817" t="s">
        <v>270</v>
      </c>
      <c r="D3817" t="s">
        <v>206</v>
      </c>
      <c r="E3817">
        <v>1</v>
      </c>
    </row>
    <row r="3818" spans="1:7" x14ac:dyDescent="0.3">
      <c r="A3818">
        <v>26</v>
      </c>
      <c r="B3818" s="18">
        <v>45474</v>
      </c>
      <c r="C3818" t="s">
        <v>270</v>
      </c>
      <c r="D3818" t="s">
        <v>164</v>
      </c>
      <c r="E3818">
        <v>2.0408163265306124E-3</v>
      </c>
      <c r="F3818">
        <v>1</v>
      </c>
      <c r="G3818">
        <v>490</v>
      </c>
    </row>
    <row r="3819" spans="1:7" x14ac:dyDescent="0.3">
      <c r="A3819">
        <v>116</v>
      </c>
      <c r="B3819" s="18">
        <v>45413</v>
      </c>
      <c r="C3819" t="s">
        <v>270</v>
      </c>
      <c r="D3819" t="s">
        <v>243</v>
      </c>
      <c r="E3819">
        <v>4</v>
      </c>
    </row>
    <row r="3820" spans="1:7" x14ac:dyDescent="0.3">
      <c r="A3820">
        <v>6</v>
      </c>
      <c r="B3820" s="18">
        <v>45444</v>
      </c>
      <c r="C3820" t="s">
        <v>270</v>
      </c>
      <c r="D3820" t="s">
        <v>237</v>
      </c>
      <c r="E3820">
        <v>0.33333333333333331</v>
      </c>
      <c r="F3820">
        <v>2</v>
      </c>
      <c r="G3820">
        <v>6</v>
      </c>
    </row>
    <row r="3821" spans="1:7" x14ac:dyDescent="0.3">
      <c r="A3821">
        <v>15</v>
      </c>
      <c r="B3821" s="18">
        <v>45474</v>
      </c>
      <c r="C3821" t="s">
        <v>270</v>
      </c>
      <c r="D3821" t="s">
        <v>205</v>
      </c>
      <c r="E3821">
        <v>0</v>
      </c>
      <c r="F3821">
        <v>0</v>
      </c>
      <c r="G3821">
        <v>427</v>
      </c>
    </row>
    <row r="3822" spans="1:7" x14ac:dyDescent="0.3">
      <c r="A3822">
        <v>4</v>
      </c>
      <c r="B3822" s="18">
        <v>45474</v>
      </c>
      <c r="C3822" t="s">
        <v>270</v>
      </c>
      <c r="D3822" t="s">
        <v>223</v>
      </c>
      <c r="E3822">
        <v>0.74863387978142104</v>
      </c>
      <c r="F3822">
        <v>137</v>
      </c>
      <c r="G3822">
        <v>183</v>
      </c>
    </row>
    <row r="3823" spans="1:7" x14ac:dyDescent="0.3">
      <c r="A3823">
        <v>15</v>
      </c>
      <c r="B3823" s="18">
        <v>45444</v>
      </c>
      <c r="C3823" t="s">
        <v>270</v>
      </c>
      <c r="D3823" t="s">
        <v>205</v>
      </c>
      <c r="E3823">
        <v>0</v>
      </c>
      <c r="F3823">
        <v>0</v>
      </c>
      <c r="G3823">
        <v>424</v>
      </c>
    </row>
    <row r="3824" spans="1:7" x14ac:dyDescent="0.3">
      <c r="A3824">
        <v>104</v>
      </c>
      <c r="B3824" s="18">
        <v>45505</v>
      </c>
      <c r="C3824" t="s">
        <v>270</v>
      </c>
      <c r="D3824" t="s">
        <v>236</v>
      </c>
      <c r="E3824">
        <v>21</v>
      </c>
    </row>
    <row r="3825" spans="1:7" x14ac:dyDescent="0.3">
      <c r="A3825">
        <v>15</v>
      </c>
      <c r="B3825" s="18">
        <v>45413</v>
      </c>
      <c r="C3825" t="s">
        <v>270</v>
      </c>
      <c r="D3825" t="s">
        <v>205</v>
      </c>
      <c r="E3825">
        <v>0</v>
      </c>
      <c r="F3825">
        <v>0</v>
      </c>
      <c r="G3825">
        <v>425</v>
      </c>
    </row>
    <row r="3826" spans="1:7" x14ac:dyDescent="0.3">
      <c r="A3826">
        <v>25</v>
      </c>
      <c r="B3826" s="18">
        <v>45413</v>
      </c>
      <c r="C3826" t="s">
        <v>270</v>
      </c>
      <c r="D3826" t="s">
        <v>261</v>
      </c>
      <c r="E3826">
        <v>6.8212824010914052E-4</v>
      </c>
      <c r="F3826">
        <v>1</v>
      </c>
      <c r="G3826">
        <v>1466</v>
      </c>
    </row>
    <row r="3827" spans="1:7" x14ac:dyDescent="0.3">
      <c r="A3827">
        <v>107</v>
      </c>
      <c r="B3827" s="18">
        <v>45474</v>
      </c>
      <c r="C3827" t="s">
        <v>270</v>
      </c>
      <c r="D3827" t="s">
        <v>217</v>
      </c>
      <c r="E3827">
        <v>254</v>
      </c>
    </row>
    <row r="3828" spans="1:7" x14ac:dyDescent="0.3">
      <c r="A3828">
        <v>14</v>
      </c>
      <c r="B3828" s="18">
        <v>45505</v>
      </c>
      <c r="C3828" t="s">
        <v>270</v>
      </c>
      <c r="D3828" t="s">
        <v>225</v>
      </c>
      <c r="E3828">
        <v>2.352941176470588E-3</v>
      </c>
      <c r="F3828">
        <v>1</v>
      </c>
      <c r="G3828">
        <v>425</v>
      </c>
    </row>
    <row r="3829" spans="1:7" x14ac:dyDescent="0.3">
      <c r="A3829">
        <v>6</v>
      </c>
      <c r="B3829" s="18">
        <v>45413</v>
      </c>
      <c r="C3829" t="s">
        <v>270</v>
      </c>
      <c r="D3829" t="s">
        <v>237</v>
      </c>
      <c r="E3829">
        <v>0.33333333333333331</v>
      </c>
      <c r="F3829">
        <v>2</v>
      </c>
      <c r="G3829">
        <v>6</v>
      </c>
    </row>
    <row r="3830" spans="1:7" x14ac:dyDescent="0.3">
      <c r="A3830">
        <v>127</v>
      </c>
      <c r="B3830" s="18">
        <v>45505</v>
      </c>
      <c r="C3830" t="s">
        <v>270</v>
      </c>
      <c r="D3830" t="s">
        <v>220</v>
      </c>
      <c r="E3830">
        <v>146</v>
      </c>
    </row>
    <row r="3831" spans="1:7" x14ac:dyDescent="0.3">
      <c r="A3831">
        <v>112</v>
      </c>
      <c r="B3831" s="18">
        <v>45413</v>
      </c>
      <c r="C3831" t="s">
        <v>270</v>
      </c>
      <c r="D3831" t="s">
        <v>221</v>
      </c>
      <c r="E3831">
        <v>265</v>
      </c>
    </row>
    <row r="3832" spans="1:7" x14ac:dyDescent="0.3">
      <c r="A3832">
        <v>7</v>
      </c>
      <c r="B3832" s="18">
        <v>45413</v>
      </c>
      <c r="C3832" t="s">
        <v>270</v>
      </c>
      <c r="D3832" t="s">
        <v>232</v>
      </c>
      <c r="E3832">
        <v>0.7</v>
      </c>
      <c r="F3832">
        <v>7</v>
      </c>
      <c r="G3832">
        <v>10</v>
      </c>
    </row>
    <row r="3833" spans="1:7" x14ac:dyDescent="0.3">
      <c r="A3833">
        <v>102</v>
      </c>
      <c r="B3833" s="18">
        <v>45505</v>
      </c>
      <c r="C3833" t="s">
        <v>270</v>
      </c>
      <c r="D3833" t="s">
        <v>218</v>
      </c>
      <c r="E3833">
        <v>0</v>
      </c>
    </row>
    <row r="3834" spans="1:7" x14ac:dyDescent="0.3">
      <c r="A3834">
        <v>23</v>
      </c>
      <c r="B3834" s="18">
        <v>45505</v>
      </c>
      <c r="C3834" t="s">
        <v>270</v>
      </c>
      <c r="D3834" t="s">
        <v>210</v>
      </c>
      <c r="E3834">
        <v>4.5239702903443618E-2</v>
      </c>
      <c r="F3834">
        <v>67</v>
      </c>
      <c r="G3834">
        <v>1481</v>
      </c>
    </row>
    <row r="3835" spans="1:7" x14ac:dyDescent="0.3">
      <c r="A3835">
        <v>128</v>
      </c>
      <c r="B3835" s="18">
        <v>45505</v>
      </c>
      <c r="C3835" t="s">
        <v>270</v>
      </c>
      <c r="D3835" t="s">
        <v>224</v>
      </c>
      <c r="E3835">
        <v>26</v>
      </c>
    </row>
    <row r="3836" spans="1:7" x14ac:dyDescent="0.3">
      <c r="A3836">
        <v>111</v>
      </c>
      <c r="B3836" s="18">
        <v>45474</v>
      </c>
      <c r="C3836" t="s">
        <v>270</v>
      </c>
      <c r="D3836" t="s">
        <v>201</v>
      </c>
      <c r="E3836">
        <v>202</v>
      </c>
    </row>
    <row r="3837" spans="1:7" x14ac:dyDescent="0.3">
      <c r="A3837">
        <v>14</v>
      </c>
      <c r="B3837" s="18">
        <v>45474</v>
      </c>
      <c r="C3837" t="s">
        <v>270</v>
      </c>
      <c r="D3837" t="s">
        <v>225</v>
      </c>
      <c r="E3837">
        <v>2.34192037470726E-3</v>
      </c>
      <c r="F3837">
        <v>1</v>
      </c>
      <c r="G3837">
        <v>427</v>
      </c>
    </row>
    <row r="3838" spans="1:7" x14ac:dyDescent="0.3">
      <c r="A3838">
        <v>101</v>
      </c>
      <c r="B3838" s="18">
        <v>45444</v>
      </c>
      <c r="C3838" t="s">
        <v>270</v>
      </c>
      <c r="D3838" t="s">
        <v>200</v>
      </c>
      <c r="E3838">
        <v>1</v>
      </c>
    </row>
    <row r="3839" spans="1:7" x14ac:dyDescent="0.3">
      <c r="A3839">
        <v>128</v>
      </c>
      <c r="B3839" s="18">
        <v>45474</v>
      </c>
      <c r="C3839" t="s">
        <v>270</v>
      </c>
      <c r="D3839" t="s">
        <v>224</v>
      </c>
      <c r="E3839">
        <v>37</v>
      </c>
    </row>
    <row r="3840" spans="1:7" x14ac:dyDescent="0.3">
      <c r="A3840">
        <v>103</v>
      </c>
      <c r="B3840" s="18">
        <v>45413</v>
      </c>
      <c r="C3840" t="s">
        <v>270</v>
      </c>
      <c r="D3840" t="s">
        <v>199</v>
      </c>
      <c r="E3840">
        <v>0</v>
      </c>
    </row>
    <row r="3841" spans="1:7" x14ac:dyDescent="0.3">
      <c r="A3841">
        <v>101</v>
      </c>
      <c r="B3841" s="18">
        <v>45474</v>
      </c>
      <c r="C3841" t="s">
        <v>270</v>
      </c>
      <c r="D3841" t="s">
        <v>200</v>
      </c>
      <c r="E3841">
        <v>1</v>
      </c>
    </row>
    <row r="3842" spans="1:7" x14ac:dyDescent="0.3">
      <c r="A3842">
        <v>133</v>
      </c>
      <c r="B3842" s="18">
        <v>45505</v>
      </c>
      <c r="C3842" t="s">
        <v>270</v>
      </c>
      <c r="D3842" t="s">
        <v>234</v>
      </c>
      <c r="E3842">
        <v>1</v>
      </c>
    </row>
    <row r="3843" spans="1:7" x14ac:dyDescent="0.3">
      <c r="A3843">
        <v>128</v>
      </c>
      <c r="B3843" s="18">
        <v>45444</v>
      </c>
      <c r="C3843" t="s">
        <v>270</v>
      </c>
      <c r="D3843" t="s">
        <v>224</v>
      </c>
      <c r="E3843">
        <v>26</v>
      </c>
    </row>
    <row r="3844" spans="1:7" x14ac:dyDescent="0.3">
      <c r="A3844">
        <v>5</v>
      </c>
      <c r="B3844" s="18">
        <v>45413</v>
      </c>
      <c r="C3844" t="s">
        <v>270</v>
      </c>
      <c r="D3844" t="s">
        <v>216</v>
      </c>
      <c r="E3844">
        <v>11.25</v>
      </c>
      <c r="F3844">
        <v>180</v>
      </c>
      <c r="G3844">
        <v>16</v>
      </c>
    </row>
    <row r="3845" spans="1:7" x14ac:dyDescent="0.3">
      <c r="A3845">
        <v>14</v>
      </c>
      <c r="B3845" s="18">
        <v>45444</v>
      </c>
      <c r="C3845" t="s">
        <v>270</v>
      </c>
      <c r="D3845" t="s">
        <v>225</v>
      </c>
      <c r="E3845">
        <v>2.3584905660377358E-3</v>
      </c>
      <c r="F3845">
        <v>1</v>
      </c>
      <c r="G3845">
        <v>424</v>
      </c>
    </row>
    <row r="3846" spans="1:7" x14ac:dyDescent="0.3">
      <c r="A3846">
        <v>101</v>
      </c>
      <c r="B3846" s="18">
        <v>45505</v>
      </c>
      <c r="C3846" t="s">
        <v>270</v>
      </c>
      <c r="D3846" t="s">
        <v>200</v>
      </c>
      <c r="E3846">
        <v>1</v>
      </c>
    </row>
    <row r="3847" spans="1:7" x14ac:dyDescent="0.3">
      <c r="A3847">
        <v>14</v>
      </c>
      <c r="B3847" s="18">
        <v>45413</v>
      </c>
      <c r="C3847" t="s">
        <v>270</v>
      </c>
      <c r="D3847" t="s">
        <v>225</v>
      </c>
      <c r="E3847">
        <v>2.352941176470588E-3</v>
      </c>
      <c r="F3847">
        <v>1</v>
      </c>
      <c r="G3847">
        <v>425</v>
      </c>
    </row>
    <row r="3848" spans="1:7" x14ac:dyDescent="0.3">
      <c r="A3848">
        <v>7</v>
      </c>
      <c r="B3848" s="18">
        <v>45505</v>
      </c>
      <c r="C3848" t="s">
        <v>270</v>
      </c>
      <c r="D3848" t="s">
        <v>232</v>
      </c>
      <c r="E3848">
        <v>0.75</v>
      </c>
      <c r="F3848">
        <v>6</v>
      </c>
      <c r="G3848">
        <v>8</v>
      </c>
    </row>
    <row r="3849" spans="1:7" x14ac:dyDescent="0.3">
      <c r="A3849">
        <v>110</v>
      </c>
      <c r="B3849" s="18">
        <v>45474</v>
      </c>
      <c r="C3849" t="s">
        <v>270</v>
      </c>
      <c r="D3849" t="s">
        <v>222</v>
      </c>
      <c r="E3849">
        <v>104</v>
      </c>
    </row>
    <row r="3850" spans="1:7" x14ac:dyDescent="0.3">
      <c r="A3850">
        <v>106</v>
      </c>
      <c r="B3850" s="18">
        <v>45413</v>
      </c>
      <c r="C3850" t="s">
        <v>270</v>
      </c>
      <c r="D3850" t="s">
        <v>196</v>
      </c>
      <c r="E3850">
        <v>219</v>
      </c>
    </row>
    <row r="3851" spans="1:7" x14ac:dyDescent="0.3">
      <c r="A3851">
        <v>115</v>
      </c>
      <c r="B3851" s="18">
        <v>45444</v>
      </c>
      <c r="C3851" t="s">
        <v>270</v>
      </c>
      <c r="D3851" t="s">
        <v>226</v>
      </c>
      <c r="E3851">
        <v>6</v>
      </c>
    </row>
    <row r="3852" spans="1:7" x14ac:dyDescent="0.3">
      <c r="A3852">
        <v>8</v>
      </c>
      <c r="B3852" s="18">
        <v>45413</v>
      </c>
      <c r="C3852" t="s">
        <v>270</v>
      </c>
      <c r="D3852" t="s">
        <v>235</v>
      </c>
      <c r="E3852">
        <v>0.84057971014492749</v>
      </c>
      <c r="F3852">
        <v>58</v>
      </c>
      <c r="G3852">
        <v>69</v>
      </c>
    </row>
    <row r="3853" spans="1:7" x14ac:dyDescent="0.3">
      <c r="A3853">
        <v>113</v>
      </c>
      <c r="B3853" s="18">
        <v>45444</v>
      </c>
      <c r="C3853" t="s">
        <v>270</v>
      </c>
      <c r="D3853" t="s">
        <v>228</v>
      </c>
      <c r="E3853">
        <v>167</v>
      </c>
    </row>
    <row r="3854" spans="1:7" x14ac:dyDescent="0.3">
      <c r="A3854">
        <v>115</v>
      </c>
      <c r="B3854" s="18">
        <v>45413</v>
      </c>
      <c r="C3854" t="s">
        <v>270</v>
      </c>
      <c r="D3854" t="s">
        <v>226</v>
      </c>
      <c r="E3854">
        <v>5</v>
      </c>
    </row>
    <row r="3855" spans="1:7" x14ac:dyDescent="0.3">
      <c r="A3855">
        <v>7</v>
      </c>
      <c r="B3855" s="18">
        <v>45444</v>
      </c>
      <c r="C3855" t="s">
        <v>270</v>
      </c>
      <c r="D3855" t="s">
        <v>232</v>
      </c>
      <c r="E3855">
        <v>0.6</v>
      </c>
      <c r="F3855">
        <v>6</v>
      </c>
      <c r="G3855">
        <v>10</v>
      </c>
    </row>
    <row r="3856" spans="1:7" x14ac:dyDescent="0.3">
      <c r="A3856">
        <v>110</v>
      </c>
      <c r="B3856" s="18">
        <v>45505</v>
      </c>
      <c r="C3856" t="s">
        <v>270</v>
      </c>
      <c r="D3856" t="s">
        <v>222</v>
      </c>
      <c r="E3856">
        <v>102</v>
      </c>
    </row>
    <row r="3857" spans="1:7" x14ac:dyDescent="0.3">
      <c r="A3857">
        <v>113</v>
      </c>
      <c r="B3857" s="18">
        <v>45505</v>
      </c>
      <c r="C3857" t="s">
        <v>270</v>
      </c>
      <c r="D3857" t="s">
        <v>228</v>
      </c>
      <c r="E3857">
        <v>170</v>
      </c>
    </row>
    <row r="3858" spans="1:7" x14ac:dyDescent="0.3">
      <c r="A3858">
        <v>13</v>
      </c>
      <c r="B3858" s="18">
        <v>45413</v>
      </c>
      <c r="C3858" t="s">
        <v>270</v>
      </c>
      <c r="D3858" t="s">
        <v>198</v>
      </c>
      <c r="E3858">
        <v>3.553299492385787E-2</v>
      </c>
      <c r="F3858">
        <v>7</v>
      </c>
      <c r="G3858">
        <v>197</v>
      </c>
    </row>
    <row r="3859" spans="1:7" x14ac:dyDescent="0.3">
      <c r="A3859">
        <v>126</v>
      </c>
      <c r="B3859" s="18">
        <v>45444</v>
      </c>
      <c r="C3859" t="s">
        <v>270</v>
      </c>
      <c r="D3859" t="s">
        <v>28</v>
      </c>
      <c r="E3859">
        <v>2</v>
      </c>
    </row>
    <row r="3860" spans="1:7" x14ac:dyDescent="0.3">
      <c r="A3860">
        <v>104</v>
      </c>
      <c r="B3860" s="18">
        <v>45413</v>
      </c>
      <c r="C3860" t="s">
        <v>270</v>
      </c>
      <c r="D3860" t="s">
        <v>236</v>
      </c>
      <c r="E3860">
        <v>22</v>
      </c>
    </row>
    <row r="3861" spans="1:7" x14ac:dyDescent="0.3">
      <c r="A3861">
        <v>133</v>
      </c>
      <c r="B3861" s="18">
        <v>45444</v>
      </c>
      <c r="C3861" t="s">
        <v>270</v>
      </c>
      <c r="D3861" t="s">
        <v>234</v>
      </c>
      <c r="E3861">
        <v>1</v>
      </c>
    </row>
    <row r="3862" spans="1:7" x14ac:dyDescent="0.3">
      <c r="A3862">
        <v>133</v>
      </c>
      <c r="B3862" s="18">
        <v>45413</v>
      </c>
      <c r="C3862" t="s">
        <v>270</v>
      </c>
      <c r="D3862" t="s">
        <v>234</v>
      </c>
      <c r="E3862">
        <v>3</v>
      </c>
    </row>
    <row r="3863" spans="1:7" x14ac:dyDescent="0.3">
      <c r="A3863">
        <v>24</v>
      </c>
      <c r="B3863" s="18">
        <v>45505</v>
      </c>
      <c r="C3863" t="s">
        <v>270</v>
      </c>
      <c r="D3863" t="s">
        <v>197</v>
      </c>
      <c r="E3863">
        <v>0.94029850746268662</v>
      </c>
      <c r="F3863">
        <v>63</v>
      </c>
      <c r="G3863">
        <v>67</v>
      </c>
    </row>
    <row r="3864" spans="1:7" x14ac:dyDescent="0.3">
      <c r="A3864">
        <v>109</v>
      </c>
      <c r="B3864" s="18">
        <v>45413</v>
      </c>
      <c r="C3864" t="s">
        <v>270</v>
      </c>
      <c r="D3864" t="s">
        <v>233</v>
      </c>
      <c r="E3864">
        <v>23</v>
      </c>
    </row>
    <row r="3865" spans="1:7" x14ac:dyDescent="0.3">
      <c r="A3865">
        <v>10</v>
      </c>
      <c r="B3865" s="18">
        <v>45505</v>
      </c>
      <c r="C3865" t="s">
        <v>270</v>
      </c>
      <c r="D3865" t="s">
        <v>219</v>
      </c>
      <c r="E3865">
        <v>2.3076923076923078E-2</v>
      </c>
      <c r="F3865">
        <v>3</v>
      </c>
      <c r="G3865">
        <v>130</v>
      </c>
    </row>
    <row r="3866" spans="1:7" x14ac:dyDescent="0.3">
      <c r="A3866">
        <v>122</v>
      </c>
      <c r="B3866" s="18">
        <v>45413</v>
      </c>
      <c r="C3866" t="s">
        <v>270</v>
      </c>
      <c r="D3866" t="s">
        <v>24</v>
      </c>
      <c r="E3866">
        <v>18</v>
      </c>
    </row>
    <row r="3867" spans="1:7" x14ac:dyDescent="0.3">
      <c r="A3867">
        <v>2</v>
      </c>
      <c r="B3867" s="18">
        <v>45505</v>
      </c>
      <c r="C3867" t="s">
        <v>270</v>
      </c>
      <c r="D3867" t="s">
        <v>209</v>
      </c>
      <c r="E3867">
        <v>0.80944444444444441</v>
      </c>
      <c r="F3867">
        <v>1457</v>
      </c>
      <c r="G3867">
        <v>1800</v>
      </c>
    </row>
    <row r="3868" spans="1:7" x14ac:dyDescent="0.3">
      <c r="A3868">
        <v>108</v>
      </c>
      <c r="B3868" s="18">
        <v>45505</v>
      </c>
      <c r="C3868" t="s">
        <v>270</v>
      </c>
      <c r="D3868" t="s">
        <v>204</v>
      </c>
      <c r="E3868">
        <v>93</v>
      </c>
    </row>
    <row r="3869" spans="1:7" x14ac:dyDescent="0.3">
      <c r="A3869">
        <v>13</v>
      </c>
      <c r="B3869" s="18">
        <v>45505</v>
      </c>
      <c r="C3869" t="s">
        <v>270</v>
      </c>
      <c r="D3869" t="s">
        <v>198</v>
      </c>
      <c r="E3869">
        <v>4.1025641025641026E-2</v>
      </c>
      <c r="F3869">
        <v>8</v>
      </c>
      <c r="G3869">
        <v>195</v>
      </c>
    </row>
    <row r="3870" spans="1:7" x14ac:dyDescent="0.3">
      <c r="A3870">
        <v>129</v>
      </c>
      <c r="B3870" s="18">
        <v>45444</v>
      </c>
      <c r="C3870" t="s">
        <v>270</v>
      </c>
      <c r="D3870" t="s">
        <v>229</v>
      </c>
      <c r="E3870">
        <v>112</v>
      </c>
    </row>
    <row r="3871" spans="1:7" x14ac:dyDescent="0.3">
      <c r="A3871">
        <v>5</v>
      </c>
      <c r="B3871" s="18">
        <v>45474</v>
      </c>
      <c r="C3871" t="s">
        <v>270</v>
      </c>
      <c r="D3871" t="s">
        <v>216</v>
      </c>
      <c r="E3871">
        <v>7.625</v>
      </c>
      <c r="F3871">
        <v>183</v>
      </c>
      <c r="G3871">
        <v>24</v>
      </c>
    </row>
    <row r="3872" spans="1:7" x14ac:dyDescent="0.3">
      <c r="A3872">
        <v>129</v>
      </c>
      <c r="B3872" s="18">
        <v>45474</v>
      </c>
      <c r="C3872" t="s">
        <v>270</v>
      </c>
      <c r="D3872" t="s">
        <v>229</v>
      </c>
      <c r="E3872">
        <v>117</v>
      </c>
    </row>
    <row r="3873" spans="1:7" x14ac:dyDescent="0.3">
      <c r="A3873">
        <v>8</v>
      </c>
      <c r="B3873" s="18">
        <v>45505</v>
      </c>
      <c r="C3873" t="s">
        <v>270</v>
      </c>
      <c r="D3873" t="s">
        <v>235</v>
      </c>
      <c r="E3873">
        <v>0.83823529411764708</v>
      </c>
      <c r="F3873">
        <v>57</v>
      </c>
      <c r="G3873">
        <v>68</v>
      </c>
    </row>
    <row r="3874" spans="1:7" x14ac:dyDescent="0.3">
      <c r="A3874">
        <v>13</v>
      </c>
      <c r="B3874" s="18">
        <v>45474</v>
      </c>
      <c r="C3874" t="s">
        <v>270</v>
      </c>
      <c r="D3874" t="s">
        <v>198</v>
      </c>
      <c r="E3874">
        <v>4.0816326530612242E-2</v>
      </c>
      <c r="F3874">
        <v>8</v>
      </c>
      <c r="G3874">
        <v>196</v>
      </c>
    </row>
    <row r="3875" spans="1:7" x14ac:dyDescent="0.3">
      <c r="A3875">
        <v>24</v>
      </c>
      <c r="B3875" s="18">
        <v>45413</v>
      </c>
      <c r="C3875" t="s">
        <v>270</v>
      </c>
      <c r="D3875" t="s">
        <v>197</v>
      </c>
      <c r="E3875">
        <v>0.9285714285714286</v>
      </c>
      <c r="F3875">
        <v>65</v>
      </c>
      <c r="G3875">
        <v>70</v>
      </c>
    </row>
    <row r="3876" spans="1:7" x14ac:dyDescent="0.3">
      <c r="A3876">
        <v>131</v>
      </c>
      <c r="B3876" s="18">
        <v>45505</v>
      </c>
      <c r="C3876" t="s">
        <v>270</v>
      </c>
      <c r="D3876" t="s">
        <v>211</v>
      </c>
      <c r="E3876">
        <v>4</v>
      </c>
    </row>
    <row r="3877" spans="1:7" x14ac:dyDescent="0.3">
      <c r="A3877">
        <v>5</v>
      </c>
      <c r="B3877" s="18">
        <v>45444</v>
      </c>
      <c r="C3877" t="s">
        <v>270</v>
      </c>
      <c r="D3877" t="s">
        <v>216</v>
      </c>
      <c r="E3877">
        <v>7.5652173913043503</v>
      </c>
      <c r="F3877">
        <v>174</v>
      </c>
      <c r="G3877">
        <v>23</v>
      </c>
    </row>
    <row r="3878" spans="1:7" x14ac:dyDescent="0.3">
      <c r="A3878">
        <v>129</v>
      </c>
      <c r="B3878" s="18">
        <v>45505</v>
      </c>
      <c r="C3878" t="s">
        <v>270</v>
      </c>
      <c r="D3878" t="s">
        <v>229</v>
      </c>
      <c r="E3878">
        <v>56</v>
      </c>
    </row>
    <row r="3879" spans="1:7" x14ac:dyDescent="0.3">
      <c r="A3879">
        <v>5</v>
      </c>
      <c r="B3879" s="18">
        <v>45505</v>
      </c>
      <c r="C3879" t="s">
        <v>270</v>
      </c>
      <c r="D3879" t="s">
        <v>216</v>
      </c>
      <c r="E3879">
        <v>2.2777777777777799</v>
      </c>
      <c r="F3879">
        <v>41</v>
      </c>
      <c r="G3879">
        <v>18</v>
      </c>
    </row>
    <row r="3880" spans="1:7" x14ac:dyDescent="0.3">
      <c r="A3880">
        <v>2</v>
      </c>
      <c r="B3880" s="18">
        <v>45474</v>
      </c>
      <c r="C3880" t="s">
        <v>270</v>
      </c>
      <c r="D3880" t="s">
        <v>209</v>
      </c>
      <c r="E3880">
        <v>0.80722222222222217</v>
      </c>
      <c r="F3880">
        <v>1453</v>
      </c>
      <c r="G3880">
        <v>1800</v>
      </c>
    </row>
    <row r="3881" spans="1:7" x14ac:dyDescent="0.3">
      <c r="A3881">
        <v>115</v>
      </c>
      <c r="B3881" s="18">
        <v>45505</v>
      </c>
      <c r="C3881" t="s">
        <v>270</v>
      </c>
      <c r="D3881" t="s">
        <v>226</v>
      </c>
      <c r="E3881">
        <v>1</v>
      </c>
    </row>
    <row r="3882" spans="1:7" x14ac:dyDescent="0.3">
      <c r="A3882">
        <v>2</v>
      </c>
      <c r="B3882" s="18">
        <v>45444</v>
      </c>
      <c r="C3882" t="s">
        <v>270</v>
      </c>
      <c r="D3882" t="s">
        <v>209</v>
      </c>
      <c r="E3882">
        <v>0.80611111111111111</v>
      </c>
      <c r="F3882">
        <v>1451</v>
      </c>
      <c r="G3882">
        <v>1800</v>
      </c>
    </row>
    <row r="3883" spans="1:7" x14ac:dyDescent="0.3">
      <c r="A3883">
        <v>102</v>
      </c>
      <c r="B3883" s="18">
        <v>45413</v>
      </c>
      <c r="C3883" t="s">
        <v>270</v>
      </c>
      <c r="D3883" t="s">
        <v>218</v>
      </c>
      <c r="E3883">
        <v>0</v>
      </c>
    </row>
    <row r="3884" spans="1:7" x14ac:dyDescent="0.3">
      <c r="A3884">
        <v>103</v>
      </c>
      <c r="B3884" s="18">
        <v>45444</v>
      </c>
      <c r="C3884" t="s">
        <v>270</v>
      </c>
      <c r="D3884" t="s">
        <v>199</v>
      </c>
      <c r="E3884">
        <v>0</v>
      </c>
    </row>
    <row r="3885" spans="1:7" x14ac:dyDescent="0.3">
      <c r="A3885">
        <v>3</v>
      </c>
      <c r="B3885" s="18">
        <v>45474</v>
      </c>
      <c r="C3885" t="s">
        <v>270</v>
      </c>
      <c r="D3885" t="s">
        <v>202</v>
      </c>
      <c r="E3885">
        <v>0.9662766689607708</v>
      </c>
      <c r="F3885">
        <v>1404</v>
      </c>
      <c r="G3885">
        <v>1453</v>
      </c>
    </row>
    <row r="3886" spans="1:7" x14ac:dyDescent="0.3">
      <c r="A3886">
        <v>9</v>
      </c>
      <c r="B3886" s="18">
        <v>45413</v>
      </c>
      <c r="C3886" t="s">
        <v>270</v>
      </c>
      <c r="D3886" t="s">
        <v>213</v>
      </c>
      <c r="E3886">
        <v>0.36727879799666108</v>
      </c>
      <c r="F3886">
        <v>220</v>
      </c>
      <c r="G3886">
        <v>599</v>
      </c>
    </row>
    <row r="3887" spans="1:7" x14ac:dyDescent="0.3">
      <c r="A3887">
        <v>109</v>
      </c>
      <c r="B3887" s="18">
        <v>45444</v>
      </c>
      <c r="C3887" t="s">
        <v>270</v>
      </c>
      <c r="D3887" t="s">
        <v>233</v>
      </c>
      <c r="E3887">
        <v>22</v>
      </c>
    </row>
    <row r="3888" spans="1:7" x14ac:dyDescent="0.3">
      <c r="A3888">
        <v>103</v>
      </c>
      <c r="B3888" s="18">
        <v>45474</v>
      </c>
      <c r="C3888" t="s">
        <v>270</v>
      </c>
      <c r="D3888" t="s">
        <v>199</v>
      </c>
      <c r="E3888">
        <v>0</v>
      </c>
    </row>
    <row r="3889" spans="1:7" x14ac:dyDescent="0.3">
      <c r="A3889">
        <v>8</v>
      </c>
      <c r="B3889" s="18">
        <v>45474</v>
      </c>
      <c r="C3889" t="s">
        <v>270</v>
      </c>
      <c r="D3889" t="s">
        <v>235</v>
      </c>
      <c r="E3889">
        <v>0.82608695652173914</v>
      </c>
      <c r="F3889">
        <v>57</v>
      </c>
      <c r="G3889">
        <v>69</v>
      </c>
    </row>
    <row r="3890" spans="1:7" x14ac:dyDescent="0.3">
      <c r="A3890">
        <v>116</v>
      </c>
      <c r="B3890" s="18">
        <v>45444</v>
      </c>
      <c r="C3890" t="s">
        <v>270</v>
      </c>
      <c r="D3890" t="s">
        <v>243</v>
      </c>
      <c r="E3890">
        <v>7</v>
      </c>
    </row>
    <row r="3891" spans="1:7" x14ac:dyDescent="0.3">
      <c r="A3891">
        <v>133</v>
      </c>
      <c r="B3891" s="18">
        <v>45474</v>
      </c>
      <c r="C3891" t="s">
        <v>270</v>
      </c>
      <c r="D3891" t="s">
        <v>234</v>
      </c>
      <c r="E3891">
        <v>7</v>
      </c>
    </row>
    <row r="3892" spans="1:7" x14ac:dyDescent="0.3">
      <c r="A3892">
        <v>109</v>
      </c>
      <c r="B3892" s="18">
        <v>45474</v>
      </c>
      <c r="C3892" t="s">
        <v>270</v>
      </c>
      <c r="D3892" t="s">
        <v>233</v>
      </c>
      <c r="E3892">
        <v>20</v>
      </c>
    </row>
    <row r="3893" spans="1:7" x14ac:dyDescent="0.3">
      <c r="A3893">
        <v>2</v>
      </c>
      <c r="B3893" s="18">
        <v>45413</v>
      </c>
      <c r="C3893" t="s">
        <v>270</v>
      </c>
      <c r="D3893" t="s">
        <v>209</v>
      </c>
      <c r="E3893">
        <v>0.80666666666666664</v>
      </c>
      <c r="F3893">
        <v>1452</v>
      </c>
      <c r="G3893">
        <v>1800</v>
      </c>
    </row>
    <row r="3894" spans="1:7" x14ac:dyDescent="0.3">
      <c r="A3894">
        <v>111</v>
      </c>
      <c r="B3894" s="18">
        <v>45505</v>
      </c>
      <c r="C3894" t="s">
        <v>270</v>
      </c>
      <c r="D3894" t="s">
        <v>201</v>
      </c>
      <c r="E3894">
        <v>203</v>
      </c>
    </row>
    <row r="3895" spans="1:7" x14ac:dyDescent="0.3">
      <c r="A3895">
        <v>109</v>
      </c>
      <c r="B3895" s="18">
        <v>45505</v>
      </c>
      <c r="C3895" t="s">
        <v>270</v>
      </c>
      <c r="D3895" t="s">
        <v>233</v>
      </c>
      <c r="E3895">
        <v>20</v>
      </c>
    </row>
    <row r="3896" spans="1:7" x14ac:dyDescent="0.3">
      <c r="A3896">
        <v>131</v>
      </c>
      <c r="B3896" s="18">
        <v>45474</v>
      </c>
      <c r="C3896" t="s">
        <v>270</v>
      </c>
      <c r="D3896" t="s">
        <v>211</v>
      </c>
      <c r="E3896">
        <v>24</v>
      </c>
    </row>
    <row r="3897" spans="1:7" x14ac:dyDescent="0.3">
      <c r="A3897">
        <v>23</v>
      </c>
      <c r="B3897" s="18">
        <v>45474</v>
      </c>
      <c r="C3897" t="s">
        <v>270</v>
      </c>
      <c r="D3897" t="s">
        <v>210</v>
      </c>
      <c r="E3897">
        <v>4.9795361527967257E-2</v>
      </c>
      <c r="F3897">
        <v>73</v>
      </c>
      <c r="G3897">
        <v>1466</v>
      </c>
    </row>
    <row r="3898" spans="1:7" x14ac:dyDescent="0.3">
      <c r="A3898">
        <v>27</v>
      </c>
      <c r="B3898" s="18">
        <v>45505</v>
      </c>
      <c r="C3898" t="s">
        <v>270</v>
      </c>
      <c r="D3898" t="s">
        <v>165</v>
      </c>
      <c r="G3898">
        <v>319</v>
      </c>
    </row>
    <row r="3899" spans="1:7" x14ac:dyDescent="0.3">
      <c r="A3899">
        <v>7</v>
      </c>
      <c r="B3899" s="18">
        <v>45474</v>
      </c>
      <c r="C3899" t="s">
        <v>270</v>
      </c>
      <c r="D3899" t="s">
        <v>232</v>
      </c>
      <c r="E3899">
        <v>0.75</v>
      </c>
      <c r="F3899">
        <v>6</v>
      </c>
      <c r="G3899">
        <v>8</v>
      </c>
    </row>
    <row r="3900" spans="1:7" x14ac:dyDescent="0.3">
      <c r="A3900">
        <v>3</v>
      </c>
      <c r="B3900" s="18">
        <v>45444</v>
      </c>
      <c r="C3900" t="s">
        <v>270</v>
      </c>
      <c r="D3900" t="s">
        <v>202</v>
      </c>
      <c r="E3900">
        <v>0.95175740868366643</v>
      </c>
      <c r="F3900">
        <v>1381</v>
      </c>
      <c r="G3900">
        <v>1451</v>
      </c>
    </row>
    <row r="3901" spans="1:7" x14ac:dyDescent="0.3">
      <c r="A3901">
        <v>25</v>
      </c>
      <c r="B3901" s="18">
        <v>45444</v>
      </c>
      <c r="C3901" t="s">
        <v>270</v>
      </c>
      <c r="D3901" t="s">
        <v>261</v>
      </c>
      <c r="E3901">
        <v>6.8399452804377564E-4</v>
      </c>
      <c r="F3901">
        <v>1</v>
      </c>
      <c r="G3901">
        <v>1462</v>
      </c>
    </row>
    <row r="3902" spans="1:7" x14ac:dyDescent="0.3">
      <c r="A3902">
        <v>131</v>
      </c>
      <c r="B3902" s="18">
        <v>45444</v>
      </c>
      <c r="C3902" t="s">
        <v>270</v>
      </c>
      <c r="D3902" t="s">
        <v>211</v>
      </c>
      <c r="E3902">
        <v>21</v>
      </c>
    </row>
    <row r="3903" spans="1:7" x14ac:dyDescent="0.3">
      <c r="A3903">
        <v>12</v>
      </c>
      <c r="B3903" s="18">
        <v>45474</v>
      </c>
      <c r="C3903" t="s">
        <v>270</v>
      </c>
      <c r="D3903" t="s">
        <v>215</v>
      </c>
      <c r="E3903">
        <v>0.11734693877551021</v>
      </c>
      <c r="F3903">
        <v>23</v>
      </c>
      <c r="G3903">
        <v>196</v>
      </c>
    </row>
    <row r="3904" spans="1:7" x14ac:dyDescent="0.3">
      <c r="A3904">
        <v>103</v>
      </c>
      <c r="B3904" s="18">
        <v>45505</v>
      </c>
      <c r="C3904" t="s">
        <v>270</v>
      </c>
      <c r="D3904" t="s">
        <v>199</v>
      </c>
      <c r="E3904">
        <v>0</v>
      </c>
    </row>
    <row r="3905" spans="1:7" x14ac:dyDescent="0.3">
      <c r="A3905">
        <v>131</v>
      </c>
      <c r="B3905" s="18">
        <v>45413</v>
      </c>
      <c r="C3905" t="s">
        <v>270</v>
      </c>
      <c r="D3905" t="s">
        <v>211</v>
      </c>
      <c r="E3905">
        <v>13</v>
      </c>
    </row>
    <row r="3906" spans="1:7" x14ac:dyDescent="0.3">
      <c r="A3906">
        <v>111</v>
      </c>
      <c r="B3906" s="18">
        <v>45413</v>
      </c>
      <c r="C3906" t="s">
        <v>270</v>
      </c>
      <c r="D3906" t="s">
        <v>201</v>
      </c>
      <c r="E3906">
        <v>206</v>
      </c>
    </row>
    <row r="3907" spans="1:7" x14ac:dyDescent="0.3">
      <c r="A3907">
        <v>105</v>
      </c>
      <c r="B3907" s="18">
        <v>45413</v>
      </c>
      <c r="C3907" t="s">
        <v>270</v>
      </c>
      <c r="D3907" t="s">
        <v>227</v>
      </c>
      <c r="E3907">
        <v>103</v>
      </c>
    </row>
    <row r="3908" spans="1:7" x14ac:dyDescent="0.3">
      <c r="A3908">
        <v>13</v>
      </c>
      <c r="B3908" s="18">
        <v>45444</v>
      </c>
      <c r="C3908" t="s">
        <v>270</v>
      </c>
      <c r="D3908" t="s">
        <v>198</v>
      </c>
      <c r="E3908">
        <v>4.0816326530612242E-2</v>
      </c>
      <c r="F3908">
        <v>8</v>
      </c>
      <c r="G3908">
        <v>196</v>
      </c>
    </row>
    <row r="3909" spans="1:7" x14ac:dyDescent="0.3">
      <c r="A3909">
        <v>27</v>
      </c>
      <c r="B3909" s="18">
        <v>45474</v>
      </c>
      <c r="C3909" t="s">
        <v>270</v>
      </c>
      <c r="D3909" t="s">
        <v>165</v>
      </c>
      <c r="G3909">
        <v>317</v>
      </c>
    </row>
    <row r="3910" spans="1:7" x14ac:dyDescent="0.3">
      <c r="A3910">
        <v>27</v>
      </c>
      <c r="B3910" s="18">
        <v>45444</v>
      </c>
      <c r="C3910" t="s">
        <v>270</v>
      </c>
      <c r="D3910" t="s">
        <v>165</v>
      </c>
      <c r="G3910">
        <v>311</v>
      </c>
    </row>
    <row r="3911" spans="1:7" x14ac:dyDescent="0.3">
      <c r="A3911">
        <v>10</v>
      </c>
      <c r="B3911" s="18">
        <v>45413</v>
      </c>
      <c r="C3911" t="s">
        <v>270</v>
      </c>
      <c r="D3911" t="s">
        <v>219</v>
      </c>
      <c r="E3911">
        <v>4.8245614035087717E-2</v>
      </c>
      <c r="F3911">
        <v>11</v>
      </c>
      <c r="G3911">
        <v>228</v>
      </c>
    </row>
    <row r="3912" spans="1:7" x14ac:dyDescent="0.3">
      <c r="A3912">
        <v>11</v>
      </c>
      <c r="B3912" s="18">
        <v>45474</v>
      </c>
      <c r="C3912" t="s">
        <v>270</v>
      </c>
      <c r="D3912" t="s">
        <v>230</v>
      </c>
      <c r="E3912">
        <v>0.31140350877192985</v>
      </c>
      <c r="F3912">
        <v>142</v>
      </c>
      <c r="G3912">
        <v>456</v>
      </c>
    </row>
    <row r="3913" spans="1:7" x14ac:dyDescent="0.3">
      <c r="A3913">
        <v>24</v>
      </c>
      <c r="B3913" s="18">
        <v>45474</v>
      </c>
      <c r="C3913" t="s">
        <v>270</v>
      </c>
      <c r="D3913" t="s">
        <v>197</v>
      </c>
      <c r="E3913">
        <v>0.9178082191780822</v>
      </c>
      <c r="F3913">
        <v>67</v>
      </c>
      <c r="G3913">
        <v>73</v>
      </c>
    </row>
    <row r="3914" spans="1:7" x14ac:dyDescent="0.3">
      <c r="A3914">
        <v>11</v>
      </c>
      <c r="B3914" s="18">
        <v>45505</v>
      </c>
      <c r="C3914" t="s">
        <v>270</v>
      </c>
      <c r="D3914" t="s">
        <v>230</v>
      </c>
      <c r="E3914">
        <v>0.31739130434782609</v>
      </c>
      <c r="F3914">
        <v>146</v>
      </c>
      <c r="G3914">
        <v>460</v>
      </c>
    </row>
    <row r="3915" spans="1:7" x14ac:dyDescent="0.3">
      <c r="A3915">
        <v>130</v>
      </c>
      <c r="B3915" s="18">
        <v>45444</v>
      </c>
      <c r="C3915" t="s">
        <v>270</v>
      </c>
      <c r="D3915" t="s">
        <v>212</v>
      </c>
      <c r="E3915">
        <v>123</v>
      </c>
    </row>
    <row r="3916" spans="1:7" x14ac:dyDescent="0.3">
      <c r="A3916">
        <v>102</v>
      </c>
      <c r="B3916" s="18">
        <v>45444</v>
      </c>
      <c r="C3916" t="s">
        <v>270</v>
      </c>
      <c r="D3916" t="s">
        <v>218</v>
      </c>
      <c r="E3916">
        <v>0</v>
      </c>
    </row>
    <row r="3917" spans="1:7" x14ac:dyDescent="0.3">
      <c r="A3917">
        <v>126</v>
      </c>
      <c r="B3917" s="18">
        <v>45474</v>
      </c>
      <c r="C3917" t="s">
        <v>270</v>
      </c>
      <c r="D3917" t="s">
        <v>28</v>
      </c>
      <c r="E3917">
        <v>1</v>
      </c>
    </row>
    <row r="3918" spans="1:7" x14ac:dyDescent="0.3">
      <c r="A3918">
        <v>127</v>
      </c>
      <c r="B3918" s="18">
        <v>45413</v>
      </c>
      <c r="C3918" t="s">
        <v>270</v>
      </c>
      <c r="D3918" t="s">
        <v>220</v>
      </c>
      <c r="E3918">
        <v>231</v>
      </c>
    </row>
    <row r="3919" spans="1:7" x14ac:dyDescent="0.3">
      <c r="A3919">
        <v>120</v>
      </c>
      <c r="B3919" s="18">
        <v>45505</v>
      </c>
      <c r="C3919" t="s">
        <v>270</v>
      </c>
      <c r="D3919" t="s">
        <v>22</v>
      </c>
      <c r="E3919">
        <v>116</v>
      </c>
    </row>
    <row r="3920" spans="1:7" x14ac:dyDescent="0.3">
      <c r="A3920">
        <v>110</v>
      </c>
      <c r="B3920" s="18">
        <v>45444</v>
      </c>
      <c r="C3920" t="s">
        <v>270</v>
      </c>
      <c r="D3920" t="s">
        <v>222</v>
      </c>
      <c r="E3920">
        <v>102</v>
      </c>
    </row>
    <row r="3921" spans="1:7" x14ac:dyDescent="0.3">
      <c r="A3921">
        <v>12</v>
      </c>
      <c r="B3921" s="18">
        <v>45413</v>
      </c>
      <c r="C3921" t="s">
        <v>270</v>
      </c>
      <c r="D3921" t="s">
        <v>215</v>
      </c>
      <c r="E3921">
        <v>0.1116751269035533</v>
      </c>
      <c r="F3921">
        <v>22</v>
      </c>
      <c r="G3921">
        <v>197</v>
      </c>
    </row>
    <row r="3922" spans="1:7" x14ac:dyDescent="0.3">
      <c r="A3922">
        <v>130</v>
      </c>
      <c r="B3922" s="18">
        <v>45474</v>
      </c>
      <c r="C3922" t="s">
        <v>270</v>
      </c>
      <c r="D3922" t="s">
        <v>212</v>
      </c>
      <c r="E3922">
        <v>153</v>
      </c>
    </row>
    <row r="3923" spans="1:7" x14ac:dyDescent="0.3">
      <c r="A3923">
        <v>9</v>
      </c>
      <c r="B3923" s="18">
        <v>45474</v>
      </c>
      <c r="C3923" t="s">
        <v>270</v>
      </c>
      <c r="D3923" t="s">
        <v>213</v>
      </c>
      <c r="E3923">
        <v>0.38385502471169686</v>
      </c>
      <c r="F3923">
        <v>233</v>
      </c>
      <c r="G3923">
        <v>607</v>
      </c>
    </row>
    <row r="3924" spans="1:7" x14ac:dyDescent="0.3">
      <c r="A3924">
        <v>9</v>
      </c>
      <c r="B3924" s="18">
        <v>45444</v>
      </c>
      <c r="C3924" t="s">
        <v>270</v>
      </c>
      <c r="D3924" t="s">
        <v>213</v>
      </c>
      <c r="E3924">
        <v>0.37395659432387313</v>
      </c>
      <c r="F3924">
        <v>224</v>
      </c>
      <c r="G3924">
        <v>599</v>
      </c>
    </row>
    <row r="3925" spans="1:7" x14ac:dyDescent="0.3">
      <c r="A3925">
        <v>12</v>
      </c>
      <c r="B3925" s="18">
        <v>45444</v>
      </c>
      <c r="C3925" t="s">
        <v>270</v>
      </c>
      <c r="D3925" t="s">
        <v>215</v>
      </c>
      <c r="E3925">
        <v>0.11734693877551021</v>
      </c>
      <c r="F3925">
        <v>23</v>
      </c>
      <c r="G3925">
        <v>196</v>
      </c>
    </row>
    <row r="3926" spans="1:7" x14ac:dyDescent="0.3">
      <c r="A3926">
        <v>108</v>
      </c>
      <c r="B3926" s="18">
        <v>45413</v>
      </c>
      <c r="C3926" t="s">
        <v>270</v>
      </c>
      <c r="D3926" t="s">
        <v>204</v>
      </c>
      <c r="E3926">
        <v>87</v>
      </c>
    </row>
    <row r="3927" spans="1:7" x14ac:dyDescent="0.3">
      <c r="A3927">
        <v>130</v>
      </c>
      <c r="B3927" s="18">
        <v>45413</v>
      </c>
      <c r="C3927" t="s">
        <v>270</v>
      </c>
      <c r="D3927" t="s">
        <v>212</v>
      </c>
      <c r="E3927">
        <v>65</v>
      </c>
    </row>
    <row r="3928" spans="1:7" x14ac:dyDescent="0.3">
      <c r="A3928">
        <v>27</v>
      </c>
      <c r="B3928" s="18">
        <v>45413</v>
      </c>
      <c r="C3928" t="s">
        <v>270</v>
      </c>
      <c r="D3928" t="s">
        <v>165</v>
      </c>
      <c r="G3928">
        <v>316</v>
      </c>
    </row>
    <row r="3929" spans="1:7" x14ac:dyDescent="0.3">
      <c r="A3929">
        <v>110</v>
      </c>
      <c r="B3929" s="18">
        <v>45413</v>
      </c>
      <c r="C3929" t="s">
        <v>270</v>
      </c>
      <c r="D3929" t="s">
        <v>222</v>
      </c>
      <c r="E3929">
        <v>103</v>
      </c>
    </row>
    <row r="3930" spans="1:7" x14ac:dyDescent="0.3">
      <c r="A3930">
        <v>23</v>
      </c>
      <c r="B3930" s="18">
        <v>45444</v>
      </c>
      <c r="C3930" t="s">
        <v>270</v>
      </c>
      <c r="D3930" t="s">
        <v>210</v>
      </c>
      <c r="E3930">
        <v>5.0615595075239397E-2</v>
      </c>
      <c r="F3930">
        <v>74</v>
      </c>
      <c r="G3930">
        <v>1462</v>
      </c>
    </row>
    <row r="3931" spans="1:7" x14ac:dyDescent="0.3">
      <c r="A3931">
        <v>106</v>
      </c>
      <c r="B3931" s="18">
        <v>45474</v>
      </c>
      <c r="C3931" t="s">
        <v>270</v>
      </c>
      <c r="D3931" t="s">
        <v>196</v>
      </c>
      <c r="E3931">
        <v>220</v>
      </c>
    </row>
    <row r="3932" spans="1:7" x14ac:dyDescent="0.3">
      <c r="A3932">
        <v>112</v>
      </c>
      <c r="B3932" s="18">
        <v>45505</v>
      </c>
      <c r="C3932" t="s">
        <v>270</v>
      </c>
      <c r="D3932" t="s">
        <v>221</v>
      </c>
      <c r="E3932">
        <v>270</v>
      </c>
    </row>
    <row r="3933" spans="1:7" x14ac:dyDescent="0.3">
      <c r="A3933">
        <v>4</v>
      </c>
      <c r="B3933" s="18">
        <v>45505</v>
      </c>
      <c r="C3933" t="s">
        <v>270</v>
      </c>
      <c r="D3933" t="s">
        <v>223</v>
      </c>
      <c r="E3933">
        <v>0.75609756097560998</v>
      </c>
      <c r="F3933">
        <v>31</v>
      </c>
      <c r="G3933">
        <v>41</v>
      </c>
    </row>
    <row r="3934" spans="1:7" x14ac:dyDescent="0.3">
      <c r="A3934">
        <v>3</v>
      </c>
      <c r="B3934" s="18">
        <v>45413</v>
      </c>
      <c r="C3934" t="s">
        <v>270</v>
      </c>
      <c r="D3934" t="s">
        <v>202</v>
      </c>
      <c r="E3934">
        <v>0.95936639118457301</v>
      </c>
      <c r="F3934">
        <v>1393</v>
      </c>
      <c r="G3934">
        <v>1452</v>
      </c>
    </row>
    <row r="3935" spans="1:7" x14ac:dyDescent="0.3">
      <c r="A3935">
        <v>11</v>
      </c>
      <c r="B3935" s="18">
        <v>45444</v>
      </c>
      <c r="C3935" t="s">
        <v>270</v>
      </c>
      <c r="D3935" t="s">
        <v>230</v>
      </c>
      <c r="E3935">
        <v>0.30309734513274339</v>
      </c>
      <c r="F3935">
        <v>137</v>
      </c>
      <c r="G3935">
        <v>452</v>
      </c>
    </row>
    <row r="3936" spans="1:7" x14ac:dyDescent="0.3">
      <c r="A3936">
        <v>111</v>
      </c>
      <c r="B3936" s="18">
        <v>45444</v>
      </c>
      <c r="C3936" t="s">
        <v>270</v>
      </c>
      <c r="D3936" t="s">
        <v>201</v>
      </c>
      <c r="E3936">
        <v>202</v>
      </c>
    </row>
    <row r="3937" spans="1:7" x14ac:dyDescent="0.3">
      <c r="A3937">
        <v>120</v>
      </c>
      <c r="B3937" s="18">
        <v>45413</v>
      </c>
      <c r="C3937" t="s">
        <v>270</v>
      </c>
      <c r="D3937" t="s">
        <v>22</v>
      </c>
      <c r="E3937">
        <v>379</v>
      </c>
    </row>
    <row r="3938" spans="1:7" x14ac:dyDescent="0.3">
      <c r="A3938">
        <v>100</v>
      </c>
      <c r="B3938" s="18">
        <v>45413</v>
      </c>
      <c r="C3938" t="s">
        <v>270</v>
      </c>
      <c r="D3938" t="s">
        <v>206</v>
      </c>
      <c r="E3938">
        <v>1</v>
      </c>
    </row>
    <row r="3939" spans="1:7" x14ac:dyDescent="0.3">
      <c r="A3939">
        <v>9</v>
      </c>
      <c r="B3939" s="18">
        <v>45505</v>
      </c>
      <c r="C3939" t="s">
        <v>270</v>
      </c>
      <c r="D3939" t="s">
        <v>213</v>
      </c>
      <c r="E3939">
        <v>0.38714991762767709</v>
      </c>
      <c r="F3939">
        <v>235</v>
      </c>
      <c r="G3939">
        <v>607</v>
      </c>
    </row>
    <row r="3940" spans="1:7" x14ac:dyDescent="0.3">
      <c r="A3940">
        <v>26</v>
      </c>
      <c r="B3940" s="18">
        <v>45505</v>
      </c>
      <c r="C3940" t="s">
        <v>270</v>
      </c>
      <c r="D3940" t="s">
        <v>164</v>
      </c>
      <c r="E3940">
        <v>2.012072434607646E-3</v>
      </c>
      <c r="F3940">
        <v>1</v>
      </c>
      <c r="G3940">
        <v>497</v>
      </c>
    </row>
    <row r="3941" spans="1:7" x14ac:dyDescent="0.3">
      <c r="A3941">
        <v>105</v>
      </c>
      <c r="B3941" s="18">
        <v>45474</v>
      </c>
      <c r="C3941" t="s">
        <v>270</v>
      </c>
      <c r="D3941" t="s">
        <v>227</v>
      </c>
      <c r="E3941">
        <v>99</v>
      </c>
    </row>
    <row r="3942" spans="1:7" x14ac:dyDescent="0.3">
      <c r="A3942">
        <v>100</v>
      </c>
      <c r="B3942" s="18">
        <v>45474</v>
      </c>
      <c r="C3942" t="s">
        <v>270</v>
      </c>
      <c r="D3942" t="s">
        <v>206</v>
      </c>
      <c r="E3942">
        <v>1</v>
      </c>
    </row>
    <row r="3943" spans="1:7" x14ac:dyDescent="0.3">
      <c r="A3943">
        <v>100</v>
      </c>
      <c r="B3943" s="18">
        <v>45505</v>
      </c>
      <c r="C3943" t="s">
        <v>270</v>
      </c>
      <c r="D3943" t="s">
        <v>206</v>
      </c>
      <c r="E3943">
        <v>1</v>
      </c>
    </row>
    <row r="3944" spans="1:7" x14ac:dyDescent="0.3">
      <c r="A3944">
        <v>132</v>
      </c>
      <c r="B3944" s="18">
        <v>45413</v>
      </c>
      <c r="C3944" t="s">
        <v>270</v>
      </c>
      <c r="D3944" t="s">
        <v>208</v>
      </c>
      <c r="E3944">
        <v>4</v>
      </c>
    </row>
    <row r="3945" spans="1:7" x14ac:dyDescent="0.3">
      <c r="A3945">
        <v>106</v>
      </c>
      <c r="B3945" s="18">
        <v>45505</v>
      </c>
      <c r="C3945" t="s">
        <v>270</v>
      </c>
      <c r="D3945" t="s">
        <v>196</v>
      </c>
      <c r="E3945">
        <v>219</v>
      </c>
    </row>
    <row r="3946" spans="1:7" x14ac:dyDescent="0.3">
      <c r="A3946">
        <v>112</v>
      </c>
      <c r="B3946" s="18">
        <v>45474</v>
      </c>
      <c r="C3946" t="s">
        <v>270</v>
      </c>
      <c r="D3946" t="s">
        <v>221</v>
      </c>
      <c r="E3946">
        <v>270</v>
      </c>
    </row>
    <row r="3947" spans="1:7" x14ac:dyDescent="0.3">
      <c r="A3947">
        <v>26</v>
      </c>
      <c r="B3947" s="18">
        <v>45444</v>
      </c>
      <c r="C3947" t="s">
        <v>270</v>
      </c>
      <c r="D3947" t="s">
        <v>164</v>
      </c>
      <c r="E3947">
        <v>2.0618556701030928E-3</v>
      </c>
      <c r="F3947">
        <v>1</v>
      </c>
      <c r="G3947">
        <v>485</v>
      </c>
    </row>
    <row r="3948" spans="1:7" x14ac:dyDescent="0.3">
      <c r="A3948">
        <v>104</v>
      </c>
      <c r="B3948" s="18">
        <v>45474</v>
      </c>
      <c r="C3948" t="s">
        <v>270</v>
      </c>
      <c r="D3948" t="s">
        <v>236</v>
      </c>
      <c r="E3948">
        <v>24</v>
      </c>
    </row>
    <row r="3949" spans="1:7" x14ac:dyDescent="0.3">
      <c r="A3949">
        <v>12</v>
      </c>
      <c r="B3949" s="18">
        <v>45505</v>
      </c>
      <c r="C3949" t="s">
        <v>270</v>
      </c>
      <c r="D3949" t="s">
        <v>215</v>
      </c>
      <c r="E3949">
        <v>0.11794871794871795</v>
      </c>
      <c r="F3949">
        <v>23</v>
      </c>
      <c r="G3949">
        <v>195</v>
      </c>
    </row>
    <row r="3950" spans="1:7" x14ac:dyDescent="0.3">
      <c r="A3950">
        <v>26</v>
      </c>
      <c r="B3950" s="18">
        <v>45413</v>
      </c>
      <c r="C3950" t="s">
        <v>270</v>
      </c>
      <c r="D3950" t="s">
        <v>164</v>
      </c>
      <c r="E3950">
        <v>2.0449897750511249E-3</v>
      </c>
      <c r="F3950">
        <v>1</v>
      </c>
      <c r="G3950">
        <v>489</v>
      </c>
    </row>
    <row r="3951" spans="1:7" x14ac:dyDescent="0.3">
      <c r="A3951">
        <v>132</v>
      </c>
      <c r="B3951" s="18">
        <v>45444</v>
      </c>
      <c r="C3951" t="s">
        <v>270</v>
      </c>
      <c r="D3951" t="s">
        <v>208</v>
      </c>
      <c r="E3951">
        <v>3</v>
      </c>
    </row>
    <row r="3952" spans="1:7" x14ac:dyDescent="0.3">
      <c r="A3952">
        <v>122</v>
      </c>
      <c r="B3952" s="18">
        <v>45444</v>
      </c>
      <c r="C3952" t="s">
        <v>270</v>
      </c>
      <c r="D3952" t="s">
        <v>24</v>
      </c>
      <c r="E3952">
        <v>17</v>
      </c>
    </row>
    <row r="3953" spans="1:7" x14ac:dyDescent="0.3">
      <c r="A3953">
        <v>11</v>
      </c>
      <c r="B3953" s="18">
        <v>45413</v>
      </c>
      <c r="C3953" t="s">
        <v>270</v>
      </c>
      <c r="D3953" t="s">
        <v>230</v>
      </c>
      <c r="E3953">
        <v>0.28666666666666668</v>
      </c>
      <c r="F3953">
        <v>129</v>
      </c>
      <c r="G3953">
        <v>450</v>
      </c>
    </row>
    <row r="3954" spans="1:7" x14ac:dyDescent="0.3">
      <c r="A3954">
        <v>10</v>
      </c>
      <c r="B3954" s="18">
        <v>45474</v>
      </c>
      <c r="C3954" t="s">
        <v>270</v>
      </c>
      <c r="D3954" t="s">
        <v>219</v>
      </c>
      <c r="E3954">
        <v>3.8461538461538464E-2</v>
      </c>
      <c r="F3954">
        <v>6</v>
      </c>
      <c r="G3954">
        <v>156</v>
      </c>
    </row>
    <row r="3955" spans="1:7" x14ac:dyDescent="0.3">
      <c r="A3955">
        <v>17</v>
      </c>
      <c r="B3955" s="18">
        <v>45505</v>
      </c>
      <c r="C3955" t="s">
        <v>270</v>
      </c>
      <c r="D3955" t="s">
        <v>207</v>
      </c>
      <c r="E3955">
        <v>4.807692307692308E-3</v>
      </c>
      <c r="F3955">
        <v>1</v>
      </c>
      <c r="G3955">
        <v>208</v>
      </c>
    </row>
    <row r="3956" spans="1:7" x14ac:dyDescent="0.3">
      <c r="A3956">
        <v>102</v>
      </c>
      <c r="B3956" s="18">
        <v>45474</v>
      </c>
      <c r="C3956" t="s">
        <v>270</v>
      </c>
      <c r="D3956" t="s">
        <v>218</v>
      </c>
      <c r="E3956">
        <v>0</v>
      </c>
    </row>
    <row r="3957" spans="1:7" x14ac:dyDescent="0.3">
      <c r="A3957">
        <v>116</v>
      </c>
      <c r="B3957" s="18">
        <v>45474</v>
      </c>
      <c r="C3957" t="s">
        <v>270</v>
      </c>
      <c r="D3957" t="s">
        <v>243</v>
      </c>
      <c r="E3957">
        <v>5</v>
      </c>
    </row>
    <row r="3958" spans="1:7" x14ac:dyDescent="0.3">
      <c r="A3958">
        <v>17</v>
      </c>
      <c r="B3958" s="18">
        <v>45474</v>
      </c>
      <c r="C3958" t="s">
        <v>270</v>
      </c>
      <c r="D3958" t="s">
        <v>207</v>
      </c>
      <c r="E3958">
        <v>4.807692307692308E-3</v>
      </c>
      <c r="F3958">
        <v>1</v>
      </c>
      <c r="G3958">
        <v>208</v>
      </c>
    </row>
    <row r="3959" spans="1:7" x14ac:dyDescent="0.3">
      <c r="A3959">
        <v>108</v>
      </c>
      <c r="B3959" s="18">
        <v>45444</v>
      </c>
      <c r="C3959" t="s">
        <v>270</v>
      </c>
      <c r="D3959" t="s">
        <v>204</v>
      </c>
      <c r="E3959">
        <v>90</v>
      </c>
    </row>
    <row r="3960" spans="1:7" x14ac:dyDescent="0.3">
      <c r="A3960">
        <v>106</v>
      </c>
      <c r="B3960" s="18">
        <v>45444</v>
      </c>
      <c r="C3960" t="s">
        <v>270</v>
      </c>
      <c r="D3960" t="s">
        <v>196</v>
      </c>
      <c r="E3960">
        <v>218</v>
      </c>
    </row>
    <row r="3961" spans="1:7" x14ac:dyDescent="0.3">
      <c r="A3961">
        <v>17</v>
      </c>
      <c r="B3961" s="18">
        <v>45444</v>
      </c>
      <c r="C3961" t="s">
        <v>270</v>
      </c>
      <c r="D3961" t="s">
        <v>207</v>
      </c>
      <c r="E3961">
        <v>4.8543689320388345E-3</v>
      </c>
      <c r="F3961">
        <v>1</v>
      </c>
      <c r="G3961">
        <v>206</v>
      </c>
    </row>
    <row r="3962" spans="1:7" x14ac:dyDescent="0.3">
      <c r="A3962">
        <v>101</v>
      </c>
      <c r="B3962" s="18">
        <v>45413</v>
      </c>
      <c r="C3962" t="s">
        <v>270</v>
      </c>
      <c r="D3962" t="s">
        <v>200</v>
      </c>
      <c r="E3962">
        <v>1</v>
      </c>
    </row>
    <row r="3963" spans="1:7" x14ac:dyDescent="0.3">
      <c r="A3963">
        <v>17</v>
      </c>
      <c r="B3963" s="18">
        <v>45413</v>
      </c>
      <c r="C3963" t="s">
        <v>270</v>
      </c>
      <c r="D3963" t="s">
        <v>207</v>
      </c>
      <c r="E3963">
        <v>0</v>
      </c>
      <c r="F3963">
        <v>0</v>
      </c>
      <c r="G3963">
        <v>206</v>
      </c>
    </row>
    <row r="3964" spans="1:7" x14ac:dyDescent="0.3">
      <c r="A3964">
        <v>129</v>
      </c>
      <c r="B3964" s="18">
        <v>45413</v>
      </c>
      <c r="C3964" t="s">
        <v>270</v>
      </c>
      <c r="D3964" t="s">
        <v>229</v>
      </c>
      <c r="E3964">
        <v>96</v>
      </c>
    </row>
    <row r="3965" spans="1:7" x14ac:dyDescent="0.3">
      <c r="A3965">
        <v>127</v>
      </c>
      <c r="B3965" s="18">
        <v>45444</v>
      </c>
      <c r="C3965" t="s">
        <v>270</v>
      </c>
      <c r="D3965" t="s">
        <v>220</v>
      </c>
      <c r="E3965">
        <v>286</v>
      </c>
    </row>
    <row r="3966" spans="1:7" x14ac:dyDescent="0.3">
      <c r="A3966">
        <v>127</v>
      </c>
      <c r="B3966" s="18">
        <v>45474</v>
      </c>
      <c r="C3966" t="s">
        <v>270</v>
      </c>
      <c r="D3966" t="s">
        <v>220</v>
      </c>
      <c r="E3966">
        <v>342</v>
      </c>
    </row>
    <row r="3967" spans="1:7" x14ac:dyDescent="0.3">
      <c r="A3967">
        <v>122</v>
      </c>
      <c r="B3967" s="18">
        <v>45474</v>
      </c>
      <c r="C3967" t="s">
        <v>270</v>
      </c>
      <c r="D3967" t="s">
        <v>24</v>
      </c>
      <c r="E3967">
        <v>11</v>
      </c>
    </row>
    <row r="3968" spans="1:7" x14ac:dyDescent="0.3">
      <c r="A3968">
        <v>4</v>
      </c>
      <c r="B3968" s="18">
        <v>45413</v>
      </c>
      <c r="C3968" t="s">
        <v>270</v>
      </c>
      <c r="D3968" t="s">
        <v>223</v>
      </c>
      <c r="E3968">
        <v>0.91666666666666696</v>
      </c>
      <c r="F3968">
        <v>165</v>
      </c>
      <c r="G3968">
        <v>180</v>
      </c>
    </row>
    <row r="3969" spans="1:7" x14ac:dyDescent="0.3">
      <c r="A3969">
        <v>120</v>
      </c>
      <c r="B3969" s="18">
        <v>45444</v>
      </c>
      <c r="C3969" t="s">
        <v>270</v>
      </c>
      <c r="D3969" t="s">
        <v>22</v>
      </c>
      <c r="E3969">
        <v>390</v>
      </c>
    </row>
    <row r="3970" spans="1:7" x14ac:dyDescent="0.3">
      <c r="A3970">
        <v>113</v>
      </c>
      <c r="B3970" s="18">
        <v>45413</v>
      </c>
      <c r="C3970" t="s">
        <v>270</v>
      </c>
      <c r="D3970" t="s">
        <v>228</v>
      </c>
      <c r="E3970">
        <v>167</v>
      </c>
    </row>
    <row r="3971" spans="1:7" x14ac:dyDescent="0.3">
      <c r="A3971">
        <v>16</v>
      </c>
      <c r="B3971" s="18">
        <v>45505</v>
      </c>
      <c r="C3971" t="s">
        <v>270</v>
      </c>
      <c r="D3971" t="s">
        <v>203</v>
      </c>
      <c r="E3971">
        <v>0.29807692307692307</v>
      </c>
      <c r="F3971">
        <v>62</v>
      </c>
      <c r="G3971">
        <v>208</v>
      </c>
    </row>
    <row r="3972" spans="1:7" x14ac:dyDescent="0.3">
      <c r="A3972">
        <v>105</v>
      </c>
      <c r="B3972" s="18">
        <v>45505</v>
      </c>
      <c r="C3972" t="s">
        <v>270</v>
      </c>
      <c r="D3972" t="s">
        <v>227</v>
      </c>
      <c r="E3972">
        <v>101</v>
      </c>
    </row>
    <row r="3973" spans="1:7" x14ac:dyDescent="0.3">
      <c r="A3973">
        <v>104</v>
      </c>
      <c r="B3973" s="18">
        <v>45444</v>
      </c>
      <c r="C3973" t="s">
        <v>270</v>
      </c>
      <c r="D3973" t="s">
        <v>236</v>
      </c>
      <c r="E3973">
        <v>22</v>
      </c>
    </row>
    <row r="3974" spans="1:7" x14ac:dyDescent="0.3">
      <c r="A3974">
        <v>10</v>
      </c>
      <c r="B3974" s="18">
        <v>45444</v>
      </c>
      <c r="C3974" t="s">
        <v>270</v>
      </c>
      <c r="D3974" t="s">
        <v>219</v>
      </c>
      <c r="E3974">
        <v>4.712041884816754E-2</v>
      </c>
      <c r="F3974">
        <v>9</v>
      </c>
      <c r="G3974">
        <v>191</v>
      </c>
    </row>
    <row r="3975" spans="1:7" x14ac:dyDescent="0.3">
      <c r="A3975">
        <v>115</v>
      </c>
      <c r="B3975" s="18">
        <v>45474</v>
      </c>
      <c r="C3975" t="s">
        <v>270</v>
      </c>
      <c r="D3975" t="s">
        <v>226</v>
      </c>
      <c r="E3975">
        <v>9</v>
      </c>
    </row>
    <row r="3976" spans="1:7" x14ac:dyDescent="0.3">
      <c r="A3976">
        <v>114</v>
      </c>
      <c r="B3976" s="18">
        <v>45413</v>
      </c>
      <c r="C3976" t="s">
        <v>270</v>
      </c>
      <c r="D3976" t="s">
        <v>214</v>
      </c>
      <c r="E3976">
        <v>397</v>
      </c>
    </row>
    <row r="3977" spans="1:7" x14ac:dyDescent="0.3">
      <c r="A3977">
        <v>16</v>
      </c>
      <c r="B3977" s="18">
        <v>45474</v>
      </c>
      <c r="C3977" t="s">
        <v>270</v>
      </c>
      <c r="D3977" t="s">
        <v>203</v>
      </c>
      <c r="E3977">
        <v>0.29807692307692307</v>
      </c>
      <c r="F3977">
        <v>62</v>
      </c>
      <c r="G3977">
        <v>208</v>
      </c>
    </row>
    <row r="3978" spans="1:7" x14ac:dyDescent="0.3">
      <c r="A3978">
        <v>113</v>
      </c>
      <c r="B3978" s="18">
        <v>45474</v>
      </c>
      <c r="C3978" t="s">
        <v>270</v>
      </c>
      <c r="D3978" t="s">
        <v>228</v>
      </c>
      <c r="E3978">
        <v>169</v>
      </c>
    </row>
    <row r="3979" spans="1:7" x14ac:dyDescent="0.3">
      <c r="A3979">
        <v>3</v>
      </c>
      <c r="B3979" s="18">
        <v>45505</v>
      </c>
      <c r="C3979" t="s">
        <v>270</v>
      </c>
      <c r="D3979" t="s">
        <v>202</v>
      </c>
      <c r="E3979">
        <v>0.97184065934065933</v>
      </c>
      <c r="F3979">
        <v>1415</v>
      </c>
      <c r="G3979">
        <v>1456</v>
      </c>
    </row>
    <row r="3980" spans="1:7" x14ac:dyDescent="0.3">
      <c r="A3980">
        <v>16</v>
      </c>
      <c r="B3980" s="18">
        <v>45444</v>
      </c>
      <c r="C3980" t="s">
        <v>270</v>
      </c>
      <c r="D3980" t="s">
        <v>203</v>
      </c>
      <c r="E3980">
        <v>0.29611650485436891</v>
      </c>
      <c r="F3980">
        <v>61</v>
      </c>
      <c r="G3980">
        <v>206</v>
      </c>
    </row>
    <row r="3981" spans="1:7" x14ac:dyDescent="0.3">
      <c r="A3981">
        <v>120</v>
      </c>
      <c r="B3981" s="18">
        <v>45474</v>
      </c>
      <c r="C3981" t="s">
        <v>270</v>
      </c>
      <c r="D3981" t="s">
        <v>22</v>
      </c>
      <c r="E3981">
        <v>500</v>
      </c>
    </row>
    <row r="3982" spans="1:7" x14ac:dyDescent="0.3">
      <c r="A3982">
        <v>116</v>
      </c>
      <c r="B3982" s="18">
        <v>45505</v>
      </c>
      <c r="C3982" t="s">
        <v>270</v>
      </c>
      <c r="D3982" t="s">
        <v>243</v>
      </c>
      <c r="E3982">
        <v>1</v>
      </c>
    </row>
    <row r="3983" spans="1:7" x14ac:dyDescent="0.3">
      <c r="A3983">
        <v>108</v>
      </c>
      <c r="B3983" s="18">
        <v>45474</v>
      </c>
      <c r="C3983" t="s">
        <v>270</v>
      </c>
      <c r="D3983" t="s">
        <v>204</v>
      </c>
      <c r="E3983">
        <v>91</v>
      </c>
    </row>
    <row r="3984" spans="1:7" x14ac:dyDescent="0.3">
      <c r="A3984">
        <v>128</v>
      </c>
      <c r="B3984" s="18">
        <v>45413</v>
      </c>
      <c r="C3984" t="s">
        <v>270</v>
      </c>
      <c r="D3984" t="s">
        <v>224</v>
      </c>
      <c r="E3984">
        <v>50</v>
      </c>
    </row>
    <row r="3985" spans="1:7" x14ac:dyDescent="0.3">
      <c r="A3985">
        <v>132</v>
      </c>
      <c r="B3985" s="18">
        <v>45474</v>
      </c>
      <c r="C3985" t="s">
        <v>270</v>
      </c>
      <c r="D3985" t="s">
        <v>208</v>
      </c>
      <c r="E3985">
        <v>4</v>
      </c>
    </row>
    <row r="3986" spans="1:7" x14ac:dyDescent="0.3">
      <c r="A3986">
        <v>24</v>
      </c>
      <c r="B3986" s="18">
        <v>45444</v>
      </c>
      <c r="C3986" t="s">
        <v>270</v>
      </c>
      <c r="D3986" t="s">
        <v>197</v>
      </c>
      <c r="E3986">
        <v>0.90540540540540537</v>
      </c>
      <c r="F3986">
        <v>67</v>
      </c>
      <c r="G3986">
        <v>74</v>
      </c>
    </row>
    <row r="3987" spans="1:7" x14ac:dyDescent="0.3">
      <c r="A3987">
        <v>16</v>
      </c>
      <c r="B3987" s="18">
        <v>45413</v>
      </c>
      <c r="C3987" t="s">
        <v>270</v>
      </c>
      <c r="D3987" t="s">
        <v>203</v>
      </c>
      <c r="E3987">
        <v>0.29126213592233008</v>
      </c>
      <c r="F3987">
        <v>60</v>
      </c>
      <c r="G3987">
        <v>206</v>
      </c>
    </row>
    <row r="3988" spans="1:7" x14ac:dyDescent="0.3">
      <c r="A3988">
        <v>114</v>
      </c>
      <c r="B3988" s="18">
        <v>45444</v>
      </c>
      <c r="C3988" t="s">
        <v>270</v>
      </c>
      <c r="D3988" t="s">
        <v>214</v>
      </c>
      <c r="E3988">
        <v>407</v>
      </c>
    </row>
    <row r="3989" spans="1:7" x14ac:dyDescent="0.3">
      <c r="A3989">
        <v>114</v>
      </c>
      <c r="B3989" s="18">
        <v>45474</v>
      </c>
      <c r="C3989" t="s">
        <v>270</v>
      </c>
      <c r="D3989" t="s">
        <v>214</v>
      </c>
      <c r="E3989">
        <v>511</v>
      </c>
    </row>
    <row r="3990" spans="1:7" x14ac:dyDescent="0.3">
      <c r="A3990">
        <v>130</v>
      </c>
      <c r="B3990" s="18">
        <v>45505</v>
      </c>
      <c r="C3990" t="s">
        <v>270</v>
      </c>
      <c r="D3990" t="s">
        <v>212</v>
      </c>
      <c r="E3990">
        <v>59</v>
      </c>
    </row>
    <row r="3991" spans="1:7" x14ac:dyDescent="0.3">
      <c r="A3991">
        <v>112</v>
      </c>
      <c r="B3991" s="18">
        <v>45444</v>
      </c>
      <c r="C3991" t="s">
        <v>270</v>
      </c>
      <c r="D3991" t="s">
        <v>221</v>
      </c>
      <c r="E3991">
        <v>269</v>
      </c>
    </row>
    <row r="3992" spans="1:7" x14ac:dyDescent="0.3">
      <c r="A3992">
        <v>8</v>
      </c>
      <c r="B3992" s="18">
        <v>45444</v>
      </c>
      <c r="C3992" t="s">
        <v>270</v>
      </c>
      <c r="D3992" t="s">
        <v>235</v>
      </c>
      <c r="E3992">
        <v>0.81428571428571428</v>
      </c>
      <c r="F3992">
        <v>57</v>
      </c>
      <c r="G3992">
        <v>70</v>
      </c>
    </row>
    <row r="3993" spans="1:7" x14ac:dyDescent="0.3">
      <c r="A3993">
        <v>107</v>
      </c>
      <c r="B3993" s="18">
        <v>45413</v>
      </c>
      <c r="C3993" t="s">
        <v>270</v>
      </c>
      <c r="D3993" t="s">
        <v>217</v>
      </c>
      <c r="E3993">
        <v>257</v>
      </c>
    </row>
    <row r="3994" spans="1:7" x14ac:dyDescent="0.3">
      <c r="A3994">
        <v>105</v>
      </c>
      <c r="B3994" s="18">
        <v>45444</v>
      </c>
      <c r="C3994" t="s">
        <v>270</v>
      </c>
      <c r="D3994" t="s">
        <v>227</v>
      </c>
      <c r="E3994">
        <v>103</v>
      </c>
    </row>
    <row r="3995" spans="1:7" x14ac:dyDescent="0.3">
      <c r="A3995">
        <v>6</v>
      </c>
      <c r="B3995" s="18">
        <v>45505</v>
      </c>
      <c r="C3995" t="s">
        <v>270</v>
      </c>
      <c r="D3995" t="s">
        <v>237</v>
      </c>
      <c r="E3995">
        <v>0.66666666666666663</v>
      </c>
      <c r="F3995">
        <v>2</v>
      </c>
      <c r="G3995">
        <v>3</v>
      </c>
    </row>
    <row r="3996" spans="1:7" x14ac:dyDescent="0.3">
      <c r="A3996">
        <v>23</v>
      </c>
      <c r="B3996" s="18">
        <v>45413</v>
      </c>
      <c r="C3996" t="s">
        <v>270</v>
      </c>
      <c r="D3996" t="s">
        <v>210</v>
      </c>
      <c r="E3996">
        <v>4.7748976807639835E-2</v>
      </c>
      <c r="F3996">
        <v>70</v>
      </c>
      <c r="G3996">
        <v>1466</v>
      </c>
    </row>
    <row r="3997" spans="1:7" x14ac:dyDescent="0.3">
      <c r="A3997">
        <v>15</v>
      </c>
      <c r="B3997" s="18">
        <v>45505</v>
      </c>
      <c r="C3997" t="s">
        <v>270</v>
      </c>
      <c r="D3997" t="s">
        <v>205</v>
      </c>
      <c r="E3997">
        <v>0</v>
      </c>
      <c r="F3997">
        <v>0</v>
      </c>
      <c r="G3997">
        <v>425</v>
      </c>
    </row>
    <row r="3998" spans="1:7" x14ac:dyDescent="0.3">
      <c r="A3998">
        <v>107</v>
      </c>
      <c r="B3998" s="18">
        <v>45444</v>
      </c>
      <c r="C3998" t="s">
        <v>270</v>
      </c>
      <c r="D3998" t="s">
        <v>217</v>
      </c>
      <c r="E3998">
        <v>256</v>
      </c>
    </row>
    <row r="3999" spans="1:7" x14ac:dyDescent="0.3">
      <c r="A3999">
        <v>4</v>
      </c>
      <c r="B3999" s="18">
        <v>45444</v>
      </c>
      <c r="C3999" t="s">
        <v>270</v>
      </c>
      <c r="D3999" t="s">
        <v>223</v>
      </c>
      <c r="E3999">
        <v>0.79885057471264398</v>
      </c>
      <c r="F3999">
        <v>139</v>
      </c>
      <c r="G3999">
        <v>174</v>
      </c>
    </row>
    <row r="4000" spans="1:7" x14ac:dyDescent="0.3">
      <c r="A4000">
        <v>114</v>
      </c>
      <c r="B4000" s="18">
        <v>45505</v>
      </c>
      <c r="C4000" t="s">
        <v>270</v>
      </c>
      <c r="D4000" t="s">
        <v>214</v>
      </c>
      <c r="E4000">
        <v>116</v>
      </c>
    </row>
    <row r="4001" spans="1:7" x14ac:dyDescent="0.3">
      <c r="A4001">
        <v>6</v>
      </c>
      <c r="B4001" s="18">
        <v>45474</v>
      </c>
      <c r="C4001" t="s">
        <v>270</v>
      </c>
      <c r="D4001" t="s">
        <v>237</v>
      </c>
      <c r="E4001">
        <v>0.4</v>
      </c>
      <c r="F4001">
        <v>2</v>
      </c>
      <c r="G4001">
        <v>5</v>
      </c>
    </row>
    <row r="4002" spans="1:7" x14ac:dyDescent="0.3">
      <c r="A4002">
        <v>110</v>
      </c>
      <c r="B4002" s="18">
        <v>45413</v>
      </c>
      <c r="C4002" t="s">
        <v>271</v>
      </c>
      <c r="D4002" t="s">
        <v>222</v>
      </c>
      <c r="E4002">
        <v>62</v>
      </c>
    </row>
    <row r="4003" spans="1:7" x14ac:dyDescent="0.3">
      <c r="A4003">
        <v>17</v>
      </c>
      <c r="B4003" s="18">
        <v>45444</v>
      </c>
      <c r="C4003" t="s">
        <v>271</v>
      </c>
      <c r="D4003" t="s">
        <v>207</v>
      </c>
      <c r="E4003">
        <v>7.1942446043165471E-3</v>
      </c>
      <c r="F4003">
        <v>1</v>
      </c>
      <c r="G4003">
        <v>139</v>
      </c>
    </row>
    <row r="4004" spans="1:7" x14ac:dyDescent="0.3">
      <c r="A4004">
        <v>17</v>
      </c>
      <c r="B4004" s="18">
        <v>45413</v>
      </c>
      <c r="C4004" t="s">
        <v>271</v>
      </c>
      <c r="D4004" t="s">
        <v>207</v>
      </c>
      <c r="E4004">
        <v>6.9444444444444441E-3</v>
      </c>
      <c r="F4004">
        <v>1</v>
      </c>
      <c r="G4004">
        <v>144</v>
      </c>
    </row>
    <row r="4005" spans="1:7" x14ac:dyDescent="0.3">
      <c r="A4005">
        <v>16</v>
      </c>
      <c r="B4005" s="18">
        <v>45505</v>
      </c>
      <c r="C4005" t="s">
        <v>271</v>
      </c>
      <c r="D4005" t="s">
        <v>203</v>
      </c>
      <c r="E4005">
        <v>6.8493150684931503E-3</v>
      </c>
      <c r="F4005">
        <v>1</v>
      </c>
      <c r="G4005">
        <v>146</v>
      </c>
    </row>
    <row r="4006" spans="1:7" x14ac:dyDescent="0.3">
      <c r="A4006">
        <v>16</v>
      </c>
      <c r="B4006" s="18">
        <v>45474</v>
      </c>
      <c r="C4006" t="s">
        <v>271</v>
      </c>
      <c r="D4006" t="s">
        <v>203</v>
      </c>
      <c r="E4006">
        <v>7.0422535211267607E-3</v>
      </c>
      <c r="F4006">
        <v>1</v>
      </c>
      <c r="G4006">
        <v>142</v>
      </c>
    </row>
    <row r="4007" spans="1:7" x14ac:dyDescent="0.3">
      <c r="A4007">
        <v>16</v>
      </c>
      <c r="B4007" s="18">
        <v>45444</v>
      </c>
      <c r="C4007" t="s">
        <v>271</v>
      </c>
      <c r="D4007" t="s">
        <v>203</v>
      </c>
      <c r="E4007">
        <v>7.1942446043165471E-3</v>
      </c>
      <c r="F4007">
        <v>1</v>
      </c>
      <c r="G4007">
        <v>139</v>
      </c>
    </row>
    <row r="4008" spans="1:7" x14ac:dyDescent="0.3">
      <c r="A4008">
        <v>16</v>
      </c>
      <c r="B4008" s="18">
        <v>45413</v>
      </c>
      <c r="C4008" t="s">
        <v>271</v>
      </c>
      <c r="D4008" t="s">
        <v>203</v>
      </c>
      <c r="E4008">
        <v>6.9444444444444441E-3</v>
      </c>
      <c r="F4008">
        <v>1</v>
      </c>
      <c r="G4008">
        <v>144</v>
      </c>
    </row>
    <row r="4009" spans="1:7" x14ac:dyDescent="0.3">
      <c r="A4009">
        <v>110</v>
      </c>
      <c r="B4009" s="18">
        <v>45444</v>
      </c>
      <c r="C4009" t="s">
        <v>271</v>
      </c>
      <c r="D4009" t="s">
        <v>222</v>
      </c>
      <c r="E4009">
        <v>61</v>
      </c>
    </row>
    <row r="4010" spans="1:7" x14ac:dyDescent="0.3">
      <c r="A4010">
        <v>17</v>
      </c>
      <c r="B4010" s="18">
        <v>45474</v>
      </c>
      <c r="C4010" t="s">
        <v>271</v>
      </c>
      <c r="D4010" t="s">
        <v>207</v>
      </c>
      <c r="E4010">
        <v>7.0422535211267607E-3</v>
      </c>
      <c r="F4010">
        <v>1</v>
      </c>
      <c r="G4010">
        <v>142</v>
      </c>
    </row>
    <row r="4011" spans="1:7" x14ac:dyDescent="0.3">
      <c r="A4011">
        <v>17</v>
      </c>
      <c r="B4011" s="18">
        <v>45505</v>
      </c>
      <c r="C4011" t="s">
        <v>271</v>
      </c>
      <c r="D4011" t="s">
        <v>207</v>
      </c>
      <c r="E4011">
        <v>6.8493150684931503E-3</v>
      </c>
      <c r="F4011">
        <v>1</v>
      </c>
      <c r="G4011">
        <v>146</v>
      </c>
    </row>
    <row r="4012" spans="1:7" x14ac:dyDescent="0.3">
      <c r="A4012">
        <v>100</v>
      </c>
      <c r="B4012" s="18">
        <v>45413</v>
      </c>
      <c r="C4012" t="s">
        <v>271</v>
      </c>
      <c r="D4012" t="s">
        <v>206</v>
      </c>
      <c r="E4012">
        <v>1</v>
      </c>
    </row>
    <row r="4013" spans="1:7" x14ac:dyDescent="0.3">
      <c r="A4013">
        <v>120</v>
      </c>
      <c r="B4013" s="18">
        <v>45413</v>
      </c>
      <c r="C4013" t="s">
        <v>271</v>
      </c>
      <c r="D4013" t="s">
        <v>22</v>
      </c>
      <c r="E4013">
        <v>190</v>
      </c>
    </row>
    <row r="4014" spans="1:7" x14ac:dyDescent="0.3">
      <c r="A4014">
        <v>110</v>
      </c>
      <c r="B4014" s="18">
        <v>45474</v>
      </c>
      <c r="C4014" t="s">
        <v>271</v>
      </c>
      <c r="D4014" t="s">
        <v>222</v>
      </c>
      <c r="E4014">
        <v>62</v>
      </c>
    </row>
    <row r="4015" spans="1:7" x14ac:dyDescent="0.3">
      <c r="A4015">
        <v>13</v>
      </c>
      <c r="B4015" s="18">
        <v>45505</v>
      </c>
      <c r="C4015" t="s">
        <v>271</v>
      </c>
      <c r="D4015" t="s">
        <v>198</v>
      </c>
      <c r="E4015">
        <v>1.4084507042253521E-2</v>
      </c>
      <c r="F4015">
        <v>2</v>
      </c>
      <c r="G4015">
        <v>142</v>
      </c>
    </row>
    <row r="4016" spans="1:7" x14ac:dyDescent="0.3">
      <c r="A4016">
        <v>100</v>
      </c>
      <c r="B4016" s="18">
        <v>45444</v>
      </c>
      <c r="C4016" t="s">
        <v>271</v>
      </c>
      <c r="D4016" t="s">
        <v>206</v>
      </c>
      <c r="E4016">
        <v>1</v>
      </c>
    </row>
    <row r="4017" spans="1:7" x14ac:dyDescent="0.3">
      <c r="A4017">
        <v>13</v>
      </c>
      <c r="B4017" s="18">
        <v>45474</v>
      </c>
      <c r="C4017" t="s">
        <v>271</v>
      </c>
      <c r="D4017" t="s">
        <v>198</v>
      </c>
      <c r="E4017">
        <v>1.4285714285714285E-2</v>
      </c>
      <c r="F4017">
        <v>2</v>
      </c>
      <c r="G4017">
        <v>140</v>
      </c>
    </row>
    <row r="4018" spans="1:7" x14ac:dyDescent="0.3">
      <c r="A4018">
        <v>112</v>
      </c>
      <c r="B4018" s="18">
        <v>45505</v>
      </c>
      <c r="C4018" t="s">
        <v>271</v>
      </c>
      <c r="D4018" t="s">
        <v>221</v>
      </c>
      <c r="E4018">
        <v>248</v>
      </c>
    </row>
    <row r="4019" spans="1:7" x14ac:dyDescent="0.3">
      <c r="A4019">
        <v>13</v>
      </c>
      <c r="B4019" s="18">
        <v>45444</v>
      </c>
      <c r="C4019" t="s">
        <v>271</v>
      </c>
      <c r="D4019" t="s">
        <v>198</v>
      </c>
      <c r="E4019">
        <v>1.4388489208633094E-2</v>
      </c>
      <c r="F4019">
        <v>2</v>
      </c>
      <c r="G4019">
        <v>139</v>
      </c>
    </row>
    <row r="4020" spans="1:7" x14ac:dyDescent="0.3">
      <c r="A4020">
        <v>112</v>
      </c>
      <c r="B4020" s="18">
        <v>45474</v>
      </c>
      <c r="C4020" t="s">
        <v>271</v>
      </c>
      <c r="D4020" t="s">
        <v>221</v>
      </c>
      <c r="E4020">
        <v>248</v>
      </c>
    </row>
    <row r="4021" spans="1:7" x14ac:dyDescent="0.3">
      <c r="A4021">
        <v>13</v>
      </c>
      <c r="B4021" s="18">
        <v>45413</v>
      </c>
      <c r="C4021" t="s">
        <v>271</v>
      </c>
      <c r="D4021" t="s">
        <v>198</v>
      </c>
      <c r="E4021">
        <v>1.4814814814814815E-2</v>
      </c>
      <c r="F4021">
        <v>2</v>
      </c>
      <c r="G4021">
        <v>135</v>
      </c>
    </row>
    <row r="4022" spans="1:7" x14ac:dyDescent="0.3">
      <c r="A4022">
        <v>12</v>
      </c>
      <c r="B4022" s="18">
        <v>45505</v>
      </c>
      <c r="C4022" t="s">
        <v>271</v>
      </c>
      <c r="D4022" t="s">
        <v>215</v>
      </c>
      <c r="E4022">
        <v>2.8169014084507043E-2</v>
      </c>
      <c r="F4022">
        <v>4</v>
      </c>
      <c r="G4022">
        <v>142</v>
      </c>
    </row>
    <row r="4023" spans="1:7" x14ac:dyDescent="0.3">
      <c r="A4023">
        <v>12</v>
      </c>
      <c r="B4023" s="18">
        <v>45474</v>
      </c>
      <c r="C4023" t="s">
        <v>271</v>
      </c>
      <c r="D4023" t="s">
        <v>215</v>
      </c>
      <c r="E4023">
        <v>2.8571428571428571E-2</v>
      </c>
      <c r="F4023">
        <v>4</v>
      </c>
      <c r="G4023">
        <v>140</v>
      </c>
    </row>
    <row r="4024" spans="1:7" x14ac:dyDescent="0.3">
      <c r="A4024">
        <v>100</v>
      </c>
      <c r="B4024" s="18">
        <v>45474</v>
      </c>
      <c r="C4024" t="s">
        <v>271</v>
      </c>
      <c r="D4024" t="s">
        <v>206</v>
      </c>
      <c r="E4024">
        <v>1</v>
      </c>
    </row>
    <row r="4025" spans="1:7" x14ac:dyDescent="0.3">
      <c r="A4025">
        <v>10</v>
      </c>
      <c r="B4025" s="18">
        <v>45505</v>
      </c>
      <c r="C4025" t="s">
        <v>271</v>
      </c>
      <c r="D4025" t="s">
        <v>219</v>
      </c>
      <c r="E4025">
        <v>2.1739130434782608E-2</v>
      </c>
      <c r="F4025">
        <v>1</v>
      </c>
      <c r="G4025">
        <v>46</v>
      </c>
    </row>
    <row r="4026" spans="1:7" x14ac:dyDescent="0.3">
      <c r="A4026">
        <v>10</v>
      </c>
      <c r="B4026" s="18">
        <v>45474</v>
      </c>
      <c r="C4026" t="s">
        <v>271</v>
      </c>
      <c r="D4026" t="s">
        <v>219</v>
      </c>
      <c r="E4026">
        <v>0.05</v>
      </c>
      <c r="F4026">
        <v>2</v>
      </c>
      <c r="G4026">
        <v>40</v>
      </c>
    </row>
    <row r="4027" spans="1:7" x14ac:dyDescent="0.3">
      <c r="A4027">
        <v>10</v>
      </c>
      <c r="B4027" s="18">
        <v>45444</v>
      </c>
      <c r="C4027" t="s">
        <v>271</v>
      </c>
      <c r="D4027" t="s">
        <v>219</v>
      </c>
      <c r="E4027">
        <v>6.6666666666666666E-2</v>
      </c>
      <c r="F4027">
        <v>3</v>
      </c>
      <c r="G4027">
        <v>45</v>
      </c>
    </row>
    <row r="4028" spans="1:7" x14ac:dyDescent="0.3">
      <c r="A4028">
        <v>110</v>
      </c>
      <c r="B4028" s="18">
        <v>45505</v>
      </c>
      <c r="C4028" t="s">
        <v>271</v>
      </c>
      <c r="D4028" t="s">
        <v>222</v>
      </c>
      <c r="E4028">
        <v>63</v>
      </c>
    </row>
    <row r="4029" spans="1:7" x14ac:dyDescent="0.3">
      <c r="A4029">
        <v>10</v>
      </c>
      <c r="B4029" s="18">
        <v>45413</v>
      </c>
      <c r="C4029" t="s">
        <v>271</v>
      </c>
      <c r="D4029" t="s">
        <v>219</v>
      </c>
      <c r="E4029">
        <v>6.25E-2</v>
      </c>
      <c r="F4029">
        <v>3</v>
      </c>
      <c r="G4029">
        <v>48</v>
      </c>
    </row>
    <row r="4030" spans="1:7" x14ac:dyDescent="0.3">
      <c r="A4030">
        <v>9</v>
      </c>
      <c r="B4030" s="18">
        <v>45505</v>
      </c>
      <c r="C4030" t="s">
        <v>271</v>
      </c>
      <c r="D4030" t="s">
        <v>213</v>
      </c>
      <c r="E4030">
        <v>0.1529051987767584</v>
      </c>
      <c r="F4030">
        <v>50</v>
      </c>
      <c r="G4030">
        <v>327</v>
      </c>
    </row>
    <row r="4031" spans="1:7" x14ac:dyDescent="0.3">
      <c r="A4031">
        <v>9</v>
      </c>
      <c r="B4031" s="18">
        <v>45474</v>
      </c>
      <c r="C4031" t="s">
        <v>271</v>
      </c>
      <c r="D4031" t="s">
        <v>213</v>
      </c>
      <c r="E4031">
        <v>0.1540880503144654</v>
      </c>
      <c r="F4031">
        <v>49</v>
      </c>
      <c r="G4031">
        <v>318</v>
      </c>
    </row>
    <row r="4032" spans="1:7" x14ac:dyDescent="0.3">
      <c r="A4032">
        <v>9</v>
      </c>
      <c r="B4032" s="18">
        <v>45444</v>
      </c>
      <c r="C4032" t="s">
        <v>271</v>
      </c>
      <c r="D4032" t="s">
        <v>213</v>
      </c>
      <c r="E4032">
        <v>0.1492063492063492</v>
      </c>
      <c r="F4032">
        <v>47</v>
      </c>
      <c r="G4032">
        <v>315</v>
      </c>
    </row>
    <row r="4033" spans="1:7" x14ac:dyDescent="0.3">
      <c r="A4033">
        <v>9</v>
      </c>
      <c r="B4033" s="18">
        <v>45413</v>
      </c>
      <c r="C4033" t="s">
        <v>271</v>
      </c>
      <c r="D4033" t="s">
        <v>213</v>
      </c>
      <c r="E4033">
        <v>0.14743589743589744</v>
      </c>
      <c r="F4033">
        <v>46</v>
      </c>
      <c r="G4033">
        <v>312</v>
      </c>
    </row>
    <row r="4034" spans="1:7" x14ac:dyDescent="0.3">
      <c r="A4034">
        <v>8</v>
      </c>
      <c r="B4034" s="18">
        <v>45505</v>
      </c>
      <c r="C4034" t="s">
        <v>271</v>
      </c>
      <c r="D4034" t="s">
        <v>235</v>
      </c>
      <c r="E4034">
        <v>0.33333333333333331</v>
      </c>
      <c r="F4034">
        <v>10</v>
      </c>
      <c r="G4034">
        <v>30</v>
      </c>
    </row>
    <row r="4035" spans="1:7" x14ac:dyDescent="0.3">
      <c r="A4035">
        <v>8</v>
      </c>
      <c r="B4035" s="18">
        <v>45474</v>
      </c>
      <c r="C4035" t="s">
        <v>271</v>
      </c>
      <c r="D4035" t="s">
        <v>235</v>
      </c>
      <c r="E4035">
        <v>0.36666666666666664</v>
      </c>
      <c r="F4035">
        <v>11</v>
      </c>
      <c r="G4035">
        <v>30</v>
      </c>
    </row>
    <row r="4036" spans="1:7" x14ac:dyDescent="0.3">
      <c r="A4036">
        <v>8</v>
      </c>
      <c r="B4036" s="18">
        <v>45444</v>
      </c>
      <c r="C4036" t="s">
        <v>271</v>
      </c>
      <c r="D4036" t="s">
        <v>235</v>
      </c>
      <c r="E4036">
        <v>0.38709677419354838</v>
      </c>
      <c r="F4036">
        <v>12</v>
      </c>
      <c r="G4036">
        <v>31</v>
      </c>
    </row>
    <row r="4037" spans="1:7" x14ac:dyDescent="0.3">
      <c r="A4037">
        <v>8</v>
      </c>
      <c r="B4037" s="18">
        <v>45413</v>
      </c>
      <c r="C4037" t="s">
        <v>271</v>
      </c>
      <c r="D4037" t="s">
        <v>235</v>
      </c>
      <c r="E4037">
        <v>0.35294117647058826</v>
      </c>
      <c r="F4037">
        <v>12</v>
      </c>
      <c r="G4037">
        <v>34</v>
      </c>
    </row>
    <row r="4038" spans="1:7" x14ac:dyDescent="0.3">
      <c r="A4038">
        <v>112</v>
      </c>
      <c r="B4038" s="18">
        <v>45444</v>
      </c>
      <c r="C4038" t="s">
        <v>271</v>
      </c>
      <c r="D4038" t="s">
        <v>221</v>
      </c>
      <c r="E4038">
        <v>245</v>
      </c>
    </row>
    <row r="4039" spans="1:7" x14ac:dyDescent="0.3">
      <c r="A4039">
        <v>100</v>
      </c>
      <c r="B4039" s="18">
        <v>45505</v>
      </c>
      <c r="C4039" t="s">
        <v>271</v>
      </c>
      <c r="D4039" t="s">
        <v>206</v>
      </c>
      <c r="E4039">
        <v>1</v>
      </c>
    </row>
    <row r="4040" spans="1:7" x14ac:dyDescent="0.3">
      <c r="A4040">
        <v>101</v>
      </c>
      <c r="B4040" s="18">
        <v>45413</v>
      </c>
      <c r="C4040" t="s">
        <v>271</v>
      </c>
      <c r="D4040" t="s">
        <v>200</v>
      </c>
      <c r="E4040">
        <v>1</v>
      </c>
    </row>
    <row r="4041" spans="1:7" x14ac:dyDescent="0.3">
      <c r="A4041">
        <v>113</v>
      </c>
      <c r="B4041" s="18">
        <v>45413</v>
      </c>
      <c r="C4041" t="s">
        <v>271</v>
      </c>
      <c r="D4041" t="s">
        <v>228</v>
      </c>
      <c r="E4041">
        <v>197</v>
      </c>
    </row>
    <row r="4042" spans="1:7" x14ac:dyDescent="0.3">
      <c r="A4042">
        <v>23</v>
      </c>
      <c r="B4042" s="18">
        <v>45505</v>
      </c>
      <c r="C4042" t="s">
        <v>271</v>
      </c>
      <c r="D4042" t="s">
        <v>210</v>
      </c>
      <c r="E4042">
        <v>1.5255530129672006E-2</v>
      </c>
      <c r="F4042">
        <v>20</v>
      </c>
      <c r="G4042">
        <v>1311</v>
      </c>
    </row>
    <row r="4043" spans="1:7" x14ac:dyDescent="0.3">
      <c r="A4043">
        <v>108</v>
      </c>
      <c r="B4043" s="18">
        <v>45505</v>
      </c>
      <c r="C4043" t="s">
        <v>271</v>
      </c>
      <c r="D4043" t="s">
        <v>204</v>
      </c>
      <c r="E4043">
        <v>98</v>
      </c>
    </row>
    <row r="4044" spans="1:7" x14ac:dyDescent="0.3">
      <c r="A4044">
        <v>130</v>
      </c>
      <c r="B4044" s="18">
        <v>45444</v>
      </c>
      <c r="C4044" t="s">
        <v>271</v>
      </c>
      <c r="D4044" t="s">
        <v>212</v>
      </c>
      <c r="E4044">
        <v>81</v>
      </c>
    </row>
    <row r="4045" spans="1:7" x14ac:dyDescent="0.3">
      <c r="A4045">
        <v>23</v>
      </c>
      <c r="B4045" s="18">
        <v>45474</v>
      </c>
      <c r="C4045" t="s">
        <v>271</v>
      </c>
      <c r="D4045" t="s">
        <v>210</v>
      </c>
      <c r="E4045">
        <v>1.6091954022988506E-2</v>
      </c>
      <c r="F4045">
        <v>21</v>
      </c>
      <c r="G4045">
        <v>1305</v>
      </c>
    </row>
    <row r="4046" spans="1:7" x14ac:dyDescent="0.3">
      <c r="A4046">
        <v>108</v>
      </c>
      <c r="B4046" s="18">
        <v>45474</v>
      </c>
      <c r="C4046" t="s">
        <v>271</v>
      </c>
      <c r="D4046" t="s">
        <v>204</v>
      </c>
      <c r="E4046">
        <v>97</v>
      </c>
    </row>
    <row r="4047" spans="1:7" x14ac:dyDescent="0.3">
      <c r="A4047">
        <v>23</v>
      </c>
      <c r="B4047" s="18">
        <v>45444</v>
      </c>
      <c r="C4047" t="s">
        <v>271</v>
      </c>
      <c r="D4047" t="s">
        <v>210</v>
      </c>
      <c r="E4047">
        <v>1.6166281755196306E-2</v>
      </c>
      <c r="F4047">
        <v>21</v>
      </c>
      <c r="G4047">
        <v>1299</v>
      </c>
    </row>
    <row r="4048" spans="1:7" x14ac:dyDescent="0.3">
      <c r="A4048">
        <v>108</v>
      </c>
      <c r="B4048" s="18">
        <v>45444</v>
      </c>
      <c r="C4048" t="s">
        <v>271</v>
      </c>
      <c r="D4048" t="s">
        <v>204</v>
      </c>
      <c r="E4048">
        <v>94</v>
      </c>
    </row>
    <row r="4049" spans="1:7" x14ac:dyDescent="0.3">
      <c r="A4049">
        <v>23</v>
      </c>
      <c r="B4049" s="18">
        <v>45413</v>
      </c>
      <c r="C4049" t="s">
        <v>271</v>
      </c>
      <c r="D4049" t="s">
        <v>210</v>
      </c>
      <c r="E4049">
        <v>1.6936104695919937E-2</v>
      </c>
      <c r="F4049">
        <v>22</v>
      </c>
      <c r="G4049">
        <v>1299</v>
      </c>
    </row>
    <row r="4050" spans="1:7" x14ac:dyDescent="0.3">
      <c r="A4050">
        <v>108</v>
      </c>
      <c r="B4050" s="18">
        <v>45413</v>
      </c>
      <c r="C4050" t="s">
        <v>271</v>
      </c>
      <c r="D4050" t="s">
        <v>204</v>
      </c>
      <c r="E4050">
        <v>94</v>
      </c>
    </row>
    <row r="4051" spans="1:7" x14ac:dyDescent="0.3">
      <c r="A4051">
        <v>105</v>
      </c>
      <c r="B4051" s="18">
        <v>45505</v>
      </c>
      <c r="C4051" t="s">
        <v>271</v>
      </c>
      <c r="D4051" t="s">
        <v>227</v>
      </c>
      <c r="E4051">
        <v>74</v>
      </c>
    </row>
    <row r="4052" spans="1:7" x14ac:dyDescent="0.3">
      <c r="A4052">
        <v>112</v>
      </c>
      <c r="B4052" s="18">
        <v>45413</v>
      </c>
      <c r="C4052" t="s">
        <v>271</v>
      </c>
      <c r="D4052" t="s">
        <v>221</v>
      </c>
      <c r="E4052">
        <v>246</v>
      </c>
    </row>
    <row r="4053" spans="1:7" x14ac:dyDescent="0.3">
      <c r="A4053">
        <v>130</v>
      </c>
      <c r="B4053" s="18">
        <v>45413</v>
      </c>
      <c r="C4053" t="s">
        <v>271</v>
      </c>
      <c r="D4053" t="s">
        <v>212</v>
      </c>
      <c r="E4053">
        <v>77</v>
      </c>
    </row>
    <row r="4054" spans="1:7" x14ac:dyDescent="0.3">
      <c r="A4054">
        <v>111</v>
      </c>
      <c r="B4054" s="18">
        <v>45505</v>
      </c>
      <c r="C4054" t="s">
        <v>271</v>
      </c>
      <c r="D4054" t="s">
        <v>201</v>
      </c>
      <c r="E4054">
        <v>172</v>
      </c>
    </row>
    <row r="4055" spans="1:7" x14ac:dyDescent="0.3">
      <c r="A4055">
        <v>101</v>
      </c>
      <c r="B4055" s="18">
        <v>45444</v>
      </c>
      <c r="C4055" t="s">
        <v>271</v>
      </c>
      <c r="D4055" t="s">
        <v>200</v>
      </c>
      <c r="E4055">
        <v>1</v>
      </c>
    </row>
    <row r="4056" spans="1:7" x14ac:dyDescent="0.3">
      <c r="A4056">
        <v>105</v>
      </c>
      <c r="B4056" s="18">
        <v>45474</v>
      </c>
      <c r="C4056" t="s">
        <v>271</v>
      </c>
      <c r="D4056" t="s">
        <v>227</v>
      </c>
      <c r="E4056">
        <v>75</v>
      </c>
    </row>
    <row r="4057" spans="1:7" x14ac:dyDescent="0.3">
      <c r="A4057">
        <v>24</v>
      </c>
      <c r="B4057" s="18">
        <v>45505</v>
      </c>
      <c r="C4057" t="s">
        <v>271</v>
      </c>
      <c r="D4057" t="s">
        <v>197</v>
      </c>
      <c r="E4057">
        <v>0.85</v>
      </c>
      <c r="F4057">
        <v>17</v>
      </c>
      <c r="G4057">
        <v>20</v>
      </c>
    </row>
    <row r="4058" spans="1:7" x14ac:dyDescent="0.3">
      <c r="A4058">
        <v>24</v>
      </c>
      <c r="B4058" s="18">
        <v>45474</v>
      </c>
      <c r="C4058" t="s">
        <v>271</v>
      </c>
      <c r="D4058" t="s">
        <v>197</v>
      </c>
      <c r="E4058">
        <v>0.8571428571428571</v>
      </c>
      <c r="F4058">
        <v>18</v>
      </c>
      <c r="G4058">
        <v>21</v>
      </c>
    </row>
    <row r="4059" spans="1:7" x14ac:dyDescent="0.3">
      <c r="A4059">
        <v>101</v>
      </c>
      <c r="B4059" s="18">
        <v>45474</v>
      </c>
      <c r="C4059" t="s">
        <v>271</v>
      </c>
      <c r="D4059" t="s">
        <v>200</v>
      </c>
      <c r="E4059">
        <v>1</v>
      </c>
    </row>
    <row r="4060" spans="1:7" x14ac:dyDescent="0.3">
      <c r="A4060">
        <v>24</v>
      </c>
      <c r="B4060" s="18">
        <v>45444</v>
      </c>
      <c r="C4060" t="s">
        <v>271</v>
      </c>
      <c r="D4060" t="s">
        <v>197</v>
      </c>
      <c r="E4060">
        <v>0.95238095238095233</v>
      </c>
      <c r="F4060">
        <v>20</v>
      </c>
      <c r="G4060">
        <v>21</v>
      </c>
    </row>
    <row r="4061" spans="1:7" x14ac:dyDescent="0.3">
      <c r="A4061">
        <v>24</v>
      </c>
      <c r="B4061" s="18">
        <v>45413</v>
      </c>
      <c r="C4061" t="s">
        <v>271</v>
      </c>
      <c r="D4061" t="s">
        <v>197</v>
      </c>
      <c r="E4061">
        <v>0.95454545454545459</v>
      </c>
      <c r="F4061">
        <v>21</v>
      </c>
      <c r="G4061">
        <v>22</v>
      </c>
    </row>
    <row r="4062" spans="1:7" x14ac:dyDescent="0.3">
      <c r="A4062">
        <v>105</v>
      </c>
      <c r="B4062" s="18">
        <v>45444</v>
      </c>
      <c r="C4062" t="s">
        <v>271</v>
      </c>
      <c r="D4062" t="s">
        <v>227</v>
      </c>
      <c r="E4062">
        <v>74</v>
      </c>
    </row>
    <row r="4063" spans="1:7" x14ac:dyDescent="0.3">
      <c r="A4063">
        <v>101</v>
      </c>
      <c r="B4063" s="18">
        <v>45505</v>
      </c>
      <c r="C4063" t="s">
        <v>271</v>
      </c>
      <c r="D4063" t="s">
        <v>200</v>
      </c>
      <c r="E4063">
        <v>1</v>
      </c>
    </row>
    <row r="4064" spans="1:7" x14ac:dyDescent="0.3">
      <c r="A4064">
        <v>111</v>
      </c>
      <c r="B4064" s="18">
        <v>45474</v>
      </c>
      <c r="C4064" t="s">
        <v>271</v>
      </c>
      <c r="D4064" t="s">
        <v>201</v>
      </c>
      <c r="E4064">
        <v>173</v>
      </c>
    </row>
    <row r="4065" spans="1:7" x14ac:dyDescent="0.3">
      <c r="A4065">
        <v>133</v>
      </c>
      <c r="B4065" s="18">
        <v>45505</v>
      </c>
      <c r="C4065" t="s">
        <v>271</v>
      </c>
      <c r="D4065" t="s">
        <v>234</v>
      </c>
      <c r="E4065">
        <v>11</v>
      </c>
    </row>
    <row r="4066" spans="1:7" x14ac:dyDescent="0.3">
      <c r="A4066">
        <v>133</v>
      </c>
      <c r="B4066" s="18">
        <v>45474</v>
      </c>
      <c r="C4066" t="s">
        <v>271</v>
      </c>
      <c r="D4066" t="s">
        <v>234</v>
      </c>
      <c r="E4066">
        <v>3</v>
      </c>
    </row>
    <row r="4067" spans="1:7" x14ac:dyDescent="0.3">
      <c r="A4067">
        <v>133</v>
      </c>
      <c r="B4067" s="18">
        <v>45444</v>
      </c>
      <c r="C4067" t="s">
        <v>271</v>
      </c>
      <c r="D4067" t="s">
        <v>234</v>
      </c>
      <c r="E4067">
        <v>2</v>
      </c>
    </row>
    <row r="4068" spans="1:7" x14ac:dyDescent="0.3">
      <c r="A4068">
        <v>105</v>
      </c>
      <c r="B4068" s="18">
        <v>45413</v>
      </c>
      <c r="C4068" t="s">
        <v>271</v>
      </c>
      <c r="D4068" t="s">
        <v>227</v>
      </c>
      <c r="E4068">
        <v>75</v>
      </c>
    </row>
    <row r="4069" spans="1:7" x14ac:dyDescent="0.3">
      <c r="A4069">
        <v>111</v>
      </c>
      <c r="B4069" s="18">
        <v>45444</v>
      </c>
      <c r="C4069" t="s">
        <v>271</v>
      </c>
      <c r="D4069" t="s">
        <v>201</v>
      </c>
      <c r="E4069">
        <v>174</v>
      </c>
    </row>
    <row r="4070" spans="1:7" x14ac:dyDescent="0.3">
      <c r="A4070">
        <v>133</v>
      </c>
      <c r="B4070" s="18">
        <v>45413</v>
      </c>
      <c r="C4070" t="s">
        <v>271</v>
      </c>
      <c r="D4070" t="s">
        <v>234</v>
      </c>
      <c r="E4070">
        <v>3</v>
      </c>
    </row>
    <row r="4071" spans="1:7" x14ac:dyDescent="0.3">
      <c r="A4071">
        <v>102</v>
      </c>
      <c r="B4071" s="18">
        <v>45413</v>
      </c>
      <c r="C4071" t="s">
        <v>271</v>
      </c>
      <c r="D4071" t="s">
        <v>218</v>
      </c>
      <c r="E4071">
        <v>0</v>
      </c>
    </row>
    <row r="4072" spans="1:7" x14ac:dyDescent="0.3">
      <c r="A4072">
        <v>107</v>
      </c>
      <c r="B4072" s="18">
        <v>45505</v>
      </c>
      <c r="C4072" t="s">
        <v>271</v>
      </c>
      <c r="D4072" t="s">
        <v>217</v>
      </c>
      <c r="E4072">
        <v>224</v>
      </c>
    </row>
    <row r="4073" spans="1:7" x14ac:dyDescent="0.3">
      <c r="A4073">
        <v>107</v>
      </c>
      <c r="B4073" s="18">
        <v>45474</v>
      </c>
      <c r="C4073" t="s">
        <v>271</v>
      </c>
      <c r="D4073" t="s">
        <v>217</v>
      </c>
      <c r="E4073">
        <v>227</v>
      </c>
    </row>
    <row r="4074" spans="1:7" x14ac:dyDescent="0.3">
      <c r="A4074">
        <v>132</v>
      </c>
      <c r="B4074" s="18">
        <v>45505</v>
      </c>
      <c r="C4074" t="s">
        <v>271</v>
      </c>
      <c r="D4074" t="s">
        <v>208</v>
      </c>
      <c r="E4074">
        <v>4</v>
      </c>
    </row>
    <row r="4075" spans="1:7" x14ac:dyDescent="0.3">
      <c r="A4075">
        <v>107</v>
      </c>
      <c r="B4075" s="18">
        <v>45444</v>
      </c>
      <c r="C4075" t="s">
        <v>271</v>
      </c>
      <c r="D4075" t="s">
        <v>217</v>
      </c>
      <c r="E4075">
        <v>228</v>
      </c>
    </row>
    <row r="4076" spans="1:7" x14ac:dyDescent="0.3">
      <c r="A4076">
        <v>132</v>
      </c>
      <c r="B4076" s="18">
        <v>45474</v>
      </c>
      <c r="C4076" t="s">
        <v>271</v>
      </c>
      <c r="D4076" t="s">
        <v>208</v>
      </c>
      <c r="E4076">
        <v>4</v>
      </c>
    </row>
    <row r="4077" spans="1:7" x14ac:dyDescent="0.3">
      <c r="A4077">
        <v>129</v>
      </c>
      <c r="B4077" s="18">
        <v>45505</v>
      </c>
      <c r="C4077" t="s">
        <v>271</v>
      </c>
      <c r="D4077" t="s">
        <v>229</v>
      </c>
      <c r="E4077">
        <v>60</v>
      </c>
    </row>
    <row r="4078" spans="1:7" x14ac:dyDescent="0.3">
      <c r="A4078">
        <v>132</v>
      </c>
      <c r="B4078" s="18">
        <v>45444</v>
      </c>
      <c r="C4078" t="s">
        <v>271</v>
      </c>
      <c r="D4078" t="s">
        <v>208</v>
      </c>
      <c r="E4078">
        <v>1</v>
      </c>
    </row>
    <row r="4079" spans="1:7" x14ac:dyDescent="0.3">
      <c r="A4079">
        <v>132</v>
      </c>
      <c r="B4079" s="18">
        <v>45413</v>
      </c>
      <c r="C4079" t="s">
        <v>271</v>
      </c>
      <c r="D4079" t="s">
        <v>208</v>
      </c>
      <c r="E4079">
        <v>3</v>
      </c>
    </row>
    <row r="4080" spans="1:7" x14ac:dyDescent="0.3">
      <c r="A4080">
        <v>11</v>
      </c>
      <c r="B4080" s="18">
        <v>45413</v>
      </c>
      <c r="C4080" t="s">
        <v>271</v>
      </c>
      <c r="D4080" t="s">
        <v>230</v>
      </c>
      <c r="E4080">
        <v>0.23426573426573427</v>
      </c>
      <c r="F4080">
        <v>67</v>
      </c>
      <c r="G4080">
        <v>286</v>
      </c>
    </row>
    <row r="4081" spans="1:7" x14ac:dyDescent="0.3">
      <c r="A4081">
        <v>113</v>
      </c>
      <c r="B4081" s="18">
        <v>45444</v>
      </c>
      <c r="C4081" t="s">
        <v>271</v>
      </c>
      <c r="D4081" t="s">
        <v>228</v>
      </c>
      <c r="E4081">
        <v>196</v>
      </c>
    </row>
    <row r="4082" spans="1:7" x14ac:dyDescent="0.3">
      <c r="A4082">
        <v>102</v>
      </c>
      <c r="B4082" s="18">
        <v>45444</v>
      </c>
      <c r="C4082" t="s">
        <v>271</v>
      </c>
      <c r="D4082" t="s">
        <v>218</v>
      </c>
      <c r="E4082">
        <v>0</v>
      </c>
    </row>
    <row r="4083" spans="1:7" x14ac:dyDescent="0.3">
      <c r="A4083">
        <v>102</v>
      </c>
      <c r="B4083" s="18">
        <v>45474</v>
      </c>
      <c r="C4083" t="s">
        <v>271</v>
      </c>
      <c r="D4083" t="s">
        <v>218</v>
      </c>
      <c r="E4083">
        <v>0</v>
      </c>
    </row>
    <row r="4084" spans="1:7" x14ac:dyDescent="0.3">
      <c r="A4084">
        <v>107</v>
      </c>
      <c r="B4084" s="18">
        <v>45413</v>
      </c>
      <c r="C4084" t="s">
        <v>271</v>
      </c>
      <c r="D4084" t="s">
        <v>217</v>
      </c>
      <c r="E4084">
        <v>226</v>
      </c>
    </row>
    <row r="4085" spans="1:7" x14ac:dyDescent="0.3">
      <c r="A4085">
        <v>102</v>
      </c>
      <c r="B4085" s="18">
        <v>45505</v>
      </c>
      <c r="C4085" t="s">
        <v>271</v>
      </c>
      <c r="D4085" t="s">
        <v>218</v>
      </c>
      <c r="E4085">
        <v>0</v>
      </c>
    </row>
    <row r="4086" spans="1:7" x14ac:dyDescent="0.3">
      <c r="A4086">
        <v>11</v>
      </c>
      <c r="B4086" s="18">
        <v>45444</v>
      </c>
      <c r="C4086" t="s">
        <v>271</v>
      </c>
      <c r="D4086" t="s">
        <v>230</v>
      </c>
      <c r="E4086">
        <v>0.23776223776223776</v>
      </c>
      <c r="F4086">
        <v>68</v>
      </c>
      <c r="G4086">
        <v>286</v>
      </c>
    </row>
    <row r="4087" spans="1:7" x14ac:dyDescent="0.3">
      <c r="A4087">
        <v>11</v>
      </c>
      <c r="B4087" s="18">
        <v>45474</v>
      </c>
      <c r="C4087" t="s">
        <v>271</v>
      </c>
      <c r="D4087" t="s">
        <v>230</v>
      </c>
      <c r="E4087">
        <v>0.24911032028469751</v>
      </c>
      <c r="F4087">
        <v>70</v>
      </c>
      <c r="G4087">
        <v>281</v>
      </c>
    </row>
    <row r="4088" spans="1:7" x14ac:dyDescent="0.3">
      <c r="A4088">
        <v>103</v>
      </c>
      <c r="B4088" s="18">
        <v>45413</v>
      </c>
      <c r="C4088" t="s">
        <v>271</v>
      </c>
      <c r="D4088" t="s">
        <v>199</v>
      </c>
      <c r="E4088">
        <v>0</v>
      </c>
    </row>
    <row r="4089" spans="1:7" x14ac:dyDescent="0.3">
      <c r="A4089">
        <v>111</v>
      </c>
      <c r="B4089" s="18">
        <v>45413</v>
      </c>
      <c r="C4089" t="s">
        <v>271</v>
      </c>
      <c r="D4089" t="s">
        <v>201</v>
      </c>
      <c r="E4089">
        <v>172</v>
      </c>
    </row>
    <row r="4090" spans="1:7" x14ac:dyDescent="0.3">
      <c r="A4090">
        <v>131</v>
      </c>
      <c r="B4090" s="18">
        <v>45505</v>
      </c>
      <c r="C4090" t="s">
        <v>271</v>
      </c>
      <c r="D4090" t="s">
        <v>211</v>
      </c>
      <c r="E4090">
        <v>11</v>
      </c>
    </row>
    <row r="4091" spans="1:7" x14ac:dyDescent="0.3">
      <c r="A4091">
        <v>103</v>
      </c>
      <c r="B4091" s="18">
        <v>45444</v>
      </c>
      <c r="C4091" t="s">
        <v>271</v>
      </c>
      <c r="D4091" t="s">
        <v>199</v>
      </c>
      <c r="E4091">
        <v>0</v>
      </c>
    </row>
    <row r="4092" spans="1:7" x14ac:dyDescent="0.3">
      <c r="A4092">
        <v>131</v>
      </c>
      <c r="B4092" s="18">
        <v>45474</v>
      </c>
      <c r="C4092" t="s">
        <v>271</v>
      </c>
      <c r="D4092" t="s">
        <v>211</v>
      </c>
      <c r="E4092">
        <v>12</v>
      </c>
    </row>
    <row r="4093" spans="1:7" x14ac:dyDescent="0.3">
      <c r="A4093">
        <v>131</v>
      </c>
      <c r="B4093" s="18">
        <v>45444</v>
      </c>
      <c r="C4093" t="s">
        <v>271</v>
      </c>
      <c r="D4093" t="s">
        <v>211</v>
      </c>
      <c r="E4093">
        <v>10</v>
      </c>
    </row>
    <row r="4094" spans="1:7" x14ac:dyDescent="0.3">
      <c r="A4094">
        <v>129</v>
      </c>
      <c r="B4094" s="18">
        <v>45474</v>
      </c>
      <c r="C4094" t="s">
        <v>271</v>
      </c>
      <c r="D4094" t="s">
        <v>229</v>
      </c>
      <c r="E4094">
        <v>57</v>
      </c>
    </row>
    <row r="4095" spans="1:7" x14ac:dyDescent="0.3">
      <c r="A4095">
        <v>131</v>
      </c>
      <c r="B4095" s="18">
        <v>45413</v>
      </c>
      <c r="C4095" t="s">
        <v>271</v>
      </c>
      <c r="D4095" t="s">
        <v>211</v>
      </c>
      <c r="E4095">
        <v>10</v>
      </c>
    </row>
    <row r="4096" spans="1:7" x14ac:dyDescent="0.3">
      <c r="A4096">
        <v>109</v>
      </c>
      <c r="B4096" s="18">
        <v>45505</v>
      </c>
      <c r="C4096" t="s">
        <v>271</v>
      </c>
      <c r="D4096" t="s">
        <v>233</v>
      </c>
      <c r="E4096">
        <v>6</v>
      </c>
    </row>
    <row r="4097" spans="1:7" x14ac:dyDescent="0.3">
      <c r="A4097">
        <v>106</v>
      </c>
      <c r="B4097" s="18">
        <v>45505</v>
      </c>
      <c r="C4097" t="s">
        <v>271</v>
      </c>
      <c r="D4097" t="s">
        <v>196</v>
      </c>
      <c r="E4097">
        <v>202</v>
      </c>
    </row>
    <row r="4098" spans="1:7" x14ac:dyDescent="0.3">
      <c r="A4098">
        <v>129</v>
      </c>
      <c r="B4098" s="18">
        <v>45444</v>
      </c>
      <c r="C4098" t="s">
        <v>271</v>
      </c>
      <c r="D4098" t="s">
        <v>229</v>
      </c>
      <c r="E4098">
        <v>51</v>
      </c>
    </row>
    <row r="4099" spans="1:7" x14ac:dyDescent="0.3">
      <c r="A4099">
        <v>120</v>
      </c>
      <c r="B4099" s="18">
        <v>45444</v>
      </c>
      <c r="C4099" t="s">
        <v>271</v>
      </c>
      <c r="D4099" t="s">
        <v>22</v>
      </c>
      <c r="E4099">
        <v>185</v>
      </c>
    </row>
    <row r="4100" spans="1:7" x14ac:dyDescent="0.3">
      <c r="A4100">
        <v>109</v>
      </c>
      <c r="B4100" s="18">
        <v>45474</v>
      </c>
      <c r="C4100" t="s">
        <v>271</v>
      </c>
      <c r="D4100" t="s">
        <v>233</v>
      </c>
      <c r="E4100">
        <v>6</v>
      </c>
    </row>
    <row r="4101" spans="1:7" x14ac:dyDescent="0.3">
      <c r="A4101">
        <v>120</v>
      </c>
      <c r="B4101" s="18">
        <v>45474</v>
      </c>
      <c r="C4101" t="s">
        <v>271</v>
      </c>
      <c r="D4101" t="s">
        <v>22</v>
      </c>
      <c r="E4101">
        <v>128</v>
      </c>
    </row>
    <row r="4102" spans="1:7" x14ac:dyDescent="0.3">
      <c r="A4102">
        <v>103</v>
      </c>
      <c r="B4102" s="18">
        <v>45474</v>
      </c>
      <c r="C4102" t="s">
        <v>271</v>
      </c>
      <c r="D4102" t="s">
        <v>199</v>
      </c>
      <c r="E4102">
        <v>0</v>
      </c>
    </row>
    <row r="4103" spans="1:7" x14ac:dyDescent="0.3">
      <c r="A4103">
        <v>103</v>
      </c>
      <c r="B4103" s="18">
        <v>45505</v>
      </c>
      <c r="C4103" t="s">
        <v>271</v>
      </c>
      <c r="D4103" t="s">
        <v>199</v>
      </c>
      <c r="E4103">
        <v>0</v>
      </c>
    </row>
    <row r="4104" spans="1:7" x14ac:dyDescent="0.3">
      <c r="A4104">
        <v>130</v>
      </c>
      <c r="B4104" s="18">
        <v>45474</v>
      </c>
      <c r="C4104" t="s">
        <v>271</v>
      </c>
      <c r="D4104" t="s">
        <v>212</v>
      </c>
      <c r="E4104">
        <v>31</v>
      </c>
    </row>
    <row r="4105" spans="1:7" x14ac:dyDescent="0.3">
      <c r="A4105">
        <v>11</v>
      </c>
      <c r="B4105" s="18">
        <v>45505</v>
      </c>
      <c r="C4105" t="s">
        <v>271</v>
      </c>
      <c r="D4105" t="s">
        <v>230</v>
      </c>
      <c r="E4105">
        <v>0.23529411764705882</v>
      </c>
      <c r="F4105">
        <v>68</v>
      </c>
      <c r="G4105">
        <v>289</v>
      </c>
    </row>
    <row r="4106" spans="1:7" x14ac:dyDescent="0.3">
      <c r="A4106">
        <v>4</v>
      </c>
      <c r="B4106" s="18">
        <v>45413</v>
      </c>
      <c r="C4106" t="s">
        <v>271</v>
      </c>
      <c r="D4106" t="s">
        <v>223</v>
      </c>
      <c r="E4106">
        <v>0.71641791044776104</v>
      </c>
      <c r="F4106">
        <v>48</v>
      </c>
      <c r="G4106">
        <v>67</v>
      </c>
    </row>
    <row r="4107" spans="1:7" x14ac:dyDescent="0.3">
      <c r="A4107">
        <v>4</v>
      </c>
      <c r="B4107" s="18">
        <v>45444</v>
      </c>
      <c r="C4107" t="s">
        <v>271</v>
      </c>
      <c r="D4107" t="s">
        <v>223</v>
      </c>
      <c r="E4107">
        <v>0.63333333333333297</v>
      </c>
      <c r="F4107">
        <v>38</v>
      </c>
      <c r="G4107">
        <v>60</v>
      </c>
    </row>
    <row r="4108" spans="1:7" x14ac:dyDescent="0.3">
      <c r="A4108">
        <v>109</v>
      </c>
      <c r="B4108" s="18">
        <v>45444</v>
      </c>
      <c r="C4108" t="s">
        <v>271</v>
      </c>
      <c r="D4108" t="s">
        <v>233</v>
      </c>
      <c r="E4108">
        <v>6</v>
      </c>
    </row>
    <row r="4109" spans="1:7" x14ac:dyDescent="0.3">
      <c r="A4109">
        <v>4</v>
      </c>
      <c r="B4109" s="18">
        <v>45474</v>
      </c>
      <c r="C4109" t="s">
        <v>271</v>
      </c>
      <c r="D4109" t="s">
        <v>223</v>
      </c>
      <c r="E4109">
        <v>0.59016393442622905</v>
      </c>
      <c r="F4109">
        <v>36</v>
      </c>
      <c r="G4109">
        <v>61</v>
      </c>
    </row>
    <row r="4110" spans="1:7" x14ac:dyDescent="0.3">
      <c r="A4110">
        <v>4</v>
      </c>
      <c r="B4110" s="18">
        <v>45505</v>
      </c>
      <c r="C4110" t="s">
        <v>271</v>
      </c>
      <c r="D4110" t="s">
        <v>223</v>
      </c>
      <c r="E4110">
        <v>0.77570093457943901</v>
      </c>
      <c r="F4110">
        <v>83</v>
      </c>
      <c r="G4110">
        <v>107</v>
      </c>
    </row>
    <row r="4111" spans="1:7" x14ac:dyDescent="0.3">
      <c r="A4111">
        <v>106</v>
      </c>
      <c r="B4111" s="18">
        <v>45474</v>
      </c>
      <c r="C4111" t="s">
        <v>271</v>
      </c>
      <c r="D4111" t="s">
        <v>196</v>
      </c>
      <c r="E4111">
        <v>200</v>
      </c>
    </row>
    <row r="4112" spans="1:7" x14ac:dyDescent="0.3">
      <c r="A4112">
        <v>126</v>
      </c>
      <c r="B4112" s="18">
        <v>45413</v>
      </c>
      <c r="C4112" t="s">
        <v>271</v>
      </c>
      <c r="D4112" t="s">
        <v>28</v>
      </c>
      <c r="E4112">
        <v>1</v>
      </c>
    </row>
    <row r="4113" spans="1:7" x14ac:dyDescent="0.3">
      <c r="A4113">
        <v>5</v>
      </c>
      <c r="B4113" s="18">
        <v>45413</v>
      </c>
      <c r="C4113" t="s">
        <v>271</v>
      </c>
      <c r="D4113" t="s">
        <v>216</v>
      </c>
      <c r="E4113">
        <v>3.35</v>
      </c>
      <c r="F4113">
        <v>67</v>
      </c>
      <c r="G4113">
        <v>20</v>
      </c>
    </row>
    <row r="4114" spans="1:7" x14ac:dyDescent="0.3">
      <c r="A4114">
        <v>5</v>
      </c>
      <c r="B4114" s="18">
        <v>45444</v>
      </c>
      <c r="C4114" t="s">
        <v>271</v>
      </c>
      <c r="D4114" t="s">
        <v>216</v>
      </c>
      <c r="E4114">
        <v>2.8571428571428599</v>
      </c>
      <c r="F4114">
        <v>60</v>
      </c>
      <c r="G4114">
        <v>21</v>
      </c>
    </row>
    <row r="4115" spans="1:7" x14ac:dyDescent="0.3">
      <c r="A4115">
        <v>106</v>
      </c>
      <c r="B4115" s="18">
        <v>45444</v>
      </c>
      <c r="C4115" t="s">
        <v>271</v>
      </c>
      <c r="D4115" t="s">
        <v>196</v>
      </c>
      <c r="E4115">
        <v>196</v>
      </c>
    </row>
    <row r="4116" spans="1:7" x14ac:dyDescent="0.3">
      <c r="A4116">
        <v>5</v>
      </c>
      <c r="B4116" s="18">
        <v>45474</v>
      </c>
      <c r="C4116" t="s">
        <v>271</v>
      </c>
      <c r="D4116" t="s">
        <v>216</v>
      </c>
      <c r="E4116">
        <v>2.5416666666666701</v>
      </c>
      <c r="F4116">
        <v>61</v>
      </c>
      <c r="G4116">
        <v>24</v>
      </c>
    </row>
    <row r="4117" spans="1:7" x14ac:dyDescent="0.3">
      <c r="A4117">
        <v>5</v>
      </c>
      <c r="B4117" s="18">
        <v>45505</v>
      </c>
      <c r="C4117" t="s">
        <v>271</v>
      </c>
      <c r="D4117" t="s">
        <v>216</v>
      </c>
      <c r="E4117">
        <v>4.4583333333333304</v>
      </c>
      <c r="F4117">
        <v>107</v>
      </c>
      <c r="G4117">
        <v>24</v>
      </c>
    </row>
    <row r="4118" spans="1:7" x14ac:dyDescent="0.3">
      <c r="A4118">
        <v>109</v>
      </c>
      <c r="B4118" s="18">
        <v>45413</v>
      </c>
      <c r="C4118" t="s">
        <v>271</v>
      </c>
      <c r="D4118" t="s">
        <v>233</v>
      </c>
      <c r="E4118">
        <v>6</v>
      </c>
    </row>
    <row r="4119" spans="1:7" x14ac:dyDescent="0.3">
      <c r="A4119">
        <v>130</v>
      </c>
      <c r="B4119" s="18">
        <v>45505</v>
      </c>
      <c r="C4119" t="s">
        <v>271</v>
      </c>
      <c r="D4119" t="s">
        <v>212</v>
      </c>
      <c r="E4119">
        <v>63</v>
      </c>
    </row>
    <row r="4120" spans="1:7" x14ac:dyDescent="0.3">
      <c r="A4120">
        <v>106</v>
      </c>
      <c r="B4120" s="18">
        <v>45413</v>
      </c>
      <c r="C4120" t="s">
        <v>271</v>
      </c>
      <c r="D4120" t="s">
        <v>196</v>
      </c>
      <c r="E4120">
        <v>196</v>
      </c>
    </row>
    <row r="4121" spans="1:7" x14ac:dyDescent="0.3">
      <c r="A4121">
        <v>3</v>
      </c>
      <c r="B4121" s="18">
        <v>45413</v>
      </c>
      <c r="C4121" t="s">
        <v>271</v>
      </c>
      <c r="D4121" t="s">
        <v>202</v>
      </c>
      <c r="E4121">
        <v>0.43257989088074822</v>
      </c>
      <c r="F4121">
        <v>555</v>
      </c>
      <c r="G4121">
        <v>1283</v>
      </c>
    </row>
    <row r="4122" spans="1:7" x14ac:dyDescent="0.3">
      <c r="A4122">
        <v>12</v>
      </c>
      <c r="B4122" s="18">
        <v>45413</v>
      </c>
      <c r="C4122" t="s">
        <v>271</v>
      </c>
      <c r="D4122" t="s">
        <v>215</v>
      </c>
      <c r="E4122">
        <v>2.9629629629629631E-2</v>
      </c>
      <c r="F4122">
        <v>4</v>
      </c>
      <c r="G4122">
        <v>135</v>
      </c>
    </row>
    <row r="4123" spans="1:7" x14ac:dyDescent="0.3">
      <c r="A4123">
        <v>127</v>
      </c>
      <c r="B4123" s="18">
        <v>45413</v>
      </c>
      <c r="C4123" t="s">
        <v>271</v>
      </c>
      <c r="D4123" t="s">
        <v>220</v>
      </c>
      <c r="E4123">
        <v>153</v>
      </c>
    </row>
    <row r="4124" spans="1:7" x14ac:dyDescent="0.3">
      <c r="A4124">
        <v>127</v>
      </c>
      <c r="B4124" s="18">
        <v>45444</v>
      </c>
      <c r="C4124" t="s">
        <v>271</v>
      </c>
      <c r="D4124" t="s">
        <v>220</v>
      </c>
      <c r="E4124">
        <v>162</v>
      </c>
    </row>
    <row r="4125" spans="1:7" x14ac:dyDescent="0.3">
      <c r="A4125">
        <v>3</v>
      </c>
      <c r="B4125" s="18">
        <v>45444</v>
      </c>
      <c r="C4125" t="s">
        <v>271</v>
      </c>
      <c r="D4125" t="s">
        <v>202</v>
      </c>
      <c r="E4125">
        <v>0.42868277474668748</v>
      </c>
      <c r="F4125">
        <v>550</v>
      </c>
      <c r="G4125">
        <v>1283</v>
      </c>
    </row>
    <row r="4126" spans="1:7" x14ac:dyDescent="0.3">
      <c r="A4126">
        <v>127</v>
      </c>
      <c r="B4126" s="18">
        <v>45474</v>
      </c>
      <c r="C4126" t="s">
        <v>271</v>
      </c>
      <c r="D4126" t="s">
        <v>220</v>
      </c>
      <c r="E4126">
        <v>121</v>
      </c>
    </row>
    <row r="4127" spans="1:7" x14ac:dyDescent="0.3">
      <c r="A4127">
        <v>127</v>
      </c>
      <c r="B4127" s="18">
        <v>45505</v>
      </c>
      <c r="C4127" t="s">
        <v>271</v>
      </c>
      <c r="D4127" t="s">
        <v>220</v>
      </c>
      <c r="E4127">
        <v>177</v>
      </c>
    </row>
    <row r="4128" spans="1:7" x14ac:dyDescent="0.3">
      <c r="A4128">
        <v>104</v>
      </c>
      <c r="B4128" s="18">
        <v>45505</v>
      </c>
      <c r="C4128" t="s">
        <v>271</v>
      </c>
      <c r="D4128" t="s">
        <v>236</v>
      </c>
      <c r="E4128">
        <v>7</v>
      </c>
    </row>
    <row r="4129" spans="1:7" x14ac:dyDescent="0.3">
      <c r="A4129">
        <v>122</v>
      </c>
      <c r="B4129" s="18">
        <v>45474</v>
      </c>
      <c r="C4129" t="s">
        <v>271</v>
      </c>
      <c r="D4129" t="s">
        <v>24</v>
      </c>
      <c r="E4129">
        <v>2</v>
      </c>
    </row>
    <row r="4130" spans="1:7" x14ac:dyDescent="0.3">
      <c r="A4130">
        <v>120</v>
      </c>
      <c r="B4130" s="18">
        <v>45505</v>
      </c>
      <c r="C4130" t="s">
        <v>271</v>
      </c>
      <c r="D4130" t="s">
        <v>22</v>
      </c>
      <c r="E4130">
        <v>228</v>
      </c>
    </row>
    <row r="4131" spans="1:7" x14ac:dyDescent="0.3">
      <c r="A4131">
        <v>128</v>
      </c>
      <c r="B4131" s="18">
        <v>45505</v>
      </c>
      <c r="C4131" t="s">
        <v>271</v>
      </c>
      <c r="D4131" t="s">
        <v>224</v>
      </c>
      <c r="E4131">
        <v>28</v>
      </c>
    </row>
    <row r="4132" spans="1:7" x14ac:dyDescent="0.3">
      <c r="A4132">
        <v>128</v>
      </c>
      <c r="B4132" s="18">
        <v>45474</v>
      </c>
      <c r="C4132" t="s">
        <v>271</v>
      </c>
      <c r="D4132" t="s">
        <v>224</v>
      </c>
      <c r="E4132">
        <v>14</v>
      </c>
    </row>
    <row r="4133" spans="1:7" x14ac:dyDescent="0.3">
      <c r="A4133">
        <v>2</v>
      </c>
      <c r="B4133" s="18">
        <v>45505</v>
      </c>
      <c r="C4133" t="s">
        <v>271</v>
      </c>
      <c r="D4133" t="s">
        <v>209</v>
      </c>
      <c r="E4133">
        <v>0.71388888888888891</v>
      </c>
      <c r="F4133">
        <v>1285</v>
      </c>
      <c r="G4133">
        <v>1800</v>
      </c>
    </row>
    <row r="4134" spans="1:7" x14ac:dyDescent="0.3">
      <c r="A4134">
        <v>129</v>
      </c>
      <c r="B4134" s="18">
        <v>45413</v>
      </c>
      <c r="C4134" t="s">
        <v>271</v>
      </c>
      <c r="D4134" t="s">
        <v>229</v>
      </c>
      <c r="E4134">
        <v>49</v>
      </c>
    </row>
    <row r="4135" spans="1:7" x14ac:dyDescent="0.3">
      <c r="A4135">
        <v>128</v>
      </c>
      <c r="B4135" s="18">
        <v>45444</v>
      </c>
      <c r="C4135" t="s">
        <v>271</v>
      </c>
      <c r="D4135" t="s">
        <v>224</v>
      </c>
      <c r="E4135">
        <v>17</v>
      </c>
    </row>
    <row r="4136" spans="1:7" x14ac:dyDescent="0.3">
      <c r="A4136">
        <v>122</v>
      </c>
      <c r="B4136" s="18">
        <v>45444</v>
      </c>
      <c r="C4136" t="s">
        <v>271</v>
      </c>
      <c r="D4136" t="s">
        <v>24</v>
      </c>
      <c r="E4136">
        <v>3</v>
      </c>
    </row>
    <row r="4137" spans="1:7" x14ac:dyDescent="0.3">
      <c r="A4137">
        <v>2</v>
      </c>
      <c r="B4137" s="18">
        <v>45474</v>
      </c>
      <c r="C4137" t="s">
        <v>271</v>
      </c>
      <c r="D4137" t="s">
        <v>209</v>
      </c>
      <c r="E4137">
        <v>0.7155555555555555</v>
      </c>
      <c r="F4137">
        <v>1288</v>
      </c>
      <c r="G4137">
        <v>1800</v>
      </c>
    </row>
    <row r="4138" spans="1:7" x14ac:dyDescent="0.3">
      <c r="A4138">
        <v>128</v>
      </c>
      <c r="B4138" s="18">
        <v>45413</v>
      </c>
      <c r="C4138" t="s">
        <v>271</v>
      </c>
      <c r="D4138" t="s">
        <v>224</v>
      </c>
      <c r="E4138">
        <v>11</v>
      </c>
    </row>
    <row r="4139" spans="1:7" x14ac:dyDescent="0.3">
      <c r="A4139">
        <v>3</v>
      </c>
      <c r="B4139" s="18">
        <v>45474</v>
      </c>
      <c r="C4139" t="s">
        <v>271</v>
      </c>
      <c r="D4139" t="s">
        <v>202</v>
      </c>
      <c r="E4139">
        <v>0.4254658385093168</v>
      </c>
      <c r="F4139">
        <v>548</v>
      </c>
      <c r="G4139">
        <v>1288</v>
      </c>
    </row>
    <row r="4140" spans="1:7" x14ac:dyDescent="0.3">
      <c r="A4140">
        <v>104</v>
      </c>
      <c r="B4140" s="18">
        <v>45413</v>
      </c>
      <c r="C4140" t="s">
        <v>271</v>
      </c>
      <c r="D4140" t="s">
        <v>236</v>
      </c>
      <c r="E4140">
        <v>9</v>
      </c>
    </row>
    <row r="4141" spans="1:7" x14ac:dyDescent="0.3">
      <c r="A4141">
        <v>114</v>
      </c>
      <c r="B4141" s="18">
        <v>45413</v>
      </c>
      <c r="C4141" t="s">
        <v>271</v>
      </c>
      <c r="D4141" t="s">
        <v>214</v>
      </c>
      <c r="E4141">
        <v>190</v>
      </c>
    </row>
    <row r="4142" spans="1:7" x14ac:dyDescent="0.3">
      <c r="A4142">
        <v>114</v>
      </c>
      <c r="B4142" s="18">
        <v>45444</v>
      </c>
      <c r="C4142" t="s">
        <v>271</v>
      </c>
      <c r="D4142" t="s">
        <v>214</v>
      </c>
      <c r="E4142">
        <v>188</v>
      </c>
    </row>
    <row r="4143" spans="1:7" x14ac:dyDescent="0.3">
      <c r="A4143">
        <v>3</v>
      </c>
      <c r="B4143" s="18">
        <v>45505</v>
      </c>
      <c r="C4143" t="s">
        <v>271</v>
      </c>
      <c r="D4143" t="s">
        <v>202</v>
      </c>
      <c r="E4143">
        <v>0.43224299065420563</v>
      </c>
      <c r="F4143">
        <v>555</v>
      </c>
      <c r="G4143">
        <v>1284</v>
      </c>
    </row>
    <row r="4144" spans="1:7" x14ac:dyDescent="0.3">
      <c r="A4144">
        <v>2</v>
      </c>
      <c r="B4144" s="18">
        <v>45444</v>
      </c>
      <c r="C4144" t="s">
        <v>271</v>
      </c>
      <c r="D4144" t="s">
        <v>209</v>
      </c>
      <c r="E4144">
        <v>0.71277777777777773</v>
      </c>
      <c r="F4144">
        <v>1283</v>
      </c>
      <c r="G4144">
        <v>1800</v>
      </c>
    </row>
    <row r="4145" spans="1:7" x14ac:dyDescent="0.3">
      <c r="A4145">
        <v>114</v>
      </c>
      <c r="B4145" s="18">
        <v>45474</v>
      </c>
      <c r="C4145" t="s">
        <v>271</v>
      </c>
      <c r="D4145" t="s">
        <v>214</v>
      </c>
      <c r="E4145">
        <v>130</v>
      </c>
    </row>
    <row r="4146" spans="1:7" x14ac:dyDescent="0.3">
      <c r="A4146">
        <v>114</v>
      </c>
      <c r="B4146" s="18">
        <v>45505</v>
      </c>
      <c r="C4146" t="s">
        <v>271</v>
      </c>
      <c r="D4146" t="s">
        <v>214</v>
      </c>
      <c r="E4146">
        <v>228</v>
      </c>
    </row>
    <row r="4147" spans="1:7" x14ac:dyDescent="0.3">
      <c r="A4147">
        <v>113</v>
      </c>
      <c r="B4147" s="18">
        <v>45474</v>
      </c>
      <c r="C4147" t="s">
        <v>271</v>
      </c>
      <c r="D4147" t="s">
        <v>228</v>
      </c>
      <c r="E4147">
        <v>193</v>
      </c>
    </row>
    <row r="4148" spans="1:7" x14ac:dyDescent="0.3">
      <c r="A4148">
        <v>104</v>
      </c>
      <c r="B4148" s="18">
        <v>45474</v>
      </c>
      <c r="C4148" t="s">
        <v>271</v>
      </c>
      <c r="D4148" t="s">
        <v>236</v>
      </c>
      <c r="E4148">
        <v>7</v>
      </c>
    </row>
    <row r="4149" spans="1:7" x14ac:dyDescent="0.3">
      <c r="A4149">
        <v>12</v>
      </c>
      <c r="B4149" s="18">
        <v>45444</v>
      </c>
      <c r="C4149" t="s">
        <v>271</v>
      </c>
      <c r="D4149" t="s">
        <v>215</v>
      </c>
      <c r="E4149">
        <v>2.8776978417266189E-2</v>
      </c>
      <c r="F4149">
        <v>4</v>
      </c>
      <c r="G4149">
        <v>139</v>
      </c>
    </row>
    <row r="4150" spans="1:7" x14ac:dyDescent="0.3">
      <c r="A4150">
        <v>2</v>
      </c>
      <c r="B4150" s="18">
        <v>45413</v>
      </c>
      <c r="C4150" t="s">
        <v>271</v>
      </c>
      <c r="D4150" t="s">
        <v>209</v>
      </c>
      <c r="E4150">
        <v>0.71277777777777773</v>
      </c>
      <c r="F4150">
        <v>1283</v>
      </c>
      <c r="G4150">
        <v>1800</v>
      </c>
    </row>
    <row r="4151" spans="1:7" x14ac:dyDescent="0.3">
      <c r="A4151">
        <v>104</v>
      </c>
      <c r="B4151" s="18">
        <v>45444</v>
      </c>
      <c r="C4151" t="s">
        <v>271</v>
      </c>
      <c r="D4151" t="s">
        <v>236</v>
      </c>
      <c r="E4151">
        <v>9</v>
      </c>
    </row>
    <row r="4152" spans="1:7" x14ac:dyDescent="0.3">
      <c r="A4152">
        <v>27</v>
      </c>
      <c r="B4152" s="18">
        <v>45413</v>
      </c>
      <c r="C4152" t="s">
        <v>271</v>
      </c>
      <c r="D4152" t="s">
        <v>165</v>
      </c>
      <c r="G4152">
        <v>76</v>
      </c>
    </row>
    <row r="4153" spans="1:7" x14ac:dyDescent="0.3">
      <c r="A4153">
        <v>27</v>
      </c>
      <c r="B4153" s="18">
        <v>45505</v>
      </c>
      <c r="C4153" t="s">
        <v>271</v>
      </c>
      <c r="D4153" t="s">
        <v>165</v>
      </c>
      <c r="G4153">
        <v>82</v>
      </c>
    </row>
    <row r="4154" spans="1:7" x14ac:dyDescent="0.3">
      <c r="A4154">
        <v>113</v>
      </c>
      <c r="B4154" s="18">
        <v>45505</v>
      </c>
      <c r="C4154" t="s">
        <v>271</v>
      </c>
      <c r="D4154" t="s">
        <v>228</v>
      </c>
      <c r="E4154">
        <v>191</v>
      </c>
    </row>
    <row r="4155" spans="1:7" x14ac:dyDescent="0.3">
      <c r="A4155">
        <v>27</v>
      </c>
      <c r="B4155" s="18">
        <v>45444</v>
      </c>
      <c r="C4155" t="s">
        <v>271</v>
      </c>
      <c r="D4155" t="s">
        <v>165</v>
      </c>
      <c r="G4155">
        <v>78</v>
      </c>
    </row>
    <row r="4156" spans="1:7" x14ac:dyDescent="0.3">
      <c r="A4156">
        <v>27</v>
      </c>
      <c r="B4156" s="18">
        <v>45474</v>
      </c>
      <c r="C4156" t="s">
        <v>271</v>
      </c>
      <c r="D4156" t="s">
        <v>165</v>
      </c>
      <c r="G4156">
        <v>78</v>
      </c>
    </row>
    <row r="4157" spans="1:7" x14ac:dyDescent="0.3">
      <c r="A4157">
        <v>110</v>
      </c>
      <c r="B4157" s="18">
        <v>45444</v>
      </c>
      <c r="C4157" t="s">
        <v>272</v>
      </c>
      <c r="D4157" t="s">
        <v>222</v>
      </c>
      <c r="E4157">
        <v>320</v>
      </c>
    </row>
    <row r="4158" spans="1:7" x14ac:dyDescent="0.3">
      <c r="A4158">
        <v>114</v>
      </c>
      <c r="B4158" s="18">
        <v>45413</v>
      </c>
      <c r="C4158" t="s">
        <v>272</v>
      </c>
      <c r="D4158" t="s">
        <v>214</v>
      </c>
      <c r="E4158">
        <v>346</v>
      </c>
    </row>
    <row r="4159" spans="1:7" x14ac:dyDescent="0.3">
      <c r="A4159">
        <v>130</v>
      </c>
      <c r="B4159" s="18">
        <v>45444</v>
      </c>
      <c r="C4159" t="s">
        <v>272</v>
      </c>
      <c r="D4159" t="s">
        <v>212</v>
      </c>
      <c r="E4159">
        <v>20</v>
      </c>
    </row>
    <row r="4160" spans="1:7" x14ac:dyDescent="0.3">
      <c r="A4160">
        <v>4</v>
      </c>
      <c r="B4160" s="18">
        <v>45505</v>
      </c>
      <c r="C4160" t="s">
        <v>272</v>
      </c>
      <c r="D4160" t="s">
        <v>223</v>
      </c>
      <c r="E4160">
        <v>0.89393939393939403</v>
      </c>
      <c r="F4160">
        <v>177</v>
      </c>
      <c r="G4160">
        <v>198</v>
      </c>
    </row>
    <row r="4161" spans="1:7" x14ac:dyDescent="0.3">
      <c r="A4161">
        <v>2</v>
      </c>
      <c r="B4161" s="18">
        <v>45474</v>
      </c>
      <c r="C4161" t="s">
        <v>272</v>
      </c>
      <c r="D4161" t="s">
        <v>209</v>
      </c>
      <c r="E4161">
        <v>0.98111111111111116</v>
      </c>
      <c r="F4161">
        <v>883</v>
      </c>
      <c r="G4161">
        <v>900</v>
      </c>
    </row>
    <row r="4162" spans="1:7" x14ac:dyDescent="0.3">
      <c r="A4162">
        <v>5</v>
      </c>
      <c r="B4162" s="18">
        <v>45505</v>
      </c>
      <c r="C4162" t="s">
        <v>272</v>
      </c>
      <c r="D4162" t="s">
        <v>216</v>
      </c>
      <c r="E4162">
        <v>12.375</v>
      </c>
      <c r="F4162">
        <v>198</v>
      </c>
      <c r="G4162">
        <v>16</v>
      </c>
    </row>
    <row r="4163" spans="1:7" x14ac:dyDescent="0.3">
      <c r="A4163">
        <v>110</v>
      </c>
      <c r="B4163" s="18">
        <v>45474</v>
      </c>
      <c r="C4163" t="s">
        <v>272</v>
      </c>
      <c r="D4163" t="s">
        <v>222</v>
      </c>
      <c r="E4163">
        <v>323</v>
      </c>
    </row>
    <row r="4164" spans="1:7" x14ac:dyDescent="0.3">
      <c r="A4164">
        <v>131</v>
      </c>
      <c r="B4164" s="18">
        <v>45413</v>
      </c>
      <c r="C4164" t="s">
        <v>272</v>
      </c>
      <c r="D4164" t="s">
        <v>211</v>
      </c>
      <c r="E4164">
        <v>8</v>
      </c>
    </row>
    <row r="4165" spans="1:7" x14ac:dyDescent="0.3">
      <c r="A4165">
        <v>114</v>
      </c>
      <c r="B4165" s="18">
        <v>45505</v>
      </c>
      <c r="C4165" t="s">
        <v>272</v>
      </c>
      <c r="D4165" t="s">
        <v>214</v>
      </c>
      <c r="E4165">
        <v>279</v>
      </c>
    </row>
    <row r="4166" spans="1:7" x14ac:dyDescent="0.3">
      <c r="A4166">
        <v>2</v>
      </c>
      <c r="B4166" s="18">
        <v>45444</v>
      </c>
      <c r="C4166" t="s">
        <v>272</v>
      </c>
      <c r="D4166" t="s">
        <v>209</v>
      </c>
      <c r="E4166">
        <v>0.98444444444444446</v>
      </c>
      <c r="F4166">
        <v>886</v>
      </c>
      <c r="G4166">
        <v>900</v>
      </c>
    </row>
    <row r="4167" spans="1:7" x14ac:dyDescent="0.3">
      <c r="A4167">
        <v>120</v>
      </c>
      <c r="B4167" s="18">
        <v>45413</v>
      </c>
      <c r="C4167" t="s">
        <v>272</v>
      </c>
      <c r="D4167" t="s">
        <v>22</v>
      </c>
      <c r="E4167">
        <v>346</v>
      </c>
    </row>
    <row r="4168" spans="1:7" x14ac:dyDescent="0.3">
      <c r="A4168">
        <v>133</v>
      </c>
      <c r="B4168" s="18">
        <v>45444</v>
      </c>
      <c r="C4168" t="s">
        <v>272</v>
      </c>
      <c r="D4168" t="s">
        <v>234</v>
      </c>
      <c r="E4168">
        <v>1</v>
      </c>
    </row>
    <row r="4169" spans="1:7" x14ac:dyDescent="0.3">
      <c r="A4169">
        <v>5</v>
      </c>
      <c r="B4169" s="18">
        <v>45413</v>
      </c>
      <c r="C4169" t="s">
        <v>272</v>
      </c>
      <c r="D4169" t="s">
        <v>216</v>
      </c>
      <c r="E4169">
        <v>10.045454545454501</v>
      </c>
      <c r="F4169">
        <v>221</v>
      </c>
      <c r="G4169">
        <v>22</v>
      </c>
    </row>
    <row r="4170" spans="1:7" x14ac:dyDescent="0.3">
      <c r="A4170">
        <v>104</v>
      </c>
      <c r="B4170" s="18">
        <v>45505</v>
      </c>
      <c r="C4170" t="s">
        <v>272</v>
      </c>
      <c r="D4170" t="s">
        <v>236</v>
      </c>
      <c r="E4170">
        <v>108</v>
      </c>
    </row>
    <row r="4171" spans="1:7" x14ac:dyDescent="0.3">
      <c r="A4171">
        <v>101</v>
      </c>
      <c r="B4171" s="18">
        <v>45444</v>
      </c>
      <c r="C4171" t="s">
        <v>272</v>
      </c>
      <c r="D4171" t="s">
        <v>200</v>
      </c>
      <c r="E4171">
        <v>0</v>
      </c>
    </row>
    <row r="4172" spans="1:7" x14ac:dyDescent="0.3">
      <c r="A4172">
        <v>3</v>
      </c>
      <c r="B4172" s="18">
        <v>45413</v>
      </c>
      <c r="C4172" t="s">
        <v>272</v>
      </c>
      <c r="D4172" t="s">
        <v>202</v>
      </c>
      <c r="E4172">
        <v>1.1399548532731376</v>
      </c>
      <c r="F4172">
        <v>1010</v>
      </c>
      <c r="G4172">
        <v>886</v>
      </c>
    </row>
    <row r="4173" spans="1:7" x14ac:dyDescent="0.3">
      <c r="A4173">
        <v>130</v>
      </c>
      <c r="B4173" s="18">
        <v>45505</v>
      </c>
      <c r="C4173" t="s">
        <v>272</v>
      </c>
      <c r="D4173" t="s">
        <v>212</v>
      </c>
      <c r="E4173">
        <v>29</v>
      </c>
    </row>
    <row r="4174" spans="1:7" x14ac:dyDescent="0.3">
      <c r="A4174">
        <v>109</v>
      </c>
      <c r="B4174" s="18">
        <v>45505</v>
      </c>
      <c r="C4174" t="s">
        <v>272</v>
      </c>
      <c r="D4174" t="s">
        <v>233</v>
      </c>
      <c r="E4174">
        <v>83</v>
      </c>
    </row>
    <row r="4175" spans="1:7" x14ac:dyDescent="0.3">
      <c r="A4175">
        <v>109</v>
      </c>
      <c r="B4175" s="18">
        <v>45413</v>
      </c>
      <c r="C4175" t="s">
        <v>272</v>
      </c>
      <c r="D4175" t="s">
        <v>233</v>
      </c>
      <c r="E4175">
        <v>93</v>
      </c>
    </row>
    <row r="4176" spans="1:7" x14ac:dyDescent="0.3">
      <c r="A4176">
        <v>2</v>
      </c>
      <c r="B4176" s="18">
        <v>45505</v>
      </c>
      <c r="C4176" t="s">
        <v>272</v>
      </c>
      <c r="D4176" t="s">
        <v>209</v>
      </c>
      <c r="E4176">
        <v>0.97222222222222221</v>
      </c>
      <c r="F4176">
        <v>875</v>
      </c>
      <c r="G4176">
        <v>900</v>
      </c>
    </row>
    <row r="4177" spans="1:7" x14ac:dyDescent="0.3">
      <c r="A4177">
        <v>110</v>
      </c>
      <c r="B4177" s="18">
        <v>45413</v>
      </c>
      <c r="C4177" t="s">
        <v>272</v>
      </c>
      <c r="D4177" t="s">
        <v>222</v>
      </c>
      <c r="E4177">
        <v>321</v>
      </c>
    </row>
    <row r="4178" spans="1:7" x14ac:dyDescent="0.3">
      <c r="A4178">
        <v>104</v>
      </c>
      <c r="B4178" s="18">
        <v>45444</v>
      </c>
      <c r="C4178" t="s">
        <v>272</v>
      </c>
      <c r="D4178" t="s">
        <v>236</v>
      </c>
      <c r="E4178">
        <v>113</v>
      </c>
    </row>
    <row r="4179" spans="1:7" x14ac:dyDescent="0.3">
      <c r="A4179">
        <v>7</v>
      </c>
      <c r="B4179" s="18">
        <v>45413</v>
      </c>
      <c r="C4179" t="s">
        <v>272</v>
      </c>
      <c r="D4179" t="s">
        <v>232</v>
      </c>
      <c r="E4179">
        <v>0.53846153846153844</v>
      </c>
      <c r="F4179">
        <v>42</v>
      </c>
      <c r="G4179">
        <v>78</v>
      </c>
    </row>
    <row r="4180" spans="1:7" x14ac:dyDescent="0.3">
      <c r="A4180">
        <v>3</v>
      </c>
      <c r="B4180" s="18">
        <v>45505</v>
      </c>
      <c r="C4180" t="s">
        <v>272</v>
      </c>
      <c r="D4180" t="s">
        <v>202</v>
      </c>
      <c r="E4180">
        <v>1.1839999999999999</v>
      </c>
      <c r="F4180">
        <v>1036</v>
      </c>
      <c r="G4180">
        <v>875</v>
      </c>
    </row>
    <row r="4181" spans="1:7" x14ac:dyDescent="0.3">
      <c r="A4181">
        <v>7</v>
      </c>
      <c r="B4181" s="18">
        <v>45474</v>
      </c>
      <c r="C4181" t="s">
        <v>272</v>
      </c>
      <c r="D4181" t="s">
        <v>232</v>
      </c>
      <c r="E4181">
        <v>0.54929577464788737</v>
      </c>
      <c r="F4181">
        <v>39</v>
      </c>
      <c r="G4181">
        <v>71</v>
      </c>
    </row>
    <row r="4182" spans="1:7" x14ac:dyDescent="0.3">
      <c r="A4182">
        <v>6</v>
      </c>
      <c r="B4182" s="18">
        <v>45505</v>
      </c>
      <c r="C4182" t="s">
        <v>272</v>
      </c>
      <c r="D4182" t="s">
        <v>237</v>
      </c>
      <c r="E4182">
        <v>0.52173913043478259</v>
      </c>
      <c r="F4182">
        <v>12</v>
      </c>
      <c r="G4182">
        <v>23</v>
      </c>
    </row>
    <row r="4183" spans="1:7" x14ac:dyDescent="0.3">
      <c r="A4183">
        <v>104</v>
      </c>
      <c r="B4183" s="18">
        <v>45474</v>
      </c>
      <c r="C4183" t="s">
        <v>272</v>
      </c>
      <c r="D4183" t="s">
        <v>236</v>
      </c>
      <c r="E4183">
        <v>111</v>
      </c>
    </row>
    <row r="4184" spans="1:7" x14ac:dyDescent="0.3">
      <c r="A4184">
        <v>120</v>
      </c>
      <c r="B4184" s="18">
        <v>45474</v>
      </c>
      <c r="C4184" t="s">
        <v>272</v>
      </c>
      <c r="D4184" t="s">
        <v>22</v>
      </c>
      <c r="E4184">
        <v>133</v>
      </c>
    </row>
    <row r="4185" spans="1:7" x14ac:dyDescent="0.3">
      <c r="A4185">
        <v>101</v>
      </c>
      <c r="B4185" s="18">
        <v>45474</v>
      </c>
      <c r="C4185" t="s">
        <v>272</v>
      </c>
      <c r="D4185" t="s">
        <v>200</v>
      </c>
      <c r="E4185">
        <v>0</v>
      </c>
    </row>
    <row r="4186" spans="1:7" x14ac:dyDescent="0.3">
      <c r="A4186">
        <v>7</v>
      </c>
      <c r="B4186" s="18">
        <v>45444</v>
      </c>
      <c r="C4186" t="s">
        <v>272</v>
      </c>
      <c r="D4186" t="s">
        <v>232</v>
      </c>
      <c r="E4186">
        <v>0.55405405405405406</v>
      </c>
      <c r="F4186">
        <v>41</v>
      </c>
      <c r="G4186">
        <v>74</v>
      </c>
    </row>
    <row r="4187" spans="1:7" x14ac:dyDescent="0.3">
      <c r="A4187">
        <v>133</v>
      </c>
      <c r="B4187" s="18">
        <v>45413</v>
      </c>
      <c r="C4187" t="s">
        <v>272</v>
      </c>
      <c r="D4187" t="s">
        <v>234</v>
      </c>
      <c r="E4187">
        <v>5</v>
      </c>
    </row>
    <row r="4188" spans="1:7" x14ac:dyDescent="0.3">
      <c r="A4188">
        <v>6</v>
      </c>
      <c r="B4188" s="18">
        <v>45474</v>
      </c>
      <c r="C4188" t="s">
        <v>272</v>
      </c>
      <c r="D4188" t="s">
        <v>237</v>
      </c>
      <c r="E4188">
        <v>0.48</v>
      </c>
      <c r="F4188">
        <v>12</v>
      </c>
      <c r="G4188">
        <v>25</v>
      </c>
    </row>
    <row r="4189" spans="1:7" x14ac:dyDescent="0.3">
      <c r="A4189">
        <v>131</v>
      </c>
      <c r="B4189" s="18">
        <v>45505</v>
      </c>
      <c r="C4189" t="s">
        <v>272</v>
      </c>
      <c r="D4189" t="s">
        <v>211</v>
      </c>
      <c r="E4189">
        <v>12</v>
      </c>
    </row>
    <row r="4190" spans="1:7" x14ac:dyDescent="0.3">
      <c r="A4190">
        <v>6</v>
      </c>
      <c r="B4190" s="18">
        <v>45444</v>
      </c>
      <c r="C4190" t="s">
        <v>272</v>
      </c>
      <c r="D4190" t="s">
        <v>237</v>
      </c>
      <c r="E4190">
        <v>0.4</v>
      </c>
      <c r="F4190">
        <v>10</v>
      </c>
      <c r="G4190">
        <v>25</v>
      </c>
    </row>
    <row r="4191" spans="1:7" x14ac:dyDescent="0.3">
      <c r="A4191">
        <v>6</v>
      </c>
      <c r="B4191" s="18">
        <v>45413</v>
      </c>
      <c r="C4191" t="s">
        <v>272</v>
      </c>
      <c r="D4191" t="s">
        <v>237</v>
      </c>
      <c r="E4191">
        <v>0.21428571428571427</v>
      </c>
      <c r="F4191">
        <v>6</v>
      </c>
      <c r="G4191">
        <v>28</v>
      </c>
    </row>
    <row r="4192" spans="1:7" x14ac:dyDescent="0.3">
      <c r="A4192">
        <v>133</v>
      </c>
      <c r="B4192" s="18">
        <v>45474</v>
      </c>
      <c r="C4192" t="s">
        <v>272</v>
      </c>
      <c r="D4192" t="s">
        <v>234</v>
      </c>
      <c r="E4192">
        <v>4</v>
      </c>
    </row>
    <row r="4193" spans="1:7" x14ac:dyDescent="0.3">
      <c r="A4193">
        <v>109</v>
      </c>
      <c r="B4193" s="18">
        <v>45474</v>
      </c>
      <c r="C4193" t="s">
        <v>272</v>
      </c>
      <c r="D4193" t="s">
        <v>233</v>
      </c>
      <c r="E4193">
        <v>88</v>
      </c>
    </row>
    <row r="4194" spans="1:7" x14ac:dyDescent="0.3">
      <c r="A4194">
        <v>8</v>
      </c>
      <c r="B4194" s="18">
        <v>45505</v>
      </c>
      <c r="C4194" t="s">
        <v>272</v>
      </c>
      <c r="D4194" t="s">
        <v>235</v>
      </c>
      <c r="E4194">
        <v>0.36212624584717606</v>
      </c>
      <c r="F4194">
        <v>109</v>
      </c>
      <c r="G4194">
        <v>301</v>
      </c>
    </row>
    <row r="4195" spans="1:7" x14ac:dyDescent="0.3">
      <c r="A4195">
        <v>109</v>
      </c>
      <c r="B4195" s="18">
        <v>45444</v>
      </c>
      <c r="C4195" t="s">
        <v>272</v>
      </c>
      <c r="D4195" t="s">
        <v>233</v>
      </c>
      <c r="E4195">
        <v>93</v>
      </c>
    </row>
    <row r="4196" spans="1:7" x14ac:dyDescent="0.3">
      <c r="A4196">
        <v>126</v>
      </c>
      <c r="B4196" s="18">
        <v>45413</v>
      </c>
      <c r="C4196" t="s">
        <v>272</v>
      </c>
      <c r="D4196" t="s">
        <v>28</v>
      </c>
      <c r="E4196">
        <v>2</v>
      </c>
    </row>
    <row r="4197" spans="1:7" x14ac:dyDescent="0.3">
      <c r="A4197">
        <v>114</v>
      </c>
      <c r="B4197" s="18">
        <v>45444</v>
      </c>
      <c r="C4197" t="s">
        <v>272</v>
      </c>
      <c r="D4197" t="s">
        <v>214</v>
      </c>
      <c r="E4197">
        <v>300</v>
      </c>
    </row>
    <row r="4198" spans="1:7" x14ac:dyDescent="0.3">
      <c r="A4198">
        <v>128</v>
      </c>
      <c r="B4198" s="18">
        <v>45474</v>
      </c>
      <c r="C4198" t="s">
        <v>272</v>
      </c>
      <c r="D4198" t="s">
        <v>224</v>
      </c>
      <c r="E4198">
        <v>8</v>
      </c>
    </row>
    <row r="4199" spans="1:7" x14ac:dyDescent="0.3">
      <c r="A4199">
        <v>133</v>
      </c>
      <c r="B4199" s="18">
        <v>45505</v>
      </c>
      <c r="C4199" t="s">
        <v>272</v>
      </c>
      <c r="D4199" t="s">
        <v>234</v>
      </c>
      <c r="E4199">
        <v>6</v>
      </c>
    </row>
    <row r="4200" spans="1:7" x14ac:dyDescent="0.3">
      <c r="A4200">
        <v>100</v>
      </c>
      <c r="B4200" s="18">
        <v>45505</v>
      </c>
      <c r="C4200" t="s">
        <v>272</v>
      </c>
      <c r="D4200" t="s">
        <v>206</v>
      </c>
      <c r="E4200">
        <v>1</v>
      </c>
    </row>
    <row r="4201" spans="1:7" x14ac:dyDescent="0.3">
      <c r="A4201">
        <v>127</v>
      </c>
      <c r="B4201" s="18">
        <v>45413</v>
      </c>
      <c r="C4201" t="s">
        <v>272</v>
      </c>
      <c r="D4201" t="s">
        <v>220</v>
      </c>
      <c r="E4201">
        <v>71</v>
      </c>
    </row>
    <row r="4202" spans="1:7" x14ac:dyDescent="0.3">
      <c r="A4202">
        <v>4</v>
      </c>
      <c r="B4202" s="18">
        <v>45474</v>
      </c>
      <c r="C4202" t="s">
        <v>272</v>
      </c>
      <c r="D4202" t="s">
        <v>223</v>
      </c>
      <c r="E4202">
        <v>0.78260869565217395</v>
      </c>
      <c r="F4202">
        <v>72</v>
      </c>
      <c r="G4202">
        <v>92</v>
      </c>
    </row>
    <row r="4203" spans="1:7" x14ac:dyDescent="0.3">
      <c r="A4203">
        <v>4</v>
      </c>
      <c r="B4203" s="18">
        <v>45413</v>
      </c>
      <c r="C4203" t="s">
        <v>272</v>
      </c>
      <c r="D4203" t="s">
        <v>223</v>
      </c>
      <c r="E4203">
        <v>0.91855203619909498</v>
      </c>
      <c r="F4203">
        <v>203</v>
      </c>
      <c r="G4203">
        <v>221</v>
      </c>
    </row>
    <row r="4204" spans="1:7" x14ac:dyDescent="0.3">
      <c r="A4204">
        <v>120</v>
      </c>
      <c r="B4204" s="18">
        <v>45505</v>
      </c>
      <c r="C4204" t="s">
        <v>272</v>
      </c>
      <c r="D4204" t="s">
        <v>22</v>
      </c>
      <c r="E4204">
        <v>279</v>
      </c>
    </row>
    <row r="4205" spans="1:7" x14ac:dyDescent="0.3">
      <c r="A4205">
        <v>129</v>
      </c>
      <c r="B4205" s="18">
        <v>45505</v>
      </c>
      <c r="C4205" t="s">
        <v>272</v>
      </c>
      <c r="D4205" t="s">
        <v>229</v>
      </c>
      <c r="E4205">
        <v>58</v>
      </c>
    </row>
    <row r="4206" spans="1:7" x14ac:dyDescent="0.3">
      <c r="A4206">
        <v>126</v>
      </c>
      <c r="B4206" s="18">
        <v>45474</v>
      </c>
      <c r="C4206" t="s">
        <v>272</v>
      </c>
      <c r="D4206" t="s">
        <v>28</v>
      </c>
      <c r="E4206">
        <v>1</v>
      </c>
    </row>
    <row r="4207" spans="1:7" x14ac:dyDescent="0.3">
      <c r="A4207">
        <v>129</v>
      </c>
      <c r="B4207" s="18">
        <v>45474</v>
      </c>
      <c r="C4207" t="s">
        <v>272</v>
      </c>
      <c r="D4207" t="s">
        <v>229</v>
      </c>
      <c r="E4207">
        <v>37</v>
      </c>
    </row>
    <row r="4208" spans="1:7" x14ac:dyDescent="0.3">
      <c r="A4208">
        <v>105</v>
      </c>
      <c r="B4208" s="18">
        <v>45413</v>
      </c>
      <c r="C4208" t="s">
        <v>272</v>
      </c>
      <c r="D4208" t="s">
        <v>227</v>
      </c>
      <c r="E4208">
        <v>357</v>
      </c>
    </row>
    <row r="4209" spans="1:7" x14ac:dyDescent="0.3">
      <c r="A4209">
        <v>101</v>
      </c>
      <c r="B4209" s="18">
        <v>45505</v>
      </c>
      <c r="C4209" t="s">
        <v>272</v>
      </c>
      <c r="D4209" t="s">
        <v>200</v>
      </c>
      <c r="E4209">
        <v>0</v>
      </c>
    </row>
    <row r="4210" spans="1:7" x14ac:dyDescent="0.3">
      <c r="A4210">
        <v>105</v>
      </c>
      <c r="B4210" s="18">
        <v>45444</v>
      </c>
      <c r="C4210" t="s">
        <v>272</v>
      </c>
      <c r="D4210" t="s">
        <v>227</v>
      </c>
      <c r="E4210">
        <v>359</v>
      </c>
    </row>
    <row r="4211" spans="1:7" x14ac:dyDescent="0.3">
      <c r="A4211">
        <v>8</v>
      </c>
      <c r="B4211" s="18">
        <v>45474</v>
      </c>
      <c r="C4211" t="s">
        <v>272</v>
      </c>
      <c r="D4211" t="s">
        <v>235</v>
      </c>
      <c r="E4211">
        <v>0.34853420195439738</v>
      </c>
      <c r="F4211">
        <v>107</v>
      </c>
      <c r="G4211">
        <v>307</v>
      </c>
    </row>
    <row r="4212" spans="1:7" x14ac:dyDescent="0.3">
      <c r="A4212">
        <v>131</v>
      </c>
      <c r="B4212" s="18">
        <v>45474</v>
      </c>
      <c r="C4212" t="s">
        <v>272</v>
      </c>
      <c r="D4212" t="s">
        <v>211</v>
      </c>
      <c r="E4212">
        <v>4</v>
      </c>
    </row>
    <row r="4213" spans="1:7" x14ac:dyDescent="0.3">
      <c r="A4213">
        <v>128</v>
      </c>
      <c r="B4213" s="18">
        <v>45444</v>
      </c>
      <c r="C4213" t="s">
        <v>272</v>
      </c>
      <c r="D4213" t="s">
        <v>224</v>
      </c>
      <c r="E4213">
        <v>5</v>
      </c>
    </row>
    <row r="4214" spans="1:7" x14ac:dyDescent="0.3">
      <c r="A4214">
        <v>3</v>
      </c>
      <c r="B4214" s="18">
        <v>45474</v>
      </c>
      <c r="C4214" t="s">
        <v>272</v>
      </c>
      <c r="D4214" t="s">
        <v>202</v>
      </c>
      <c r="E4214">
        <v>1.1392978482446205</v>
      </c>
      <c r="F4214">
        <v>1006</v>
      </c>
      <c r="G4214">
        <v>883</v>
      </c>
    </row>
    <row r="4215" spans="1:7" x14ac:dyDescent="0.3">
      <c r="A4215">
        <v>104</v>
      </c>
      <c r="B4215" s="18">
        <v>45413</v>
      </c>
      <c r="C4215" t="s">
        <v>272</v>
      </c>
      <c r="D4215" t="s">
        <v>236</v>
      </c>
      <c r="E4215">
        <v>115</v>
      </c>
    </row>
    <row r="4216" spans="1:7" x14ac:dyDescent="0.3">
      <c r="A4216">
        <v>127</v>
      </c>
      <c r="B4216" s="18">
        <v>45474</v>
      </c>
      <c r="C4216" t="s">
        <v>272</v>
      </c>
      <c r="D4216" t="s">
        <v>220</v>
      </c>
      <c r="E4216">
        <v>58</v>
      </c>
    </row>
    <row r="4217" spans="1:7" x14ac:dyDescent="0.3">
      <c r="A4217">
        <v>127</v>
      </c>
      <c r="B4217" s="18">
        <v>45505</v>
      </c>
      <c r="C4217" t="s">
        <v>272</v>
      </c>
      <c r="D4217" t="s">
        <v>220</v>
      </c>
      <c r="E4217">
        <v>120</v>
      </c>
    </row>
    <row r="4218" spans="1:7" x14ac:dyDescent="0.3">
      <c r="A4218">
        <v>105</v>
      </c>
      <c r="B4218" s="18">
        <v>45505</v>
      </c>
      <c r="C4218" t="s">
        <v>272</v>
      </c>
      <c r="D4218" t="s">
        <v>227</v>
      </c>
      <c r="E4218">
        <v>361</v>
      </c>
    </row>
    <row r="4219" spans="1:7" x14ac:dyDescent="0.3">
      <c r="A4219">
        <v>128</v>
      </c>
      <c r="B4219" s="18">
        <v>45505</v>
      </c>
      <c r="C4219" t="s">
        <v>272</v>
      </c>
      <c r="D4219" t="s">
        <v>224</v>
      </c>
      <c r="E4219">
        <v>15</v>
      </c>
    </row>
    <row r="4220" spans="1:7" x14ac:dyDescent="0.3">
      <c r="A4220">
        <v>7</v>
      </c>
      <c r="B4220" s="18">
        <v>45505</v>
      </c>
      <c r="C4220" t="s">
        <v>272</v>
      </c>
      <c r="D4220" t="s">
        <v>232</v>
      </c>
      <c r="E4220">
        <v>0.55882352941176472</v>
      </c>
      <c r="F4220">
        <v>38</v>
      </c>
      <c r="G4220">
        <v>68</v>
      </c>
    </row>
    <row r="4221" spans="1:7" x14ac:dyDescent="0.3">
      <c r="A4221">
        <v>100</v>
      </c>
      <c r="B4221" s="18">
        <v>45413</v>
      </c>
      <c r="C4221" t="s">
        <v>272</v>
      </c>
      <c r="D4221" t="s">
        <v>206</v>
      </c>
      <c r="E4221">
        <v>1</v>
      </c>
    </row>
    <row r="4222" spans="1:7" x14ac:dyDescent="0.3">
      <c r="A4222">
        <v>8</v>
      </c>
      <c r="B4222" s="18">
        <v>45413</v>
      </c>
      <c r="C4222" t="s">
        <v>272</v>
      </c>
      <c r="D4222" t="s">
        <v>235</v>
      </c>
      <c r="E4222">
        <v>0.32500000000000001</v>
      </c>
      <c r="F4222">
        <v>104</v>
      </c>
      <c r="G4222">
        <v>320</v>
      </c>
    </row>
    <row r="4223" spans="1:7" x14ac:dyDescent="0.3">
      <c r="A4223">
        <v>2</v>
      </c>
      <c r="B4223" s="18">
        <v>45413</v>
      </c>
      <c r="C4223" t="s">
        <v>272</v>
      </c>
      <c r="D4223" t="s">
        <v>209</v>
      </c>
      <c r="E4223">
        <v>0.98444444444444446</v>
      </c>
      <c r="F4223">
        <v>886</v>
      </c>
      <c r="G4223">
        <v>900</v>
      </c>
    </row>
    <row r="4224" spans="1:7" x14ac:dyDescent="0.3">
      <c r="A4224">
        <v>105</v>
      </c>
      <c r="B4224" s="18">
        <v>45474</v>
      </c>
      <c r="C4224" t="s">
        <v>272</v>
      </c>
      <c r="D4224" t="s">
        <v>227</v>
      </c>
      <c r="E4224">
        <v>361</v>
      </c>
    </row>
    <row r="4225" spans="1:7" x14ac:dyDescent="0.3">
      <c r="A4225">
        <v>131</v>
      </c>
      <c r="B4225" s="18">
        <v>45444</v>
      </c>
      <c r="C4225" t="s">
        <v>272</v>
      </c>
      <c r="D4225" t="s">
        <v>211</v>
      </c>
      <c r="E4225">
        <v>8</v>
      </c>
    </row>
    <row r="4226" spans="1:7" x14ac:dyDescent="0.3">
      <c r="A4226">
        <v>5</v>
      </c>
      <c r="B4226" s="18">
        <v>45474</v>
      </c>
      <c r="C4226" t="s">
        <v>272</v>
      </c>
      <c r="D4226" t="s">
        <v>216</v>
      </c>
      <c r="E4226">
        <v>7.6666666666666696</v>
      </c>
      <c r="F4226">
        <v>92</v>
      </c>
      <c r="G4226">
        <v>12</v>
      </c>
    </row>
    <row r="4227" spans="1:7" x14ac:dyDescent="0.3">
      <c r="A4227">
        <v>103</v>
      </c>
      <c r="B4227" s="18">
        <v>45505</v>
      </c>
      <c r="C4227" t="s">
        <v>272</v>
      </c>
      <c r="D4227" t="s">
        <v>199</v>
      </c>
      <c r="E4227">
        <v>1</v>
      </c>
    </row>
    <row r="4228" spans="1:7" x14ac:dyDescent="0.3">
      <c r="A4228">
        <v>128</v>
      </c>
      <c r="B4228" s="18">
        <v>45413</v>
      </c>
      <c r="C4228" t="s">
        <v>272</v>
      </c>
      <c r="D4228" t="s">
        <v>224</v>
      </c>
      <c r="E4228">
        <v>6</v>
      </c>
    </row>
    <row r="4229" spans="1:7" x14ac:dyDescent="0.3">
      <c r="A4229">
        <v>103</v>
      </c>
      <c r="B4229" s="18">
        <v>45444</v>
      </c>
      <c r="C4229" t="s">
        <v>272</v>
      </c>
      <c r="D4229" t="s">
        <v>199</v>
      </c>
      <c r="E4229">
        <v>1</v>
      </c>
    </row>
    <row r="4230" spans="1:7" x14ac:dyDescent="0.3">
      <c r="A4230">
        <v>4</v>
      </c>
      <c r="B4230" s="18">
        <v>45444</v>
      </c>
      <c r="C4230" t="s">
        <v>272</v>
      </c>
      <c r="D4230" t="s">
        <v>223</v>
      </c>
      <c r="E4230">
        <v>0.84408602150537604</v>
      </c>
      <c r="F4230">
        <v>157</v>
      </c>
      <c r="G4230">
        <v>186</v>
      </c>
    </row>
    <row r="4231" spans="1:7" x14ac:dyDescent="0.3">
      <c r="A4231">
        <v>103</v>
      </c>
      <c r="B4231" s="18">
        <v>45413</v>
      </c>
      <c r="C4231" t="s">
        <v>272</v>
      </c>
      <c r="D4231" t="s">
        <v>199</v>
      </c>
      <c r="E4231">
        <v>1</v>
      </c>
    </row>
    <row r="4232" spans="1:7" x14ac:dyDescent="0.3">
      <c r="A4232">
        <v>114</v>
      </c>
      <c r="B4232" s="18">
        <v>45474</v>
      </c>
      <c r="C4232" t="s">
        <v>272</v>
      </c>
      <c r="D4232" t="s">
        <v>214</v>
      </c>
      <c r="E4232">
        <v>133</v>
      </c>
    </row>
    <row r="4233" spans="1:7" x14ac:dyDescent="0.3">
      <c r="A4233">
        <v>130</v>
      </c>
      <c r="B4233" s="18">
        <v>45413</v>
      </c>
      <c r="C4233" t="s">
        <v>272</v>
      </c>
      <c r="D4233" t="s">
        <v>212</v>
      </c>
      <c r="E4233">
        <v>14</v>
      </c>
    </row>
    <row r="4234" spans="1:7" x14ac:dyDescent="0.3">
      <c r="A4234">
        <v>100</v>
      </c>
      <c r="B4234" s="18">
        <v>45444</v>
      </c>
      <c r="C4234" t="s">
        <v>272</v>
      </c>
      <c r="D4234" t="s">
        <v>206</v>
      </c>
      <c r="E4234">
        <v>1</v>
      </c>
    </row>
    <row r="4235" spans="1:7" x14ac:dyDescent="0.3">
      <c r="A4235">
        <v>130</v>
      </c>
      <c r="B4235" s="18">
        <v>45474</v>
      </c>
      <c r="C4235" t="s">
        <v>272</v>
      </c>
      <c r="D4235" t="s">
        <v>212</v>
      </c>
      <c r="E4235">
        <v>5</v>
      </c>
    </row>
    <row r="4236" spans="1:7" x14ac:dyDescent="0.3">
      <c r="A4236">
        <v>129</v>
      </c>
      <c r="B4236" s="18">
        <v>45444</v>
      </c>
      <c r="C4236" t="s">
        <v>272</v>
      </c>
      <c r="D4236" t="s">
        <v>229</v>
      </c>
      <c r="E4236">
        <v>57</v>
      </c>
    </row>
    <row r="4237" spans="1:7" x14ac:dyDescent="0.3">
      <c r="A4237">
        <v>3</v>
      </c>
      <c r="B4237" s="18">
        <v>45444</v>
      </c>
      <c r="C4237" t="s">
        <v>272</v>
      </c>
      <c r="D4237" t="s">
        <v>202</v>
      </c>
      <c r="E4237">
        <v>1.1444695259593678</v>
      </c>
      <c r="F4237">
        <v>1014</v>
      </c>
      <c r="G4237">
        <v>886</v>
      </c>
    </row>
    <row r="4238" spans="1:7" x14ac:dyDescent="0.3">
      <c r="A4238">
        <v>102</v>
      </c>
      <c r="B4238" s="18">
        <v>45505</v>
      </c>
      <c r="C4238" t="s">
        <v>272</v>
      </c>
      <c r="D4238" t="s">
        <v>218</v>
      </c>
      <c r="E4238">
        <v>0</v>
      </c>
    </row>
    <row r="4239" spans="1:7" x14ac:dyDescent="0.3">
      <c r="A4239">
        <v>5</v>
      </c>
      <c r="B4239" s="18">
        <v>45444</v>
      </c>
      <c r="C4239" t="s">
        <v>272</v>
      </c>
      <c r="D4239" t="s">
        <v>216</v>
      </c>
      <c r="E4239">
        <v>8.0869565217391308</v>
      </c>
      <c r="F4239">
        <v>186</v>
      </c>
      <c r="G4239">
        <v>23</v>
      </c>
    </row>
    <row r="4240" spans="1:7" x14ac:dyDescent="0.3">
      <c r="A4240">
        <v>120</v>
      </c>
      <c r="B4240" s="18">
        <v>45444</v>
      </c>
      <c r="C4240" t="s">
        <v>272</v>
      </c>
      <c r="D4240" t="s">
        <v>22</v>
      </c>
      <c r="E4240">
        <v>300</v>
      </c>
    </row>
    <row r="4241" spans="1:7" x14ac:dyDescent="0.3">
      <c r="A4241">
        <v>100</v>
      </c>
      <c r="B4241" s="18">
        <v>45474</v>
      </c>
      <c r="C4241" t="s">
        <v>272</v>
      </c>
      <c r="D4241" t="s">
        <v>206</v>
      </c>
      <c r="E4241">
        <v>1</v>
      </c>
    </row>
    <row r="4242" spans="1:7" x14ac:dyDescent="0.3">
      <c r="A4242">
        <v>102</v>
      </c>
      <c r="B4242" s="18">
        <v>45474</v>
      </c>
      <c r="C4242" t="s">
        <v>272</v>
      </c>
      <c r="D4242" t="s">
        <v>218</v>
      </c>
      <c r="E4242">
        <v>0</v>
      </c>
    </row>
    <row r="4243" spans="1:7" x14ac:dyDescent="0.3">
      <c r="A4243">
        <v>8</v>
      </c>
      <c r="B4243" s="18">
        <v>45444</v>
      </c>
      <c r="C4243" t="s">
        <v>272</v>
      </c>
      <c r="D4243" t="s">
        <v>235</v>
      </c>
      <c r="E4243">
        <v>0.33544303797468356</v>
      </c>
      <c r="F4243">
        <v>106</v>
      </c>
      <c r="G4243">
        <v>316</v>
      </c>
    </row>
    <row r="4244" spans="1:7" x14ac:dyDescent="0.3">
      <c r="A4244">
        <v>102</v>
      </c>
      <c r="B4244" s="18">
        <v>45444</v>
      </c>
      <c r="C4244" t="s">
        <v>272</v>
      </c>
      <c r="D4244" t="s">
        <v>218</v>
      </c>
      <c r="E4244">
        <v>0</v>
      </c>
    </row>
    <row r="4245" spans="1:7" x14ac:dyDescent="0.3">
      <c r="A4245">
        <v>129</v>
      </c>
      <c r="B4245" s="18">
        <v>45413</v>
      </c>
      <c r="C4245" t="s">
        <v>272</v>
      </c>
      <c r="D4245" t="s">
        <v>229</v>
      </c>
      <c r="E4245">
        <v>38</v>
      </c>
    </row>
    <row r="4246" spans="1:7" x14ac:dyDescent="0.3">
      <c r="A4246">
        <v>103</v>
      </c>
      <c r="B4246" s="18">
        <v>45474</v>
      </c>
      <c r="C4246" t="s">
        <v>272</v>
      </c>
      <c r="D4246" t="s">
        <v>199</v>
      </c>
      <c r="E4246">
        <v>1</v>
      </c>
    </row>
    <row r="4247" spans="1:7" x14ac:dyDescent="0.3">
      <c r="A4247">
        <v>111</v>
      </c>
      <c r="B4247" s="18">
        <v>45444</v>
      </c>
      <c r="C4247" t="s">
        <v>272</v>
      </c>
      <c r="D4247" t="s">
        <v>201</v>
      </c>
      <c r="E4247">
        <v>1</v>
      </c>
    </row>
    <row r="4248" spans="1:7" x14ac:dyDescent="0.3">
      <c r="A4248">
        <v>102</v>
      </c>
      <c r="B4248" s="18">
        <v>45413</v>
      </c>
      <c r="C4248" t="s">
        <v>272</v>
      </c>
      <c r="D4248" t="s">
        <v>218</v>
      </c>
      <c r="E4248">
        <v>0</v>
      </c>
    </row>
    <row r="4249" spans="1:7" x14ac:dyDescent="0.3">
      <c r="A4249">
        <v>101</v>
      </c>
      <c r="B4249" s="18">
        <v>45413</v>
      </c>
      <c r="C4249" t="s">
        <v>272</v>
      </c>
      <c r="D4249" t="s">
        <v>200</v>
      </c>
      <c r="E4249">
        <v>0</v>
      </c>
    </row>
    <row r="4250" spans="1:7" x14ac:dyDescent="0.3">
      <c r="A4250">
        <v>110</v>
      </c>
      <c r="B4250" s="18">
        <v>45505</v>
      </c>
      <c r="C4250" t="s">
        <v>272</v>
      </c>
      <c r="D4250" t="s">
        <v>222</v>
      </c>
      <c r="E4250">
        <v>323</v>
      </c>
    </row>
    <row r="4251" spans="1:7" x14ac:dyDescent="0.3">
      <c r="A4251">
        <v>127</v>
      </c>
      <c r="B4251" s="18">
        <v>45444</v>
      </c>
      <c r="C4251" t="s">
        <v>272</v>
      </c>
      <c r="D4251" t="s">
        <v>220</v>
      </c>
      <c r="E4251">
        <v>91</v>
      </c>
    </row>
    <row r="4252" spans="1:7" x14ac:dyDescent="0.3">
      <c r="A4252">
        <v>113</v>
      </c>
      <c r="B4252" s="18">
        <v>45474</v>
      </c>
      <c r="C4252" t="s">
        <v>273</v>
      </c>
      <c r="D4252" t="s">
        <v>228</v>
      </c>
      <c r="E4252">
        <v>2</v>
      </c>
    </row>
    <row r="4253" spans="1:7" x14ac:dyDescent="0.3">
      <c r="A4253">
        <v>106</v>
      </c>
      <c r="B4253" s="18">
        <v>45413</v>
      </c>
      <c r="C4253" t="s">
        <v>273</v>
      </c>
      <c r="D4253" t="s">
        <v>196</v>
      </c>
      <c r="E4253">
        <v>12</v>
      </c>
    </row>
    <row r="4254" spans="1:7" x14ac:dyDescent="0.3">
      <c r="A4254">
        <v>106</v>
      </c>
      <c r="B4254" s="18">
        <v>45444</v>
      </c>
      <c r="C4254" t="s">
        <v>273</v>
      </c>
      <c r="D4254" t="s">
        <v>196</v>
      </c>
      <c r="E4254">
        <v>12</v>
      </c>
    </row>
    <row r="4255" spans="1:7" x14ac:dyDescent="0.3">
      <c r="A4255">
        <v>112</v>
      </c>
      <c r="B4255" s="18">
        <v>45413</v>
      </c>
      <c r="C4255" t="s">
        <v>273</v>
      </c>
      <c r="D4255" t="s">
        <v>221</v>
      </c>
      <c r="E4255">
        <v>7</v>
      </c>
    </row>
    <row r="4256" spans="1:7" x14ac:dyDescent="0.3">
      <c r="A4256">
        <v>107</v>
      </c>
      <c r="B4256" s="18">
        <v>45474</v>
      </c>
      <c r="C4256" t="s">
        <v>273</v>
      </c>
      <c r="D4256" t="s">
        <v>217</v>
      </c>
      <c r="E4256">
        <v>9</v>
      </c>
    </row>
    <row r="4257" spans="1:7" x14ac:dyDescent="0.3">
      <c r="A4257">
        <v>103</v>
      </c>
      <c r="B4257" s="18">
        <v>45444</v>
      </c>
      <c r="C4257" t="s">
        <v>273</v>
      </c>
      <c r="D4257" t="s">
        <v>199</v>
      </c>
      <c r="E4257">
        <v>0</v>
      </c>
    </row>
    <row r="4258" spans="1:7" x14ac:dyDescent="0.3">
      <c r="A4258">
        <v>111</v>
      </c>
      <c r="B4258" s="18">
        <v>45413</v>
      </c>
      <c r="C4258" t="s">
        <v>273</v>
      </c>
      <c r="D4258" t="s">
        <v>201</v>
      </c>
      <c r="E4258">
        <v>10</v>
      </c>
    </row>
    <row r="4259" spans="1:7" x14ac:dyDescent="0.3">
      <c r="A4259">
        <v>101</v>
      </c>
      <c r="B4259" s="18">
        <v>45413</v>
      </c>
      <c r="C4259" t="s">
        <v>273</v>
      </c>
      <c r="D4259" t="s">
        <v>200</v>
      </c>
      <c r="E4259">
        <v>0</v>
      </c>
    </row>
    <row r="4260" spans="1:7" x14ac:dyDescent="0.3">
      <c r="A4260">
        <v>111</v>
      </c>
      <c r="B4260" s="18">
        <v>45505</v>
      </c>
      <c r="C4260" t="s">
        <v>273</v>
      </c>
      <c r="D4260" t="s">
        <v>201</v>
      </c>
      <c r="E4260">
        <v>10</v>
      </c>
    </row>
    <row r="4261" spans="1:7" x14ac:dyDescent="0.3">
      <c r="A4261">
        <v>106</v>
      </c>
      <c r="B4261" s="18">
        <v>45505</v>
      </c>
      <c r="C4261" t="s">
        <v>273</v>
      </c>
      <c r="D4261" t="s">
        <v>196</v>
      </c>
      <c r="E4261">
        <v>12</v>
      </c>
    </row>
    <row r="4262" spans="1:7" x14ac:dyDescent="0.3">
      <c r="A4262">
        <v>100</v>
      </c>
      <c r="B4262" s="18">
        <v>45413</v>
      </c>
      <c r="C4262" t="s">
        <v>273</v>
      </c>
      <c r="D4262" t="s">
        <v>206</v>
      </c>
      <c r="E4262">
        <v>1</v>
      </c>
    </row>
    <row r="4263" spans="1:7" x14ac:dyDescent="0.3">
      <c r="A4263">
        <v>101</v>
      </c>
      <c r="B4263" s="18">
        <v>45474</v>
      </c>
      <c r="C4263" t="s">
        <v>273</v>
      </c>
      <c r="D4263" t="s">
        <v>200</v>
      </c>
      <c r="E4263">
        <v>0</v>
      </c>
    </row>
    <row r="4264" spans="1:7" x14ac:dyDescent="0.3">
      <c r="A4264">
        <v>102</v>
      </c>
      <c r="B4264" s="18">
        <v>45413</v>
      </c>
      <c r="C4264" t="s">
        <v>273</v>
      </c>
      <c r="D4264" t="s">
        <v>218</v>
      </c>
      <c r="E4264">
        <v>1</v>
      </c>
    </row>
    <row r="4265" spans="1:7" x14ac:dyDescent="0.3">
      <c r="A4265">
        <v>2</v>
      </c>
      <c r="B4265" s="18">
        <v>45413</v>
      </c>
      <c r="C4265" t="s">
        <v>273</v>
      </c>
      <c r="D4265" t="s">
        <v>209</v>
      </c>
      <c r="E4265">
        <v>2.1000000000000001E-2</v>
      </c>
      <c r="F4265">
        <v>42</v>
      </c>
      <c r="G4265">
        <v>2000</v>
      </c>
    </row>
    <row r="4266" spans="1:7" x14ac:dyDescent="0.3">
      <c r="A4266">
        <v>111</v>
      </c>
      <c r="B4266" s="18">
        <v>45444</v>
      </c>
      <c r="C4266" t="s">
        <v>273</v>
      </c>
      <c r="D4266" t="s">
        <v>201</v>
      </c>
      <c r="E4266">
        <v>10</v>
      </c>
    </row>
    <row r="4267" spans="1:7" x14ac:dyDescent="0.3">
      <c r="A4267">
        <v>111</v>
      </c>
      <c r="B4267" s="18">
        <v>45474</v>
      </c>
      <c r="C4267" t="s">
        <v>273</v>
      </c>
      <c r="D4267" t="s">
        <v>201</v>
      </c>
      <c r="E4267">
        <v>10</v>
      </c>
    </row>
    <row r="4268" spans="1:7" x14ac:dyDescent="0.3">
      <c r="A4268">
        <v>102</v>
      </c>
      <c r="B4268" s="18">
        <v>45474</v>
      </c>
      <c r="C4268" t="s">
        <v>273</v>
      </c>
      <c r="D4268" t="s">
        <v>218</v>
      </c>
      <c r="E4268">
        <v>1</v>
      </c>
    </row>
    <row r="4269" spans="1:7" x14ac:dyDescent="0.3">
      <c r="A4269">
        <v>101</v>
      </c>
      <c r="B4269" s="18">
        <v>45505</v>
      </c>
      <c r="C4269" t="s">
        <v>273</v>
      </c>
      <c r="D4269" t="s">
        <v>200</v>
      </c>
      <c r="E4269">
        <v>0</v>
      </c>
    </row>
    <row r="4270" spans="1:7" x14ac:dyDescent="0.3">
      <c r="A4270">
        <v>103</v>
      </c>
      <c r="B4270" s="18">
        <v>45413</v>
      </c>
      <c r="C4270" t="s">
        <v>273</v>
      </c>
      <c r="D4270" t="s">
        <v>199</v>
      </c>
      <c r="E4270">
        <v>0</v>
      </c>
    </row>
    <row r="4271" spans="1:7" x14ac:dyDescent="0.3">
      <c r="A4271">
        <v>100</v>
      </c>
      <c r="B4271" s="18">
        <v>45505</v>
      </c>
      <c r="C4271" t="s">
        <v>273</v>
      </c>
      <c r="D4271" t="s">
        <v>206</v>
      </c>
      <c r="E4271">
        <v>1</v>
      </c>
    </row>
    <row r="4272" spans="1:7" x14ac:dyDescent="0.3">
      <c r="A4272">
        <v>113</v>
      </c>
      <c r="B4272" s="18">
        <v>45444</v>
      </c>
      <c r="C4272" t="s">
        <v>273</v>
      </c>
      <c r="D4272" t="s">
        <v>228</v>
      </c>
      <c r="E4272">
        <v>3</v>
      </c>
    </row>
    <row r="4273" spans="1:7" x14ac:dyDescent="0.3">
      <c r="A4273">
        <v>102</v>
      </c>
      <c r="B4273" s="18">
        <v>45444</v>
      </c>
      <c r="C4273" t="s">
        <v>273</v>
      </c>
      <c r="D4273" t="s">
        <v>218</v>
      </c>
      <c r="E4273">
        <v>1</v>
      </c>
    </row>
    <row r="4274" spans="1:7" x14ac:dyDescent="0.3">
      <c r="A4274">
        <v>2</v>
      </c>
      <c r="B4274" s="18">
        <v>45444</v>
      </c>
      <c r="C4274" t="s">
        <v>273</v>
      </c>
      <c r="D4274" t="s">
        <v>209</v>
      </c>
      <c r="E4274">
        <v>2.1000000000000001E-2</v>
      </c>
      <c r="F4274">
        <v>42</v>
      </c>
      <c r="G4274">
        <v>2000</v>
      </c>
    </row>
    <row r="4275" spans="1:7" x14ac:dyDescent="0.3">
      <c r="A4275">
        <v>112</v>
      </c>
      <c r="B4275" s="18">
        <v>45444</v>
      </c>
      <c r="C4275" t="s">
        <v>273</v>
      </c>
      <c r="D4275" t="s">
        <v>221</v>
      </c>
      <c r="E4275">
        <v>7</v>
      </c>
    </row>
    <row r="4276" spans="1:7" x14ac:dyDescent="0.3">
      <c r="A4276">
        <v>107</v>
      </c>
      <c r="B4276" s="18">
        <v>45444</v>
      </c>
      <c r="C4276" t="s">
        <v>273</v>
      </c>
      <c r="D4276" t="s">
        <v>217</v>
      </c>
      <c r="E4276">
        <v>10</v>
      </c>
    </row>
    <row r="4277" spans="1:7" x14ac:dyDescent="0.3">
      <c r="A4277">
        <v>2</v>
      </c>
      <c r="B4277" s="18">
        <v>45474</v>
      </c>
      <c r="C4277" t="s">
        <v>273</v>
      </c>
      <c r="D4277" t="s">
        <v>209</v>
      </c>
      <c r="E4277">
        <v>0.02</v>
      </c>
      <c r="F4277">
        <v>40</v>
      </c>
      <c r="G4277">
        <v>2000</v>
      </c>
    </row>
    <row r="4278" spans="1:7" x14ac:dyDescent="0.3">
      <c r="A4278">
        <v>100</v>
      </c>
      <c r="B4278" s="18">
        <v>45444</v>
      </c>
      <c r="C4278" t="s">
        <v>273</v>
      </c>
      <c r="D4278" t="s">
        <v>206</v>
      </c>
      <c r="E4278">
        <v>1</v>
      </c>
    </row>
    <row r="4279" spans="1:7" x14ac:dyDescent="0.3">
      <c r="A4279">
        <v>112</v>
      </c>
      <c r="B4279" s="18">
        <v>45474</v>
      </c>
      <c r="C4279" t="s">
        <v>273</v>
      </c>
      <c r="D4279" t="s">
        <v>221</v>
      </c>
      <c r="E4279">
        <v>7</v>
      </c>
    </row>
    <row r="4280" spans="1:7" x14ac:dyDescent="0.3">
      <c r="A4280">
        <v>113</v>
      </c>
      <c r="B4280" s="18">
        <v>45505</v>
      </c>
      <c r="C4280" t="s">
        <v>273</v>
      </c>
      <c r="D4280" t="s">
        <v>228</v>
      </c>
      <c r="E4280">
        <v>1</v>
      </c>
    </row>
    <row r="4281" spans="1:7" x14ac:dyDescent="0.3">
      <c r="A4281">
        <v>2</v>
      </c>
      <c r="B4281" s="18">
        <v>45505</v>
      </c>
      <c r="C4281" t="s">
        <v>273</v>
      </c>
      <c r="D4281" t="s">
        <v>209</v>
      </c>
      <c r="E4281">
        <v>1.95E-2</v>
      </c>
      <c r="F4281">
        <v>39</v>
      </c>
      <c r="G4281">
        <v>2000</v>
      </c>
    </row>
    <row r="4282" spans="1:7" x14ac:dyDescent="0.3">
      <c r="A4282">
        <v>113</v>
      </c>
      <c r="B4282" s="18">
        <v>45413</v>
      </c>
      <c r="C4282" t="s">
        <v>273</v>
      </c>
      <c r="D4282" t="s">
        <v>228</v>
      </c>
      <c r="E4282">
        <v>3</v>
      </c>
    </row>
    <row r="4283" spans="1:7" x14ac:dyDescent="0.3">
      <c r="A4283">
        <v>102</v>
      </c>
      <c r="B4283" s="18">
        <v>45505</v>
      </c>
      <c r="C4283" t="s">
        <v>273</v>
      </c>
      <c r="D4283" t="s">
        <v>218</v>
      </c>
      <c r="E4283">
        <v>1</v>
      </c>
    </row>
    <row r="4284" spans="1:7" x14ac:dyDescent="0.3">
      <c r="A4284">
        <v>112</v>
      </c>
      <c r="B4284" s="18">
        <v>45505</v>
      </c>
      <c r="C4284" t="s">
        <v>273</v>
      </c>
      <c r="D4284" t="s">
        <v>221</v>
      </c>
      <c r="E4284">
        <v>7</v>
      </c>
    </row>
    <row r="4285" spans="1:7" x14ac:dyDescent="0.3">
      <c r="A4285">
        <v>103</v>
      </c>
      <c r="B4285" s="18">
        <v>45474</v>
      </c>
      <c r="C4285" t="s">
        <v>273</v>
      </c>
      <c r="D4285" t="s">
        <v>199</v>
      </c>
      <c r="E4285">
        <v>0</v>
      </c>
    </row>
    <row r="4286" spans="1:7" x14ac:dyDescent="0.3">
      <c r="A4286">
        <v>107</v>
      </c>
      <c r="B4286" s="18">
        <v>45413</v>
      </c>
      <c r="C4286" t="s">
        <v>273</v>
      </c>
      <c r="D4286" t="s">
        <v>217</v>
      </c>
      <c r="E4286">
        <v>10</v>
      </c>
    </row>
    <row r="4287" spans="1:7" x14ac:dyDescent="0.3">
      <c r="A4287">
        <v>103</v>
      </c>
      <c r="B4287" s="18">
        <v>45505</v>
      </c>
      <c r="C4287" t="s">
        <v>273</v>
      </c>
      <c r="D4287" t="s">
        <v>199</v>
      </c>
      <c r="E4287">
        <v>0</v>
      </c>
    </row>
    <row r="4288" spans="1:7" x14ac:dyDescent="0.3">
      <c r="A4288">
        <v>100</v>
      </c>
      <c r="B4288" s="18">
        <v>45474</v>
      </c>
      <c r="C4288" t="s">
        <v>273</v>
      </c>
      <c r="D4288" t="s">
        <v>206</v>
      </c>
      <c r="E4288">
        <v>1</v>
      </c>
    </row>
    <row r="4289" spans="1:7" x14ac:dyDescent="0.3">
      <c r="A4289">
        <v>101</v>
      </c>
      <c r="B4289" s="18">
        <v>45444</v>
      </c>
      <c r="C4289" t="s">
        <v>273</v>
      </c>
      <c r="D4289" t="s">
        <v>200</v>
      </c>
      <c r="E4289">
        <v>0</v>
      </c>
    </row>
    <row r="4290" spans="1:7" x14ac:dyDescent="0.3">
      <c r="A4290">
        <v>106</v>
      </c>
      <c r="B4290" s="18">
        <v>45474</v>
      </c>
      <c r="C4290" t="s">
        <v>273</v>
      </c>
      <c r="D4290" t="s">
        <v>196</v>
      </c>
      <c r="E4290">
        <v>12</v>
      </c>
    </row>
    <row r="4291" spans="1:7" x14ac:dyDescent="0.3">
      <c r="A4291">
        <v>107</v>
      </c>
      <c r="B4291" s="18">
        <v>45505</v>
      </c>
      <c r="C4291" t="s">
        <v>273</v>
      </c>
      <c r="D4291" t="s">
        <v>217</v>
      </c>
      <c r="E4291">
        <v>9</v>
      </c>
    </row>
    <row r="4292" spans="1:7" x14ac:dyDescent="0.3">
      <c r="A4292">
        <v>102</v>
      </c>
      <c r="B4292" s="18">
        <v>45505</v>
      </c>
      <c r="C4292" t="s">
        <v>274</v>
      </c>
      <c r="D4292" t="s">
        <v>218</v>
      </c>
      <c r="E4292">
        <v>0</v>
      </c>
    </row>
    <row r="4293" spans="1:7" x14ac:dyDescent="0.3">
      <c r="A4293">
        <v>24</v>
      </c>
      <c r="B4293" s="18">
        <v>45444</v>
      </c>
      <c r="C4293" t="s">
        <v>274</v>
      </c>
      <c r="D4293" t="s">
        <v>197</v>
      </c>
      <c r="E4293">
        <v>0.9642857142857143</v>
      </c>
      <c r="F4293">
        <v>54</v>
      </c>
      <c r="G4293">
        <v>56</v>
      </c>
    </row>
    <row r="4294" spans="1:7" x14ac:dyDescent="0.3">
      <c r="A4294">
        <v>4</v>
      </c>
      <c r="B4294" s="18">
        <v>45505</v>
      </c>
      <c r="C4294" t="s">
        <v>274</v>
      </c>
      <c r="D4294" t="s">
        <v>223</v>
      </c>
      <c r="E4294">
        <v>0.81538461538461504</v>
      </c>
      <c r="F4294">
        <v>212</v>
      </c>
      <c r="G4294">
        <v>260</v>
      </c>
    </row>
    <row r="4295" spans="1:7" x14ac:dyDescent="0.3">
      <c r="A4295">
        <v>17</v>
      </c>
      <c r="B4295" s="18">
        <v>45474</v>
      </c>
      <c r="C4295" t="s">
        <v>274</v>
      </c>
      <c r="D4295" t="s">
        <v>207</v>
      </c>
      <c r="E4295">
        <v>1.5686274509803921E-2</v>
      </c>
      <c r="F4295">
        <v>4</v>
      </c>
      <c r="G4295">
        <v>255</v>
      </c>
    </row>
    <row r="4296" spans="1:7" x14ac:dyDescent="0.3">
      <c r="A4296">
        <v>4</v>
      </c>
      <c r="B4296" s="18">
        <v>45474</v>
      </c>
      <c r="C4296" t="s">
        <v>274</v>
      </c>
      <c r="D4296" t="s">
        <v>223</v>
      </c>
      <c r="E4296">
        <v>0.78985507246376796</v>
      </c>
      <c r="F4296">
        <v>109</v>
      </c>
      <c r="G4296">
        <v>138</v>
      </c>
    </row>
    <row r="4297" spans="1:7" x14ac:dyDescent="0.3">
      <c r="A4297">
        <v>103</v>
      </c>
      <c r="B4297" s="18">
        <v>45413</v>
      </c>
      <c r="C4297" t="s">
        <v>274</v>
      </c>
      <c r="D4297" t="s">
        <v>199</v>
      </c>
      <c r="E4297">
        <v>0</v>
      </c>
    </row>
    <row r="4298" spans="1:7" x14ac:dyDescent="0.3">
      <c r="A4298">
        <v>129</v>
      </c>
      <c r="B4298" s="18">
        <v>45505</v>
      </c>
      <c r="C4298" t="s">
        <v>274</v>
      </c>
      <c r="D4298" t="s">
        <v>229</v>
      </c>
      <c r="E4298">
        <v>167</v>
      </c>
    </row>
    <row r="4299" spans="1:7" x14ac:dyDescent="0.3">
      <c r="A4299">
        <v>101</v>
      </c>
      <c r="B4299" s="18">
        <v>45505</v>
      </c>
      <c r="C4299" t="s">
        <v>274</v>
      </c>
      <c r="D4299" t="s">
        <v>200</v>
      </c>
      <c r="E4299">
        <v>1</v>
      </c>
    </row>
    <row r="4300" spans="1:7" x14ac:dyDescent="0.3">
      <c r="A4300">
        <v>2</v>
      </c>
      <c r="B4300" s="18">
        <v>45444</v>
      </c>
      <c r="C4300" t="s">
        <v>274</v>
      </c>
      <c r="D4300" t="s">
        <v>209</v>
      </c>
      <c r="E4300">
        <v>0.98499999999999999</v>
      </c>
      <c r="F4300">
        <v>1773</v>
      </c>
      <c r="G4300">
        <v>1800</v>
      </c>
    </row>
    <row r="4301" spans="1:7" x14ac:dyDescent="0.3">
      <c r="A4301">
        <v>10</v>
      </c>
      <c r="B4301" s="18">
        <v>45505</v>
      </c>
      <c r="C4301" t="s">
        <v>274</v>
      </c>
      <c r="D4301" t="s">
        <v>219</v>
      </c>
      <c r="E4301">
        <v>0.29326923076923078</v>
      </c>
      <c r="F4301">
        <v>61</v>
      </c>
      <c r="G4301">
        <v>208</v>
      </c>
    </row>
    <row r="4302" spans="1:7" x14ac:dyDescent="0.3">
      <c r="A4302">
        <v>103</v>
      </c>
      <c r="B4302" s="18">
        <v>45444</v>
      </c>
      <c r="C4302" t="s">
        <v>274</v>
      </c>
      <c r="D4302" t="s">
        <v>199</v>
      </c>
      <c r="E4302">
        <v>0</v>
      </c>
    </row>
    <row r="4303" spans="1:7" x14ac:dyDescent="0.3">
      <c r="A4303">
        <v>24</v>
      </c>
      <c r="B4303" s="18">
        <v>45413</v>
      </c>
      <c r="C4303" t="s">
        <v>274</v>
      </c>
      <c r="D4303" t="s">
        <v>197</v>
      </c>
      <c r="E4303">
        <v>0.94827586206896552</v>
      </c>
      <c r="F4303">
        <v>55</v>
      </c>
      <c r="G4303">
        <v>58</v>
      </c>
    </row>
    <row r="4304" spans="1:7" x14ac:dyDescent="0.3">
      <c r="A4304">
        <v>107</v>
      </c>
      <c r="B4304" s="18">
        <v>45444</v>
      </c>
      <c r="C4304" t="s">
        <v>274</v>
      </c>
      <c r="D4304" t="s">
        <v>217</v>
      </c>
      <c r="E4304">
        <v>474</v>
      </c>
    </row>
    <row r="4305" spans="1:7" x14ac:dyDescent="0.3">
      <c r="A4305">
        <v>106</v>
      </c>
      <c r="B4305" s="18">
        <v>45474</v>
      </c>
      <c r="C4305" t="s">
        <v>274</v>
      </c>
      <c r="D4305" t="s">
        <v>196</v>
      </c>
      <c r="E4305">
        <v>299</v>
      </c>
    </row>
    <row r="4306" spans="1:7" x14ac:dyDescent="0.3">
      <c r="A4306">
        <v>114</v>
      </c>
      <c r="B4306" s="18">
        <v>45413</v>
      </c>
      <c r="C4306" t="s">
        <v>274</v>
      </c>
      <c r="D4306" t="s">
        <v>214</v>
      </c>
      <c r="E4306">
        <v>391</v>
      </c>
    </row>
    <row r="4307" spans="1:7" x14ac:dyDescent="0.3">
      <c r="A4307">
        <v>114</v>
      </c>
      <c r="B4307" s="18">
        <v>45444</v>
      </c>
      <c r="C4307" t="s">
        <v>274</v>
      </c>
      <c r="D4307" t="s">
        <v>214</v>
      </c>
      <c r="E4307">
        <v>754</v>
      </c>
    </row>
    <row r="4308" spans="1:7" x14ac:dyDescent="0.3">
      <c r="A4308">
        <v>114</v>
      </c>
      <c r="B4308" s="18">
        <v>45474</v>
      </c>
      <c r="C4308" t="s">
        <v>274</v>
      </c>
      <c r="D4308" t="s">
        <v>214</v>
      </c>
      <c r="E4308">
        <v>430</v>
      </c>
    </row>
    <row r="4309" spans="1:7" x14ac:dyDescent="0.3">
      <c r="A4309">
        <v>17</v>
      </c>
      <c r="B4309" s="18">
        <v>45444</v>
      </c>
      <c r="C4309" t="s">
        <v>274</v>
      </c>
      <c r="D4309" t="s">
        <v>207</v>
      </c>
      <c r="E4309">
        <v>1.5810276679841896E-2</v>
      </c>
      <c r="F4309">
        <v>4</v>
      </c>
      <c r="G4309">
        <v>253</v>
      </c>
    </row>
    <row r="4310" spans="1:7" x14ac:dyDescent="0.3">
      <c r="A4310">
        <v>114</v>
      </c>
      <c r="B4310" s="18">
        <v>45505</v>
      </c>
      <c r="C4310" t="s">
        <v>274</v>
      </c>
      <c r="D4310" t="s">
        <v>214</v>
      </c>
      <c r="E4310">
        <v>780</v>
      </c>
    </row>
    <row r="4311" spans="1:7" x14ac:dyDescent="0.3">
      <c r="A4311">
        <v>23</v>
      </c>
      <c r="B4311" s="18">
        <v>45413</v>
      </c>
      <c r="C4311" t="s">
        <v>274</v>
      </c>
      <c r="D4311" t="s">
        <v>210</v>
      </c>
      <c r="E4311">
        <v>3.2438478747203577E-2</v>
      </c>
      <c r="F4311">
        <v>58</v>
      </c>
      <c r="G4311">
        <v>1788</v>
      </c>
    </row>
    <row r="4312" spans="1:7" x14ac:dyDescent="0.3">
      <c r="A4312">
        <v>106</v>
      </c>
      <c r="B4312" s="18">
        <v>45444</v>
      </c>
      <c r="C4312" t="s">
        <v>274</v>
      </c>
      <c r="D4312" t="s">
        <v>196</v>
      </c>
      <c r="E4312">
        <v>301</v>
      </c>
    </row>
    <row r="4313" spans="1:7" x14ac:dyDescent="0.3">
      <c r="A4313">
        <v>103</v>
      </c>
      <c r="B4313" s="18">
        <v>45474</v>
      </c>
      <c r="C4313" t="s">
        <v>274</v>
      </c>
      <c r="D4313" t="s">
        <v>199</v>
      </c>
      <c r="E4313">
        <v>0</v>
      </c>
    </row>
    <row r="4314" spans="1:7" x14ac:dyDescent="0.3">
      <c r="A4314">
        <v>107</v>
      </c>
      <c r="B4314" s="18">
        <v>45474</v>
      </c>
      <c r="C4314" t="s">
        <v>274</v>
      </c>
      <c r="D4314" t="s">
        <v>217</v>
      </c>
      <c r="E4314">
        <v>473</v>
      </c>
    </row>
    <row r="4315" spans="1:7" x14ac:dyDescent="0.3">
      <c r="A4315">
        <v>4</v>
      </c>
      <c r="B4315" s="18">
        <v>45444</v>
      </c>
      <c r="C4315" t="s">
        <v>274</v>
      </c>
      <c r="D4315" t="s">
        <v>223</v>
      </c>
      <c r="E4315">
        <v>0.75982532751091703</v>
      </c>
      <c r="F4315">
        <v>174</v>
      </c>
      <c r="G4315">
        <v>229</v>
      </c>
    </row>
    <row r="4316" spans="1:7" x14ac:dyDescent="0.3">
      <c r="A4316">
        <v>4</v>
      </c>
      <c r="B4316" s="18">
        <v>45413</v>
      </c>
      <c r="C4316" t="s">
        <v>274</v>
      </c>
      <c r="D4316" t="s">
        <v>223</v>
      </c>
      <c r="E4316">
        <v>0.71631205673758902</v>
      </c>
      <c r="F4316">
        <v>101</v>
      </c>
      <c r="G4316">
        <v>141</v>
      </c>
    </row>
    <row r="4317" spans="1:7" x14ac:dyDescent="0.3">
      <c r="A4317">
        <v>103</v>
      </c>
      <c r="B4317" s="18">
        <v>45505</v>
      </c>
      <c r="C4317" t="s">
        <v>274</v>
      </c>
      <c r="D4317" t="s">
        <v>199</v>
      </c>
      <c r="E4317">
        <v>0</v>
      </c>
    </row>
    <row r="4318" spans="1:7" x14ac:dyDescent="0.3">
      <c r="A4318">
        <v>126</v>
      </c>
      <c r="B4318" s="18">
        <v>45474</v>
      </c>
      <c r="C4318" t="s">
        <v>274</v>
      </c>
      <c r="D4318" t="s">
        <v>28</v>
      </c>
      <c r="E4318">
        <v>1</v>
      </c>
    </row>
    <row r="4319" spans="1:7" x14ac:dyDescent="0.3">
      <c r="A4319">
        <v>133</v>
      </c>
      <c r="B4319" s="18">
        <v>45505</v>
      </c>
      <c r="C4319" t="s">
        <v>274</v>
      </c>
      <c r="D4319" t="s">
        <v>234</v>
      </c>
      <c r="E4319">
        <v>7</v>
      </c>
    </row>
    <row r="4320" spans="1:7" x14ac:dyDescent="0.3">
      <c r="A4320">
        <v>133</v>
      </c>
      <c r="B4320" s="18">
        <v>45474</v>
      </c>
      <c r="C4320" t="s">
        <v>274</v>
      </c>
      <c r="D4320" t="s">
        <v>234</v>
      </c>
      <c r="E4320">
        <v>1</v>
      </c>
    </row>
    <row r="4321" spans="1:7" x14ac:dyDescent="0.3">
      <c r="A4321">
        <v>133</v>
      </c>
      <c r="B4321" s="18">
        <v>45444</v>
      </c>
      <c r="C4321" t="s">
        <v>274</v>
      </c>
      <c r="D4321" t="s">
        <v>234</v>
      </c>
      <c r="E4321">
        <v>1</v>
      </c>
    </row>
    <row r="4322" spans="1:7" x14ac:dyDescent="0.3">
      <c r="A4322">
        <v>2</v>
      </c>
      <c r="B4322" s="18">
        <v>45413</v>
      </c>
      <c r="C4322" t="s">
        <v>274</v>
      </c>
      <c r="D4322" t="s">
        <v>209</v>
      </c>
      <c r="E4322">
        <v>0.97888888888888892</v>
      </c>
      <c r="F4322">
        <v>1762</v>
      </c>
      <c r="G4322">
        <v>1800</v>
      </c>
    </row>
    <row r="4323" spans="1:7" x14ac:dyDescent="0.3">
      <c r="A4323">
        <v>133</v>
      </c>
      <c r="B4323" s="18">
        <v>45413</v>
      </c>
      <c r="C4323" t="s">
        <v>274</v>
      </c>
      <c r="D4323" t="s">
        <v>234</v>
      </c>
      <c r="E4323">
        <v>3</v>
      </c>
    </row>
    <row r="4324" spans="1:7" x14ac:dyDescent="0.3">
      <c r="A4324">
        <v>130</v>
      </c>
      <c r="B4324" s="18">
        <v>45505</v>
      </c>
      <c r="C4324" t="s">
        <v>274</v>
      </c>
      <c r="D4324" t="s">
        <v>212</v>
      </c>
      <c r="E4324">
        <v>327</v>
      </c>
    </row>
    <row r="4325" spans="1:7" x14ac:dyDescent="0.3">
      <c r="A4325">
        <v>16</v>
      </c>
      <c r="B4325" s="18">
        <v>45505</v>
      </c>
      <c r="C4325" t="s">
        <v>274</v>
      </c>
      <c r="D4325" t="s">
        <v>203</v>
      </c>
      <c r="E4325">
        <v>1.556420233463035E-2</v>
      </c>
      <c r="F4325">
        <v>4</v>
      </c>
      <c r="G4325">
        <v>257</v>
      </c>
    </row>
    <row r="4326" spans="1:7" x14ac:dyDescent="0.3">
      <c r="A4326">
        <v>132</v>
      </c>
      <c r="B4326" s="18">
        <v>45505</v>
      </c>
      <c r="C4326" t="s">
        <v>274</v>
      </c>
      <c r="D4326" t="s">
        <v>208</v>
      </c>
      <c r="E4326">
        <v>8</v>
      </c>
    </row>
    <row r="4327" spans="1:7" x14ac:dyDescent="0.3">
      <c r="A4327">
        <v>132</v>
      </c>
      <c r="B4327" s="18">
        <v>45474</v>
      </c>
      <c r="C4327" t="s">
        <v>274</v>
      </c>
      <c r="D4327" t="s">
        <v>208</v>
      </c>
      <c r="E4327">
        <v>5</v>
      </c>
    </row>
    <row r="4328" spans="1:7" x14ac:dyDescent="0.3">
      <c r="A4328">
        <v>132</v>
      </c>
      <c r="B4328" s="18">
        <v>45444</v>
      </c>
      <c r="C4328" t="s">
        <v>274</v>
      </c>
      <c r="D4328" t="s">
        <v>208</v>
      </c>
      <c r="E4328">
        <v>7</v>
      </c>
    </row>
    <row r="4329" spans="1:7" x14ac:dyDescent="0.3">
      <c r="A4329">
        <v>132</v>
      </c>
      <c r="B4329" s="18">
        <v>45413</v>
      </c>
      <c r="C4329" t="s">
        <v>274</v>
      </c>
      <c r="D4329" t="s">
        <v>208</v>
      </c>
      <c r="E4329">
        <v>1</v>
      </c>
    </row>
    <row r="4330" spans="1:7" x14ac:dyDescent="0.3">
      <c r="A4330">
        <v>27</v>
      </c>
      <c r="B4330" s="18">
        <v>45505</v>
      </c>
      <c r="C4330" t="s">
        <v>274</v>
      </c>
      <c r="D4330" t="s">
        <v>165</v>
      </c>
      <c r="G4330">
        <v>211</v>
      </c>
    </row>
    <row r="4331" spans="1:7" x14ac:dyDescent="0.3">
      <c r="A4331">
        <v>17</v>
      </c>
      <c r="B4331" s="18">
        <v>45505</v>
      </c>
      <c r="C4331" t="s">
        <v>274</v>
      </c>
      <c r="D4331" t="s">
        <v>207</v>
      </c>
      <c r="E4331">
        <v>1.556420233463035E-2</v>
      </c>
      <c r="F4331">
        <v>4</v>
      </c>
      <c r="G4331">
        <v>257</v>
      </c>
    </row>
    <row r="4332" spans="1:7" x14ac:dyDescent="0.3">
      <c r="A4332">
        <v>10</v>
      </c>
      <c r="B4332" s="18">
        <v>45413</v>
      </c>
      <c r="C4332" t="s">
        <v>274</v>
      </c>
      <c r="D4332" t="s">
        <v>219</v>
      </c>
      <c r="E4332">
        <v>0.22935779816513763</v>
      </c>
      <c r="F4332">
        <v>50</v>
      </c>
      <c r="G4332">
        <v>218</v>
      </c>
    </row>
    <row r="4333" spans="1:7" x14ac:dyDescent="0.3">
      <c r="A4333">
        <v>113</v>
      </c>
      <c r="B4333" s="18">
        <v>45474</v>
      </c>
      <c r="C4333" t="s">
        <v>274</v>
      </c>
      <c r="D4333" t="s">
        <v>228</v>
      </c>
      <c r="E4333">
        <v>165</v>
      </c>
    </row>
    <row r="4334" spans="1:7" x14ac:dyDescent="0.3">
      <c r="A4334">
        <v>11</v>
      </c>
      <c r="B4334" s="18">
        <v>45474</v>
      </c>
      <c r="C4334" t="s">
        <v>274</v>
      </c>
      <c r="D4334" t="s">
        <v>230</v>
      </c>
      <c r="E4334">
        <v>0.14700544464609799</v>
      </c>
      <c r="F4334">
        <v>81</v>
      </c>
      <c r="G4334">
        <v>551</v>
      </c>
    </row>
    <row r="4335" spans="1:7" x14ac:dyDescent="0.3">
      <c r="A4335">
        <v>3</v>
      </c>
      <c r="B4335" s="18">
        <v>45413</v>
      </c>
      <c r="C4335" t="s">
        <v>274</v>
      </c>
      <c r="D4335" t="s">
        <v>202</v>
      </c>
      <c r="E4335">
        <v>0.59250851305334851</v>
      </c>
      <c r="F4335">
        <v>1044</v>
      </c>
      <c r="G4335">
        <v>1762</v>
      </c>
    </row>
    <row r="4336" spans="1:7" x14ac:dyDescent="0.3">
      <c r="A4336">
        <v>130</v>
      </c>
      <c r="B4336" s="18">
        <v>45474</v>
      </c>
      <c r="C4336" t="s">
        <v>274</v>
      </c>
      <c r="D4336" t="s">
        <v>212</v>
      </c>
      <c r="E4336">
        <v>177</v>
      </c>
    </row>
    <row r="4337" spans="1:7" x14ac:dyDescent="0.3">
      <c r="A4337">
        <v>12</v>
      </c>
      <c r="B4337" s="18">
        <v>45474</v>
      </c>
      <c r="C4337" t="s">
        <v>274</v>
      </c>
      <c r="D4337" t="s">
        <v>215</v>
      </c>
      <c r="E4337">
        <v>6.0483870967741937E-2</v>
      </c>
      <c r="F4337">
        <v>15</v>
      </c>
      <c r="G4337">
        <v>248</v>
      </c>
    </row>
    <row r="4338" spans="1:7" x14ac:dyDescent="0.3">
      <c r="A4338">
        <v>10</v>
      </c>
      <c r="B4338" s="18">
        <v>45444</v>
      </c>
      <c r="C4338" t="s">
        <v>274</v>
      </c>
      <c r="D4338" t="s">
        <v>219</v>
      </c>
      <c r="E4338">
        <v>0.20833333333333334</v>
      </c>
      <c r="F4338">
        <v>45</v>
      </c>
      <c r="G4338">
        <v>216</v>
      </c>
    </row>
    <row r="4339" spans="1:7" x14ac:dyDescent="0.3">
      <c r="A4339">
        <v>130</v>
      </c>
      <c r="B4339" s="18">
        <v>45444</v>
      </c>
      <c r="C4339" t="s">
        <v>274</v>
      </c>
      <c r="D4339" t="s">
        <v>212</v>
      </c>
      <c r="E4339">
        <v>289</v>
      </c>
    </row>
    <row r="4340" spans="1:7" x14ac:dyDescent="0.3">
      <c r="A4340">
        <v>23</v>
      </c>
      <c r="B4340" s="18">
        <v>45444</v>
      </c>
      <c r="C4340" t="s">
        <v>274</v>
      </c>
      <c r="D4340" t="s">
        <v>210</v>
      </c>
      <c r="E4340">
        <v>3.1267448352875489E-2</v>
      </c>
      <c r="F4340">
        <v>56</v>
      </c>
      <c r="G4340">
        <v>1791</v>
      </c>
    </row>
    <row r="4341" spans="1:7" x14ac:dyDescent="0.3">
      <c r="A4341">
        <v>106</v>
      </c>
      <c r="B4341" s="18">
        <v>45413</v>
      </c>
      <c r="C4341" t="s">
        <v>274</v>
      </c>
      <c r="D4341" t="s">
        <v>196</v>
      </c>
      <c r="E4341">
        <v>297</v>
      </c>
    </row>
    <row r="4342" spans="1:7" x14ac:dyDescent="0.3">
      <c r="A4342">
        <v>112</v>
      </c>
      <c r="B4342" s="18">
        <v>45505</v>
      </c>
      <c r="C4342" t="s">
        <v>274</v>
      </c>
      <c r="D4342" t="s">
        <v>221</v>
      </c>
      <c r="E4342">
        <v>503</v>
      </c>
    </row>
    <row r="4343" spans="1:7" x14ac:dyDescent="0.3">
      <c r="A4343">
        <v>115</v>
      </c>
      <c r="B4343" s="18">
        <v>45444</v>
      </c>
      <c r="C4343" t="s">
        <v>274</v>
      </c>
      <c r="D4343" t="s">
        <v>226</v>
      </c>
      <c r="E4343">
        <v>3</v>
      </c>
    </row>
    <row r="4344" spans="1:7" x14ac:dyDescent="0.3">
      <c r="A4344">
        <v>112</v>
      </c>
      <c r="B4344" s="18">
        <v>45474</v>
      </c>
      <c r="C4344" t="s">
        <v>274</v>
      </c>
      <c r="D4344" t="s">
        <v>221</v>
      </c>
      <c r="E4344">
        <v>503</v>
      </c>
    </row>
    <row r="4345" spans="1:7" x14ac:dyDescent="0.3">
      <c r="A4345">
        <v>115</v>
      </c>
      <c r="B4345" s="18">
        <v>45505</v>
      </c>
      <c r="C4345" t="s">
        <v>274</v>
      </c>
      <c r="D4345" t="s">
        <v>226</v>
      </c>
      <c r="E4345">
        <v>6</v>
      </c>
    </row>
    <row r="4346" spans="1:7" x14ac:dyDescent="0.3">
      <c r="A4346">
        <v>100</v>
      </c>
      <c r="B4346" s="18">
        <v>45474</v>
      </c>
      <c r="C4346" t="s">
        <v>274</v>
      </c>
      <c r="D4346" t="s">
        <v>206</v>
      </c>
      <c r="E4346">
        <v>1</v>
      </c>
    </row>
    <row r="4347" spans="1:7" x14ac:dyDescent="0.3">
      <c r="A4347">
        <v>130</v>
      </c>
      <c r="B4347" s="18">
        <v>45413</v>
      </c>
      <c r="C4347" t="s">
        <v>274</v>
      </c>
      <c r="D4347" t="s">
        <v>212</v>
      </c>
      <c r="E4347">
        <v>118</v>
      </c>
    </row>
    <row r="4348" spans="1:7" x14ac:dyDescent="0.3">
      <c r="A4348">
        <v>108</v>
      </c>
      <c r="B4348" s="18">
        <v>45474</v>
      </c>
      <c r="C4348" t="s">
        <v>274</v>
      </c>
      <c r="D4348" t="s">
        <v>204</v>
      </c>
      <c r="E4348">
        <v>100</v>
      </c>
    </row>
    <row r="4349" spans="1:7" x14ac:dyDescent="0.3">
      <c r="A4349">
        <v>112</v>
      </c>
      <c r="B4349" s="18">
        <v>45444</v>
      </c>
      <c r="C4349" t="s">
        <v>274</v>
      </c>
      <c r="D4349" t="s">
        <v>221</v>
      </c>
      <c r="E4349">
        <v>505</v>
      </c>
    </row>
    <row r="4350" spans="1:7" x14ac:dyDescent="0.3">
      <c r="A4350">
        <v>11</v>
      </c>
      <c r="B4350" s="18">
        <v>45413</v>
      </c>
      <c r="C4350" t="s">
        <v>274</v>
      </c>
      <c r="D4350" t="s">
        <v>230</v>
      </c>
      <c r="E4350">
        <v>0.14068441064638784</v>
      </c>
      <c r="F4350">
        <v>74</v>
      </c>
      <c r="G4350">
        <v>526</v>
      </c>
    </row>
    <row r="4351" spans="1:7" x14ac:dyDescent="0.3">
      <c r="A4351">
        <v>5</v>
      </c>
      <c r="B4351" s="18">
        <v>45505</v>
      </c>
      <c r="C4351" t="s">
        <v>274</v>
      </c>
      <c r="D4351" t="s">
        <v>216</v>
      </c>
      <c r="E4351">
        <v>11.304347826087</v>
      </c>
      <c r="F4351">
        <v>260</v>
      </c>
      <c r="G4351">
        <v>23</v>
      </c>
    </row>
    <row r="4352" spans="1:7" x14ac:dyDescent="0.3">
      <c r="A4352">
        <v>5</v>
      </c>
      <c r="B4352" s="18">
        <v>45474</v>
      </c>
      <c r="C4352" t="s">
        <v>274</v>
      </c>
      <c r="D4352" t="s">
        <v>216</v>
      </c>
      <c r="E4352">
        <v>9.8571428571428594</v>
      </c>
      <c r="F4352">
        <v>138</v>
      </c>
      <c r="G4352">
        <v>14</v>
      </c>
    </row>
    <row r="4353" spans="1:7" x14ac:dyDescent="0.3">
      <c r="A4353">
        <v>5</v>
      </c>
      <c r="B4353" s="18">
        <v>45444</v>
      </c>
      <c r="C4353" t="s">
        <v>274</v>
      </c>
      <c r="D4353" t="s">
        <v>216</v>
      </c>
      <c r="E4353">
        <v>9.9565217391304408</v>
      </c>
      <c r="F4353">
        <v>229</v>
      </c>
      <c r="G4353">
        <v>23</v>
      </c>
    </row>
    <row r="4354" spans="1:7" x14ac:dyDescent="0.3">
      <c r="A4354">
        <v>5</v>
      </c>
      <c r="B4354" s="18">
        <v>45413</v>
      </c>
      <c r="C4354" t="s">
        <v>274</v>
      </c>
      <c r="D4354" t="s">
        <v>216</v>
      </c>
      <c r="E4354">
        <v>8.2941176470588207</v>
      </c>
      <c r="F4354">
        <v>141</v>
      </c>
      <c r="G4354">
        <v>17</v>
      </c>
    </row>
    <row r="4355" spans="1:7" x14ac:dyDescent="0.3">
      <c r="A4355">
        <v>112</v>
      </c>
      <c r="B4355" s="18">
        <v>45413</v>
      </c>
      <c r="C4355" t="s">
        <v>274</v>
      </c>
      <c r="D4355" t="s">
        <v>221</v>
      </c>
      <c r="E4355">
        <v>498</v>
      </c>
    </row>
    <row r="4356" spans="1:7" x14ac:dyDescent="0.3">
      <c r="A4356">
        <v>101</v>
      </c>
      <c r="B4356" s="18">
        <v>45474</v>
      </c>
      <c r="C4356" t="s">
        <v>274</v>
      </c>
      <c r="D4356" t="s">
        <v>200</v>
      </c>
      <c r="E4356">
        <v>1</v>
      </c>
    </row>
    <row r="4357" spans="1:7" x14ac:dyDescent="0.3">
      <c r="A4357">
        <v>127</v>
      </c>
      <c r="B4357" s="18">
        <v>45413</v>
      </c>
      <c r="C4357" t="s">
        <v>274</v>
      </c>
      <c r="D4357" t="s">
        <v>220</v>
      </c>
      <c r="E4357">
        <v>269</v>
      </c>
    </row>
    <row r="4358" spans="1:7" x14ac:dyDescent="0.3">
      <c r="A4358">
        <v>127</v>
      </c>
      <c r="B4358" s="18">
        <v>45444</v>
      </c>
      <c r="C4358" t="s">
        <v>274</v>
      </c>
      <c r="D4358" t="s">
        <v>220</v>
      </c>
      <c r="E4358">
        <v>563</v>
      </c>
    </row>
    <row r="4359" spans="1:7" x14ac:dyDescent="0.3">
      <c r="A4359">
        <v>108</v>
      </c>
      <c r="B4359" s="18">
        <v>45444</v>
      </c>
      <c r="C4359" t="s">
        <v>274</v>
      </c>
      <c r="D4359" t="s">
        <v>204</v>
      </c>
      <c r="E4359">
        <v>101</v>
      </c>
    </row>
    <row r="4360" spans="1:7" x14ac:dyDescent="0.3">
      <c r="A4360">
        <v>127</v>
      </c>
      <c r="B4360" s="18">
        <v>45474</v>
      </c>
      <c r="C4360" t="s">
        <v>274</v>
      </c>
      <c r="D4360" t="s">
        <v>220</v>
      </c>
      <c r="E4360">
        <v>345</v>
      </c>
    </row>
    <row r="4361" spans="1:7" x14ac:dyDescent="0.3">
      <c r="A4361">
        <v>113</v>
      </c>
      <c r="B4361" s="18">
        <v>45505</v>
      </c>
      <c r="C4361" t="s">
        <v>274</v>
      </c>
      <c r="D4361" t="s">
        <v>228</v>
      </c>
      <c r="E4361">
        <v>166</v>
      </c>
    </row>
    <row r="4362" spans="1:7" x14ac:dyDescent="0.3">
      <c r="A4362">
        <v>111</v>
      </c>
      <c r="B4362" s="18">
        <v>45505</v>
      </c>
      <c r="C4362" t="s">
        <v>274</v>
      </c>
      <c r="D4362" t="s">
        <v>201</v>
      </c>
      <c r="E4362">
        <v>226</v>
      </c>
    </row>
    <row r="4363" spans="1:7" x14ac:dyDescent="0.3">
      <c r="A4363">
        <v>23</v>
      </c>
      <c r="B4363" s="18">
        <v>45505</v>
      </c>
      <c r="C4363" t="s">
        <v>274</v>
      </c>
      <c r="D4363" t="s">
        <v>210</v>
      </c>
      <c r="E4363">
        <v>3.5215204024594743E-2</v>
      </c>
      <c r="F4363">
        <v>63</v>
      </c>
      <c r="G4363">
        <v>1789</v>
      </c>
    </row>
    <row r="4364" spans="1:7" x14ac:dyDescent="0.3">
      <c r="A4364">
        <v>111</v>
      </c>
      <c r="B4364" s="18">
        <v>45474</v>
      </c>
      <c r="C4364" t="s">
        <v>274</v>
      </c>
      <c r="D4364" t="s">
        <v>201</v>
      </c>
      <c r="E4364">
        <v>225</v>
      </c>
    </row>
    <row r="4365" spans="1:7" x14ac:dyDescent="0.3">
      <c r="A4365">
        <v>127</v>
      </c>
      <c r="B4365" s="18">
        <v>45505</v>
      </c>
      <c r="C4365" t="s">
        <v>274</v>
      </c>
      <c r="D4365" t="s">
        <v>220</v>
      </c>
      <c r="E4365">
        <v>621</v>
      </c>
    </row>
    <row r="4366" spans="1:7" x14ac:dyDescent="0.3">
      <c r="A4366">
        <v>101</v>
      </c>
      <c r="B4366" s="18">
        <v>45413</v>
      </c>
      <c r="C4366" t="s">
        <v>274</v>
      </c>
      <c r="D4366" t="s">
        <v>200</v>
      </c>
      <c r="E4366">
        <v>1</v>
      </c>
    </row>
    <row r="4367" spans="1:7" x14ac:dyDescent="0.3">
      <c r="A4367">
        <v>111</v>
      </c>
      <c r="B4367" s="18">
        <v>45444</v>
      </c>
      <c r="C4367" t="s">
        <v>274</v>
      </c>
      <c r="D4367" t="s">
        <v>201</v>
      </c>
      <c r="E4367">
        <v>227</v>
      </c>
    </row>
    <row r="4368" spans="1:7" x14ac:dyDescent="0.3">
      <c r="A4368">
        <v>16</v>
      </c>
      <c r="B4368" s="18">
        <v>45474</v>
      </c>
      <c r="C4368" t="s">
        <v>274</v>
      </c>
      <c r="D4368" t="s">
        <v>203</v>
      </c>
      <c r="E4368">
        <v>1.5686274509803921E-2</v>
      </c>
      <c r="F4368">
        <v>4</v>
      </c>
      <c r="G4368">
        <v>255</v>
      </c>
    </row>
    <row r="4369" spans="1:7" x14ac:dyDescent="0.3">
      <c r="A4369">
        <v>3</v>
      </c>
      <c r="B4369" s="18">
        <v>45444</v>
      </c>
      <c r="C4369" t="s">
        <v>274</v>
      </c>
      <c r="D4369" t="s">
        <v>202</v>
      </c>
      <c r="E4369">
        <v>0.61703327693175414</v>
      </c>
      <c r="F4369">
        <v>1094</v>
      </c>
      <c r="G4369">
        <v>1773</v>
      </c>
    </row>
    <row r="4370" spans="1:7" x14ac:dyDescent="0.3">
      <c r="A4370">
        <v>111</v>
      </c>
      <c r="B4370" s="18">
        <v>45413</v>
      </c>
      <c r="C4370" t="s">
        <v>274</v>
      </c>
      <c r="D4370" t="s">
        <v>201</v>
      </c>
      <c r="E4370">
        <v>231</v>
      </c>
    </row>
    <row r="4371" spans="1:7" x14ac:dyDescent="0.3">
      <c r="A4371">
        <v>13</v>
      </c>
      <c r="B4371" s="18">
        <v>45444</v>
      </c>
      <c r="C4371" t="s">
        <v>274</v>
      </c>
      <c r="D4371" t="s">
        <v>198</v>
      </c>
      <c r="E4371">
        <v>4.048582995951417E-2</v>
      </c>
      <c r="F4371">
        <v>10</v>
      </c>
      <c r="G4371">
        <v>247</v>
      </c>
    </row>
    <row r="4372" spans="1:7" x14ac:dyDescent="0.3">
      <c r="A4372">
        <v>17</v>
      </c>
      <c r="B4372" s="18">
        <v>45413</v>
      </c>
      <c r="C4372" t="s">
        <v>274</v>
      </c>
      <c r="D4372" t="s">
        <v>207</v>
      </c>
      <c r="E4372">
        <v>1.6E-2</v>
      </c>
      <c r="F4372">
        <v>4</v>
      </c>
      <c r="G4372">
        <v>250</v>
      </c>
    </row>
    <row r="4373" spans="1:7" x14ac:dyDescent="0.3">
      <c r="A4373">
        <v>100</v>
      </c>
      <c r="B4373" s="18">
        <v>45413</v>
      </c>
      <c r="C4373" t="s">
        <v>274</v>
      </c>
      <c r="D4373" t="s">
        <v>206</v>
      </c>
      <c r="E4373">
        <v>1</v>
      </c>
    </row>
    <row r="4374" spans="1:7" x14ac:dyDescent="0.3">
      <c r="A4374">
        <v>13</v>
      </c>
      <c r="B4374" s="18">
        <v>45474</v>
      </c>
      <c r="C4374" t="s">
        <v>274</v>
      </c>
      <c r="D4374" t="s">
        <v>198</v>
      </c>
      <c r="E4374">
        <v>4.0322580645161289E-2</v>
      </c>
      <c r="F4374">
        <v>10</v>
      </c>
      <c r="G4374">
        <v>248</v>
      </c>
    </row>
    <row r="4375" spans="1:7" x14ac:dyDescent="0.3">
      <c r="A4375">
        <v>2</v>
      </c>
      <c r="B4375" s="18">
        <v>45505</v>
      </c>
      <c r="C4375" t="s">
        <v>274</v>
      </c>
      <c r="D4375" t="s">
        <v>209</v>
      </c>
      <c r="E4375">
        <v>0.98499999999999999</v>
      </c>
      <c r="F4375">
        <v>1773</v>
      </c>
      <c r="G4375">
        <v>1800</v>
      </c>
    </row>
    <row r="4376" spans="1:7" x14ac:dyDescent="0.3">
      <c r="A4376">
        <v>128</v>
      </c>
      <c r="B4376" s="18">
        <v>45413</v>
      </c>
      <c r="C4376" t="s">
        <v>274</v>
      </c>
      <c r="D4376" t="s">
        <v>224</v>
      </c>
      <c r="E4376">
        <v>27</v>
      </c>
    </row>
    <row r="4377" spans="1:7" x14ac:dyDescent="0.3">
      <c r="A4377">
        <v>120</v>
      </c>
      <c r="B4377" s="18">
        <v>45413</v>
      </c>
      <c r="C4377" t="s">
        <v>274</v>
      </c>
      <c r="D4377" t="s">
        <v>22</v>
      </c>
      <c r="E4377">
        <v>391</v>
      </c>
    </row>
    <row r="4378" spans="1:7" x14ac:dyDescent="0.3">
      <c r="A4378">
        <v>120</v>
      </c>
      <c r="B4378" s="18">
        <v>45444</v>
      </c>
      <c r="C4378" t="s">
        <v>274</v>
      </c>
      <c r="D4378" t="s">
        <v>22</v>
      </c>
      <c r="E4378">
        <v>754</v>
      </c>
    </row>
    <row r="4379" spans="1:7" x14ac:dyDescent="0.3">
      <c r="A4379">
        <v>120</v>
      </c>
      <c r="B4379" s="18">
        <v>45474</v>
      </c>
      <c r="C4379" t="s">
        <v>274</v>
      </c>
      <c r="D4379" t="s">
        <v>22</v>
      </c>
      <c r="E4379">
        <v>430</v>
      </c>
    </row>
    <row r="4380" spans="1:7" x14ac:dyDescent="0.3">
      <c r="A4380">
        <v>120</v>
      </c>
      <c r="B4380" s="18">
        <v>45505</v>
      </c>
      <c r="C4380" t="s">
        <v>274</v>
      </c>
      <c r="D4380" t="s">
        <v>22</v>
      </c>
      <c r="E4380">
        <v>780</v>
      </c>
    </row>
    <row r="4381" spans="1:7" x14ac:dyDescent="0.3">
      <c r="A4381">
        <v>128</v>
      </c>
      <c r="B4381" s="18">
        <v>45444</v>
      </c>
      <c r="C4381" t="s">
        <v>274</v>
      </c>
      <c r="D4381" t="s">
        <v>224</v>
      </c>
      <c r="E4381">
        <v>60</v>
      </c>
    </row>
    <row r="4382" spans="1:7" x14ac:dyDescent="0.3">
      <c r="A4382">
        <v>128</v>
      </c>
      <c r="B4382" s="18">
        <v>45474</v>
      </c>
      <c r="C4382" t="s">
        <v>274</v>
      </c>
      <c r="D4382" t="s">
        <v>224</v>
      </c>
      <c r="E4382">
        <v>45</v>
      </c>
    </row>
    <row r="4383" spans="1:7" x14ac:dyDescent="0.3">
      <c r="A4383">
        <v>128</v>
      </c>
      <c r="B4383" s="18">
        <v>45505</v>
      </c>
      <c r="C4383" t="s">
        <v>274</v>
      </c>
      <c r="D4383" t="s">
        <v>224</v>
      </c>
      <c r="E4383">
        <v>77</v>
      </c>
    </row>
    <row r="4384" spans="1:7" x14ac:dyDescent="0.3">
      <c r="A4384">
        <v>3</v>
      </c>
      <c r="B4384" s="18">
        <v>45474</v>
      </c>
      <c r="C4384" t="s">
        <v>274</v>
      </c>
      <c r="D4384" t="s">
        <v>202</v>
      </c>
      <c r="E4384">
        <v>0.64419263456090647</v>
      </c>
      <c r="F4384">
        <v>1137</v>
      </c>
      <c r="G4384">
        <v>1765</v>
      </c>
    </row>
    <row r="4385" spans="1:7" x14ac:dyDescent="0.3">
      <c r="A4385">
        <v>101</v>
      </c>
      <c r="B4385" s="18">
        <v>45444</v>
      </c>
      <c r="C4385" t="s">
        <v>274</v>
      </c>
      <c r="D4385" t="s">
        <v>200</v>
      </c>
      <c r="E4385">
        <v>1</v>
      </c>
    </row>
    <row r="4386" spans="1:7" x14ac:dyDescent="0.3">
      <c r="A4386">
        <v>9</v>
      </c>
      <c r="B4386" s="18">
        <v>45413</v>
      </c>
      <c r="C4386" t="s">
        <v>274</v>
      </c>
      <c r="D4386" t="s">
        <v>213</v>
      </c>
      <c r="E4386">
        <v>0.65246636771300448</v>
      </c>
      <c r="F4386">
        <v>291</v>
      </c>
      <c r="G4386">
        <v>446</v>
      </c>
    </row>
    <row r="4387" spans="1:7" x14ac:dyDescent="0.3">
      <c r="A4387">
        <v>131</v>
      </c>
      <c r="B4387" s="18">
        <v>45505</v>
      </c>
      <c r="C4387" t="s">
        <v>274</v>
      </c>
      <c r="D4387" t="s">
        <v>211</v>
      </c>
      <c r="E4387">
        <v>35</v>
      </c>
    </row>
    <row r="4388" spans="1:7" x14ac:dyDescent="0.3">
      <c r="A4388">
        <v>131</v>
      </c>
      <c r="B4388" s="18">
        <v>45474</v>
      </c>
      <c r="C4388" t="s">
        <v>274</v>
      </c>
      <c r="D4388" t="s">
        <v>211</v>
      </c>
      <c r="E4388">
        <v>16</v>
      </c>
    </row>
    <row r="4389" spans="1:7" x14ac:dyDescent="0.3">
      <c r="A4389">
        <v>131</v>
      </c>
      <c r="B4389" s="18">
        <v>45444</v>
      </c>
      <c r="C4389" t="s">
        <v>274</v>
      </c>
      <c r="D4389" t="s">
        <v>211</v>
      </c>
      <c r="E4389">
        <v>31</v>
      </c>
    </row>
    <row r="4390" spans="1:7" x14ac:dyDescent="0.3">
      <c r="A4390">
        <v>131</v>
      </c>
      <c r="B4390" s="18">
        <v>45413</v>
      </c>
      <c r="C4390" t="s">
        <v>274</v>
      </c>
      <c r="D4390" t="s">
        <v>211</v>
      </c>
      <c r="E4390">
        <v>20</v>
      </c>
    </row>
    <row r="4391" spans="1:7" x14ac:dyDescent="0.3">
      <c r="A4391">
        <v>27</v>
      </c>
      <c r="B4391" s="18">
        <v>45413</v>
      </c>
      <c r="C4391" t="s">
        <v>274</v>
      </c>
      <c r="D4391" t="s">
        <v>165</v>
      </c>
      <c r="G4391">
        <v>189</v>
      </c>
    </row>
    <row r="4392" spans="1:7" x14ac:dyDescent="0.3">
      <c r="A4392">
        <v>113</v>
      </c>
      <c r="B4392" s="18">
        <v>45413</v>
      </c>
      <c r="C4392" t="s">
        <v>274</v>
      </c>
      <c r="D4392" t="s">
        <v>228</v>
      </c>
      <c r="E4392">
        <v>166</v>
      </c>
    </row>
    <row r="4393" spans="1:7" x14ac:dyDescent="0.3">
      <c r="A4393">
        <v>9</v>
      </c>
      <c r="B4393" s="18">
        <v>45474</v>
      </c>
      <c r="C4393" t="s">
        <v>274</v>
      </c>
      <c r="D4393" t="s">
        <v>213</v>
      </c>
      <c r="E4393">
        <v>0.71840354767184034</v>
      </c>
      <c r="F4393">
        <v>324</v>
      </c>
      <c r="G4393">
        <v>451</v>
      </c>
    </row>
    <row r="4394" spans="1:7" x14ac:dyDescent="0.3">
      <c r="A4394">
        <v>11</v>
      </c>
      <c r="B4394" s="18">
        <v>45444</v>
      </c>
      <c r="C4394" t="s">
        <v>274</v>
      </c>
      <c r="D4394" t="s">
        <v>230</v>
      </c>
      <c r="E4394">
        <v>0.14814814814814814</v>
      </c>
      <c r="F4394">
        <v>80</v>
      </c>
      <c r="G4394">
        <v>540</v>
      </c>
    </row>
    <row r="4395" spans="1:7" x14ac:dyDescent="0.3">
      <c r="A4395">
        <v>100</v>
      </c>
      <c r="B4395" s="18">
        <v>45505</v>
      </c>
      <c r="C4395" t="s">
        <v>274</v>
      </c>
      <c r="D4395" t="s">
        <v>206</v>
      </c>
      <c r="E4395">
        <v>1</v>
      </c>
    </row>
    <row r="4396" spans="1:7" x14ac:dyDescent="0.3">
      <c r="A4396">
        <v>2</v>
      </c>
      <c r="B4396" s="18">
        <v>45474</v>
      </c>
      <c r="C4396" t="s">
        <v>274</v>
      </c>
      <c r="D4396" t="s">
        <v>209</v>
      </c>
      <c r="E4396">
        <v>0.98055555555555551</v>
      </c>
      <c r="F4396">
        <v>1765</v>
      </c>
      <c r="G4396">
        <v>1800</v>
      </c>
    </row>
    <row r="4397" spans="1:7" x14ac:dyDescent="0.3">
      <c r="A4397">
        <v>9</v>
      </c>
      <c r="B4397" s="18">
        <v>45505</v>
      </c>
      <c r="C4397" t="s">
        <v>274</v>
      </c>
      <c r="D4397" t="s">
        <v>213</v>
      </c>
      <c r="E4397">
        <v>0.7440347071583514</v>
      </c>
      <c r="F4397">
        <v>343</v>
      </c>
      <c r="G4397">
        <v>461</v>
      </c>
    </row>
    <row r="4398" spans="1:7" x14ac:dyDescent="0.3">
      <c r="A4398">
        <v>13</v>
      </c>
      <c r="B4398" s="18">
        <v>45413</v>
      </c>
      <c r="C4398" t="s">
        <v>274</v>
      </c>
      <c r="D4398" t="s">
        <v>198</v>
      </c>
      <c r="E4398">
        <v>3.6885245901639344E-2</v>
      </c>
      <c r="F4398">
        <v>9</v>
      </c>
      <c r="G4398">
        <v>244</v>
      </c>
    </row>
    <row r="4399" spans="1:7" x14ac:dyDescent="0.3">
      <c r="A4399">
        <v>108</v>
      </c>
      <c r="B4399" s="18">
        <v>45505</v>
      </c>
      <c r="C4399" t="s">
        <v>274</v>
      </c>
      <c r="D4399" t="s">
        <v>204</v>
      </c>
      <c r="E4399">
        <v>102</v>
      </c>
    </row>
    <row r="4400" spans="1:7" x14ac:dyDescent="0.3">
      <c r="A4400">
        <v>13</v>
      </c>
      <c r="B4400" s="18">
        <v>45505</v>
      </c>
      <c r="C4400" t="s">
        <v>274</v>
      </c>
      <c r="D4400" t="s">
        <v>198</v>
      </c>
      <c r="E4400">
        <v>4.3824701195219126E-2</v>
      </c>
      <c r="F4400">
        <v>11</v>
      </c>
      <c r="G4400">
        <v>251</v>
      </c>
    </row>
    <row r="4401" spans="1:7" x14ac:dyDescent="0.3">
      <c r="A4401">
        <v>27</v>
      </c>
      <c r="B4401" s="18">
        <v>45444</v>
      </c>
      <c r="C4401" t="s">
        <v>274</v>
      </c>
      <c r="D4401" t="s">
        <v>165</v>
      </c>
      <c r="G4401">
        <v>198</v>
      </c>
    </row>
    <row r="4402" spans="1:7" x14ac:dyDescent="0.3">
      <c r="A4402">
        <v>107</v>
      </c>
      <c r="B4402" s="18">
        <v>45413</v>
      </c>
      <c r="C4402" t="s">
        <v>274</v>
      </c>
      <c r="D4402" t="s">
        <v>217</v>
      </c>
      <c r="E4402">
        <v>472</v>
      </c>
    </row>
    <row r="4403" spans="1:7" x14ac:dyDescent="0.3">
      <c r="A4403">
        <v>9</v>
      </c>
      <c r="B4403" s="18">
        <v>45444</v>
      </c>
      <c r="C4403" t="s">
        <v>274</v>
      </c>
      <c r="D4403" t="s">
        <v>213</v>
      </c>
      <c r="E4403">
        <v>0.69536423841059603</v>
      </c>
      <c r="F4403">
        <v>315</v>
      </c>
      <c r="G4403">
        <v>453</v>
      </c>
    </row>
    <row r="4404" spans="1:7" x14ac:dyDescent="0.3">
      <c r="A4404">
        <v>11</v>
      </c>
      <c r="B4404" s="18">
        <v>45505</v>
      </c>
      <c r="C4404" t="s">
        <v>274</v>
      </c>
      <c r="D4404" t="s">
        <v>230</v>
      </c>
      <c r="E4404">
        <v>0.14545454545454545</v>
      </c>
      <c r="F4404">
        <v>80</v>
      </c>
      <c r="G4404">
        <v>550</v>
      </c>
    </row>
    <row r="4405" spans="1:7" x14ac:dyDescent="0.3">
      <c r="A4405">
        <v>23</v>
      </c>
      <c r="B4405" s="18">
        <v>45474</v>
      </c>
      <c r="C4405" t="s">
        <v>274</v>
      </c>
      <c r="D4405" t="s">
        <v>210</v>
      </c>
      <c r="E4405">
        <v>2.6360067302299495E-2</v>
      </c>
      <c r="F4405">
        <v>47</v>
      </c>
      <c r="G4405">
        <v>1783</v>
      </c>
    </row>
    <row r="4406" spans="1:7" x14ac:dyDescent="0.3">
      <c r="A4406">
        <v>3</v>
      </c>
      <c r="B4406" s="18">
        <v>45505</v>
      </c>
      <c r="C4406" t="s">
        <v>274</v>
      </c>
      <c r="D4406" t="s">
        <v>202</v>
      </c>
      <c r="E4406">
        <v>0.66159052453468692</v>
      </c>
      <c r="F4406">
        <v>1173</v>
      </c>
      <c r="G4406">
        <v>1773</v>
      </c>
    </row>
    <row r="4407" spans="1:7" x14ac:dyDescent="0.3">
      <c r="A4407">
        <v>12</v>
      </c>
      <c r="B4407" s="18">
        <v>45413</v>
      </c>
      <c r="C4407" t="s">
        <v>274</v>
      </c>
      <c r="D4407" t="s">
        <v>215</v>
      </c>
      <c r="E4407">
        <v>5.737704918032787E-2</v>
      </c>
      <c r="F4407">
        <v>14</v>
      </c>
      <c r="G4407">
        <v>244</v>
      </c>
    </row>
    <row r="4408" spans="1:7" x14ac:dyDescent="0.3">
      <c r="A4408">
        <v>108</v>
      </c>
      <c r="B4408" s="18">
        <v>45413</v>
      </c>
      <c r="C4408" t="s">
        <v>274</v>
      </c>
      <c r="D4408" t="s">
        <v>204</v>
      </c>
      <c r="E4408">
        <v>98</v>
      </c>
    </row>
    <row r="4409" spans="1:7" x14ac:dyDescent="0.3">
      <c r="A4409">
        <v>107</v>
      </c>
      <c r="B4409" s="18">
        <v>45505</v>
      </c>
      <c r="C4409" t="s">
        <v>274</v>
      </c>
      <c r="D4409" t="s">
        <v>217</v>
      </c>
      <c r="E4409">
        <v>473</v>
      </c>
    </row>
    <row r="4410" spans="1:7" x14ac:dyDescent="0.3">
      <c r="A4410">
        <v>16</v>
      </c>
      <c r="B4410" s="18">
        <v>45413</v>
      </c>
      <c r="C4410" t="s">
        <v>274</v>
      </c>
      <c r="D4410" t="s">
        <v>203</v>
      </c>
      <c r="E4410">
        <v>1.6E-2</v>
      </c>
      <c r="F4410">
        <v>4</v>
      </c>
      <c r="G4410">
        <v>250</v>
      </c>
    </row>
    <row r="4411" spans="1:7" x14ac:dyDescent="0.3">
      <c r="A4411">
        <v>24</v>
      </c>
      <c r="B4411" s="18">
        <v>45505</v>
      </c>
      <c r="C4411" t="s">
        <v>274</v>
      </c>
      <c r="D4411" t="s">
        <v>197</v>
      </c>
      <c r="E4411">
        <v>0.92063492063492058</v>
      </c>
      <c r="F4411">
        <v>58</v>
      </c>
      <c r="G4411">
        <v>63</v>
      </c>
    </row>
    <row r="4412" spans="1:7" x14ac:dyDescent="0.3">
      <c r="A4412">
        <v>27</v>
      </c>
      <c r="B4412" s="18">
        <v>45474</v>
      </c>
      <c r="C4412" t="s">
        <v>274</v>
      </c>
      <c r="D4412" t="s">
        <v>165</v>
      </c>
      <c r="G4412">
        <v>204</v>
      </c>
    </row>
    <row r="4413" spans="1:7" x14ac:dyDescent="0.3">
      <c r="A4413">
        <v>10</v>
      </c>
      <c r="B4413" s="18">
        <v>45474</v>
      </c>
      <c r="C4413" t="s">
        <v>274</v>
      </c>
      <c r="D4413" t="s">
        <v>219</v>
      </c>
      <c r="E4413">
        <v>0.23036649214659685</v>
      </c>
      <c r="F4413">
        <v>44</v>
      </c>
      <c r="G4413">
        <v>191</v>
      </c>
    </row>
    <row r="4414" spans="1:7" x14ac:dyDescent="0.3">
      <c r="A4414">
        <v>16</v>
      </c>
      <c r="B4414" s="18">
        <v>45444</v>
      </c>
      <c r="C4414" t="s">
        <v>274</v>
      </c>
      <c r="D4414" t="s">
        <v>203</v>
      </c>
      <c r="E4414">
        <v>1.5810276679841896E-2</v>
      </c>
      <c r="F4414">
        <v>4</v>
      </c>
      <c r="G4414">
        <v>253</v>
      </c>
    </row>
    <row r="4415" spans="1:7" x14ac:dyDescent="0.3">
      <c r="A4415">
        <v>106</v>
      </c>
      <c r="B4415" s="18">
        <v>45505</v>
      </c>
      <c r="C4415" t="s">
        <v>274</v>
      </c>
      <c r="D4415" t="s">
        <v>196</v>
      </c>
      <c r="E4415">
        <v>303</v>
      </c>
    </row>
    <row r="4416" spans="1:7" x14ac:dyDescent="0.3">
      <c r="A4416">
        <v>102</v>
      </c>
      <c r="B4416" s="18">
        <v>45444</v>
      </c>
      <c r="C4416" t="s">
        <v>274</v>
      </c>
      <c r="D4416" t="s">
        <v>218</v>
      </c>
      <c r="E4416">
        <v>0</v>
      </c>
    </row>
    <row r="4417" spans="1:7" x14ac:dyDescent="0.3">
      <c r="A4417">
        <v>12</v>
      </c>
      <c r="B4417" s="18">
        <v>45444</v>
      </c>
      <c r="C4417" t="s">
        <v>274</v>
      </c>
      <c r="D4417" t="s">
        <v>215</v>
      </c>
      <c r="E4417">
        <v>6.0728744939271252E-2</v>
      </c>
      <c r="F4417">
        <v>15</v>
      </c>
      <c r="G4417">
        <v>247</v>
      </c>
    </row>
    <row r="4418" spans="1:7" x14ac:dyDescent="0.3">
      <c r="A4418">
        <v>24</v>
      </c>
      <c r="B4418" s="18">
        <v>45474</v>
      </c>
      <c r="C4418" t="s">
        <v>274</v>
      </c>
      <c r="D4418" t="s">
        <v>197</v>
      </c>
      <c r="E4418">
        <v>0.95744680851063835</v>
      </c>
      <c r="F4418">
        <v>45</v>
      </c>
      <c r="G4418">
        <v>47</v>
      </c>
    </row>
    <row r="4419" spans="1:7" x14ac:dyDescent="0.3">
      <c r="A4419">
        <v>129</v>
      </c>
      <c r="B4419" s="18">
        <v>45413</v>
      </c>
      <c r="C4419" t="s">
        <v>274</v>
      </c>
      <c r="D4419" t="s">
        <v>229</v>
      </c>
      <c r="E4419">
        <v>100</v>
      </c>
    </row>
    <row r="4420" spans="1:7" x14ac:dyDescent="0.3">
      <c r="A4420">
        <v>102</v>
      </c>
      <c r="B4420" s="18">
        <v>45474</v>
      </c>
      <c r="C4420" t="s">
        <v>274</v>
      </c>
      <c r="D4420" t="s">
        <v>218</v>
      </c>
      <c r="E4420">
        <v>0</v>
      </c>
    </row>
    <row r="4421" spans="1:7" x14ac:dyDescent="0.3">
      <c r="A4421">
        <v>102</v>
      </c>
      <c r="B4421" s="18">
        <v>45413</v>
      </c>
      <c r="C4421" t="s">
        <v>274</v>
      </c>
      <c r="D4421" t="s">
        <v>218</v>
      </c>
      <c r="E4421">
        <v>0</v>
      </c>
    </row>
    <row r="4422" spans="1:7" x14ac:dyDescent="0.3">
      <c r="A4422">
        <v>12</v>
      </c>
      <c r="B4422" s="18">
        <v>45505</v>
      </c>
      <c r="C4422" t="s">
        <v>274</v>
      </c>
      <c r="D4422" t="s">
        <v>215</v>
      </c>
      <c r="E4422">
        <v>6.3745019920318724E-2</v>
      </c>
      <c r="F4422">
        <v>16</v>
      </c>
      <c r="G4422">
        <v>251</v>
      </c>
    </row>
    <row r="4423" spans="1:7" x14ac:dyDescent="0.3">
      <c r="A4423">
        <v>129</v>
      </c>
      <c r="B4423" s="18">
        <v>45444</v>
      </c>
      <c r="C4423" t="s">
        <v>274</v>
      </c>
      <c r="D4423" t="s">
        <v>229</v>
      </c>
      <c r="E4423">
        <v>175</v>
      </c>
    </row>
    <row r="4424" spans="1:7" x14ac:dyDescent="0.3">
      <c r="A4424">
        <v>129</v>
      </c>
      <c r="B4424" s="18">
        <v>45474</v>
      </c>
      <c r="C4424" t="s">
        <v>274</v>
      </c>
      <c r="D4424" t="s">
        <v>229</v>
      </c>
      <c r="E4424">
        <v>101</v>
      </c>
    </row>
    <row r="4425" spans="1:7" x14ac:dyDescent="0.3">
      <c r="A4425">
        <v>100</v>
      </c>
      <c r="B4425" s="18">
        <v>45444</v>
      </c>
      <c r="C4425" t="s">
        <v>274</v>
      </c>
      <c r="D4425" t="s">
        <v>206</v>
      </c>
      <c r="E4425">
        <v>1</v>
      </c>
    </row>
    <row r="4426" spans="1:7" x14ac:dyDescent="0.3">
      <c r="A4426">
        <v>113</v>
      </c>
      <c r="B4426" s="18">
        <v>45444</v>
      </c>
      <c r="C4426" t="s">
        <v>274</v>
      </c>
      <c r="D4426" t="s">
        <v>228</v>
      </c>
      <c r="E4426">
        <v>165</v>
      </c>
    </row>
    <row r="4427" spans="1:7" x14ac:dyDescent="0.3">
      <c r="A4427">
        <v>8</v>
      </c>
      <c r="B4427" s="18">
        <v>45444</v>
      </c>
      <c r="C4427" t="s">
        <v>275</v>
      </c>
      <c r="D4427" t="s">
        <v>235</v>
      </c>
      <c r="E4427">
        <v>0.59854014598540151</v>
      </c>
      <c r="F4427">
        <v>82</v>
      </c>
      <c r="G4427">
        <v>137</v>
      </c>
    </row>
    <row r="4428" spans="1:7" x14ac:dyDescent="0.3">
      <c r="A4428">
        <v>128</v>
      </c>
      <c r="B4428" s="18">
        <v>45413</v>
      </c>
      <c r="C4428" t="s">
        <v>275</v>
      </c>
      <c r="D4428" t="s">
        <v>224</v>
      </c>
      <c r="E4428">
        <v>8</v>
      </c>
    </row>
    <row r="4429" spans="1:7" x14ac:dyDescent="0.3">
      <c r="A4429">
        <v>128</v>
      </c>
      <c r="B4429" s="18">
        <v>45444</v>
      </c>
      <c r="C4429" t="s">
        <v>275</v>
      </c>
      <c r="D4429" t="s">
        <v>224</v>
      </c>
      <c r="E4429">
        <v>17</v>
      </c>
    </row>
    <row r="4430" spans="1:7" x14ac:dyDescent="0.3">
      <c r="A4430">
        <v>128</v>
      </c>
      <c r="B4430" s="18">
        <v>45474</v>
      </c>
      <c r="C4430" t="s">
        <v>275</v>
      </c>
      <c r="D4430" t="s">
        <v>224</v>
      </c>
      <c r="E4430">
        <v>12</v>
      </c>
    </row>
    <row r="4431" spans="1:7" x14ac:dyDescent="0.3">
      <c r="A4431">
        <v>113</v>
      </c>
      <c r="B4431" s="18">
        <v>45474</v>
      </c>
      <c r="C4431" t="s">
        <v>275</v>
      </c>
      <c r="D4431" t="s">
        <v>228</v>
      </c>
      <c r="E4431">
        <v>20</v>
      </c>
    </row>
    <row r="4432" spans="1:7" x14ac:dyDescent="0.3">
      <c r="A4432">
        <v>10</v>
      </c>
      <c r="B4432" s="18">
        <v>45413</v>
      </c>
      <c r="C4432" t="s">
        <v>275</v>
      </c>
      <c r="D4432" t="s">
        <v>219</v>
      </c>
      <c r="E4432">
        <v>0.22222222222222221</v>
      </c>
      <c r="F4432">
        <v>2</v>
      </c>
      <c r="G4432">
        <v>9</v>
      </c>
    </row>
    <row r="4433" spans="1:7" x14ac:dyDescent="0.3">
      <c r="A4433">
        <v>128</v>
      </c>
      <c r="B4433" s="18">
        <v>45505</v>
      </c>
      <c r="C4433" t="s">
        <v>275</v>
      </c>
      <c r="D4433" t="s">
        <v>224</v>
      </c>
      <c r="E4433">
        <v>10</v>
      </c>
    </row>
    <row r="4434" spans="1:7" x14ac:dyDescent="0.3">
      <c r="A4434">
        <v>7</v>
      </c>
      <c r="B4434" s="18">
        <v>45505</v>
      </c>
      <c r="C4434" t="s">
        <v>275</v>
      </c>
      <c r="D4434" t="s">
        <v>232</v>
      </c>
      <c r="E4434">
        <v>0.6470588235294118</v>
      </c>
      <c r="F4434">
        <v>22</v>
      </c>
      <c r="G4434">
        <v>34</v>
      </c>
    </row>
    <row r="4435" spans="1:7" x14ac:dyDescent="0.3">
      <c r="A4435">
        <v>107</v>
      </c>
      <c r="B4435" s="18">
        <v>45444</v>
      </c>
      <c r="C4435" t="s">
        <v>275</v>
      </c>
      <c r="D4435" t="s">
        <v>217</v>
      </c>
      <c r="E4435">
        <v>62</v>
      </c>
    </row>
    <row r="4436" spans="1:7" x14ac:dyDescent="0.3">
      <c r="A4436">
        <v>103</v>
      </c>
      <c r="B4436" s="18">
        <v>45413</v>
      </c>
      <c r="C4436" t="s">
        <v>275</v>
      </c>
      <c r="D4436" t="s">
        <v>199</v>
      </c>
      <c r="E4436">
        <v>0</v>
      </c>
    </row>
    <row r="4437" spans="1:7" x14ac:dyDescent="0.3">
      <c r="A4437">
        <v>107</v>
      </c>
      <c r="B4437" s="18">
        <v>45474</v>
      </c>
      <c r="C4437" t="s">
        <v>275</v>
      </c>
      <c r="D4437" t="s">
        <v>217</v>
      </c>
      <c r="E4437">
        <v>65</v>
      </c>
    </row>
    <row r="4438" spans="1:7" x14ac:dyDescent="0.3">
      <c r="A4438">
        <v>101</v>
      </c>
      <c r="B4438" s="18">
        <v>45413</v>
      </c>
      <c r="C4438" t="s">
        <v>275</v>
      </c>
      <c r="D4438" t="s">
        <v>200</v>
      </c>
      <c r="E4438">
        <v>1</v>
      </c>
    </row>
    <row r="4439" spans="1:7" x14ac:dyDescent="0.3">
      <c r="A4439">
        <v>120</v>
      </c>
      <c r="B4439" s="18">
        <v>45413</v>
      </c>
      <c r="C4439" t="s">
        <v>275</v>
      </c>
      <c r="D4439" t="s">
        <v>22</v>
      </c>
      <c r="E4439">
        <v>325</v>
      </c>
    </row>
    <row r="4440" spans="1:7" x14ac:dyDescent="0.3">
      <c r="A4440">
        <v>107</v>
      </c>
      <c r="B4440" s="18">
        <v>45505</v>
      </c>
      <c r="C4440" t="s">
        <v>275</v>
      </c>
      <c r="D4440" t="s">
        <v>217</v>
      </c>
      <c r="E4440">
        <v>67</v>
      </c>
    </row>
    <row r="4441" spans="1:7" x14ac:dyDescent="0.3">
      <c r="A4441">
        <v>105</v>
      </c>
      <c r="B4441" s="18">
        <v>45413</v>
      </c>
      <c r="C4441" t="s">
        <v>275</v>
      </c>
      <c r="D4441" t="s">
        <v>227</v>
      </c>
      <c r="E4441">
        <v>149</v>
      </c>
    </row>
    <row r="4442" spans="1:7" x14ac:dyDescent="0.3">
      <c r="A4442">
        <v>110</v>
      </c>
      <c r="B4442" s="18">
        <v>45474</v>
      </c>
      <c r="C4442" t="s">
        <v>275</v>
      </c>
      <c r="D4442" t="s">
        <v>222</v>
      </c>
      <c r="E4442">
        <v>138</v>
      </c>
    </row>
    <row r="4443" spans="1:7" x14ac:dyDescent="0.3">
      <c r="A4443">
        <v>105</v>
      </c>
      <c r="B4443" s="18">
        <v>45444</v>
      </c>
      <c r="C4443" t="s">
        <v>275</v>
      </c>
      <c r="D4443" t="s">
        <v>227</v>
      </c>
      <c r="E4443">
        <v>150</v>
      </c>
    </row>
    <row r="4444" spans="1:7" x14ac:dyDescent="0.3">
      <c r="A4444">
        <v>129</v>
      </c>
      <c r="B4444" s="18">
        <v>45413</v>
      </c>
      <c r="C4444" t="s">
        <v>275</v>
      </c>
      <c r="D4444" t="s">
        <v>229</v>
      </c>
      <c r="E4444">
        <v>59</v>
      </c>
    </row>
    <row r="4445" spans="1:7" x14ac:dyDescent="0.3">
      <c r="A4445">
        <v>105</v>
      </c>
      <c r="B4445" s="18">
        <v>45474</v>
      </c>
      <c r="C4445" t="s">
        <v>275</v>
      </c>
      <c r="D4445" t="s">
        <v>227</v>
      </c>
      <c r="E4445">
        <v>151</v>
      </c>
    </row>
    <row r="4446" spans="1:7" x14ac:dyDescent="0.3">
      <c r="A4446">
        <v>129</v>
      </c>
      <c r="B4446" s="18">
        <v>45444</v>
      </c>
      <c r="C4446" t="s">
        <v>275</v>
      </c>
      <c r="D4446" t="s">
        <v>229</v>
      </c>
      <c r="E4446">
        <v>90</v>
      </c>
    </row>
    <row r="4447" spans="1:7" x14ac:dyDescent="0.3">
      <c r="A4447">
        <v>129</v>
      </c>
      <c r="B4447" s="18">
        <v>45474</v>
      </c>
      <c r="C4447" t="s">
        <v>275</v>
      </c>
      <c r="D4447" t="s">
        <v>229</v>
      </c>
      <c r="E4447">
        <v>39</v>
      </c>
    </row>
    <row r="4448" spans="1:7" x14ac:dyDescent="0.3">
      <c r="A4448">
        <v>129</v>
      </c>
      <c r="B4448" s="18">
        <v>45505</v>
      </c>
      <c r="C4448" t="s">
        <v>275</v>
      </c>
      <c r="D4448" t="s">
        <v>229</v>
      </c>
      <c r="E4448">
        <v>36</v>
      </c>
    </row>
    <row r="4449" spans="1:7" x14ac:dyDescent="0.3">
      <c r="A4449">
        <v>110</v>
      </c>
      <c r="B4449" s="18">
        <v>45444</v>
      </c>
      <c r="C4449" t="s">
        <v>275</v>
      </c>
      <c r="D4449" t="s">
        <v>222</v>
      </c>
      <c r="E4449">
        <v>138</v>
      </c>
    </row>
    <row r="4450" spans="1:7" x14ac:dyDescent="0.3">
      <c r="A4450">
        <v>7</v>
      </c>
      <c r="B4450" s="18">
        <v>45413</v>
      </c>
      <c r="C4450" t="s">
        <v>275</v>
      </c>
      <c r="D4450" t="s">
        <v>232</v>
      </c>
      <c r="E4450">
        <v>0.63888888888888884</v>
      </c>
      <c r="F4450">
        <v>23</v>
      </c>
      <c r="G4450">
        <v>36</v>
      </c>
    </row>
    <row r="4451" spans="1:7" x14ac:dyDescent="0.3">
      <c r="A4451">
        <v>113</v>
      </c>
      <c r="B4451" s="18">
        <v>45505</v>
      </c>
      <c r="C4451" t="s">
        <v>275</v>
      </c>
      <c r="D4451" t="s">
        <v>228</v>
      </c>
      <c r="E4451">
        <v>20</v>
      </c>
    </row>
    <row r="4452" spans="1:7" x14ac:dyDescent="0.3">
      <c r="A4452">
        <v>114</v>
      </c>
      <c r="B4452" s="18">
        <v>45505</v>
      </c>
      <c r="C4452" t="s">
        <v>275</v>
      </c>
      <c r="D4452" t="s">
        <v>214</v>
      </c>
      <c r="E4452">
        <v>218</v>
      </c>
    </row>
    <row r="4453" spans="1:7" x14ac:dyDescent="0.3">
      <c r="A4453">
        <v>102</v>
      </c>
      <c r="B4453" s="18">
        <v>45505</v>
      </c>
      <c r="C4453" t="s">
        <v>275</v>
      </c>
      <c r="D4453" t="s">
        <v>218</v>
      </c>
      <c r="E4453">
        <v>0</v>
      </c>
    </row>
    <row r="4454" spans="1:7" x14ac:dyDescent="0.3">
      <c r="A4454">
        <v>23</v>
      </c>
      <c r="B4454" s="18">
        <v>45413</v>
      </c>
      <c r="C4454" t="s">
        <v>275</v>
      </c>
      <c r="D4454" t="s">
        <v>210</v>
      </c>
      <c r="E4454">
        <v>5.6625141562853904E-3</v>
      </c>
      <c r="F4454">
        <v>5</v>
      </c>
      <c r="G4454">
        <v>883</v>
      </c>
    </row>
    <row r="4455" spans="1:7" x14ac:dyDescent="0.3">
      <c r="A4455">
        <v>130</v>
      </c>
      <c r="B4455" s="18">
        <v>45413</v>
      </c>
      <c r="C4455" t="s">
        <v>275</v>
      </c>
      <c r="D4455" t="s">
        <v>212</v>
      </c>
      <c r="E4455">
        <v>29</v>
      </c>
    </row>
    <row r="4456" spans="1:7" x14ac:dyDescent="0.3">
      <c r="A4456">
        <v>130</v>
      </c>
      <c r="B4456" s="18">
        <v>45444</v>
      </c>
      <c r="C4456" t="s">
        <v>275</v>
      </c>
      <c r="D4456" t="s">
        <v>212</v>
      </c>
      <c r="E4456">
        <v>12</v>
      </c>
    </row>
    <row r="4457" spans="1:7" x14ac:dyDescent="0.3">
      <c r="A4457">
        <v>130</v>
      </c>
      <c r="B4457" s="18">
        <v>45474</v>
      </c>
      <c r="C4457" t="s">
        <v>275</v>
      </c>
      <c r="D4457" t="s">
        <v>212</v>
      </c>
      <c r="E4457">
        <v>14</v>
      </c>
    </row>
    <row r="4458" spans="1:7" x14ac:dyDescent="0.3">
      <c r="A4458">
        <v>130</v>
      </c>
      <c r="B4458" s="18">
        <v>45505</v>
      </c>
      <c r="C4458" t="s">
        <v>275</v>
      </c>
      <c r="D4458" t="s">
        <v>212</v>
      </c>
      <c r="E4458">
        <v>27</v>
      </c>
    </row>
    <row r="4459" spans="1:7" x14ac:dyDescent="0.3">
      <c r="A4459">
        <v>110</v>
      </c>
      <c r="B4459" s="18">
        <v>45413</v>
      </c>
      <c r="C4459" t="s">
        <v>275</v>
      </c>
      <c r="D4459" t="s">
        <v>222</v>
      </c>
      <c r="E4459">
        <v>139</v>
      </c>
    </row>
    <row r="4460" spans="1:7" x14ac:dyDescent="0.3">
      <c r="A4460">
        <v>105</v>
      </c>
      <c r="B4460" s="18">
        <v>45505</v>
      </c>
      <c r="C4460" t="s">
        <v>275</v>
      </c>
      <c r="D4460" t="s">
        <v>227</v>
      </c>
      <c r="E4460">
        <v>149</v>
      </c>
    </row>
    <row r="4461" spans="1:7" x14ac:dyDescent="0.3">
      <c r="A4461">
        <v>100</v>
      </c>
      <c r="B4461" s="18">
        <v>45474</v>
      </c>
      <c r="C4461" t="s">
        <v>275</v>
      </c>
      <c r="D4461" t="s">
        <v>206</v>
      </c>
      <c r="E4461">
        <v>1</v>
      </c>
    </row>
    <row r="4462" spans="1:7" x14ac:dyDescent="0.3">
      <c r="A4462">
        <v>112</v>
      </c>
      <c r="B4462" s="18">
        <v>45505</v>
      </c>
      <c r="C4462" t="s">
        <v>275</v>
      </c>
      <c r="D4462" t="s">
        <v>221</v>
      </c>
      <c r="E4462">
        <v>78</v>
      </c>
    </row>
    <row r="4463" spans="1:7" x14ac:dyDescent="0.3">
      <c r="A4463">
        <v>112</v>
      </c>
      <c r="B4463" s="18">
        <v>45474</v>
      </c>
      <c r="C4463" t="s">
        <v>275</v>
      </c>
      <c r="D4463" t="s">
        <v>221</v>
      </c>
      <c r="E4463">
        <v>75</v>
      </c>
    </row>
    <row r="4464" spans="1:7" x14ac:dyDescent="0.3">
      <c r="A4464">
        <v>9</v>
      </c>
      <c r="B4464" s="18">
        <v>45474</v>
      </c>
      <c r="C4464" t="s">
        <v>275</v>
      </c>
      <c r="D4464" t="s">
        <v>213</v>
      </c>
      <c r="E4464">
        <v>0.10407239819004525</v>
      </c>
      <c r="F4464">
        <v>69</v>
      </c>
      <c r="G4464">
        <v>663</v>
      </c>
    </row>
    <row r="4465" spans="1:7" x14ac:dyDescent="0.3">
      <c r="A4465">
        <v>112</v>
      </c>
      <c r="B4465" s="18">
        <v>45444</v>
      </c>
      <c r="C4465" t="s">
        <v>275</v>
      </c>
      <c r="D4465" t="s">
        <v>221</v>
      </c>
      <c r="E4465">
        <v>71</v>
      </c>
    </row>
    <row r="4466" spans="1:7" x14ac:dyDescent="0.3">
      <c r="A4466">
        <v>112</v>
      </c>
      <c r="B4466" s="18">
        <v>45413</v>
      </c>
      <c r="C4466" t="s">
        <v>275</v>
      </c>
      <c r="D4466" t="s">
        <v>221</v>
      </c>
      <c r="E4466">
        <v>70</v>
      </c>
    </row>
    <row r="4467" spans="1:7" x14ac:dyDescent="0.3">
      <c r="A4467">
        <v>111</v>
      </c>
      <c r="B4467" s="18">
        <v>45505</v>
      </c>
      <c r="C4467" t="s">
        <v>275</v>
      </c>
      <c r="D4467" t="s">
        <v>201</v>
      </c>
      <c r="E4467">
        <v>195</v>
      </c>
    </row>
    <row r="4468" spans="1:7" x14ac:dyDescent="0.3">
      <c r="A4468">
        <v>111</v>
      </c>
      <c r="B4468" s="18">
        <v>45474</v>
      </c>
      <c r="C4468" t="s">
        <v>275</v>
      </c>
      <c r="D4468" t="s">
        <v>201</v>
      </c>
      <c r="E4468">
        <v>191</v>
      </c>
    </row>
    <row r="4469" spans="1:7" x14ac:dyDescent="0.3">
      <c r="A4469">
        <v>102</v>
      </c>
      <c r="B4469" s="18">
        <v>45474</v>
      </c>
      <c r="C4469" t="s">
        <v>275</v>
      </c>
      <c r="D4469" t="s">
        <v>218</v>
      </c>
      <c r="E4469">
        <v>0</v>
      </c>
    </row>
    <row r="4470" spans="1:7" x14ac:dyDescent="0.3">
      <c r="A4470">
        <v>111</v>
      </c>
      <c r="B4470" s="18">
        <v>45444</v>
      </c>
      <c r="C4470" t="s">
        <v>275</v>
      </c>
      <c r="D4470" t="s">
        <v>201</v>
      </c>
      <c r="E4470">
        <v>188</v>
      </c>
    </row>
    <row r="4471" spans="1:7" x14ac:dyDescent="0.3">
      <c r="A4471">
        <v>111</v>
      </c>
      <c r="B4471" s="18">
        <v>45413</v>
      </c>
      <c r="C4471" t="s">
        <v>275</v>
      </c>
      <c r="D4471" t="s">
        <v>201</v>
      </c>
      <c r="E4471">
        <v>182</v>
      </c>
    </row>
    <row r="4472" spans="1:7" x14ac:dyDescent="0.3">
      <c r="A4472">
        <v>114</v>
      </c>
      <c r="B4472" s="18">
        <v>45474</v>
      </c>
      <c r="C4472" t="s">
        <v>275</v>
      </c>
      <c r="D4472" t="s">
        <v>214</v>
      </c>
      <c r="E4472">
        <v>176</v>
      </c>
    </row>
    <row r="4473" spans="1:7" x14ac:dyDescent="0.3">
      <c r="A4473">
        <v>109</v>
      </c>
      <c r="B4473" s="18">
        <v>45505</v>
      </c>
      <c r="C4473" t="s">
        <v>275</v>
      </c>
      <c r="D4473" t="s">
        <v>233</v>
      </c>
      <c r="E4473">
        <v>35</v>
      </c>
    </row>
    <row r="4474" spans="1:7" x14ac:dyDescent="0.3">
      <c r="A4474">
        <v>109</v>
      </c>
      <c r="B4474" s="18">
        <v>45474</v>
      </c>
      <c r="C4474" t="s">
        <v>275</v>
      </c>
      <c r="D4474" t="s">
        <v>233</v>
      </c>
      <c r="E4474">
        <v>34</v>
      </c>
    </row>
    <row r="4475" spans="1:7" x14ac:dyDescent="0.3">
      <c r="A4475">
        <v>109</v>
      </c>
      <c r="B4475" s="18">
        <v>45444</v>
      </c>
      <c r="C4475" t="s">
        <v>275</v>
      </c>
      <c r="D4475" t="s">
        <v>233</v>
      </c>
      <c r="E4475">
        <v>33</v>
      </c>
    </row>
    <row r="4476" spans="1:7" x14ac:dyDescent="0.3">
      <c r="A4476">
        <v>109</v>
      </c>
      <c r="B4476" s="18">
        <v>45413</v>
      </c>
      <c r="C4476" t="s">
        <v>275</v>
      </c>
      <c r="D4476" t="s">
        <v>233</v>
      </c>
      <c r="E4476">
        <v>32</v>
      </c>
    </row>
    <row r="4477" spans="1:7" x14ac:dyDescent="0.3">
      <c r="A4477">
        <v>23</v>
      </c>
      <c r="B4477" s="18">
        <v>45444</v>
      </c>
      <c r="C4477" t="s">
        <v>275</v>
      </c>
      <c r="D4477" t="s">
        <v>210</v>
      </c>
      <c r="E4477">
        <v>4.4692737430167594E-3</v>
      </c>
      <c r="F4477">
        <v>4</v>
      </c>
      <c r="G4477">
        <v>895</v>
      </c>
    </row>
    <row r="4478" spans="1:7" x14ac:dyDescent="0.3">
      <c r="A4478">
        <v>4</v>
      </c>
      <c r="B4478" s="18">
        <v>45505</v>
      </c>
      <c r="C4478" t="s">
        <v>275</v>
      </c>
      <c r="D4478" t="s">
        <v>223</v>
      </c>
      <c r="E4478">
        <v>0.88050314465408797</v>
      </c>
      <c r="F4478">
        <v>140</v>
      </c>
      <c r="G4478">
        <v>159</v>
      </c>
    </row>
    <row r="4479" spans="1:7" x14ac:dyDescent="0.3">
      <c r="A4479">
        <v>101</v>
      </c>
      <c r="B4479" s="18">
        <v>45444</v>
      </c>
      <c r="C4479" t="s">
        <v>275</v>
      </c>
      <c r="D4479" t="s">
        <v>200</v>
      </c>
      <c r="E4479">
        <v>1</v>
      </c>
    </row>
    <row r="4480" spans="1:7" x14ac:dyDescent="0.3">
      <c r="A4480">
        <v>4</v>
      </c>
      <c r="B4480" s="18">
        <v>45474</v>
      </c>
      <c r="C4480" t="s">
        <v>275</v>
      </c>
      <c r="D4480" t="s">
        <v>223</v>
      </c>
      <c r="E4480">
        <v>0.861788617886179</v>
      </c>
      <c r="F4480">
        <v>106</v>
      </c>
      <c r="G4480">
        <v>123</v>
      </c>
    </row>
    <row r="4481" spans="1:7" x14ac:dyDescent="0.3">
      <c r="A4481">
        <v>2</v>
      </c>
      <c r="B4481" s="18">
        <v>45505</v>
      </c>
      <c r="C4481" t="s">
        <v>275</v>
      </c>
      <c r="D4481" t="s">
        <v>209</v>
      </c>
      <c r="E4481">
        <v>0.5</v>
      </c>
      <c r="F4481">
        <v>900</v>
      </c>
      <c r="G4481">
        <v>1800</v>
      </c>
    </row>
    <row r="4482" spans="1:7" x14ac:dyDescent="0.3">
      <c r="A4482">
        <v>4</v>
      </c>
      <c r="B4482" s="18">
        <v>45444</v>
      </c>
      <c r="C4482" t="s">
        <v>275</v>
      </c>
      <c r="D4482" t="s">
        <v>223</v>
      </c>
      <c r="E4482">
        <v>0.78534031413612604</v>
      </c>
      <c r="F4482">
        <v>150</v>
      </c>
      <c r="G4482">
        <v>191</v>
      </c>
    </row>
    <row r="4483" spans="1:7" x14ac:dyDescent="0.3">
      <c r="A4483">
        <v>9</v>
      </c>
      <c r="B4483" s="18">
        <v>45413</v>
      </c>
      <c r="C4483" t="s">
        <v>275</v>
      </c>
      <c r="D4483" t="s">
        <v>213</v>
      </c>
      <c r="E4483">
        <v>8.9939024390243899E-2</v>
      </c>
      <c r="F4483">
        <v>59</v>
      </c>
      <c r="G4483">
        <v>656</v>
      </c>
    </row>
    <row r="4484" spans="1:7" x14ac:dyDescent="0.3">
      <c r="A4484">
        <v>131</v>
      </c>
      <c r="B4484" s="18">
        <v>45413</v>
      </c>
      <c r="C4484" t="s">
        <v>275</v>
      </c>
      <c r="D4484" t="s">
        <v>211</v>
      </c>
      <c r="E4484">
        <v>10</v>
      </c>
    </row>
    <row r="4485" spans="1:7" x14ac:dyDescent="0.3">
      <c r="A4485">
        <v>4</v>
      </c>
      <c r="B4485" s="18">
        <v>45413</v>
      </c>
      <c r="C4485" t="s">
        <v>275</v>
      </c>
      <c r="D4485" t="s">
        <v>223</v>
      </c>
      <c r="E4485">
        <v>0.84536082474226804</v>
      </c>
      <c r="F4485">
        <v>164</v>
      </c>
      <c r="G4485">
        <v>194</v>
      </c>
    </row>
    <row r="4486" spans="1:7" x14ac:dyDescent="0.3">
      <c r="A4486">
        <v>131</v>
      </c>
      <c r="B4486" s="18">
        <v>45444</v>
      </c>
      <c r="C4486" t="s">
        <v>275</v>
      </c>
      <c r="D4486" t="s">
        <v>211</v>
      </c>
      <c r="E4486">
        <v>13</v>
      </c>
    </row>
    <row r="4487" spans="1:7" x14ac:dyDescent="0.3">
      <c r="A4487">
        <v>102</v>
      </c>
      <c r="B4487" s="18">
        <v>45444</v>
      </c>
      <c r="C4487" t="s">
        <v>275</v>
      </c>
      <c r="D4487" t="s">
        <v>218</v>
      </c>
      <c r="E4487">
        <v>0</v>
      </c>
    </row>
    <row r="4488" spans="1:7" x14ac:dyDescent="0.3">
      <c r="A4488">
        <v>131</v>
      </c>
      <c r="B4488" s="18">
        <v>45474</v>
      </c>
      <c r="C4488" t="s">
        <v>275</v>
      </c>
      <c r="D4488" t="s">
        <v>211</v>
      </c>
      <c r="E4488">
        <v>5</v>
      </c>
    </row>
    <row r="4489" spans="1:7" x14ac:dyDescent="0.3">
      <c r="A4489">
        <v>101</v>
      </c>
      <c r="B4489" s="18">
        <v>45505</v>
      </c>
      <c r="C4489" t="s">
        <v>275</v>
      </c>
      <c r="D4489" t="s">
        <v>200</v>
      </c>
      <c r="E4489">
        <v>1</v>
      </c>
    </row>
    <row r="4490" spans="1:7" x14ac:dyDescent="0.3">
      <c r="A4490">
        <v>120</v>
      </c>
      <c r="B4490" s="18">
        <v>45444</v>
      </c>
      <c r="C4490" t="s">
        <v>275</v>
      </c>
      <c r="D4490" t="s">
        <v>22</v>
      </c>
      <c r="E4490">
        <v>292</v>
      </c>
    </row>
    <row r="4491" spans="1:7" x14ac:dyDescent="0.3">
      <c r="A4491">
        <v>120</v>
      </c>
      <c r="B4491" s="18">
        <v>45474</v>
      </c>
      <c r="C4491" t="s">
        <v>275</v>
      </c>
      <c r="D4491" t="s">
        <v>22</v>
      </c>
      <c r="E4491">
        <v>173</v>
      </c>
    </row>
    <row r="4492" spans="1:7" x14ac:dyDescent="0.3">
      <c r="A4492">
        <v>131</v>
      </c>
      <c r="B4492" s="18">
        <v>45505</v>
      </c>
      <c r="C4492" t="s">
        <v>275</v>
      </c>
      <c r="D4492" t="s">
        <v>211</v>
      </c>
      <c r="E4492">
        <v>8</v>
      </c>
    </row>
    <row r="4493" spans="1:7" x14ac:dyDescent="0.3">
      <c r="A4493">
        <v>2</v>
      </c>
      <c r="B4493" s="18">
        <v>45474</v>
      </c>
      <c r="C4493" t="s">
        <v>275</v>
      </c>
      <c r="D4493" t="s">
        <v>209</v>
      </c>
      <c r="E4493">
        <v>0.495</v>
      </c>
      <c r="F4493">
        <v>891</v>
      </c>
      <c r="G4493">
        <v>1800</v>
      </c>
    </row>
    <row r="4494" spans="1:7" x14ac:dyDescent="0.3">
      <c r="A4494">
        <v>120</v>
      </c>
      <c r="B4494" s="18">
        <v>45505</v>
      </c>
      <c r="C4494" t="s">
        <v>275</v>
      </c>
      <c r="D4494" t="s">
        <v>22</v>
      </c>
      <c r="E4494">
        <v>214</v>
      </c>
    </row>
    <row r="4495" spans="1:7" x14ac:dyDescent="0.3">
      <c r="A4495">
        <v>9</v>
      </c>
      <c r="B4495" s="18">
        <v>45505</v>
      </c>
      <c r="C4495" t="s">
        <v>275</v>
      </c>
      <c r="D4495" t="s">
        <v>213</v>
      </c>
      <c r="E4495">
        <v>0.11390532544378698</v>
      </c>
      <c r="F4495">
        <v>77</v>
      </c>
      <c r="G4495">
        <v>676</v>
      </c>
    </row>
    <row r="4496" spans="1:7" x14ac:dyDescent="0.3">
      <c r="A4496">
        <v>114</v>
      </c>
      <c r="B4496" s="18">
        <v>45444</v>
      </c>
      <c r="C4496" t="s">
        <v>275</v>
      </c>
      <c r="D4496" t="s">
        <v>214</v>
      </c>
      <c r="E4496">
        <v>293</v>
      </c>
    </row>
    <row r="4497" spans="1:7" x14ac:dyDescent="0.3">
      <c r="A4497">
        <v>2</v>
      </c>
      <c r="B4497" s="18">
        <v>45444</v>
      </c>
      <c r="C4497" t="s">
        <v>275</v>
      </c>
      <c r="D4497" t="s">
        <v>209</v>
      </c>
      <c r="E4497">
        <v>0.48777777777777775</v>
      </c>
      <c r="F4497">
        <v>878</v>
      </c>
      <c r="G4497">
        <v>1800</v>
      </c>
    </row>
    <row r="4498" spans="1:7" x14ac:dyDescent="0.3">
      <c r="A4498">
        <v>2</v>
      </c>
      <c r="B4498" s="18">
        <v>45413</v>
      </c>
      <c r="C4498" t="s">
        <v>275</v>
      </c>
      <c r="D4498" t="s">
        <v>209</v>
      </c>
      <c r="E4498">
        <v>0.48222222222222222</v>
      </c>
      <c r="F4498">
        <v>868</v>
      </c>
      <c r="G4498">
        <v>1800</v>
      </c>
    </row>
    <row r="4499" spans="1:7" x14ac:dyDescent="0.3">
      <c r="A4499">
        <v>7</v>
      </c>
      <c r="B4499" s="18">
        <v>45474</v>
      </c>
      <c r="C4499" t="s">
        <v>275</v>
      </c>
      <c r="D4499" t="s">
        <v>232</v>
      </c>
      <c r="E4499">
        <v>0.67647058823529416</v>
      </c>
      <c r="F4499">
        <v>23</v>
      </c>
      <c r="G4499">
        <v>34</v>
      </c>
    </row>
    <row r="4500" spans="1:7" x14ac:dyDescent="0.3">
      <c r="A4500">
        <v>27</v>
      </c>
      <c r="B4500" s="18">
        <v>45413</v>
      </c>
      <c r="C4500" t="s">
        <v>275</v>
      </c>
      <c r="D4500" t="s">
        <v>165</v>
      </c>
      <c r="G4500">
        <v>198</v>
      </c>
    </row>
    <row r="4501" spans="1:7" x14ac:dyDescent="0.3">
      <c r="A4501">
        <v>27</v>
      </c>
      <c r="B4501" s="18">
        <v>45505</v>
      </c>
      <c r="C4501" t="s">
        <v>275</v>
      </c>
      <c r="D4501" t="s">
        <v>165</v>
      </c>
      <c r="G4501">
        <v>149</v>
      </c>
    </row>
    <row r="4502" spans="1:7" x14ac:dyDescent="0.3">
      <c r="A4502">
        <v>108</v>
      </c>
      <c r="B4502" s="18">
        <v>45413</v>
      </c>
      <c r="C4502" t="s">
        <v>275</v>
      </c>
      <c r="D4502" t="s">
        <v>204</v>
      </c>
      <c r="E4502">
        <v>10</v>
      </c>
    </row>
    <row r="4503" spans="1:7" x14ac:dyDescent="0.3">
      <c r="A4503">
        <v>102</v>
      </c>
      <c r="B4503" s="18">
        <v>45413</v>
      </c>
      <c r="C4503" t="s">
        <v>275</v>
      </c>
      <c r="D4503" t="s">
        <v>218</v>
      </c>
      <c r="E4503">
        <v>0</v>
      </c>
    </row>
    <row r="4504" spans="1:7" x14ac:dyDescent="0.3">
      <c r="A4504">
        <v>27</v>
      </c>
      <c r="B4504" s="18">
        <v>45474</v>
      </c>
      <c r="C4504" t="s">
        <v>275</v>
      </c>
      <c r="D4504" t="s">
        <v>165</v>
      </c>
      <c r="G4504">
        <v>181</v>
      </c>
    </row>
    <row r="4505" spans="1:7" x14ac:dyDescent="0.3">
      <c r="A4505">
        <v>27</v>
      </c>
      <c r="B4505" s="18">
        <v>45444</v>
      </c>
      <c r="C4505" t="s">
        <v>275</v>
      </c>
      <c r="D4505" t="s">
        <v>165</v>
      </c>
      <c r="G4505">
        <v>196</v>
      </c>
    </row>
    <row r="4506" spans="1:7" x14ac:dyDescent="0.3">
      <c r="A4506">
        <v>126</v>
      </c>
      <c r="B4506" s="18">
        <v>45505</v>
      </c>
      <c r="C4506" t="s">
        <v>275</v>
      </c>
      <c r="D4506" t="s">
        <v>28</v>
      </c>
      <c r="E4506">
        <v>2</v>
      </c>
    </row>
    <row r="4507" spans="1:7" x14ac:dyDescent="0.3">
      <c r="A4507">
        <v>132</v>
      </c>
      <c r="B4507" s="18">
        <v>45505</v>
      </c>
      <c r="C4507" t="s">
        <v>275</v>
      </c>
      <c r="D4507" t="s">
        <v>208</v>
      </c>
      <c r="E4507">
        <v>1</v>
      </c>
    </row>
    <row r="4508" spans="1:7" x14ac:dyDescent="0.3">
      <c r="A4508">
        <v>23</v>
      </c>
      <c r="B4508" s="18">
        <v>45474</v>
      </c>
      <c r="C4508" t="s">
        <v>275</v>
      </c>
      <c r="D4508" t="s">
        <v>210</v>
      </c>
      <c r="E4508">
        <v>4.4247787610619468E-3</v>
      </c>
      <c r="F4508">
        <v>4</v>
      </c>
      <c r="G4508">
        <v>904</v>
      </c>
    </row>
    <row r="4509" spans="1:7" x14ac:dyDescent="0.3">
      <c r="A4509">
        <v>126</v>
      </c>
      <c r="B4509" s="18">
        <v>45413</v>
      </c>
      <c r="C4509" t="s">
        <v>275</v>
      </c>
      <c r="D4509" t="s">
        <v>28</v>
      </c>
      <c r="E4509">
        <v>2</v>
      </c>
    </row>
    <row r="4510" spans="1:7" x14ac:dyDescent="0.3">
      <c r="A4510">
        <v>133</v>
      </c>
      <c r="B4510" s="18">
        <v>45413</v>
      </c>
      <c r="C4510" t="s">
        <v>275</v>
      </c>
      <c r="D4510" t="s">
        <v>234</v>
      </c>
      <c r="E4510">
        <v>5</v>
      </c>
    </row>
    <row r="4511" spans="1:7" x14ac:dyDescent="0.3">
      <c r="A4511">
        <v>3</v>
      </c>
      <c r="B4511" s="18">
        <v>45505</v>
      </c>
      <c r="C4511" t="s">
        <v>275</v>
      </c>
      <c r="D4511" t="s">
        <v>202</v>
      </c>
      <c r="E4511">
        <v>1.3685968819599108</v>
      </c>
      <c r="F4511">
        <v>1229</v>
      </c>
      <c r="G4511">
        <v>898</v>
      </c>
    </row>
    <row r="4512" spans="1:7" x14ac:dyDescent="0.3">
      <c r="A4512">
        <v>133</v>
      </c>
      <c r="B4512" s="18">
        <v>45444</v>
      </c>
      <c r="C4512" t="s">
        <v>275</v>
      </c>
      <c r="D4512" t="s">
        <v>234</v>
      </c>
      <c r="E4512">
        <v>4</v>
      </c>
    </row>
    <row r="4513" spans="1:7" x14ac:dyDescent="0.3">
      <c r="A4513">
        <v>133</v>
      </c>
      <c r="B4513" s="18">
        <v>45474</v>
      </c>
      <c r="C4513" t="s">
        <v>275</v>
      </c>
      <c r="D4513" t="s">
        <v>234</v>
      </c>
      <c r="E4513">
        <v>4</v>
      </c>
    </row>
    <row r="4514" spans="1:7" x14ac:dyDescent="0.3">
      <c r="A4514">
        <v>133</v>
      </c>
      <c r="B4514" s="18">
        <v>45505</v>
      </c>
      <c r="C4514" t="s">
        <v>275</v>
      </c>
      <c r="D4514" t="s">
        <v>234</v>
      </c>
      <c r="E4514">
        <v>5</v>
      </c>
    </row>
    <row r="4515" spans="1:7" x14ac:dyDescent="0.3">
      <c r="A4515">
        <v>108</v>
      </c>
      <c r="B4515" s="18">
        <v>45444</v>
      </c>
      <c r="C4515" t="s">
        <v>275</v>
      </c>
      <c r="D4515" t="s">
        <v>204</v>
      </c>
      <c r="E4515">
        <v>10</v>
      </c>
    </row>
    <row r="4516" spans="1:7" x14ac:dyDescent="0.3">
      <c r="A4516">
        <v>8</v>
      </c>
      <c r="B4516" s="18">
        <v>45505</v>
      </c>
      <c r="C4516" t="s">
        <v>275</v>
      </c>
      <c r="D4516" t="s">
        <v>235</v>
      </c>
      <c r="E4516">
        <v>0.61764705882352944</v>
      </c>
      <c r="F4516">
        <v>84</v>
      </c>
      <c r="G4516">
        <v>136</v>
      </c>
    </row>
    <row r="4517" spans="1:7" x14ac:dyDescent="0.3">
      <c r="A4517">
        <v>8</v>
      </c>
      <c r="B4517" s="18">
        <v>45413</v>
      </c>
      <c r="C4517" t="s">
        <v>275</v>
      </c>
      <c r="D4517" t="s">
        <v>235</v>
      </c>
      <c r="E4517">
        <v>0.60144927536231885</v>
      </c>
      <c r="F4517">
        <v>83</v>
      </c>
      <c r="G4517">
        <v>138</v>
      </c>
    </row>
    <row r="4518" spans="1:7" x14ac:dyDescent="0.3">
      <c r="A4518">
        <v>104</v>
      </c>
      <c r="B4518" s="18">
        <v>45413</v>
      </c>
      <c r="C4518" t="s">
        <v>275</v>
      </c>
      <c r="D4518" t="s">
        <v>236</v>
      </c>
      <c r="E4518">
        <v>61</v>
      </c>
    </row>
    <row r="4519" spans="1:7" x14ac:dyDescent="0.3">
      <c r="A4519">
        <v>3</v>
      </c>
      <c r="B4519" s="18">
        <v>45474</v>
      </c>
      <c r="C4519" t="s">
        <v>275</v>
      </c>
      <c r="D4519" t="s">
        <v>202</v>
      </c>
      <c r="E4519">
        <v>1.4837261503928172</v>
      </c>
      <c r="F4519">
        <v>1322</v>
      </c>
      <c r="G4519">
        <v>891</v>
      </c>
    </row>
    <row r="4520" spans="1:7" x14ac:dyDescent="0.3">
      <c r="A4520">
        <v>114</v>
      </c>
      <c r="B4520" s="18">
        <v>45413</v>
      </c>
      <c r="C4520" t="s">
        <v>275</v>
      </c>
      <c r="D4520" t="s">
        <v>214</v>
      </c>
      <c r="E4520">
        <v>326</v>
      </c>
    </row>
    <row r="4521" spans="1:7" x14ac:dyDescent="0.3">
      <c r="A4521">
        <v>100</v>
      </c>
      <c r="B4521" s="18">
        <v>45413</v>
      </c>
      <c r="C4521" t="s">
        <v>275</v>
      </c>
      <c r="D4521" t="s">
        <v>206</v>
      </c>
      <c r="E4521">
        <v>1</v>
      </c>
    </row>
    <row r="4522" spans="1:7" x14ac:dyDescent="0.3">
      <c r="A4522">
        <v>24</v>
      </c>
      <c r="B4522" s="18">
        <v>45413</v>
      </c>
      <c r="C4522" t="s">
        <v>275</v>
      </c>
      <c r="D4522" t="s">
        <v>197</v>
      </c>
      <c r="E4522">
        <v>1</v>
      </c>
      <c r="F4522">
        <v>5</v>
      </c>
      <c r="G4522">
        <v>5</v>
      </c>
    </row>
    <row r="4523" spans="1:7" x14ac:dyDescent="0.3">
      <c r="A4523">
        <v>8</v>
      </c>
      <c r="B4523" s="18">
        <v>45474</v>
      </c>
      <c r="C4523" t="s">
        <v>275</v>
      </c>
      <c r="D4523" t="s">
        <v>235</v>
      </c>
      <c r="E4523">
        <v>0.61313868613138689</v>
      </c>
      <c r="F4523">
        <v>84</v>
      </c>
      <c r="G4523">
        <v>137</v>
      </c>
    </row>
    <row r="4524" spans="1:7" x14ac:dyDescent="0.3">
      <c r="A4524">
        <v>7</v>
      </c>
      <c r="B4524" s="18">
        <v>45444</v>
      </c>
      <c r="C4524" t="s">
        <v>275</v>
      </c>
      <c r="D4524" t="s">
        <v>232</v>
      </c>
      <c r="E4524">
        <v>0.6470588235294118</v>
      </c>
      <c r="F4524">
        <v>22</v>
      </c>
      <c r="G4524">
        <v>34</v>
      </c>
    </row>
    <row r="4525" spans="1:7" x14ac:dyDescent="0.3">
      <c r="A4525">
        <v>3</v>
      </c>
      <c r="B4525" s="18">
        <v>45444</v>
      </c>
      <c r="C4525" t="s">
        <v>275</v>
      </c>
      <c r="D4525" t="s">
        <v>202</v>
      </c>
      <c r="E4525">
        <v>1.5330296127562641</v>
      </c>
      <c r="F4525">
        <v>1346</v>
      </c>
      <c r="G4525">
        <v>878</v>
      </c>
    </row>
    <row r="4526" spans="1:7" x14ac:dyDescent="0.3">
      <c r="A4526">
        <v>23</v>
      </c>
      <c r="B4526" s="18">
        <v>45505</v>
      </c>
      <c r="C4526" t="s">
        <v>275</v>
      </c>
      <c r="D4526" t="s">
        <v>210</v>
      </c>
      <c r="E4526">
        <v>3.3039647577092512E-3</v>
      </c>
      <c r="F4526">
        <v>3</v>
      </c>
      <c r="G4526">
        <v>908</v>
      </c>
    </row>
    <row r="4527" spans="1:7" x14ac:dyDescent="0.3">
      <c r="A4527">
        <v>24</v>
      </c>
      <c r="B4527" s="18">
        <v>45444</v>
      </c>
      <c r="C4527" t="s">
        <v>275</v>
      </c>
      <c r="D4527" t="s">
        <v>197</v>
      </c>
      <c r="E4527">
        <v>1</v>
      </c>
      <c r="F4527">
        <v>4</v>
      </c>
      <c r="G4527">
        <v>4</v>
      </c>
    </row>
    <row r="4528" spans="1:7" x14ac:dyDescent="0.3">
      <c r="A4528">
        <v>108</v>
      </c>
      <c r="B4528" s="18">
        <v>45474</v>
      </c>
      <c r="C4528" t="s">
        <v>275</v>
      </c>
      <c r="D4528" t="s">
        <v>204</v>
      </c>
      <c r="E4528">
        <v>10</v>
      </c>
    </row>
    <row r="4529" spans="1:7" x14ac:dyDescent="0.3">
      <c r="A4529">
        <v>104</v>
      </c>
      <c r="B4529" s="18">
        <v>45474</v>
      </c>
      <c r="C4529" t="s">
        <v>275</v>
      </c>
      <c r="D4529" t="s">
        <v>236</v>
      </c>
      <c r="E4529">
        <v>56</v>
      </c>
    </row>
    <row r="4530" spans="1:7" x14ac:dyDescent="0.3">
      <c r="A4530">
        <v>6</v>
      </c>
      <c r="B4530" s="18">
        <v>45413</v>
      </c>
      <c r="C4530" t="s">
        <v>275</v>
      </c>
      <c r="D4530" t="s">
        <v>237</v>
      </c>
      <c r="E4530">
        <v>0.58333333333333337</v>
      </c>
      <c r="F4530">
        <v>7</v>
      </c>
      <c r="G4530">
        <v>12</v>
      </c>
    </row>
    <row r="4531" spans="1:7" x14ac:dyDescent="0.3">
      <c r="A4531">
        <v>100</v>
      </c>
      <c r="B4531" s="18">
        <v>45505</v>
      </c>
      <c r="C4531" t="s">
        <v>275</v>
      </c>
      <c r="D4531" t="s">
        <v>206</v>
      </c>
      <c r="E4531">
        <v>1</v>
      </c>
    </row>
    <row r="4532" spans="1:7" x14ac:dyDescent="0.3">
      <c r="A4532">
        <v>3</v>
      </c>
      <c r="B4532" s="18">
        <v>45413</v>
      </c>
      <c r="C4532" t="s">
        <v>275</v>
      </c>
      <c r="D4532" t="s">
        <v>202</v>
      </c>
      <c r="E4532">
        <v>1.5345622119815667</v>
      </c>
      <c r="F4532">
        <v>1332</v>
      </c>
      <c r="G4532">
        <v>868</v>
      </c>
    </row>
    <row r="4533" spans="1:7" x14ac:dyDescent="0.3">
      <c r="A4533">
        <v>107</v>
      </c>
      <c r="B4533" s="18">
        <v>45413</v>
      </c>
      <c r="C4533" t="s">
        <v>275</v>
      </c>
      <c r="D4533" t="s">
        <v>217</v>
      </c>
      <c r="E4533">
        <v>61</v>
      </c>
    </row>
    <row r="4534" spans="1:7" x14ac:dyDescent="0.3">
      <c r="A4534">
        <v>6</v>
      </c>
      <c r="B4534" s="18">
        <v>45444</v>
      </c>
      <c r="C4534" t="s">
        <v>275</v>
      </c>
      <c r="D4534" t="s">
        <v>237</v>
      </c>
      <c r="E4534">
        <v>0.53846153846153844</v>
      </c>
      <c r="F4534">
        <v>7</v>
      </c>
      <c r="G4534">
        <v>13</v>
      </c>
    </row>
    <row r="4535" spans="1:7" x14ac:dyDescent="0.3">
      <c r="A4535">
        <v>108</v>
      </c>
      <c r="B4535" s="18">
        <v>45505</v>
      </c>
      <c r="C4535" t="s">
        <v>275</v>
      </c>
      <c r="D4535" t="s">
        <v>204</v>
      </c>
      <c r="E4535">
        <v>10</v>
      </c>
    </row>
    <row r="4536" spans="1:7" x14ac:dyDescent="0.3">
      <c r="A4536">
        <v>24</v>
      </c>
      <c r="B4536" s="18">
        <v>45474</v>
      </c>
      <c r="C4536" t="s">
        <v>275</v>
      </c>
      <c r="D4536" t="s">
        <v>197</v>
      </c>
      <c r="E4536">
        <v>1</v>
      </c>
      <c r="F4536">
        <v>4</v>
      </c>
      <c r="G4536">
        <v>4</v>
      </c>
    </row>
    <row r="4537" spans="1:7" x14ac:dyDescent="0.3">
      <c r="A4537">
        <v>104</v>
      </c>
      <c r="B4537" s="18">
        <v>45444</v>
      </c>
      <c r="C4537" t="s">
        <v>275</v>
      </c>
      <c r="D4537" t="s">
        <v>236</v>
      </c>
      <c r="E4537">
        <v>58</v>
      </c>
    </row>
    <row r="4538" spans="1:7" x14ac:dyDescent="0.3">
      <c r="A4538">
        <v>24</v>
      </c>
      <c r="B4538" s="18">
        <v>45505</v>
      </c>
      <c r="C4538" t="s">
        <v>275</v>
      </c>
      <c r="D4538" t="s">
        <v>197</v>
      </c>
      <c r="E4538">
        <v>1</v>
      </c>
      <c r="F4538">
        <v>3</v>
      </c>
      <c r="G4538">
        <v>3</v>
      </c>
    </row>
    <row r="4539" spans="1:7" x14ac:dyDescent="0.3">
      <c r="A4539">
        <v>103</v>
      </c>
      <c r="B4539" s="18">
        <v>45505</v>
      </c>
      <c r="C4539" t="s">
        <v>275</v>
      </c>
      <c r="D4539" t="s">
        <v>199</v>
      </c>
      <c r="E4539">
        <v>0</v>
      </c>
    </row>
    <row r="4540" spans="1:7" x14ac:dyDescent="0.3">
      <c r="A4540">
        <v>122</v>
      </c>
      <c r="B4540" s="18">
        <v>45505</v>
      </c>
      <c r="C4540" t="s">
        <v>275</v>
      </c>
      <c r="D4540" t="s">
        <v>24</v>
      </c>
      <c r="E4540">
        <v>4</v>
      </c>
    </row>
    <row r="4541" spans="1:7" x14ac:dyDescent="0.3">
      <c r="A4541">
        <v>122</v>
      </c>
      <c r="B4541" s="18">
        <v>45474</v>
      </c>
      <c r="C4541" t="s">
        <v>275</v>
      </c>
      <c r="D4541" t="s">
        <v>24</v>
      </c>
      <c r="E4541">
        <v>3</v>
      </c>
    </row>
    <row r="4542" spans="1:7" x14ac:dyDescent="0.3">
      <c r="A4542">
        <v>122</v>
      </c>
      <c r="B4542" s="18">
        <v>45444</v>
      </c>
      <c r="C4542" t="s">
        <v>275</v>
      </c>
      <c r="D4542" t="s">
        <v>24</v>
      </c>
      <c r="E4542">
        <v>1</v>
      </c>
    </row>
    <row r="4543" spans="1:7" x14ac:dyDescent="0.3">
      <c r="A4543">
        <v>122</v>
      </c>
      <c r="B4543" s="18">
        <v>45413</v>
      </c>
      <c r="C4543" t="s">
        <v>275</v>
      </c>
      <c r="D4543" t="s">
        <v>24</v>
      </c>
      <c r="E4543">
        <v>1</v>
      </c>
    </row>
    <row r="4544" spans="1:7" x14ac:dyDescent="0.3">
      <c r="A4544">
        <v>6</v>
      </c>
      <c r="B4544" s="18">
        <v>45474</v>
      </c>
      <c r="C4544" t="s">
        <v>275</v>
      </c>
      <c r="D4544" t="s">
        <v>237</v>
      </c>
      <c r="E4544">
        <v>0.6428571428571429</v>
      </c>
      <c r="F4544">
        <v>9</v>
      </c>
      <c r="G4544">
        <v>14</v>
      </c>
    </row>
    <row r="4545" spans="1:7" x14ac:dyDescent="0.3">
      <c r="A4545">
        <v>103</v>
      </c>
      <c r="B4545" s="18">
        <v>45474</v>
      </c>
      <c r="C4545" t="s">
        <v>275</v>
      </c>
      <c r="D4545" t="s">
        <v>199</v>
      </c>
      <c r="E4545">
        <v>0</v>
      </c>
    </row>
    <row r="4546" spans="1:7" x14ac:dyDescent="0.3">
      <c r="A4546">
        <v>6</v>
      </c>
      <c r="B4546" s="18">
        <v>45505</v>
      </c>
      <c r="C4546" t="s">
        <v>275</v>
      </c>
      <c r="D4546" t="s">
        <v>237</v>
      </c>
      <c r="E4546">
        <v>0.53846153846153844</v>
      </c>
      <c r="F4546">
        <v>7</v>
      </c>
      <c r="G4546">
        <v>13</v>
      </c>
    </row>
    <row r="4547" spans="1:7" x14ac:dyDescent="0.3">
      <c r="A4547">
        <v>113</v>
      </c>
      <c r="B4547" s="18">
        <v>45444</v>
      </c>
      <c r="C4547" t="s">
        <v>275</v>
      </c>
      <c r="D4547" t="s">
        <v>228</v>
      </c>
      <c r="E4547">
        <v>19</v>
      </c>
    </row>
    <row r="4548" spans="1:7" x14ac:dyDescent="0.3">
      <c r="A4548">
        <v>104</v>
      </c>
      <c r="B4548" s="18">
        <v>45505</v>
      </c>
      <c r="C4548" t="s">
        <v>275</v>
      </c>
      <c r="D4548" t="s">
        <v>236</v>
      </c>
      <c r="E4548">
        <v>56</v>
      </c>
    </row>
    <row r="4549" spans="1:7" x14ac:dyDescent="0.3">
      <c r="A4549">
        <v>101</v>
      </c>
      <c r="B4549" s="18">
        <v>45474</v>
      </c>
      <c r="C4549" t="s">
        <v>275</v>
      </c>
      <c r="D4549" t="s">
        <v>200</v>
      </c>
      <c r="E4549">
        <v>1</v>
      </c>
    </row>
    <row r="4550" spans="1:7" x14ac:dyDescent="0.3">
      <c r="A4550">
        <v>106</v>
      </c>
      <c r="B4550" s="18">
        <v>45413</v>
      </c>
      <c r="C4550" t="s">
        <v>275</v>
      </c>
      <c r="D4550" t="s">
        <v>196</v>
      </c>
      <c r="E4550">
        <v>147</v>
      </c>
    </row>
    <row r="4551" spans="1:7" x14ac:dyDescent="0.3">
      <c r="A4551">
        <v>127</v>
      </c>
      <c r="B4551" s="18">
        <v>45413</v>
      </c>
      <c r="C4551" t="s">
        <v>275</v>
      </c>
      <c r="D4551" t="s">
        <v>220</v>
      </c>
      <c r="E4551">
        <v>111</v>
      </c>
    </row>
    <row r="4552" spans="1:7" x14ac:dyDescent="0.3">
      <c r="A4552">
        <v>103</v>
      </c>
      <c r="B4552" s="18">
        <v>45444</v>
      </c>
      <c r="C4552" t="s">
        <v>275</v>
      </c>
      <c r="D4552" t="s">
        <v>199</v>
      </c>
      <c r="E4552">
        <v>0</v>
      </c>
    </row>
    <row r="4553" spans="1:7" x14ac:dyDescent="0.3">
      <c r="A4553">
        <v>127</v>
      </c>
      <c r="B4553" s="18">
        <v>45444</v>
      </c>
      <c r="C4553" t="s">
        <v>275</v>
      </c>
      <c r="D4553" t="s">
        <v>220</v>
      </c>
      <c r="E4553">
        <v>136</v>
      </c>
    </row>
    <row r="4554" spans="1:7" x14ac:dyDescent="0.3">
      <c r="A4554">
        <v>127</v>
      </c>
      <c r="B4554" s="18">
        <v>45474</v>
      </c>
      <c r="C4554" t="s">
        <v>275</v>
      </c>
      <c r="D4554" t="s">
        <v>220</v>
      </c>
      <c r="E4554">
        <v>74</v>
      </c>
    </row>
    <row r="4555" spans="1:7" x14ac:dyDescent="0.3">
      <c r="A4555">
        <v>127</v>
      </c>
      <c r="B4555" s="18">
        <v>45505</v>
      </c>
      <c r="C4555" t="s">
        <v>275</v>
      </c>
      <c r="D4555" t="s">
        <v>220</v>
      </c>
      <c r="E4555">
        <v>87</v>
      </c>
    </row>
    <row r="4556" spans="1:7" x14ac:dyDescent="0.3">
      <c r="A4556">
        <v>113</v>
      </c>
      <c r="B4556" s="18">
        <v>45413</v>
      </c>
      <c r="C4556" t="s">
        <v>275</v>
      </c>
      <c r="D4556" t="s">
        <v>228</v>
      </c>
      <c r="E4556">
        <v>17</v>
      </c>
    </row>
    <row r="4557" spans="1:7" x14ac:dyDescent="0.3">
      <c r="A4557">
        <v>106</v>
      </c>
      <c r="B4557" s="18">
        <v>45444</v>
      </c>
      <c r="C4557" t="s">
        <v>275</v>
      </c>
      <c r="D4557" t="s">
        <v>196</v>
      </c>
      <c r="E4557">
        <v>149</v>
      </c>
    </row>
    <row r="4558" spans="1:7" x14ac:dyDescent="0.3">
      <c r="A4558">
        <v>9</v>
      </c>
      <c r="B4558" s="18">
        <v>45444</v>
      </c>
      <c r="C4558" t="s">
        <v>275</v>
      </c>
      <c r="D4558" t="s">
        <v>213</v>
      </c>
      <c r="E4558">
        <v>9.5599393019726864E-2</v>
      </c>
      <c r="F4558">
        <v>63</v>
      </c>
      <c r="G4558">
        <v>659</v>
      </c>
    </row>
    <row r="4559" spans="1:7" x14ac:dyDescent="0.3">
      <c r="A4559">
        <v>5</v>
      </c>
      <c r="B4559" s="18">
        <v>45505</v>
      </c>
      <c r="C4559" t="s">
        <v>275</v>
      </c>
      <c r="D4559" t="s">
        <v>216</v>
      </c>
      <c r="E4559">
        <v>11.3571428571429</v>
      </c>
      <c r="F4559">
        <v>159</v>
      </c>
      <c r="G4559">
        <v>14</v>
      </c>
    </row>
    <row r="4560" spans="1:7" x14ac:dyDescent="0.3">
      <c r="A4560">
        <v>106</v>
      </c>
      <c r="B4560" s="18">
        <v>45474</v>
      </c>
      <c r="C4560" t="s">
        <v>275</v>
      </c>
      <c r="D4560" t="s">
        <v>196</v>
      </c>
      <c r="E4560">
        <v>151</v>
      </c>
    </row>
    <row r="4561" spans="1:7" x14ac:dyDescent="0.3">
      <c r="A4561">
        <v>5</v>
      </c>
      <c r="B4561" s="18">
        <v>45474</v>
      </c>
      <c r="C4561" t="s">
        <v>275</v>
      </c>
      <c r="D4561" t="s">
        <v>216</v>
      </c>
      <c r="E4561">
        <v>8.78571428571429</v>
      </c>
      <c r="F4561">
        <v>123</v>
      </c>
      <c r="G4561">
        <v>14</v>
      </c>
    </row>
    <row r="4562" spans="1:7" x14ac:dyDescent="0.3">
      <c r="A4562">
        <v>106</v>
      </c>
      <c r="B4562" s="18">
        <v>45505</v>
      </c>
      <c r="C4562" t="s">
        <v>275</v>
      </c>
      <c r="D4562" t="s">
        <v>196</v>
      </c>
      <c r="E4562">
        <v>153</v>
      </c>
    </row>
    <row r="4563" spans="1:7" x14ac:dyDescent="0.3">
      <c r="A4563">
        <v>5</v>
      </c>
      <c r="B4563" s="18">
        <v>45444</v>
      </c>
      <c r="C4563" t="s">
        <v>275</v>
      </c>
      <c r="D4563" t="s">
        <v>216</v>
      </c>
      <c r="E4563">
        <v>8.3043478260869605</v>
      </c>
      <c r="F4563">
        <v>191</v>
      </c>
      <c r="G4563">
        <v>23</v>
      </c>
    </row>
    <row r="4564" spans="1:7" x14ac:dyDescent="0.3">
      <c r="A4564">
        <v>110</v>
      </c>
      <c r="B4564" s="18">
        <v>45505</v>
      </c>
      <c r="C4564" t="s">
        <v>275</v>
      </c>
      <c r="D4564" t="s">
        <v>222</v>
      </c>
      <c r="E4564">
        <v>137</v>
      </c>
    </row>
    <row r="4565" spans="1:7" x14ac:dyDescent="0.3">
      <c r="A4565">
        <v>5</v>
      </c>
      <c r="B4565" s="18">
        <v>45413</v>
      </c>
      <c r="C4565" t="s">
        <v>275</v>
      </c>
      <c r="D4565" t="s">
        <v>216</v>
      </c>
      <c r="E4565">
        <v>11.411764705882399</v>
      </c>
      <c r="F4565">
        <v>194</v>
      </c>
      <c r="G4565">
        <v>17</v>
      </c>
    </row>
    <row r="4566" spans="1:7" x14ac:dyDescent="0.3">
      <c r="A4566">
        <v>100</v>
      </c>
      <c r="B4566" s="18">
        <v>45444</v>
      </c>
      <c r="C4566" t="s">
        <v>275</v>
      </c>
      <c r="D4566" t="s">
        <v>206</v>
      </c>
      <c r="E4566">
        <v>1</v>
      </c>
    </row>
    <row r="4567" spans="1:7" x14ac:dyDescent="0.3">
      <c r="A4567">
        <v>131</v>
      </c>
      <c r="B4567" s="18">
        <v>45444</v>
      </c>
      <c r="C4567" t="s">
        <v>276</v>
      </c>
      <c r="D4567" t="s">
        <v>211</v>
      </c>
      <c r="E4567">
        <v>21</v>
      </c>
    </row>
    <row r="4568" spans="1:7" x14ac:dyDescent="0.3">
      <c r="A4568">
        <v>109</v>
      </c>
      <c r="B4568" s="18">
        <v>45474</v>
      </c>
      <c r="C4568" t="s">
        <v>276</v>
      </c>
      <c r="D4568" t="s">
        <v>233</v>
      </c>
      <c r="E4568">
        <v>85</v>
      </c>
    </row>
    <row r="4569" spans="1:7" x14ac:dyDescent="0.3">
      <c r="A4569">
        <v>9</v>
      </c>
      <c r="B4569" s="18">
        <v>45444</v>
      </c>
      <c r="C4569" t="s">
        <v>276</v>
      </c>
      <c r="D4569" t="s">
        <v>213</v>
      </c>
      <c r="E4569">
        <v>0.32055214723926378</v>
      </c>
      <c r="F4569">
        <v>209</v>
      </c>
      <c r="G4569">
        <v>652</v>
      </c>
    </row>
    <row r="4570" spans="1:7" x14ac:dyDescent="0.3">
      <c r="A4570">
        <v>23</v>
      </c>
      <c r="B4570" s="18">
        <v>45444</v>
      </c>
      <c r="C4570" t="s">
        <v>276</v>
      </c>
      <c r="D4570" t="s">
        <v>210</v>
      </c>
      <c r="E4570">
        <v>1.4684287812041115E-3</v>
      </c>
      <c r="F4570">
        <v>1</v>
      </c>
      <c r="G4570">
        <v>681</v>
      </c>
    </row>
    <row r="4571" spans="1:7" x14ac:dyDescent="0.3">
      <c r="A4571">
        <v>2</v>
      </c>
      <c r="B4571" s="18">
        <v>45474</v>
      </c>
      <c r="C4571" t="s">
        <v>276</v>
      </c>
      <c r="D4571" t="s">
        <v>209</v>
      </c>
      <c r="E4571">
        <v>0.73777777777777775</v>
      </c>
      <c r="F4571">
        <v>664</v>
      </c>
      <c r="G4571">
        <v>900</v>
      </c>
    </row>
    <row r="4572" spans="1:7" x14ac:dyDescent="0.3">
      <c r="A4572">
        <v>102</v>
      </c>
      <c r="B4572" s="18">
        <v>45444</v>
      </c>
      <c r="C4572" t="s">
        <v>276</v>
      </c>
      <c r="D4572" t="s">
        <v>218</v>
      </c>
      <c r="E4572">
        <v>0</v>
      </c>
    </row>
    <row r="4573" spans="1:7" x14ac:dyDescent="0.3">
      <c r="A4573">
        <v>109</v>
      </c>
      <c r="B4573" s="18">
        <v>45505</v>
      </c>
      <c r="C4573" t="s">
        <v>276</v>
      </c>
      <c r="D4573" t="s">
        <v>233</v>
      </c>
      <c r="E4573">
        <v>84</v>
      </c>
    </row>
    <row r="4574" spans="1:7" x14ac:dyDescent="0.3">
      <c r="A4574">
        <v>120</v>
      </c>
      <c r="B4574" s="18">
        <v>45413</v>
      </c>
      <c r="C4574" t="s">
        <v>276</v>
      </c>
      <c r="D4574" t="s">
        <v>22</v>
      </c>
      <c r="E4574">
        <v>633</v>
      </c>
    </row>
    <row r="4575" spans="1:7" x14ac:dyDescent="0.3">
      <c r="A4575">
        <v>8</v>
      </c>
      <c r="B4575" s="18">
        <v>45413</v>
      </c>
      <c r="C4575" t="s">
        <v>276</v>
      </c>
      <c r="D4575" t="s">
        <v>235</v>
      </c>
      <c r="E4575">
        <v>0.55186721991701249</v>
      </c>
      <c r="F4575">
        <v>133</v>
      </c>
      <c r="G4575">
        <v>241</v>
      </c>
    </row>
    <row r="4576" spans="1:7" x14ac:dyDescent="0.3">
      <c r="A4576">
        <v>100</v>
      </c>
      <c r="B4576" s="18">
        <v>45444</v>
      </c>
      <c r="C4576" t="s">
        <v>276</v>
      </c>
      <c r="D4576" t="s">
        <v>206</v>
      </c>
      <c r="E4576">
        <v>2</v>
      </c>
    </row>
    <row r="4577" spans="1:7" x14ac:dyDescent="0.3">
      <c r="A4577">
        <v>104</v>
      </c>
      <c r="B4577" s="18">
        <v>45505</v>
      </c>
      <c r="C4577" t="s">
        <v>276</v>
      </c>
      <c r="D4577" t="s">
        <v>236</v>
      </c>
      <c r="E4577">
        <v>67</v>
      </c>
    </row>
    <row r="4578" spans="1:7" x14ac:dyDescent="0.3">
      <c r="A4578">
        <v>105</v>
      </c>
      <c r="B4578" s="18">
        <v>45505</v>
      </c>
      <c r="C4578" t="s">
        <v>276</v>
      </c>
      <c r="D4578" t="s">
        <v>227</v>
      </c>
      <c r="E4578">
        <v>285</v>
      </c>
    </row>
    <row r="4579" spans="1:7" x14ac:dyDescent="0.3">
      <c r="A4579">
        <v>24</v>
      </c>
      <c r="B4579" s="18">
        <v>45474</v>
      </c>
      <c r="C4579" t="s">
        <v>276</v>
      </c>
      <c r="D4579" t="s">
        <v>197</v>
      </c>
      <c r="E4579">
        <v>1</v>
      </c>
      <c r="F4579">
        <v>1</v>
      </c>
      <c r="G4579">
        <v>1</v>
      </c>
    </row>
    <row r="4580" spans="1:7" x14ac:dyDescent="0.3">
      <c r="A4580">
        <v>8</v>
      </c>
      <c r="B4580" s="18">
        <v>45505</v>
      </c>
      <c r="C4580" t="s">
        <v>276</v>
      </c>
      <c r="D4580" t="s">
        <v>235</v>
      </c>
      <c r="E4580">
        <v>0.55844155844155841</v>
      </c>
      <c r="F4580">
        <v>129</v>
      </c>
      <c r="G4580">
        <v>231</v>
      </c>
    </row>
    <row r="4581" spans="1:7" x14ac:dyDescent="0.3">
      <c r="A4581">
        <v>100</v>
      </c>
      <c r="B4581" s="18">
        <v>45413</v>
      </c>
      <c r="C4581" t="s">
        <v>276</v>
      </c>
      <c r="D4581" t="s">
        <v>206</v>
      </c>
      <c r="E4581">
        <v>2</v>
      </c>
    </row>
    <row r="4582" spans="1:7" x14ac:dyDescent="0.3">
      <c r="A4582">
        <v>5</v>
      </c>
      <c r="B4582" s="18">
        <v>45413</v>
      </c>
      <c r="C4582" t="s">
        <v>276</v>
      </c>
      <c r="D4582" t="s">
        <v>216</v>
      </c>
      <c r="E4582">
        <v>11.115384615384601</v>
      </c>
      <c r="F4582">
        <v>289</v>
      </c>
      <c r="G4582">
        <v>26</v>
      </c>
    </row>
    <row r="4583" spans="1:7" x14ac:dyDescent="0.3">
      <c r="A4583">
        <v>8</v>
      </c>
      <c r="B4583" s="18">
        <v>45444</v>
      </c>
      <c r="C4583" t="s">
        <v>276</v>
      </c>
      <c r="D4583" t="s">
        <v>235</v>
      </c>
      <c r="E4583">
        <v>0.54852320675105481</v>
      </c>
      <c r="F4583">
        <v>130</v>
      </c>
      <c r="G4583">
        <v>237</v>
      </c>
    </row>
    <row r="4584" spans="1:7" x14ac:dyDescent="0.3">
      <c r="A4584">
        <v>103</v>
      </c>
      <c r="B4584" s="18">
        <v>45413</v>
      </c>
      <c r="C4584" t="s">
        <v>276</v>
      </c>
      <c r="D4584" t="s">
        <v>199</v>
      </c>
      <c r="E4584">
        <v>1</v>
      </c>
    </row>
    <row r="4585" spans="1:7" x14ac:dyDescent="0.3">
      <c r="A4585">
        <v>5</v>
      </c>
      <c r="B4585" s="18">
        <v>45474</v>
      </c>
      <c r="C4585" t="s">
        <v>276</v>
      </c>
      <c r="D4585" t="s">
        <v>216</v>
      </c>
      <c r="E4585">
        <v>8</v>
      </c>
      <c r="F4585">
        <v>24</v>
      </c>
      <c r="G4585">
        <v>3</v>
      </c>
    </row>
    <row r="4586" spans="1:7" x14ac:dyDescent="0.3">
      <c r="A4586">
        <v>3</v>
      </c>
      <c r="B4586" s="18">
        <v>45474</v>
      </c>
      <c r="C4586" t="s">
        <v>276</v>
      </c>
      <c r="D4586" t="s">
        <v>202</v>
      </c>
      <c r="E4586">
        <v>1.6521084337349399</v>
      </c>
      <c r="F4586">
        <v>1097</v>
      </c>
      <c r="G4586">
        <v>664</v>
      </c>
    </row>
    <row r="4587" spans="1:7" x14ac:dyDescent="0.3">
      <c r="A4587">
        <v>115</v>
      </c>
      <c r="B4587" s="18">
        <v>45413</v>
      </c>
      <c r="C4587" t="s">
        <v>276</v>
      </c>
      <c r="D4587" t="s">
        <v>226</v>
      </c>
      <c r="E4587">
        <v>44</v>
      </c>
    </row>
    <row r="4588" spans="1:7" x14ac:dyDescent="0.3">
      <c r="A4588">
        <v>9</v>
      </c>
      <c r="B4588" s="18">
        <v>45413</v>
      </c>
      <c r="C4588" t="s">
        <v>276</v>
      </c>
      <c r="D4588" t="s">
        <v>213</v>
      </c>
      <c r="E4588">
        <v>0.32203389830508472</v>
      </c>
      <c r="F4588">
        <v>209</v>
      </c>
      <c r="G4588">
        <v>649</v>
      </c>
    </row>
    <row r="4589" spans="1:7" x14ac:dyDescent="0.3">
      <c r="A4589">
        <v>6</v>
      </c>
      <c r="B4589" s="18">
        <v>45505</v>
      </c>
      <c r="C4589" t="s">
        <v>276</v>
      </c>
      <c r="D4589" t="s">
        <v>237</v>
      </c>
      <c r="E4589">
        <v>0.7142857142857143</v>
      </c>
      <c r="F4589">
        <v>15</v>
      </c>
      <c r="G4589">
        <v>21</v>
      </c>
    </row>
    <row r="4590" spans="1:7" x14ac:dyDescent="0.3">
      <c r="A4590">
        <v>103</v>
      </c>
      <c r="B4590" s="18">
        <v>45444</v>
      </c>
      <c r="C4590" t="s">
        <v>276</v>
      </c>
      <c r="D4590" t="s">
        <v>199</v>
      </c>
      <c r="E4590">
        <v>1</v>
      </c>
    </row>
    <row r="4591" spans="1:7" x14ac:dyDescent="0.3">
      <c r="A4591">
        <v>129</v>
      </c>
      <c r="B4591" s="18">
        <v>45413</v>
      </c>
      <c r="C4591" t="s">
        <v>276</v>
      </c>
      <c r="D4591" t="s">
        <v>229</v>
      </c>
      <c r="E4591">
        <v>91</v>
      </c>
    </row>
    <row r="4592" spans="1:7" x14ac:dyDescent="0.3">
      <c r="A4592">
        <v>6</v>
      </c>
      <c r="B4592" s="18">
        <v>45413</v>
      </c>
      <c r="C4592" t="s">
        <v>276</v>
      </c>
      <c r="D4592" t="s">
        <v>237</v>
      </c>
      <c r="E4592">
        <v>0.90909090909090906</v>
      </c>
      <c r="F4592">
        <v>20</v>
      </c>
      <c r="G4592">
        <v>22</v>
      </c>
    </row>
    <row r="4593" spans="1:7" x14ac:dyDescent="0.3">
      <c r="A4593">
        <v>120</v>
      </c>
      <c r="B4593" s="18">
        <v>45444</v>
      </c>
      <c r="C4593" t="s">
        <v>276</v>
      </c>
      <c r="D4593" t="s">
        <v>22</v>
      </c>
      <c r="E4593">
        <v>584</v>
      </c>
    </row>
    <row r="4594" spans="1:7" x14ac:dyDescent="0.3">
      <c r="A4594">
        <v>2</v>
      </c>
      <c r="B4594" s="18">
        <v>45444</v>
      </c>
      <c r="C4594" t="s">
        <v>276</v>
      </c>
      <c r="D4594" t="s">
        <v>209</v>
      </c>
      <c r="E4594">
        <v>0.74333333333333329</v>
      </c>
      <c r="F4594">
        <v>669</v>
      </c>
      <c r="G4594">
        <v>900</v>
      </c>
    </row>
    <row r="4595" spans="1:7" x14ac:dyDescent="0.3">
      <c r="A4595">
        <v>105</v>
      </c>
      <c r="B4595" s="18">
        <v>45474</v>
      </c>
      <c r="C4595" t="s">
        <v>276</v>
      </c>
      <c r="D4595" t="s">
        <v>227</v>
      </c>
      <c r="E4595">
        <v>284</v>
      </c>
    </row>
    <row r="4596" spans="1:7" x14ac:dyDescent="0.3">
      <c r="A4596">
        <v>127</v>
      </c>
      <c r="B4596" s="18">
        <v>45474</v>
      </c>
      <c r="C4596" t="s">
        <v>276</v>
      </c>
      <c r="D4596" t="s">
        <v>220</v>
      </c>
      <c r="E4596">
        <v>48</v>
      </c>
    </row>
    <row r="4597" spans="1:7" x14ac:dyDescent="0.3">
      <c r="A4597">
        <v>2</v>
      </c>
      <c r="B4597" s="18">
        <v>45505</v>
      </c>
      <c r="C4597" t="s">
        <v>276</v>
      </c>
      <c r="D4597" t="s">
        <v>209</v>
      </c>
      <c r="E4597">
        <v>0.73444444444444446</v>
      </c>
      <c r="F4597">
        <v>661</v>
      </c>
      <c r="G4597">
        <v>900</v>
      </c>
    </row>
    <row r="4598" spans="1:7" x14ac:dyDescent="0.3">
      <c r="A4598">
        <v>114</v>
      </c>
      <c r="B4598" s="18">
        <v>45413</v>
      </c>
      <c r="C4598" t="s">
        <v>276</v>
      </c>
      <c r="D4598" t="s">
        <v>214</v>
      </c>
      <c r="E4598">
        <v>633</v>
      </c>
    </row>
    <row r="4599" spans="1:7" x14ac:dyDescent="0.3">
      <c r="A4599">
        <v>133</v>
      </c>
      <c r="B4599" s="18">
        <v>45444</v>
      </c>
      <c r="C4599" t="s">
        <v>276</v>
      </c>
      <c r="D4599" t="s">
        <v>234</v>
      </c>
      <c r="E4599">
        <v>1</v>
      </c>
    </row>
    <row r="4600" spans="1:7" x14ac:dyDescent="0.3">
      <c r="A4600">
        <v>114</v>
      </c>
      <c r="B4600" s="18">
        <v>45474</v>
      </c>
      <c r="C4600" t="s">
        <v>276</v>
      </c>
      <c r="D4600" t="s">
        <v>214</v>
      </c>
      <c r="E4600">
        <v>46</v>
      </c>
    </row>
    <row r="4601" spans="1:7" x14ac:dyDescent="0.3">
      <c r="A4601">
        <v>129</v>
      </c>
      <c r="B4601" s="18">
        <v>45474</v>
      </c>
      <c r="C4601" t="s">
        <v>276</v>
      </c>
      <c r="D4601" t="s">
        <v>229</v>
      </c>
      <c r="E4601">
        <v>48</v>
      </c>
    </row>
    <row r="4602" spans="1:7" x14ac:dyDescent="0.3">
      <c r="A4602">
        <v>129</v>
      </c>
      <c r="B4602" s="18">
        <v>45444</v>
      </c>
      <c r="C4602" t="s">
        <v>276</v>
      </c>
      <c r="D4602" t="s">
        <v>229</v>
      </c>
      <c r="E4602">
        <v>95</v>
      </c>
    </row>
    <row r="4603" spans="1:7" x14ac:dyDescent="0.3">
      <c r="A4603">
        <v>7</v>
      </c>
      <c r="B4603" s="18">
        <v>45444</v>
      </c>
      <c r="C4603" t="s">
        <v>276</v>
      </c>
      <c r="D4603" t="s">
        <v>232</v>
      </c>
      <c r="E4603">
        <v>0.58461538461538465</v>
      </c>
      <c r="F4603">
        <v>38</v>
      </c>
      <c r="G4603">
        <v>65</v>
      </c>
    </row>
    <row r="4604" spans="1:7" x14ac:dyDescent="0.3">
      <c r="A4604">
        <v>4</v>
      </c>
      <c r="B4604" s="18">
        <v>45444</v>
      </c>
      <c r="C4604" t="s">
        <v>276</v>
      </c>
      <c r="D4604" t="s">
        <v>223</v>
      </c>
      <c r="E4604">
        <v>0.83982683982684003</v>
      </c>
      <c r="F4604">
        <v>194</v>
      </c>
      <c r="G4604">
        <v>231</v>
      </c>
    </row>
    <row r="4605" spans="1:7" x14ac:dyDescent="0.3">
      <c r="A4605">
        <v>110</v>
      </c>
      <c r="B4605" s="18">
        <v>45505</v>
      </c>
      <c r="C4605" t="s">
        <v>276</v>
      </c>
      <c r="D4605" t="s">
        <v>222</v>
      </c>
      <c r="E4605">
        <v>225</v>
      </c>
    </row>
    <row r="4606" spans="1:7" x14ac:dyDescent="0.3">
      <c r="A4606">
        <v>8</v>
      </c>
      <c r="B4606" s="18">
        <v>45474</v>
      </c>
      <c r="C4606" t="s">
        <v>276</v>
      </c>
      <c r="D4606" t="s">
        <v>235</v>
      </c>
      <c r="E4606">
        <v>0.55555555555555558</v>
      </c>
      <c r="F4606">
        <v>130</v>
      </c>
      <c r="G4606">
        <v>234</v>
      </c>
    </row>
    <row r="4607" spans="1:7" x14ac:dyDescent="0.3">
      <c r="A4607">
        <v>4</v>
      </c>
      <c r="B4607" s="18">
        <v>45413</v>
      </c>
      <c r="C4607" t="s">
        <v>276</v>
      </c>
      <c r="D4607" t="s">
        <v>223</v>
      </c>
      <c r="E4607">
        <v>0.84083044982698996</v>
      </c>
      <c r="F4607">
        <v>243</v>
      </c>
      <c r="G4607">
        <v>289</v>
      </c>
    </row>
    <row r="4608" spans="1:7" x14ac:dyDescent="0.3">
      <c r="A4608">
        <v>9</v>
      </c>
      <c r="B4608" s="18">
        <v>45505</v>
      </c>
      <c r="C4608" t="s">
        <v>276</v>
      </c>
      <c r="D4608" t="s">
        <v>213</v>
      </c>
      <c r="E4608">
        <v>0.32253086419753085</v>
      </c>
      <c r="F4608">
        <v>209</v>
      </c>
      <c r="G4608">
        <v>648</v>
      </c>
    </row>
    <row r="4609" spans="1:7" x14ac:dyDescent="0.3">
      <c r="A4609">
        <v>27</v>
      </c>
      <c r="B4609" s="18">
        <v>45444</v>
      </c>
      <c r="C4609" t="s">
        <v>276</v>
      </c>
      <c r="D4609" t="s">
        <v>165</v>
      </c>
      <c r="G4609">
        <v>89</v>
      </c>
    </row>
    <row r="4610" spans="1:7" x14ac:dyDescent="0.3">
      <c r="A4610">
        <v>110</v>
      </c>
      <c r="B4610" s="18">
        <v>45474</v>
      </c>
      <c r="C4610" t="s">
        <v>276</v>
      </c>
      <c r="D4610" t="s">
        <v>222</v>
      </c>
      <c r="E4610">
        <v>225</v>
      </c>
    </row>
    <row r="4611" spans="1:7" x14ac:dyDescent="0.3">
      <c r="A4611">
        <v>102</v>
      </c>
      <c r="B4611" s="18">
        <v>45413</v>
      </c>
      <c r="C4611" t="s">
        <v>276</v>
      </c>
      <c r="D4611" t="s">
        <v>218</v>
      </c>
      <c r="E4611">
        <v>0</v>
      </c>
    </row>
    <row r="4612" spans="1:7" x14ac:dyDescent="0.3">
      <c r="A4612">
        <v>23</v>
      </c>
      <c r="B4612" s="18">
        <v>45474</v>
      </c>
      <c r="C4612" t="s">
        <v>276</v>
      </c>
      <c r="D4612" t="s">
        <v>210</v>
      </c>
      <c r="E4612">
        <v>1.4771048744460858E-3</v>
      </c>
      <c r="F4612">
        <v>1</v>
      </c>
      <c r="G4612">
        <v>677</v>
      </c>
    </row>
    <row r="4613" spans="1:7" x14ac:dyDescent="0.3">
      <c r="A4613">
        <v>132</v>
      </c>
      <c r="B4613" s="18">
        <v>45413</v>
      </c>
      <c r="C4613" t="s">
        <v>276</v>
      </c>
      <c r="D4613" t="s">
        <v>208</v>
      </c>
      <c r="E4613">
        <v>6</v>
      </c>
    </row>
    <row r="4614" spans="1:7" x14ac:dyDescent="0.3">
      <c r="A4614">
        <v>7</v>
      </c>
      <c r="B4614" s="18">
        <v>45474</v>
      </c>
      <c r="C4614" t="s">
        <v>276</v>
      </c>
      <c r="D4614" t="s">
        <v>232</v>
      </c>
      <c r="E4614">
        <v>0.58461538461538465</v>
      </c>
      <c r="F4614">
        <v>38</v>
      </c>
      <c r="G4614">
        <v>65</v>
      </c>
    </row>
    <row r="4615" spans="1:7" x14ac:dyDescent="0.3">
      <c r="A4615">
        <v>110</v>
      </c>
      <c r="B4615" s="18">
        <v>45413</v>
      </c>
      <c r="C4615" t="s">
        <v>276</v>
      </c>
      <c r="D4615" t="s">
        <v>222</v>
      </c>
      <c r="E4615">
        <v>227</v>
      </c>
    </row>
    <row r="4616" spans="1:7" x14ac:dyDescent="0.3">
      <c r="A4616">
        <v>116</v>
      </c>
      <c r="B4616" s="18">
        <v>45413</v>
      </c>
      <c r="C4616" t="s">
        <v>276</v>
      </c>
      <c r="D4616" t="s">
        <v>243</v>
      </c>
      <c r="E4616">
        <v>1</v>
      </c>
    </row>
    <row r="4617" spans="1:7" x14ac:dyDescent="0.3">
      <c r="A4617">
        <v>114</v>
      </c>
      <c r="B4617" s="18">
        <v>45444</v>
      </c>
      <c r="C4617" t="s">
        <v>276</v>
      </c>
      <c r="D4617" t="s">
        <v>214</v>
      </c>
      <c r="E4617">
        <v>584</v>
      </c>
    </row>
    <row r="4618" spans="1:7" x14ac:dyDescent="0.3">
      <c r="A4618">
        <v>101</v>
      </c>
      <c r="B4618" s="18">
        <v>45505</v>
      </c>
      <c r="C4618" t="s">
        <v>276</v>
      </c>
      <c r="D4618" t="s">
        <v>200</v>
      </c>
      <c r="E4618">
        <v>0</v>
      </c>
    </row>
    <row r="4619" spans="1:7" x14ac:dyDescent="0.3">
      <c r="A4619">
        <v>133</v>
      </c>
      <c r="B4619" s="18">
        <v>45413</v>
      </c>
      <c r="C4619" t="s">
        <v>276</v>
      </c>
      <c r="D4619" t="s">
        <v>234</v>
      </c>
      <c r="E4619">
        <v>2</v>
      </c>
    </row>
    <row r="4620" spans="1:7" x14ac:dyDescent="0.3">
      <c r="A4620">
        <v>104</v>
      </c>
      <c r="B4620" s="18">
        <v>45474</v>
      </c>
      <c r="C4620" t="s">
        <v>276</v>
      </c>
      <c r="D4620" t="s">
        <v>236</v>
      </c>
      <c r="E4620">
        <v>70</v>
      </c>
    </row>
    <row r="4621" spans="1:7" x14ac:dyDescent="0.3">
      <c r="A4621">
        <v>103</v>
      </c>
      <c r="B4621" s="18">
        <v>45505</v>
      </c>
      <c r="C4621" t="s">
        <v>276</v>
      </c>
      <c r="D4621" t="s">
        <v>199</v>
      </c>
      <c r="E4621">
        <v>1</v>
      </c>
    </row>
    <row r="4622" spans="1:7" x14ac:dyDescent="0.3">
      <c r="A4622">
        <v>27</v>
      </c>
      <c r="B4622" s="18">
        <v>45413</v>
      </c>
      <c r="C4622" t="s">
        <v>276</v>
      </c>
      <c r="D4622" t="s">
        <v>165</v>
      </c>
      <c r="G4622">
        <v>85</v>
      </c>
    </row>
    <row r="4623" spans="1:7" x14ac:dyDescent="0.3">
      <c r="A4623">
        <v>127</v>
      </c>
      <c r="B4623" s="18">
        <v>45413</v>
      </c>
      <c r="C4623" t="s">
        <v>276</v>
      </c>
      <c r="D4623" t="s">
        <v>220</v>
      </c>
      <c r="E4623">
        <v>210</v>
      </c>
    </row>
    <row r="4624" spans="1:7" x14ac:dyDescent="0.3">
      <c r="A4624">
        <v>24</v>
      </c>
      <c r="B4624" s="18">
        <v>45505</v>
      </c>
      <c r="C4624" t="s">
        <v>276</v>
      </c>
      <c r="D4624" t="s">
        <v>197</v>
      </c>
      <c r="E4624">
        <v>1</v>
      </c>
      <c r="F4624">
        <v>1</v>
      </c>
      <c r="G4624">
        <v>1</v>
      </c>
    </row>
    <row r="4625" spans="1:7" x14ac:dyDescent="0.3">
      <c r="A4625">
        <v>5</v>
      </c>
      <c r="B4625" s="18">
        <v>45444</v>
      </c>
      <c r="C4625" t="s">
        <v>276</v>
      </c>
      <c r="D4625" t="s">
        <v>216</v>
      </c>
      <c r="E4625">
        <v>8.5555555555555607</v>
      </c>
      <c r="F4625">
        <v>231</v>
      </c>
      <c r="G4625">
        <v>27</v>
      </c>
    </row>
    <row r="4626" spans="1:7" x14ac:dyDescent="0.3">
      <c r="A4626">
        <v>109</v>
      </c>
      <c r="B4626" s="18">
        <v>45444</v>
      </c>
      <c r="C4626" t="s">
        <v>276</v>
      </c>
      <c r="D4626" t="s">
        <v>233</v>
      </c>
      <c r="E4626">
        <v>86</v>
      </c>
    </row>
    <row r="4627" spans="1:7" x14ac:dyDescent="0.3">
      <c r="A4627">
        <v>101</v>
      </c>
      <c r="B4627" s="18">
        <v>45474</v>
      </c>
      <c r="C4627" t="s">
        <v>276</v>
      </c>
      <c r="D4627" t="s">
        <v>200</v>
      </c>
      <c r="E4627">
        <v>0</v>
      </c>
    </row>
    <row r="4628" spans="1:7" x14ac:dyDescent="0.3">
      <c r="A4628">
        <v>7</v>
      </c>
      <c r="B4628" s="18">
        <v>45505</v>
      </c>
      <c r="C4628" t="s">
        <v>276</v>
      </c>
      <c r="D4628" t="s">
        <v>232</v>
      </c>
      <c r="E4628">
        <v>0.59375</v>
      </c>
      <c r="F4628">
        <v>38</v>
      </c>
      <c r="G4628">
        <v>64</v>
      </c>
    </row>
    <row r="4629" spans="1:7" x14ac:dyDescent="0.3">
      <c r="A4629">
        <v>110</v>
      </c>
      <c r="B4629" s="18">
        <v>45444</v>
      </c>
      <c r="C4629" t="s">
        <v>276</v>
      </c>
      <c r="D4629" t="s">
        <v>222</v>
      </c>
      <c r="E4629">
        <v>226</v>
      </c>
    </row>
    <row r="4630" spans="1:7" x14ac:dyDescent="0.3">
      <c r="A4630">
        <v>128</v>
      </c>
      <c r="B4630" s="18">
        <v>45444</v>
      </c>
      <c r="C4630" t="s">
        <v>276</v>
      </c>
      <c r="D4630" t="s">
        <v>224</v>
      </c>
      <c r="E4630">
        <v>21</v>
      </c>
    </row>
    <row r="4631" spans="1:7" x14ac:dyDescent="0.3">
      <c r="A4631">
        <v>120</v>
      </c>
      <c r="B4631" s="18">
        <v>45474</v>
      </c>
      <c r="C4631" t="s">
        <v>276</v>
      </c>
      <c r="D4631" t="s">
        <v>22</v>
      </c>
      <c r="E4631">
        <v>46</v>
      </c>
    </row>
    <row r="4632" spans="1:7" x14ac:dyDescent="0.3">
      <c r="A4632">
        <v>128</v>
      </c>
      <c r="B4632" s="18">
        <v>45413</v>
      </c>
      <c r="C4632" t="s">
        <v>276</v>
      </c>
      <c r="D4632" t="s">
        <v>224</v>
      </c>
      <c r="E4632">
        <v>36</v>
      </c>
    </row>
    <row r="4633" spans="1:7" x14ac:dyDescent="0.3">
      <c r="A4633">
        <v>126</v>
      </c>
      <c r="B4633" s="18">
        <v>45413</v>
      </c>
      <c r="C4633" t="s">
        <v>276</v>
      </c>
      <c r="D4633" t="s">
        <v>28</v>
      </c>
      <c r="E4633">
        <v>5</v>
      </c>
    </row>
    <row r="4634" spans="1:7" x14ac:dyDescent="0.3">
      <c r="A4634">
        <v>130</v>
      </c>
      <c r="B4634" s="18">
        <v>45444</v>
      </c>
      <c r="C4634" t="s">
        <v>276</v>
      </c>
      <c r="D4634" t="s">
        <v>212</v>
      </c>
      <c r="E4634">
        <v>47</v>
      </c>
    </row>
    <row r="4635" spans="1:7" x14ac:dyDescent="0.3">
      <c r="A4635">
        <v>116</v>
      </c>
      <c r="B4635" s="18">
        <v>45444</v>
      </c>
      <c r="C4635" t="s">
        <v>276</v>
      </c>
      <c r="D4635" t="s">
        <v>243</v>
      </c>
      <c r="E4635">
        <v>5</v>
      </c>
    </row>
    <row r="4636" spans="1:7" x14ac:dyDescent="0.3">
      <c r="A4636">
        <v>105</v>
      </c>
      <c r="B4636" s="18">
        <v>45444</v>
      </c>
      <c r="C4636" t="s">
        <v>276</v>
      </c>
      <c r="D4636" t="s">
        <v>227</v>
      </c>
      <c r="E4636">
        <v>285</v>
      </c>
    </row>
    <row r="4637" spans="1:7" x14ac:dyDescent="0.3">
      <c r="A4637">
        <v>127</v>
      </c>
      <c r="B4637" s="18">
        <v>45444</v>
      </c>
      <c r="C4637" t="s">
        <v>276</v>
      </c>
      <c r="D4637" t="s">
        <v>220</v>
      </c>
      <c r="E4637">
        <v>185</v>
      </c>
    </row>
    <row r="4638" spans="1:7" x14ac:dyDescent="0.3">
      <c r="A4638">
        <v>104</v>
      </c>
      <c r="B4638" s="18">
        <v>45413</v>
      </c>
      <c r="C4638" t="s">
        <v>276</v>
      </c>
      <c r="D4638" t="s">
        <v>236</v>
      </c>
      <c r="E4638">
        <v>73</v>
      </c>
    </row>
    <row r="4639" spans="1:7" x14ac:dyDescent="0.3">
      <c r="A4639">
        <v>126</v>
      </c>
      <c r="B4639" s="18">
        <v>45444</v>
      </c>
      <c r="C4639" t="s">
        <v>276</v>
      </c>
      <c r="D4639" t="s">
        <v>28</v>
      </c>
      <c r="E4639">
        <v>3</v>
      </c>
    </row>
    <row r="4640" spans="1:7" x14ac:dyDescent="0.3">
      <c r="A4640">
        <v>126</v>
      </c>
      <c r="B4640" s="18">
        <v>45474</v>
      </c>
      <c r="C4640" t="s">
        <v>276</v>
      </c>
      <c r="D4640" t="s">
        <v>28</v>
      </c>
      <c r="E4640">
        <v>1</v>
      </c>
    </row>
    <row r="4641" spans="1:7" x14ac:dyDescent="0.3">
      <c r="A4641">
        <v>131</v>
      </c>
      <c r="B4641" s="18">
        <v>45413</v>
      </c>
      <c r="C4641" t="s">
        <v>276</v>
      </c>
      <c r="D4641" t="s">
        <v>211</v>
      </c>
      <c r="E4641">
        <v>24</v>
      </c>
    </row>
    <row r="4642" spans="1:7" x14ac:dyDescent="0.3">
      <c r="A4642">
        <v>101</v>
      </c>
      <c r="B4642" s="18">
        <v>45444</v>
      </c>
      <c r="C4642" t="s">
        <v>276</v>
      </c>
      <c r="D4642" t="s">
        <v>200</v>
      </c>
      <c r="E4642">
        <v>0</v>
      </c>
    </row>
    <row r="4643" spans="1:7" x14ac:dyDescent="0.3">
      <c r="A4643">
        <v>23</v>
      </c>
      <c r="B4643" s="18">
        <v>45505</v>
      </c>
      <c r="C4643" t="s">
        <v>276</v>
      </c>
      <c r="D4643" t="s">
        <v>210</v>
      </c>
      <c r="E4643">
        <v>1.4814814814814814E-3</v>
      </c>
      <c r="F4643">
        <v>1</v>
      </c>
      <c r="G4643">
        <v>675</v>
      </c>
    </row>
    <row r="4644" spans="1:7" x14ac:dyDescent="0.3">
      <c r="A4644">
        <v>109</v>
      </c>
      <c r="B4644" s="18">
        <v>45413</v>
      </c>
      <c r="C4644" t="s">
        <v>276</v>
      </c>
      <c r="D4644" t="s">
        <v>233</v>
      </c>
      <c r="E4644">
        <v>86</v>
      </c>
    </row>
    <row r="4645" spans="1:7" x14ac:dyDescent="0.3">
      <c r="A4645">
        <v>105</v>
      </c>
      <c r="B4645" s="18">
        <v>45413</v>
      </c>
      <c r="C4645" t="s">
        <v>276</v>
      </c>
      <c r="D4645" t="s">
        <v>227</v>
      </c>
      <c r="E4645">
        <v>283</v>
      </c>
    </row>
    <row r="4646" spans="1:7" x14ac:dyDescent="0.3">
      <c r="A4646">
        <v>2</v>
      </c>
      <c r="B4646" s="18">
        <v>45413</v>
      </c>
      <c r="C4646" t="s">
        <v>276</v>
      </c>
      <c r="D4646" t="s">
        <v>209</v>
      </c>
      <c r="E4646">
        <v>0.74333333333333329</v>
      </c>
      <c r="F4646">
        <v>669</v>
      </c>
      <c r="G4646">
        <v>900</v>
      </c>
    </row>
    <row r="4647" spans="1:7" x14ac:dyDescent="0.3">
      <c r="A4647">
        <v>130</v>
      </c>
      <c r="B4647" s="18">
        <v>45413</v>
      </c>
      <c r="C4647" t="s">
        <v>276</v>
      </c>
      <c r="D4647" t="s">
        <v>212</v>
      </c>
      <c r="E4647">
        <v>51</v>
      </c>
    </row>
    <row r="4648" spans="1:7" x14ac:dyDescent="0.3">
      <c r="A4648">
        <v>115</v>
      </c>
      <c r="B4648" s="18">
        <v>45444</v>
      </c>
      <c r="C4648" t="s">
        <v>276</v>
      </c>
      <c r="D4648" t="s">
        <v>226</v>
      </c>
      <c r="E4648">
        <v>18</v>
      </c>
    </row>
    <row r="4649" spans="1:7" x14ac:dyDescent="0.3">
      <c r="A4649">
        <v>7</v>
      </c>
      <c r="B4649" s="18">
        <v>45413</v>
      </c>
      <c r="C4649" t="s">
        <v>276</v>
      </c>
      <c r="D4649" t="s">
        <v>232</v>
      </c>
      <c r="E4649">
        <v>0.65625</v>
      </c>
      <c r="F4649">
        <v>42</v>
      </c>
      <c r="G4649">
        <v>64</v>
      </c>
    </row>
    <row r="4650" spans="1:7" x14ac:dyDescent="0.3">
      <c r="A4650">
        <v>27</v>
      </c>
      <c r="B4650" s="18">
        <v>45474</v>
      </c>
      <c r="C4650" t="s">
        <v>276</v>
      </c>
      <c r="D4650" t="s">
        <v>165</v>
      </c>
      <c r="G4650">
        <v>87</v>
      </c>
    </row>
    <row r="4651" spans="1:7" x14ac:dyDescent="0.3">
      <c r="A4651">
        <v>6</v>
      </c>
      <c r="B4651" s="18">
        <v>45474</v>
      </c>
      <c r="C4651" t="s">
        <v>276</v>
      </c>
      <c r="D4651" t="s">
        <v>237</v>
      </c>
      <c r="E4651">
        <v>0.75</v>
      </c>
      <c r="F4651">
        <v>18</v>
      </c>
      <c r="G4651">
        <v>24</v>
      </c>
    </row>
    <row r="4652" spans="1:7" x14ac:dyDescent="0.3">
      <c r="A4652">
        <v>103</v>
      </c>
      <c r="B4652" s="18">
        <v>45474</v>
      </c>
      <c r="C4652" t="s">
        <v>276</v>
      </c>
      <c r="D4652" t="s">
        <v>199</v>
      </c>
      <c r="E4652">
        <v>1</v>
      </c>
    </row>
    <row r="4653" spans="1:7" x14ac:dyDescent="0.3">
      <c r="A4653">
        <v>27</v>
      </c>
      <c r="B4653" s="18">
        <v>45505</v>
      </c>
      <c r="C4653" t="s">
        <v>276</v>
      </c>
      <c r="D4653" t="s">
        <v>165</v>
      </c>
      <c r="G4653">
        <v>59</v>
      </c>
    </row>
    <row r="4654" spans="1:7" x14ac:dyDescent="0.3">
      <c r="A4654">
        <v>3</v>
      </c>
      <c r="B4654" s="18">
        <v>45505</v>
      </c>
      <c r="C4654" t="s">
        <v>276</v>
      </c>
      <c r="D4654" t="s">
        <v>202</v>
      </c>
      <c r="E4654">
        <v>1.4478063540090771</v>
      </c>
      <c r="F4654">
        <v>957</v>
      </c>
      <c r="G4654">
        <v>661</v>
      </c>
    </row>
    <row r="4655" spans="1:7" x14ac:dyDescent="0.3">
      <c r="A4655">
        <v>102</v>
      </c>
      <c r="B4655" s="18">
        <v>45505</v>
      </c>
      <c r="C4655" t="s">
        <v>276</v>
      </c>
      <c r="D4655" t="s">
        <v>218</v>
      </c>
      <c r="E4655">
        <v>0</v>
      </c>
    </row>
    <row r="4656" spans="1:7" x14ac:dyDescent="0.3">
      <c r="A4656">
        <v>102</v>
      </c>
      <c r="B4656" s="18">
        <v>45474</v>
      </c>
      <c r="C4656" t="s">
        <v>276</v>
      </c>
      <c r="D4656" t="s">
        <v>218</v>
      </c>
      <c r="E4656">
        <v>0</v>
      </c>
    </row>
    <row r="4657" spans="1:7" x14ac:dyDescent="0.3">
      <c r="A4657">
        <v>104</v>
      </c>
      <c r="B4657" s="18">
        <v>45444</v>
      </c>
      <c r="C4657" t="s">
        <v>276</v>
      </c>
      <c r="D4657" t="s">
        <v>236</v>
      </c>
      <c r="E4657">
        <v>72</v>
      </c>
    </row>
    <row r="4658" spans="1:7" x14ac:dyDescent="0.3">
      <c r="A4658">
        <v>3</v>
      </c>
      <c r="B4658" s="18">
        <v>45413</v>
      </c>
      <c r="C4658" t="s">
        <v>276</v>
      </c>
      <c r="D4658" t="s">
        <v>202</v>
      </c>
      <c r="E4658">
        <v>1.5829596412556055</v>
      </c>
      <c r="F4658">
        <v>1059</v>
      </c>
      <c r="G4658">
        <v>669</v>
      </c>
    </row>
    <row r="4659" spans="1:7" x14ac:dyDescent="0.3">
      <c r="A4659">
        <v>9</v>
      </c>
      <c r="B4659" s="18">
        <v>45474</v>
      </c>
      <c r="C4659" t="s">
        <v>276</v>
      </c>
      <c r="D4659" t="s">
        <v>213</v>
      </c>
      <c r="E4659">
        <v>0.32153846153846155</v>
      </c>
      <c r="F4659">
        <v>209</v>
      </c>
      <c r="G4659">
        <v>650</v>
      </c>
    </row>
    <row r="4660" spans="1:7" x14ac:dyDescent="0.3">
      <c r="A4660">
        <v>100</v>
      </c>
      <c r="B4660" s="18">
        <v>45474</v>
      </c>
      <c r="C4660" t="s">
        <v>276</v>
      </c>
      <c r="D4660" t="s">
        <v>206</v>
      </c>
      <c r="E4660">
        <v>2</v>
      </c>
    </row>
    <row r="4661" spans="1:7" x14ac:dyDescent="0.3">
      <c r="A4661">
        <v>100</v>
      </c>
      <c r="B4661" s="18">
        <v>45505</v>
      </c>
      <c r="C4661" t="s">
        <v>276</v>
      </c>
      <c r="D4661" t="s">
        <v>206</v>
      </c>
      <c r="E4661">
        <v>2</v>
      </c>
    </row>
    <row r="4662" spans="1:7" x14ac:dyDescent="0.3">
      <c r="A4662">
        <v>24</v>
      </c>
      <c r="B4662" s="18">
        <v>45444</v>
      </c>
      <c r="C4662" t="s">
        <v>276</v>
      </c>
      <c r="D4662" t="s">
        <v>197</v>
      </c>
      <c r="E4662">
        <v>1</v>
      </c>
      <c r="F4662">
        <v>1</v>
      </c>
      <c r="G4662">
        <v>1</v>
      </c>
    </row>
    <row r="4663" spans="1:7" x14ac:dyDescent="0.3">
      <c r="A4663">
        <v>6</v>
      </c>
      <c r="B4663" s="18">
        <v>45444</v>
      </c>
      <c r="C4663" t="s">
        <v>276</v>
      </c>
      <c r="D4663" t="s">
        <v>237</v>
      </c>
      <c r="E4663">
        <v>0.86363636363636365</v>
      </c>
      <c r="F4663">
        <v>19</v>
      </c>
      <c r="G4663">
        <v>22</v>
      </c>
    </row>
    <row r="4664" spans="1:7" x14ac:dyDescent="0.3">
      <c r="A4664">
        <v>101</v>
      </c>
      <c r="B4664" s="18">
        <v>45413</v>
      </c>
      <c r="C4664" t="s">
        <v>276</v>
      </c>
      <c r="D4664" t="s">
        <v>200</v>
      </c>
      <c r="E4664">
        <v>0</v>
      </c>
    </row>
    <row r="4665" spans="1:7" x14ac:dyDescent="0.3">
      <c r="A4665">
        <v>3</v>
      </c>
      <c r="B4665" s="18">
        <v>45444</v>
      </c>
      <c r="C4665" t="s">
        <v>276</v>
      </c>
      <c r="D4665" t="s">
        <v>202</v>
      </c>
      <c r="E4665">
        <v>1.6502242152466369</v>
      </c>
      <c r="F4665">
        <v>1104</v>
      </c>
      <c r="G4665">
        <v>669</v>
      </c>
    </row>
    <row r="4666" spans="1:7" x14ac:dyDescent="0.3">
      <c r="A4666">
        <v>13</v>
      </c>
      <c r="B4666" s="18">
        <v>45474</v>
      </c>
      <c r="C4666" t="s">
        <v>277</v>
      </c>
      <c r="D4666" t="s">
        <v>198</v>
      </c>
      <c r="E4666">
        <v>0.20992366412213739</v>
      </c>
      <c r="F4666">
        <v>55</v>
      </c>
      <c r="G4666">
        <v>262</v>
      </c>
    </row>
    <row r="4667" spans="1:7" x14ac:dyDescent="0.3">
      <c r="A4667">
        <v>14</v>
      </c>
      <c r="B4667" s="18">
        <v>45505</v>
      </c>
      <c r="C4667" t="s">
        <v>277</v>
      </c>
      <c r="D4667" t="s">
        <v>225</v>
      </c>
      <c r="E4667">
        <v>1.8987341772151899E-2</v>
      </c>
      <c r="F4667">
        <v>12</v>
      </c>
      <c r="G4667">
        <v>632</v>
      </c>
    </row>
    <row r="4668" spans="1:7" x14ac:dyDescent="0.3">
      <c r="A4668">
        <v>114</v>
      </c>
      <c r="B4668" s="18">
        <v>45413</v>
      </c>
      <c r="C4668" t="s">
        <v>277</v>
      </c>
      <c r="D4668" t="s">
        <v>214</v>
      </c>
      <c r="E4668">
        <v>778</v>
      </c>
    </row>
    <row r="4669" spans="1:7" x14ac:dyDescent="0.3">
      <c r="A4669">
        <v>103</v>
      </c>
      <c r="B4669" s="18">
        <v>45413</v>
      </c>
      <c r="C4669" t="s">
        <v>277</v>
      </c>
      <c r="D4669" t="s">
        <v>199</v>
      </c>
      <c r="E4669">
        <v>0</v>
      </c>
    </row>
    <row r="4670" spans="1:7" x14ac:dyDescent="0.3">
      <c r="A4670">
        <v>100</v>
      </c>
      <c r="B4670" s="18">
        <v>45413</v>
      </c>
      <c r="C4670" t="s">
        <v>277</v>
      </c>
      <c r="D4670" t="s">
        <v>206</v>
      </c>
      <c r="E4670">
        <v>2</v>
      </c>
    </row>
    <row r="4671" spans="1:7" x14ac:dyDescent="0.3">
      <c r="A4671">
        <v>114</v>
      </c>
      <c r="B4671" s="18">
        <v>45444</v>
      </c>
      <c r="C4671" t="s">
        <v>277</v>
      </c>
      <c r="D4671" t="s">
        <v>214</v>
      </c>
      <c r="E4671">
        <v>904</v>
      </c>
    </row>
    <row r="4672" spans="1:7" x14ac:dyDescent="0.3">
      <c r="A4672">
        <v>102</v>
      </c>
      <c r="B4672" s="18">
        <v>45505</v>
      </c>
      <c r="C4672" t="s">
        <v>277</v>
      </c>
      <c r="D4672" t="s">
        <v>218</v>
      </c>
      <c r="E4672">
        <v>0</v>
      </c>
    </row>
    <row r="4673" spans="1:7" x14ac:dyDescent="0.3">
      <c r="A4673">
        <v>10</v>
      </c>
      <c r="B4673" s="18">
        <v>45474</v>
      </c>
      <c r="C4673" t="s">
        <v>277</v>
      </c>
      <c r="D4673" t="s">
        <v>219</v>
      </c>
      <c r="E4673">
        <v>0.11165048543689321</v>
      </c>
      <c r="F4673">
        <v>23</v>
      </c>
      <c r="G4673">
        <v>206</v>
      </c>
    </row>
    <row r="4674" spans="1:7" x14ac:dyDescent="0.3">
      <c r="A4674">
        <v>12</v>
      </c>
      <c r="B4674" s="18">
        <v>45413</v>
      </c>
      <c r="C4674" t="s">
        <v>277</v>
      </c>
      <c r="D4674" t="s">
        <v>215</v>
      </c>
      <c r="E4674">
        <v>0.265625</v>
      </c>
      <c r="F4674">
        <v>68</v>
      </c>
      <c r="G4674">
        <v>256</v>
      </c>
    </row>
    <row r="4675" spans="1:7" x14ac:dyDescent="0.3">
      <c r="A4675">
        <v>114</v>
      </c>
      <c r="B4675" s="18">
        <v>45474</v>
      </c>
      <c r="C4675" t="s">
        <v>277</v>
      </c>
      <c r="D4675" t="s">
        <v>214</v>
      </c>
      <c r="E4675">
        <v>683</v>
      </c>
    </row>
    <row r="4676" spans="1:7" x14ac:dyDescent="0.3">
      <c r="A4676">
        <v>24</v>
      </c>
      <c r="B4676" s="18">
        <v>45413</v>
      </c>
      <c r="C4676" t="s">
        <v>277</v>
      </c>
      <c r="D4676" t="s">
        <v>197</v>
      </c>
      <c r="E4676">
        <v>0.87155963302752293</v>
      </c>
      <c r="F4676">
        <v>95</v>
      </c>
      <c r="G4676">
        <v>109</v>
      </c>
    </row>
    <row r="4677" spans="1:7" x14ac:dyDescent="0.3">
      <c r="A4677">
        <v>2</v>
      </c>
      <c r="B4677" s="18">
        <v>45505</v>
      </c>
      <c r="C4677" t="s">
        <v>277</v>
      </c>
      <c r="D4677" t="s">
        <v>209</v>
      </c>
      <c r="E4677">
        <v>0.98833333333333329</v>
      </c>
      <c r="F4677">
        <v>1779</v>
      </c>
      <c r="G4677">
        <v>1800</v>
      </c>
    </row>
    <row r="4678" spans="1:7" x14ac:dyDescent="0.3">
      <c r="A4678">
        <v>5</v>
      </c>
      <c r="B4678" s="18">
        <v>45505</v>
      </c>
      <c r="C4678" t="s">
        <v>277</v>
      </c>
      <c r="D4678" t="s">
        <v>216</v>
      </c>
      <c r="E4678">
        <v>12.2307692307692</v>
      </c>
      <c r="F4678">
        <v>159</v>
      </c>
      <c r="G4678">
        <v>13</v>
      </c>
    </row>
    <row r="4679" spans="1:7" x14ac:dyDescent="0.3">
      <c r="A4679">
        <v>23</v>
      </c>
      <c r="B4679" s="18">
        <v>45413</v>
      </c>
      <c r="C4679" t="s">
        <v>277</v>
      </c>
      <c r="D4679" t="s">
        <v>210</v>
      </c>
      <c r="E4679">
        <v>6.0825892857142856E-2</v>
      </c>
      <c r="F4679">
        <v>109</v>
      </c>
      <c r="G4679">
        <v>1792</v>
      </c>
    </row>
    <row r="4680" spans="1:7" x14ac:dyDescent="0.3">
      <c r="A4680">
        <v>114</v>
      </c>
      <c r="B4680" s="18">
        <v>45505</v>
      </c>
      <c r="C4680" t="s">
        <v>277</v>
      </c>
      <c r="D4680" t="s">
        <v>214</v>
      </c>
      <c r="E4680">
        <v>389</v>
      </c>
    </row>
    <row r="4681" spans="1:7" x14ac:dyDescent="0.3">
      <c r="A4681">
        <v>13</v>
      </c>
      <c r="B4681" s="18">
        <v>45505</v>
      </c>
      <c r="C4681" t="s">
        <v>277</v>
      </c>
      <c r="D4681" t="s">
        <v>198</v>
      </c>
      <c r="E4681">
        <v>0.21374045801526717</v>
      </c>
      <c r="F4681">
        <v>56</v>
      </c>
      <c r="G4681">
        <v>262</v>
      </c>
    </row>
    <row r="4682" spans="1:7" x14ac:dyDescent="0.3">
      <c r="A4682">
        <v>130</v>
      </c>
      <c r="B4682" s="18">
        <v>45413</v>
      </c>
      <c r="C4682" t="s">
        <v>277</v>
      </c>
      <c r="D4682" t="s">
        <v>212</v>
      </c>
      <c r="E4682">
        <v>205</v>
      </c>
    </row>
    <row r="4683" spans="1:7" x14ac:dyDescent="0.3">
      <c r="A4683">
        <v>107</v>
      </c>
      <c r="B4683" s="18">
        <v>45413</v>
      </c>
      <c r="C4683" t="s">
        <v>277</v>
      </c>
      <c r="D4683" t="s">
        <v>217</v>
      </c>
      <c r="E4683">
        <v>341</v>
      </c>
    </row>
    <row r="4684" spans="1:7" x14ac:dyDescent="0.3">
      <c r="A4684">
        <v>116</v>
      </c>
      <c r="B4684" s="18">
        <v>45505</v>
      </c>
      <c r="C4684" t="s">
        <v>277</v>
      </c>
      <c r="D4684" t="s">
        <v>243</v>
      </c>
      <c r="E4684">
        <v>1</v>
      </c>
    </row>
    <row r="4685" spans="1:7" x14ac:dyDescent="0.3">
      <c r="A4685">
        <v>105</v>
      </c>
      <c r="B4685" s="18">
        <v>45413</v>
      </c>
      <c r="C4685" t="s">
        <v>277</v>
      </c>
      <c r="D4685" t="s">
        <v>227</v>
      </c>
      <c r="E4685">
        <v>13</v>
      </c>
    </row>
    <row r="4686" spans="1:7" x14ac:dyDescent="0.3">
      <c r="A4686">
        <v>122</v>
      </c>
      <c r="B4686" s="18">
        <v>45413</v>
      </c>
      <c r="C4686" t="s">
        <v>277</v>
      </c>
      <c r="D4686" t="s">
        <v>24</v>
      </c>
      <c r="E4686">
        <v>14</v>
      </c>
    </row>
    <row r="4687" spans="1:7" x14ac:dyDescent="0.3">
      <c r="A4687">
        <v>116</v>
      </c>
      <c r="B4687" s="18">
        <v>45474</v>
      </c>
      <c r="C4687" t="s">
        <v>277</v>
      </c>
      <c r="D4687" t="s">
        <v>243</v>
      </c>
      <c r="E4687">
        <v>6</v>
      </c>
    </row>
    <row r="4688" spans="1:7" x14ac:dyDescent="0.3">
      <c r="A4688">
        <v>23</v>
      </c>
      <c r="B4688" s="18">
        <v>45474</v>
      </c>
      <c r="C4688" t="s">
        <v>277</v>
      </c>
      <c r="D4688" t="s">
        <v>210</v>
      </c>
      <c r="E4688">
        <v>6.4855875831485582E-2</v>
      </c>
      <c r="F4688">
        <v>117</v>
      </c>
      <c r="G4688">
        <v>1804</v>
      </c>
    </row>
    <row r="4689" spans="1:7" x14ac:dyDescent="0.3">
      <c r="A4689">
        <v>14</v>
      </c>
      <c r="B4689" s="18">
        <v>45474</v>
      </c>
      <c r="C4689" t="s">
        <v>277</v>
      </c>
      <c r="D4689" t="s">
        <v>225</v>
      </c>
      <c r="E4689">
        <v>1.8987341772151899E-2</v>
      </c>
      <c r="F4689">
        <v>12</v>
      </c>
      <c r="G4689">
        <v>632</v>
      </c>
    </row>
    <row r="4690" spans="1:7" x14ac:dyDescent="0.3">
      <c r="A4690">
        <v>132</v>
      </c>
      <c r="B4690" s="18">
        <v>45413</v>
      </c>
      <c r="C4690" t="s">
        <v>277</v>
      </c>
      <c r="D4690" t="s">
        <v>208</v>
      </c>
      <c r="E4690">
        <v>12</v>
      </c>
    </row>
    <row r="4691" spans="1:7" x14ac:dyDescent="0.3">
      <c r="A4691">
        <v>130</v>
      </c>
      <c r="B4691" s="18">
        <v>45444</v>
      </c>
      <c r="C4691" t="s">
        <v>277</v>
      </c>
      <c r="D4691" t="s">
        <v>212</v>
      </c>
      <c r="E4691">
        <v>293</v>
      </c>
    </row>
    <row r="4692" spans="1:7" x14ac:dyDescent="0.3">
      <c r="A4692">
        <v>132</v>
      </c>
      <c r="B4692" s="18">
        <v>45444</v>
      </c>
      <c r="C4692" t="s">
        <v>277</v>
      </c>
      <c r="D4692" t="s">
        <v>208</v>
      </c>
      <c r="E4692">
        <v>4</v>
      </c>
    </row>
    <row r="4693" spans="1:7" x14ac:dyDescent="0.3">
      <c r="A4693">
        <v>10</v>
      </c>
      <c r="B4693" s="18">
        <v>45413</v>
      </c>
      <c r="C4693" t="s">
        <v>277</v>
      </c>
      <c r="D4693" t="s">
        <v>219</v>
      </c>
      <c r="E4693">
        <v>9.375E-2</v>
      </c>
      <c r="F4693">
        <v>18</v>
      </c>
      <c r="G4693">
        <v>192</v>
      </c>
    </row>
    <row r="4694" spans="1:7" x14ac:dyDescent="0.3">
      <c r="A4694">
        <v>27</v>
      </c>
      <c r="B4694" s="18">
        <v>45474</v>
      </c>
      <c r="C4694" t="s">
        <v>277</v>
      </c>
      <c r="D4694" t="s">
        <v>165</v>
      </c>
      <c r="G4694">
        <v>416</v>
      </c>
    </row>
    <row r="4695" spans="1:7" x14ac:dyDescent="0.3">
      <c r="A4695">
        <v>132</v>
      </c>
      <c r="B4695" s="18">
        <v>45474</v>
      </c>
      <c r="C4695" t="s">
        <v>277</v>
      </c>
      <c r="D4695" t="s">
        <v>208</v>
      </c>
      <c r="E4695">
        <v>13</v>
      </c>
    </row>
    <row r="4696" spans="1:7" x14ac:dyDescent="0.3">
      <c r="A4696">
        <v>3</v>
      </c>
      <c r="B4696" s="18">
        <v>45413</v>
      </c>
      <c r="C4696" t="s">
        <v>277</v>
      </c>
      <c r="D4696" t="s">
        <v>202</v>
      </c>
      <c r="E4696">
        <v>0.78692220969560311</v>
      </c>
      <c r="F4696">
        <v>1396</v>
      </c>
      <c r="G4696">
        <v>1774</v>
      </c>
    </row>
    <row r="4697" spans="1:7" x14ac:dyDescent="0.3">
      <c r="A4697">
        <v>128</v>
      </c>
      <c r="B4697" s="18">
        <v>45413</v>
      </c>
      <c r="C4697" t="s">
        <v>277</v>
      </c>
      <c r="D4697" t="s">
        <v>224</v>
      </c>
      <c r="E4697">
        <v>149</v>
      </c>
    </row>
    <row r="4698" spans="1:7" x14ac:dyDescent="0.3">
      <c r="A4698">
        <v>128</v>
      </c>
      <c r="B4698" s="18">
        <v>45444</v>
      </c>
      <c r="C4698" t="s">
        <v>277</v>
      </c>
      <c r="D4698" t="s">
        <v>224</v>
      </c>
      <c r="E4698">
        <v>163</v>
      </c>
    </row>
    <row r="4699" spans="1:7" x14ac:dyDescent="0.3">
      <c r="A4699">
        <v>10</v>
      </c>
      <c r="B4699" s="18">
        <v>45505</v>
      </c>
      <c r="C4699" t="s">
        <v>277</v>
      </c>
      <c r="D4699" t="s">
        <v>219</v>
      </c>
      <c r="E4699">
        <v>0.10106382978723404</v>
      </c>
      <c r="F4699">
        <v>19</v>
      </c>
      <c r="G4699">
        <v>188</v>
      </c>
    </row>
    <row r="4700" spans="1:7" x14ac:dyDescent="0.3">
      <c r="A4700">
        <v>27</v>
      </c>
      <c r="B4700" s="18">
        <v>45413</v>
      </c>
      <c r="C4700" t="s">
        <v>277</v>
      </c>
      <c r="D4700" t="s">
        <v>165</v>
      </c>
      <c r="G4700">
        <v>413</v>
      </c>
    </row>
    <row r="4701" spans="1:7" x14ac:dyDescent="0.3">
      <c r="A4701">
        <v>128</v>
      </c>
      <c r="B4701" s="18">
        <v>45474</v>
      </c>
      <c r="C4701" t="s">
        <v>277</v>
      </c>
      <c r="D4701" t="s">
        <v>224</v>
      </c>
      <c r="E4701">
        <v>124</v>
      </c>
    </row>
    <row r="4702" spans="1:7" x14ac:dyDescent="0.3">
      <c r="A4702">
        <v>128</v>
      </c>
      <c r="B4702" s="18">
        <v>45505</v>
      </c>
      <c r="C4702" t="s">
        <v>277</v>
      </c>
      <c r="D4702" t="s">
        <v>224</v>
      </c>
      <c r="E4702">
        <v>81</v>
      </c>
    </row>
    <row r="4703" spans="1:7" x14ac:dyDescent="0.3">
      <c r="A4703">
        <v>107</v>
      </c>
      <c r="B4703" s="18">
        <v>45505</v>
      </c>
      <c r="C4703" t="s">
        <v>277</v>
      </c>
      <c r="D4703" t="s">
        <v>217</v>
      </c>
      <c r="E4703">
        <v>337</v>
      </c>
    </row>
    <row r="4704" spans="1:7" x14ac:dyDescent="0.3">
      <c r="A4704">
        <v>102</v>
      </c>
      <c r="B4704" s="18">
        <v>45474</v>
      </c>
      <c r="C4704" t="s">
        <v>277</v>
      </c>
      <c r="D4704" t="s">
        <v>218</v>
      </c>
      <c r="E4704">
        <v>0</v>
      </c>
    </row>
    <row r="4705" spans="1:7" x14ac:dyDescent="0.3">
      <c r="A4705">
        <v>107</v>
      </c>
      <c r="B4705" s="18">
        <v>45444</v>
      </c>
      <c r="C4705" t="s">
        <v>277</v>
      </c>
      <c r="D4705" t="s">
        <v>217</v>
      </c>
      <c r="E4705">
        <v>345</v>
      </c>
    </row>
    <row r="4706" spans="1:7" x14ac:dyDescent="0.3">
      <c r="A4706">
        <v>16</v>
      </c>
      <c r="B4706" s="18">
        <v>45444</v>
      </c>
      <c r="C4706" t="s">
        <v>277</v>
      </c>
      <c r="D4706" t="s">
        <v>203</v>
      </c>
      <c r="E4706">
        <v>0.10810810810810811</v>
      </c>
      <c r="F4706">
        <v>36</v>
      </c>
      <c r="G4706">
        <v>333</v>
      </c>
    </row>
    <row r="4707" spans="1:7" x14ac:dyDescent="0.3">
      <c r="A4707">
        <v>101</v>
      </c>
      <c r="B4707" s="18">
        <v>45474</v>
      </c>
      <c r="C4707" t="s">
        <v>277</v>
      </c>
      <c r="D4707" t="s">
        <v>200</v>
      </c>
      <c r="E4707">
        <v>1</v>
      </c>
    </row>
    <row r="4708" spans="1:7" x14ac:dyDescent="0.3">
      <c r="A4708">
        <v>132</v>
      </c>
      <c r="B4708" s="18">
        <v>45505</v>
      </c>
      <c r="C4708" t="s">
        <v>277</v>
      </c>
      <c r="D4708" t="s">
        <v>208</v>
      </c>
      <c r="E4708">
        <v>2</v>
      </c>
    </row>
    <row r="4709" spans="1:7" x14ac:dyDescent="0.3">
      <c r="A4709">
        <v>115</v>
      </c>
      <c r="B4709" s="18">
        <v>45474</v>
      </c>
      <c r="C4709" t="s">
        <v>277</v>
      </c>
      <c r="D4709" t="s">
        <v>226</v>
      </c>
      <c r="E4709">
        <v>18</v>
      </c>
    </row>
    <row r="4710" spans="1:7" x14ac:dyDescent="0.3">
      <c r="A4710">
        <v>112</v>
      </c>
      <c r="B4710" s="18">
        <v>45505</v>
      </c>
      <c r="C4710" t="s">
        <v>277</v>
      </c>
      <c r="D4710" t="s">
        <v>221</v>
      </c>
      <c r="E4710">
        <v>451</v>
      </c>
    </row>
    <row r="4711" spans="1:7" x14ac:dyDescent="0.3">
      <c r="A4711">
        <v>12</v>
      </c>
      <c r="B4711" s="18">
        <v>45444</v>
      </c>
      <c r="C4711" t="s">
        <v>277</v>
      </c>
      <c r="D4711" t="s">
        <v>215</v>
      </c>
      <c r="E4711">
        <v>0.30798479087452474</v>
      </c>
      <c r="F4711">
        <v>81</v>
      </c>
      <c r="G4711">
        <v>263</v>
      </c>
    </row>
    <row r="4712" spans="1:7" x14ac:dyDescent="0.3">
      <c r="A4712">
        <v>4</v>
      </c>
      <c r="B4712" s="18">
        <v>45413</v>
      </c>
      <c r="C4712" t="s">
        <v>277</v>
      </c>
      <c r="D4712" t="s">
        <v>223</v>
      </c>
      <c r="E4712">
        <v>0.80442804428044301</v>
      </c>
      <c r="F4712">
        <v>218</v>
      </c>
      <c r="G4712">
        <v>271</v>
      </c>
    </row>
    <row r="4713" spans="1:7" x14ac:dyDescent="0.3">
      <c r="A4713">
        <v>27</v>
      </c>
      <c r="B4713" s="18">
        <v>45505</v>
      </c>
      <c r="C4713" t="s">
        <v>277</v>
      </c>
      <c r="D4713" t="s">
        <v>165</v>
      </c>
      <c r="G4713">
        <v>422</v>
      </c>
    </row>
    <row r="4714" spans="1:7" x14ac:dyDescent="0.3">
      <c r="A4714">
        <v>112</v>
      </c>
      <c r="B4714" s="18">
        <v>45444</v>
      </c>
      <c r="C4714" t="s">
        <v>277</v>
      </c>
      <c r="D4714" t="s">
        <v>221</v>
      </c>
      <c r="E4714">
        <v>446</v>
      </c>
    </row>
    <row r="4715" spans="1:7" x14ac:dyDescent="0.3">
      <c r="A4715">
        <v>122</v>
      </c>
      <c r="B4715" s="18">
        <v>45444</v>
      </c>
      <c r="C4715" t="s">
        <v>277</v>
      </c>
      <c r="D4715" t="s">
        <v>24</v>
      </c>
      <c r="E4715">
        <v>14</v>
      </c>
    </row>
    <row r="4716" spans="1:7" x14ac:dyDescent="0.3">
      <c r="A4716">
        <v>110</v>
      </c>
      <c r="B4716" s="18">
        <v>45474</v>
      </c>
      <c r="C4716" t="s">
        <v>277</v>
      </c>
      <c r="D4716" t="s">
        <v>222</v>
      </c>
      <c r="E4716">
        <v>25</v>
      </c>
    </row>
    <row r="4717" spans="1:7" x14ac:dyDescent="0.3">
      <c r="A4717">
        <v>102</v>
      </c>
      <c r="B4717" s="18">
        <v>45413</v>
      </c>
      <c r="C4717" t="s">
        <v>277</v>
      </c>
      <c r="D4717" t="s">
        <v>218</v>
      </c>
      <c r="E4717">
        <v>0</v>
      </c>
    </row>
    <row r="4718" spans="1:7" x14ac:dyDescent="0.3">
      <c r="A4718">
        <v>4</v>
      </c>
      <c r="B4718" s="18">
        <v>45444</v>
      </c>
      <c r="C4718" t="s">
        <v>277</v>
      </c>
      <c r="D4718" t="s">
        <v>223</v>
      </c>
      <c r="E4718">
        <v>0.83272727272727298</v>
      </c>
      <c r="F4718">
        <v>229</v>
      </c>
      <c r="G4718">
        <v>275</v>
      </c>
    </row>
    <row r="4719" spans="1:7" x14ac:dyDescent="0.3">
      <c r="A4719">
        <v>17</v>
      </c>
      <c r="B4719" s="18">
        <v>45444</v>
      </c>
      <c r="C4719" t="s">
        <v>277</v>
      </c>
      <c r="D4719" t="s">
        <v>207</v>
      </c>
      <c r="E4719">
        <v>1.2012012012012012E-2</v>
      </c>
      <c r="F4719">
        <v>4</v>
      </c>
      <c r="G4719">
        <v>333</v>
      </c>
    </row>
    <row r="4720" spans="1:7" x14ac:dyDescent="0.3">
      <c r="A4720">
        <v>4</v>
      </c>
      <c r="B4720" s="18">
        <v>45474</v>
      </c>
      <c r="C4720" t="s">
        <v>277</v>
      </c>
      <c r="D4720" t="s">
        <v>223</v>
      </c>
      <c r="E4720">
        <v>0.81451612903225801</v>
      </c>
      <c r="F4720">
        <v>202</v>
      </c>
      <c r="G4720">
        <v>248</v>
      </c>
    </row>
    <row r="4721" spans="1:7" x14ac:dyDescent="0.3">
      <c r="A4721">
        <v>11</v>
      </c>
      <c r="B4721" s="18">
        <v>45413</v>
      </c>
      <c r="C4721" t="s">
        <v>277</v>
      </c>
      <c r="D4721" t="s">
        <v>230</v>
      </c>
      <c r="E4721">
        <v>0.21548821548821548</v>
      </c>
      <c r="F4721">
        <v>128</v>
      </c>
      <c r="G4721">
        <v>594</v>
      </c>
    </row>
    <row r="4722" spans="1:7" x14ac:dyDescent="0.3">
      <c r="A4722">
        <v>23</v>
      </c>
      <c r="B4722" s="18">
        <v>45444</v>
      </c>
      <c r="C4722" t="s">
        <v>277</v>
      </c>
      <c r="D4722" t="s">
        <v>210</v>
      </c>
      <c r="E4722">
        <v>6.4963908939478066E-2</v>
      </c>
      <c r="F4722">
        <v>117</v>
      </c>
      <c r="G4722">
        <v>1801</v>
      </c>
    </row>
    <row r="4723" spans="1:7" x14ac:dyDescent="0.3">
      <c r="A4723">
        <v>100</v>
      </c>
      <c r="B4723" s="18">
        <v>45444</v>
      </c>
      <c r="C4723" t="s">
        <v>277</v>
      </c>
      <c r="D4723" t="s">
        <v>206</v>
      </c>
      <c r="E4723">
        <v>2</v>
      </c>
    </row>
    <row r="4724" spans="1:7" x14ac:dyDescent="0.3">
      <c r="A4724">
        <v>107</v>
      </c>
      <c r="B4724" s="18">
        <v>45474</v>
      </c>
      <c r="C4724" t="s">
        <v>277</v>
      </c>
      <c r="D4724" t="s">
        <v>217</v>
      </c>
      <c r="E4724">
        <v>335</v>
      </c>
    </row>
    <row r="4725" spans="1:7" x14ac:dyDescent="0.3">
      <c r="A4725">
        <v>120</v>
      </c>
      <c r="B4725" s="18">
        <v>45413</v>
      </c>
      <c r="C4725" t="s">
        <v>277</v>
      </c>
      <c r="D4725" t="s">
        <v>22</v>
      </c>
      <c r="E4725">
        <v>764</v>
      </c>
    </row>
    <row r="4726" spans="1:7" x14ac:dyDescent="0.3">
      <c r="A4726">
        <v>11</v>
      </c>
      <c r="B4726" s="18">
        <v>45444</v>
      </c>
      <c r="C4726" t="s">
        <v>277</v>
      </c>
      <c r="D4726" t="s">
        <v>230</v>
      </c>
      <c r="E4726">
        <v>0.1271186440677966</v>
      </c>
      <c r="F4726">
        <v>75</v>
      </c>
      <c r="G4726">
        <v>590</v>
      </c>
    </row>
    <row r="4727" spans="1:7" x14ac:dyDescent="0.3">
      <c r="A4727">
        <v>4</v>
      </c>
      <c r="B4727" s="18">
        <v>45505</v>
      </c>
      <c r="C4727" t="s">
        <v>277</v>
      </c>
      <c r="D4727" t="s">
        <v>223</v>
      </c>
      <c r="E4727">
        <v>0.786163522012579</v>
      </c>
      <c r="F4727">
        <v>125</v>
      </c>
      <c r="G4727">
        <v>159</v>
      </c>
    </row>
    <row r="4728" spans="1:7" x14ac:dyDescent="0.3">
      <c r="A4728">
        <v>102</v>
      </c>
      <c r="B4728" s="18">
        <v>45444</v>
      </c>
      <c r="C4728" t="s">
        <v>277</v>
      </c>
      <c r="D4728" t="s">
        <v>218</v>
      </c>
      <c r="E4728">
        <v>0</v>
      </c>
    </row>
    <row r="4729" spans="1:7" x14ac:dyDescent="0.3">
      <c r="A4729">
        <v>113</v>
      </c>
      <c r="B4729" s="18">
        <v>45444</v>
      </c>
      <c r="C4729" t="s">
        <v>277</v>
      </c>
      <c r="D4729" t="s">
        <v>228</v>
      </c>
      <c r="E4729">
        <v>290</v>
      </c>
    </row>
    <row r="4730" spans="1:7" x14ac:dyDescent="0.3">
      <c r="A4730">
        <v>15</v>
      </c>
      <c r="B4730" s="18">
        <v>45444</v>
      </c>
      <c r="C4730" t="s">
        <v>277</v>
      </c>
      <c r="D4730" t="s">
        <v>205</v>
      </c>
      <c r="E4730">
        <v>6.3391442155309036E-3</v>
      </c>
      <c r="F4730">
        <v>4</v>
      </c>
      <c r="G4730">
        <v>631</v>
      </c>
    </row>
    <row r="4731" spans="1:7" x14ac:dyDescent="0.3">
      <c r="A4731">
        <v>113</v>
      </c>
      <c r="B4731" s="18">
        <v>45474</v>
      </c>
      <c r="C4731" t="s">
        <v>277</v>
      </c>
      <c r="D4731" t="s">
        <v>228</v>
      </c>
      <c r="E4731">
        <v>289</v>
      </c>
    </row>
    <row r="4732" spans="1:7" x14ac:dyDescent="0.3">
      <c r="A4732">
        <v>115</v>
      </c>
      <c r="B4732" s="18">
        <v>45413</v>
      </c>
      <c r="C4732" t="s">
        <v>277</v>
      </c>
      <c r="D4732" t="s">
        <v>226</v>
      </c>
      <c r="E4732">
        <v>21</v>
      </c>
    </row>
    <row r="4733" spans="1:7" x14ac:dyDescent="0.3">
      <c r="A4733">
        <v>24</v>
      </c>
      <c r="B4733" s="18">
        <v>45444</v>
      </c>
      <c r="C4733" t="s">
        <v>277</v>
      </c>
      <c r="D4733" t="s">
        <v>197</v>
      </c>
      <c r="E4733">
        <v>0.86324786324786329</v>
      </c>
      <c r="F4733">
        <v>101</v>
      </c>
      <c r="G4733">
        <v>117</v>
      </c>
    </row>
    <row r="4734" spans="1:7" x14ac:dyDescent="0.3">
      <c r="A4734">
        <v>108</v>
      </c>
      <c r="B4734" s="18">
        <v>45505</v>
      </c>
      <c r="C4734" t="s">
        <v>277</v>
      </c>
      <c r="D4734" t="s">
        <v>204</v>
      </c>
      <c r="E4734">
        <v>151</v>
      </c>
    </row>
    <row r="4735" spans="1:7" x14ac:dyDescent="0.3">
      <c r="A4735">
        <v>115</v>
      </c>
      <c r="B4735" s="18">
        <v>45505</v>
      </c>
      <c r="C4735" t="s">
        <v>277</v>
      </c>
      <c r="D4735" t="s">
        <v>226</v>
      </c>
      <c r="E4735">
        <v>13</v>
      </c>
    </row>
    <row r="4736" spans="1:7" x14ac:dyDescent="0.3">
      <c r="A4736">
        <v>16</v>
      </c>
      <c r="B4736" s="18">
        <v>45413</v>
      </c>
      <c r="C4736" t="s">
        <v>277</v>
      </c>
      <c r="D4736" t="s">
        <v>203</v>
      </c>
      <c r="E4736">
        <v>0.11076923076923077</v>
      </c>
      <c r="F4736">
        <v>36</v>
      </c>
      <c r="G4736">
        <v>325</v>
      </c>
    </row>
    <row r="4737" spans="1:7" x14ac:dyDescent="0.3">
      <c r="A4737">
        <v>12</v>
      </c>
      <c r="B4737" s="18">
        <v>45474</v>
      </c>
      <c r="C4737" t="s">
        <v>277</v>
      </c>
      <c r="D4737" t="s">
        <v>215</v>
      </c>
      <c r="E4737">
        <v>0.32061068702290074</v>
      </c>
      <c r="F4737">
        <v>84</v>
      </c>
      <c r="G4737">
        <v>262</v>
      </c>
    </row>
    <row r="4738" spans="1:7" x14ac:dyDescent="0.3">
      <c r="A4738">
        <v>12</v>
      </c>
      <c r="B4738" s="18">
        <v>45505</v>
      </c>
      <c r="C4738" t="s">
        <v>277</v>
      </c>
      <c r="D4738" t="s">
        <v>215</v>
      </c>
      <c r="E4738">
        <v>0.32442748091603052</v>
      </c>
      <c r="F4738">
        <v>85</v>
      </c>
      <c r="G4738">
        <v>262</v>
      </c>
    </row>
    <row r="4739" spans="1:7" x14ac:dyDescent="0.3">
      <c r="A4739">
        <v>106</v>
      </c>
      <c r="B4739" s="18">
        <v>45413</v>
      </c>
      <c r="C4739" t="s">
        <v>277</v>
      </c>
      <c r="D4739" t="s">
        <v>196</v>
      </c>
      <c r="E4739">
        <v>260</v>
      </c>
    </row>
    <row r="4740" spans="1:7" x14ac:dyDescent="0.3">
      <c r="A4740">
        <v>108</v>
      </c>
      <c r="B4740" s="18">
        <v>45474</v>
      </c>
      <c r="C4740" t="s">
        <v>277</v>
      </c>
      <c r="D4740" t="s">
        <v>204</v>
      </c>
      <c r="E4740">
        <v>149</v>
      </c>
    </row>
    <row r="4741" spans="1:7" x14ac:dyDescent="0.3">
      <c r="A4741">
        <v>122</v>
      </c>
      <c r="B4741" s="18">
        <v>45474</v>
      </c>
      <c r="C4741" t="s">
        <v>277</v>
      </c>
      <c r="D4741" t="s">
        <v>24</v>
      </c>
      <c r="E4741">
        <v>6</v>
      </c>
    </row>
    <row r="4742" spans="1:7" x14ac:dyDescent="0.3">
      <c r="A4742">
        <v>110</v>
      </c>
      <c r="B4742" s="18">
        <v>45413</v>
      </c>
      <c r="C4742" t="s">
        <v>277</v>
      </c>
      <c r="D4742" t="s">
        <v>222</v>
      </c>
      <c r="E4742">
        <v>24</v>
      </c>
    </row>
    <row r="4743" spans="1:7" x14ac:dyDescent="0.3">
      <c r="A4743">
        <v>103</v>
      </c>
      <c r="B4743" s="18">
        <v>45505</v>
      </c>
      <c r="C4743" t="s">
        <v>277</v>
      </c>
      <c r="D4743" t="s">
        <v>199</v>
      </c>
      <c r="E4743">
        <v>0</v>
      </c>
    </row>
    <row r="4744" spans="1:7" x14ac:dyDescent="0.3">
      <c r="A4744">
        <v>14</v>
      </c>
      <c r="B4744" s="18">
        <v>45413</v>
      </c>
      <c r="C4744" t="s">
        <v>277</v>
      </c>
      <c r="D4744" t="s">
        <v>225</v>
      </c>
      <c r="E4744">
        <v>1.9543973941368076E-2</v>
      </c>
      <c r="F4744">
        <v>12</v>
      </c>
      <c r="G4744">
        <v>614</v>
      </c>
    </row>
    <row r="4745" spans="1:7" x14ac:dyDescent="0.3">
      <c r="A4745">
        <v>24</v>
      </c>
      <c r="B4745" s="18">
        <v>45505</v>
      </c>
      <c r="C4745" t="s">
        <v>277</v>
      </c>
      <c r="D4745" t="s">
        <v>197</v>
      </c>
      <c r="E4745">
        <v>0.83809523809523812</v>
      </c>
      <c r="F4745">
        <v>88</v>
      </c>
      <c r="G4745">
        <v>105</v>
      </c>
    </row>
    <row r="4746" spans="1:7" x14ac:dyDescent="0.3">
      <c r="A4746">
        <v>111</v>
      </c>
      <c r="B4746" s="18">
        <v>45505</v>
      </c>
      <c r="C4746" t="s">
        <v>277</v>
      </c>
      <c r="D4746" t="s">
        <v>201</v>
      </c>
      <c r="E4746">
        <v>259</v>
      </c>
    </row>
    <row r="4747" spans="1:7" x14ac:dyDescent="0.3">
      <c r="A4747">
        <v>127</v>
      </c>
      <c r="B4747" s="18">
        <v>45413</v>
      </c>
      <c r="C4747" t="s">
        <v>277</v>
      </c>
      <c r="D4747" t="s">
        <v>220</v>
      </c>
      <c r="E4747">
        <v>567</v>
      </c>
    </row>
    <row r="4748" spans="1:7" x14ac:dyDescent="0.3">
      <c r="A4748">
        <v>127</v>
      </c>
      <c r="B4748" s="18">
        <v>45444</v>
      </c>
      <c r="C4748" t="s">
        <v>277</v>
      </c>
      <c r="D4748" t="s">
        <v>220</v>
      </c>
      <c r="E4748">
        <v>713</v>
      </c>
    </row>
    <row r="4749" spans="1:7" x14ac:dyDescent="0.3">
      <c r="A4749">
        <v>127</v>
      </c>
      <c r="B4749" s="18">
        <v>45474</v>
      </c>
      <c r="C4749" t="s">
        <v>277</v>
      </c>
      <c r="D4749" t="s">
        <v>220</v>
      </c>
      <c r="E4749">
        <v>542</v>
      </c>
    </row>
    <row r="4750" spans="1:7" x14ac:dyDescent="0.3">
      <c r="A4750">
        <v>127</v>
      </c>
      <c r="B4750" s="18">
        <v>45505</v>
      </c>
      <c r="C4750" t="s">
        <v>277</v>
      </c>
      <c r="D4750" t="s">
        <v>220</v>
      </c>
      <c r="E4750">
        <v>300</v>
      </c>
    </row>
    <row r="4751" spans="1:7" x14ac:dyDescent="0.3">
      <c r="A4751">
        <v>113</v>
      </c>
      <c r="B4751" s="18">
        <v>45413</v>
      </c>
      <c r="C4751" t="s">
        <v>277</v>
      </c>
      <c r="D4751" t="s">
        <v>228</v>
      </c>
      <c r="E4751">
        <v>286</v>
      </c>
    </row>
    <row r="4752" spans="1:7" x14ac:dyDescent="0.3">
      <c r="A4752">
        <v>13</v>
      </c>
      <c r="B4752" s="18">
        <v>45413</v>
      </c>
      <c r="C4752" t="s">
        <v>277</v>
      </c>
      <c r="D4752" t="s">
        <v>198</v>
      </c>
      <c r="E4752">
        <v>0.1640625</v>
      </c>
      <c r="F4752">
        <v>42</v>
      </c>
      <c r="G4752">
        <v>256</v>
      </c>
    </row>
    <row r="4753" spans="1:7" x14ac:dyDescent="0.3">
      <c r="A4753">
        <v>3</v>
      </c>
      <c r="B4753" s="18">
        <v>45444</v>
      </c>
      <c r="C4753" t="s">
        <v>277</v>
      </c>
      <c r="D4753" t="s">
        <v>202</v>
      </c>
      <c r="E4753">
        <v>0.7847533632286996</v>
      </c>
      <c r="F4753">
        <v>1400</v>
      </c>
      <c r="G4753">
        <v>1784</v>
      </c>
    </row>
    <row r="4754" spans="1:7" x14ac:dyDescent="0.3">
      <c r="A4754">
        <v>100</v>
      </c>
      <c r="B4754" s="18">
        <v>45474</v>
      </c>
      <c r="C4754" t="s">
        <v>277</v>
      </c>
      <c r="D4754" t="s">
        <v>206</v>
      </c>
      <c r="E4754">
        <v>2</v>
      </c>
    </row>
    <row r="4755" spans="1:7" x14ac:dyDescent="0.3">
      <c r="A4755">
        <v>2</v>
      </c>
      <c r="B4755" s="18">
        <v>45474</v>
      </c>
      <c r="C4755" t="s">
        <v>277</v>
      </c>
      <c r="D4755" t="s">
        <v>209</v>
      </c>
      <c r="E4755">
        <v>0.98777777777777775</v>
      </c>
      <c r="F4755">
        <v>1778</v>
      </c>
      <c r="G4755">
        <v>1800</v>
      </c>
    </row>
    <row r="4756" spans="1:7" x14ac:dyDescent="0.3">
      <c r="A4756">
        <v>111</v>
      </c>
      <c r="B4756" s="18">
        <v>45474</v>
      </c>
      <c r="C4756" t="s">
        <v>277</v>
      </c>
      <c r="D4756" t="s">
        <v>201</v>
      </c>
      <c r="E4756">
        <v>259</v>
      </c>
    </row>
    <row r="4757" spans="1:7" x14ac:dyDescent="0.3">
      <c r="A4757">
        <v>112</v>
      </c>
      <c r="B4757" s="18">
        <v>45474</v>
      </c>
      <c r="C4757" t="s">
        <v>277</v>
      </c>
      <c r="D4757" t="s">
        <v>221</v>
      </c>
      <c r="E4757">
        <v>452</v>
      </c>
    </row>
    <row r="4758" spans="1:7" x14ac:dyDescent="0.3">
      <c r="A4758">
        <v>105</v>
      </c>
      <c r="B4758" s="18">
        <v>45505</v>
      </c>
      <c r="C4758" t="s">
        <v>277</v>
      </c>
      <c r="D4758" t="s">
        <v>227</v>
      </c>
      <c r="E4758">
        <v>14</v>
      </c>
    </row>
    <row r="4759" spans="1:7" x14ac:dyDescent="0.3">
      <c r="A4759">
        <v>101</v>
      </c>
      <c r="B4759" s="18">
        <v>45413</v>
      </c>
      <c r="C4759" t="s">
        <v>277</v>
      </c>
      <c r="D4759" t="s">
        <v>200</v>
      </c>
      <c r="E4759">
        <v>1</v>
      </c>
    </row>
    <row r="4760" spans="1:7" x14ac:dyDescent="0.3">
      <c r="A4760">
        <v>15</v>
      </c>
      <c r="B4760" s="18">
        <v>45413</v>
      </c>
      <c r="C4760" t="s">
        <v>277</v>
      </c>
      <c r="D4760" t="s">
        <v>205</v>
      </c>
      <c r="E4760">
        <v>6.5146579804560263E-3</v>
      </c>
      <c r="F4760">
        <v>4</v>
      </c>
      <c r="G4760">
        <v>614</v>
      </c>
    </row>
    <row r="4761" spans="1:7" x14ac:dyDescent="0.3">
      <c r="A4761">
        <v>3</v>
      </c>
      <c r="B4761" s="18">
        <v>45474</v>
      </c>
      <c r="C4761" t="s">
        <v>277</v>
      </c>
      <c r="D4761" t="s">
        <v>202</v>
      </c>
      <c r="E4761">
        <v>0.79977502812148482</v>
      </c>
      <c r="F4761">
        <v>1422</v>
      </c>
      <c r="G4761">
        <v>1778</v>
      </c>
    </row>
    <row r="4762" spans="1:7" x14ac:dyDescent="0.3">
      <c r="A4762">
        <v>131</v>
      </c>
      <c r="B4762" s="18">
        <v>45413</v>
      </c>
      <c r="C4762" t="s">
        <v>277</v>
      </c>
      <c r="D4762" t="s">
        <v>211</v>
      </c>
      <c r="E4762">
        <v>25</v>
      </c>
    </row>
    <row r="4763" spans="1:7" x14ac:dyDescent="0.3">
      <c r="A4763">
        <v>9</v>
      </c>
      <c r="B4763" s="18">
        <v>45413</v>
      </c>
      <c r="C4763" t="s">
        <v>277</v>
      </c>
      <c r="D4763" t="s">
        <v>213</v>
      </c>
      <c r="E4763">
        <v>0.57336343115124155</v>
      </c>
      <c r="F4763">
        <v>254</v>
      </c>
      <c r="G4763">
        <v>443</v>
      </c>
    </row>
    <row r="4764" spans="1:7" x14ac:dyDescent="0.3">
      <c r="A4764">
        <v>131</v>
      </c>
      <c r="B4764" s="18">
        <v>45444</v>
      </c>
      <c r="C4764" t="s">
        <v>277</v>
      </c>
      <c r="D4764" t="s">
        <v>211</v>
      </c>
      <c r="E4764">
        <v>25</v>
      </c>
    </row>
    <row r="4765" spans="1:7" x14ac:dyDescent="0.3">
      <c r="A4765">
        <v>131</v>
      </c>
      <c r="B4765" s="18">
        <v>45474</v>
      </c>
      <c r="C4765" t="s">
        <v>277</v>
      </c>
      <c r="D4765" t="s">
        <v>211</v>
      </c>
      <c r="E4765">
        <v>22</v>
      </c>
    </row>
    <row r="4766" spans="1:7" x14ac:dyDescent="0.3">
      <c r="A4766">
        <v>9</v>
      </c>
      <c r="B4766" s="18">
        <v>45444</v>
      </c>
      <c r="C4766" t="s">
        <v>277</v>
      </c>
      <c r="D4766" t="s">
        <v>213</v>
      </c>
      <c r="E4766">
        <v>0.5736607142857143</v>
      </c>
      <c r="F4766">
        <v>257</v>
      </c>
      <c r="G4766">
        <v>448</v>
      </c>
    </row>
    <row r="4767" spans="1:7" x14ac:dyDescent="0.3">
      <c r="A4767">
        <v>11</v>
      </c>
      <c r="B4767" s="18">
        <v>45474</v>
      </c>
      <c r="C4767" t="s">
        <v>277</v>
      </c>
      <c r="D4767" t="s">
        <v>230</v>
      </c>
      <c r="E4767">
        <v>0.11815068493150685</v>
      </c>
      <c r="F4767">
        <v>69</v>
      </c>
      <c r="G4767">
        <v>584</v>
      </c>
    </row>
    <row r="4768" spans="1:7" x14ac:dyDescent="0.3">
      <c r="A4768">
        <v>101</v>
      </c>
      <c r="B4768" s="18">
        <v>45444</v>
      </c>
      <c r="C4768" t="s">
        <v>277</v>
      </c>
      <c r="D4768" t="s">
        <v>200</v>
      </c>
      <c r="E4768">
        <v>1</v>
      </c>
    </row>
    <row r="4769" spans="1:7" x14ac:dyDescent="0.3">
      <c r="A4769">
        <v>10</v>
      </c>
      <c r="B4769" s="18">
        <v>45444</v>
      </c>
      <c r="C4769" t="s">
        <v>277</v>
      </c>
      <c r="D4769" t="s">
        <v>219</v>
      </c>
      <c r="E4769">
        <v>0.10328638497652583</v>
      </c>
      <c r="F4769">
        <v>22</v>
      </c>
      <c r="G4769">
        <v>213</v>
      </c>
    </row>
    <row r="4770" spans="1:7" x14ac:dyDescent="0.3">
      <c r="A4770">
        <v>108</v>
      </c>
      <c r="B4770" s="18">
        <v>45444</v>
      </c>
      <c r="C4770" t="s">
        <v>277</v>
      </c>
      <c r="D4770" t="s">
        <v>204</v>
      </c>
      <c r="E4770">
        <v>150</v>
      </c>
    </row>
    <row r="4771" spans="1:7" x14ac:dyDescent="0.3">
      <c r="A4771">
        <v>103</v>
      </c>
      <c r="B4771" s="18">
        <v>45474</v>
      </c>
      <c r="C4771" t="s">
        <v>277</v>
      </c>
      <c r="D4771" t="s">
        <v>199</v>
      </c>
      <c r="E4771">
        <v>0</v>
      </c>
    </row>
    <row r="4772" spans="1:7" x14ac:dyDescent="0.3">
      <c r="A4772">
        <v>131</v>
      </c>
      <c r="B4772" s="18">
        <v>45505</v>
      </c>
      <c r="C4772" t="s">
        <v>277</v>
      </c>
      <c r="D4772" t="s">
        <v>211</v>
      </c>
      <c r="E4772">
        <v>8</v>
      </c>
    </row>
    <row r="4773" spans="1:7" x14ac:dyDescent="0.3">
      <c r="A4773">
        <v>5</v>
      </c>
      <c r="B4773" s="18">
        <v>45413</v>
      </c>
      <c r="C4773" t="s">
        <v>277</v>
      </c>
      <c r="D4773" t="s">
        <v>216</v>
      </c>
      <c r="E4773">
        <v>12.318181818181801</v>
      </c>
      <c r="F4773">
        <v>271</v>
      </c>
      <c r="G4773">
        <v>22</v>
      </c>
    </row>
    <row r="4774" spans="1:7" x14ac:dyDescent="0.3">
      <c r="A4774">
        <v>17</v>
      </c>
      <c r="B4774" s="18">
        <v>45413</v>
      </c>
      <c r="C4774" t="s">
        <v>277</v>
      </c>
      <c r="D4774" t="s">
        <v>207</v>
      </c>
      <c r="E4774">
        <v>1.2307692307692308E-2</v>
      </c>
      <c r="F4774">
        <v>4</v>
      </c>
      <c r="G4774">
        <v>325</v>
      </c>
    </row>
    <row r="4775" spans="1:7" x14ac:dyDescent="0.3">
      <c r="A4775">
        <v>122</v>
      </c>
      <c r="B4775" s="18">
        <v>45505</v>
      </c>
      <c r="C4775" t="s">
        <v>277</v>
      </c>
      <c r="D4775" t="s">
        <v>24</v>
      </c>
      <c r="E4775">
        <v>2</v>
      </c>
    </row>
    <row r="4776" spans="1:7" x14ac:dyDescent="0.3">
      <c r="A4776">
        <v>111</v>
      </c>
      <c r="B4776" s="18">
        <v>45444</v>
      </c>
      <c r="C4776" t="s">
        <v>277</v>
      </c>
      <c r="D4776" t="s">
        <v>201</v>
      </c>
      <c r="E4776">
        <v>259</v>
      </c>
    </row>
    <row r="4777" spans="1:7" x14ac:dyDescent="0.3">
      <c r="A4777">
        <v>106</v>
      </c>
      <c r="B4777" s="18">
        <v>45444</v>
      </c>
      <c r="C4777" t="s">
        <v>277</v>
      </c>
      <c r="D4777" t="s">
        <v>196</v>
      </c>
      <c r="E4777">
        <v>255</v>
      </c>
    </row>
    <row r="4778" spans="1:7" x14ac:dyDescent="0.3">
      <c r="A4778">
        <v>111</v>
      </c>
      <c r="B4778" s="18">
        <v>45413</v>
      </c>
      <c r="C4778" t="s">
        <v>277</v>
      </c>
      <c r="D4778" t="s">
        <v>201</v>
      </c>
      <c r="E4778">
        <v>259</v>
      </c>
    </row>
    <row r="4779" spans="1:7" x14ac:dyDescent="0.3">
      <c r="A4779">
        <v>15</v>
      </c>
      <c r="B4779" s="18">
        <v>45505</v>
      </c>
      <c r="C4779" t="s">
        <v>277</v>
      </c>
      <c r="D4779" t="s">
        <v>205</v>
      </c>
      <c r="E4779">
        <v>6.3291139240506328E-3</v>
      </c>
      <c r="F4779">
        <v>4</v>
      </c>
      <c r="G4779">
        <v>632</v>
      </c>
    </row>
    <row r="4780" spans="1:7" x14ac:dyDescent="0.3">
      <c r="A4780">
        <v>2</v>
      </c>
      <c r="B4780" s="18">
        <v>45444</v>
      </c>
      <c r="C4780" t="s">
        <v>277</v>
      </c>
      <c r="D4780" t="s">
        <v>209</v>
      </c>
      <c r="E4780">
        <v>0.99111111111111116</v>
      </c>
      <c r="F4780">
        <v>1784</v>
      </c>
      <c r="G4780">
        <v>1800</v>
      </c>
    </row>
    <row r="4781" spans="1:7" x14ac:dyDescent="0.3">
      <c r="A4781">
        <v>120</v>
      </c>
      <c r="B4781" s="18">
        <v>45474</v>
      </c>
      <c r="C4781" t="s">
        <v>277</v>
      </c>
      <c r="D4781" t="s">
        <v>22</v>
      </c>
      <c r="E4781">
        <v>677</v>
      </c>
    </row>
    <row r="4782" spans="1:7" x14ac:dyDescent="0.3">
      <c r="A4782">
        <v>16</v>
      </c>
      <c r="B4782" s="18">
        <v>45505</v>
      </c>
      <c r="C4782" t="s">
        <v>277</v>
      </c>
      <c r="D4782" t="s">
        <v>203</v>
      </c>
      <c r="E4782">
        <v>0.10416666666666667</v>
      </c>
      <c r="F4782">
        <v>35</v>
      </c>
      <c r="G4782">
        <v>336</v>
      </c>
    </row>
    <row r="4783" spans="1:7" x14ac:dyDescent="0.3">
      <c r="A4783">
        <v>120</v>
      </c>
      <c r="B4783" s="18">
        <v>45505</v>
      </c>
      <c r="C4783" t="s">
        <v>277</v>
      </c>
      <c r="D4783" t="s">
        <v>22</v>
      </c>
      <c r="E4783">
        <v>387</v>
      </c>
    </row>
    <row r="4784" spans="1:7" x14ac:dyDescent="0.3">
      <c r="A4784">
        <v>9</v>
      </c>
      <c r="B4784" s="18">
        <v>45505</v>
      </c>
      <c r="C4784" t="s">
        <v>277</v>
      </c>
      <c r="D4784" t="s">
        <v>213</v>
      </c>
      <c r="E4784">
        <v>0.59637188208616776</v>
      </c>
      <c r="F4784">
        <v>263</v>
      </c>
      <c r="G4784">
        <v>441</v>
      </c>
    </row>
    <row r="4785" spans="1:7" x14ac:dyDescent="0.3">
      <c r="A4785">
        <v>5</v>
      </c>
      <c r="B4785" s="18">
        <v>45444</v>
      </c>
      <c r="C4785" t="s">
        <v>277</v>
      </c>
      <c r="D4785" t="s">
        <v>216</v>
      </c>
      <c r="E4785">
        <v>11.9565217391304</v>
      </c>
      <c r="F4785">
        <v>275</v>
      </c>
      <c r="G4785">
        <v>23</v>
      </c>
    </row>
    <row r="4786" spans="1:7" x14ac:dyDescent="0.3">
      <c r="A4786">
        <v>16</v>
      </c>
      <c r="B4786" s="18">
        <v>45474</v>
      </c>
      <c r="C4786" t="s">
        <v>277</v>
      </c>
      <c r="D4786" t="s">
        <v>203</v>
      </c>
      <c r="E4786">
        <v>0.1044776119402985</v>
      </c>
      <c r="F4786">
        <v>35</v>
      </c>
      <c r="G4786">
        <v>335</v>
      </c>
    </row>
    <row r="4787" spans="1:7" x14ac:dyDescent="0.3">
      <c r="A4787">
        <v>100</v>
      </c>
      <c r="B4787" s="18">
        <v>45505</v>
      </c>
      <c r="C4787" t="s">
        <v>277</v>
      </c>
      <c r="D4787" t="s">
        <v>206</v>
      </c>
      <c r="E4787">
        <v>2</v>
      </c>
    </row>
    <row r="4788" spans="1:7" x14ac:dyDescent="0.3">
      <c r="A4788">
        <v>130</v>
      </c>
      <c r="B4788" s="18">
        <v>45474</v>
      </c>
      <c r="C4788" t="s">
        <v>277</v>
      </c>
      <c r="D4788" t="s">
        <v>212</v>
      </c>
      <c r="E4788">
        <v>216</v>
      </c>
    </row>
    <row r="4789" spans="1:7" x14ac:dyDescent="0.3">
      <c r="A4789">
        <v>2</v>
      </c>
      <c r="B4789" s="18">
        <v>45413</v>
      </c>
      <c r="C4789" t="s">
        <v>277</v>
      </c>
      <c r="D4789" t="s">
        <v>209</v>
      </c>
      <c r="E4789">
        <v>0.98555555555555552</v>
      </c>
      <c r="F4789">
        <v>1774</v>
      </c>
      <c r="G4789">
        <v>1800</v>
      </c>
    </row>
    <row r="4790" spans="1:7" x14ac:dyDescent="0.3">
      <c r="A4790">
        <v>110</v>
      </c>
      <c r="B4790" s="18">
        <v>45444</v>
      </c>
      <c r="C4790" t="s">
        <v>277</v>
      </c>
      <c r="D4790" t="s">
        <v>222</v>
      </c>
      <c r="E4790">
        <v>25</v>
      </c>
    </row>
    <row r="4791" spans="1:7" x14ac:dyDescent="0.3">
      <c r="A4791">
        <v>11</v>
      </c>
      <c r="B4791" s="18">
        <v>45505</v>
      </c>
      <c r="C4791" t="s">
        <v>277</v>
      </c>
      <c r="D4791" t="s">
        <v>230</v>
      </c>
      <c r="E4791">
        <v>0.11243611584327087</v>
      </c>
      <c r="F4791">
        <v>66</v>
      </c>
      <c r="G4791">
        <v>587</v>
      </c>
    </row>
    <row r="4792" spans="1:7" x14ac:dyDescent="0.3">
      <c r="A4792">
        <v>133</v>
      </c>
      <c r="B4792" s="18">
        <v>45474</v>
      </c>
      <c r="C4792" t="s">
        <v>277</v>
      </c>
      <c r="D4792" t="s">
        <v>234</v>
      </c>
      <c r="E4792">
        <v>4</v>
      </c>
    </row>
    <row r="4793" spans="1:7" x14ac:dyDescent="0.3">
      <c r="A4793">
        <v>17</v>
      </c>
      <c r="B4793" s="18">
        <v>45474</v>
      </c>
      <c r="C4793" t="s">
        <v>277</v>
      </c>
      <c r="D4793" t="s">
        <v>207</v>
      </c>
      <c r="E4793">
        <v>1.1940298507462687E-2</v>
      </c>
      <c r="F4793">
        <v>4</v>
      </c>
      <c r="G4793">
        <v>335</v>
      </c>
    </row>
    <row r="4794" spans="1:7" x14ac:dyDescent="0.3">
      <c r="A4794">
        <v>112</v>
      </c>
      <c r="B4794" s="18">
        <v>45413</v>
      </c>
      <c r="C4794" t="s">
        <v>277</v>
      </c>
      <c r="D4794" t="s">
        <v>221</v>
      </c>
      <c r="E4794">
        <v>444</v>
      </c>
    </row>
    <row r="4795" spans="1:7" x14ac:dyDescent="0.3">
      <c r="A4795">
        <v>13</v>
      </c>
      <c r="B4795" s="18">
        <v>45444</v>
      </c>
      <c r="C4795" t="s">
        <v>277</v>
      </c>
      <c r="D4795" t="s">
        <v>198</v>
      </c>
      <c r="E4795">
        <v>0.19771863117870722</v>
      </c>
      <c r="F4795">
        <v>52</v>
      </c>
      <c r="G4795">
        <v>263</v>
      </c>
    </row>
    <row r="4796" spans="1:7" x14ac:dyDescent="0.3">
      <c r="A4796">
        <v>101</v>
      </c>
      <c r="B4796" s="18">
        <v>45505</v>
      </c>
      <c r="C4796" t="s">
        <v>277</v>
      </c>
      <c r="D4796" t="s">
        <v>200</v>
      </c>
      <c r="E4796">
        <v>1</v>
      </c>
    </row>
    <row r="4797" spans="1:7" x14ac:dyDescent="0.3">
      <c r="A4797">
        <v>103</v>
      </c>
      <c r="B4797" s="18">
        <v>45444</v>
      </c>
      <c r="C4797" t="s">
        <v>277</v>
      </c>
      <c r="D4797" t="s">
        <v>199</v>
      </c>
      <c r="E4797">
        <v>0</v>
      </c>
    </row>
    <row r="4798" spans="1:7" x14ac:dyDescent="0.3">
      <c r="A4798">
        <v>24</v>
      </c>
      <c r="B4798" s="18">
        <v>45474</v>
      </c>
      <c r="C4798" t="s">
        <v>277</v>
      </c>
      <c r="D4798" t="s">
        <v>197</v>
      </c>
      <c r="E4798">
        <v>0.85470085470085466</v>
      </c>
      <c r="F4798">
        <v>100</v>
      </c>
      <c r="G4798">
        <v>117</v>
      </c>
    </row>
    <row r="4799" spans="1:7" x14ac:dyDescent="0.3">
      <c r="A4799">
        <v>108</v>
      </c>
      <c r="B4799" s="18">
        <v>45413</v>
      </c>
      <c r="C4799" t="s">
        <v>277</v>
      </c>
      <c r="D4799" t="s">
        <v>204</v>
      </c>
      <c r="E4799">
        <v>147</v>
      </c>
    </row>
    <row r="4800" spans="1:7" x14ac:dyDescent="0.3">
      <c r="A4800">
        <v>106</v>
      </c>
      <c r="B4800" s="18">
        <v>45474</v>
      </c>
      <c r="C4800" t="s">
        <v>277</v>
      </c>
      <c r="D4800" t="s">
        <v>196</v>
      </c>
      <c r="E4800">
        <v>255</v>
      </c>
    </row>
    <row r="4801" spans="1:7" x14ac:dyDescent="0.3">
      <c r="A4801">
        <v>110</v>
      </c>
      <c r="B4801" s="18">
        <v>45505</v>
      </c>
      <c r="C4801" t="s">
        <v>277</v>
      </c>
      <c r="D4801" t="s">
        <v>222</v>
      </c>
      <c r="E4801">
        <v>24</v>
      </c>
    </row>
    <row r="4802" spans="1:7" x14ac:dyDescent="0.3">
      <c r="A4802">
        <v>129</v>
      </c>
      <c r="B4802" s="18">
        <v>45505</v>
      </c>
      <c r="C4802" t="s">
        <v>277</v>
      </c>
      <c r="D4802" t="s">
        <v>229</v>
      </c>
      <c r="E4802">
        <v>80</v>
      </c>
    </row>
    <row r="4803" spans="1:7" x14ac:dyDescent="0.3">
      <c r="A4803">
        <v>133</v>
      </c>
      <c r="B4803" s="18">
        <v>45444</v>
      </c>
      <c r="C4803" t="s">
        <v>277</v>
      </c>
      <c r="D4803" t="s">
        <v>234</v>
      </c>
      <c r="E4803">
        <v>1</v>
      </c>
    </row>
    <row r="4804" spans="1:7" x14ac:dyDescent="0.3">
      <c r="A4804">
        <v>133</v>
      </c>
      <c r="B4804" s="18">
        <v>45413</v>
      </c>
      <c r="C4804" t="s">
        <v>277</v>
      </c>
      <c r="D4804" t="s">
        <v>234</v>
      </c>
      <c r="E4804">
        <v>2</v>
      </c>
    </row>
    <row r="4805" spans="1:7" x14ac:dyDescent="0.3">
      <c r="A4805">
        <v>105</v>
      </c>
      <c r="B4805" s="18">
        <v>45474</v>
      </c>
      <c r="C4805" t="s">
        <v>277</v>
      </c>
      <c r="D4805" t="s">
        <v>227</v>
      </c>
      <c r="E4805">
        <v>14</v>
      </c>
    </row>
    <row r="4806" spans="1:7" x14ac:dyDescent="0.3">
      <c r="A4806">
        <v>120</v>
      </c>
      <c r="B4806" s="18">
        <v>45444</v>
      </c>
      <c r="C4806" t="s">
        <v>277</v>
      </c>
      <c r="D4806" t="s">
        <v>22</v>
      </c>
      <c r="E4806">
        <v>890</v>
      </c>
    </row>
    <row r="4807" spans="1:7" x14ac:dyDescent="0.3">
      <c r="A4807">
        <v>129</v>
      </c>
      <c r="B4807" s="18">
        <v>45474</v>
      </c>
      <c r="C4807" t="s">
        <v>277</v>
      </c>
      <c r="D4807" t="s">
        <v>229</v>
      </c>
      <c r="E4807">
        <v>163</v>
      </c>
    </row>
    <row r="4808" spans="1:7" x14ac:dyDescent="0.3">
      <c r="A4808">
        <v>15</v>
      </c>
      <c r="B4808" s="18">
        <v>45474</v>
      </c>
      <c r="C4808" t="s">
        <v>277</v>
      </c>
      <c r="D4808" t="s">
        <v>205</v>
      </c>
      <c r="E4808">
        <v>6.3291139240506328E-3</v>
      </c>
      <c r="F4808">
        <v>4</v>
      </c>
      <c r="G4808">
        <v>632</v>
      </c>
    </row>
    <row r="4809" spans="1:7" x14ac:dyDescent="0.3">
      <c r="A4809">
        <v>14</v>
      </c>
      <c r="B4809" s="18">
        <v>45444</v>
      </c>
      <c r="C4809" t="s">
        <v>277</v>
      </c>
      <c r="D4809" t="s">
        <v>225</v>
      </c>
      <c r="E4809">
        <v>1.9017432646592711E-2</v>
      </c>
      <c r="F4809">
        <v>12</v>
      </c>
      <c r="G4809">
        <v>631</v>
      </c>
    </row>
    <row r="4810" spans="1:7" x14ac:dyDescent="0.3">
      <c r="A4810">
        <v>115</v>
      </c>
      <c r="B4810" s="18">
        <v>45444</v>
      </c>
      <c r="C4810" t="s">
        <v>277</v>
      </c>
      <c r="D4810" t="s">
        <v>226</v>
      </c>
      <c r="E4810">
        <v>23</v>
      </c>
    </row>
    <row r="4811" spans="1:7" x14ac:dyDescent="0.3">
      <c r="A4811">
        <v>113</v>
      </c>
      <c r="B4811" s="18">
        <v>45505</v>
      </c>
      <c r="C4811" t="s">
        <v>277</v>
      </c>
      <c r="D4811" t="s">
        <v>228</v>
      </c>
      <c r="E4811">
        <v>289</v>
      </c>
    </row>
    <row r="4812" spans="1:7" x14ac:dyDescent="0.3">
      <c r="A4812">
        <v>106</v>
      </c>
      <c r="B4812" s="18">
        <v>45505</v>
      </c>
      <c r="C4812" t="s">
        <v>277</v>
      </c>
      <c r="D4812" t="s">
        <v>196</v>
      </c>
      <c r="E4812">
        <v>254</v>
      </c>
    </row>
    <row r="4813" spans="1:7" x14ac:dyDescent="0.3">
      <c r="A4813">
        <v>129</v>
      </c>
      <c r="B4813" s="18">
        <v>45444</v>
      </c>
      <c r="C4813" t="s">
        <v>277</v>
      </c>
      <c r="D4813" t="s">
        <v>229</v>
      </c>
      <c r="E4813">
        <v>225</v>
      </c>
    </row>
    <row r="4814" spans="1:7" x14ac:dyDescent="0.3">
      <c r="A4814">
        <v>17</v>
      </c>
      <c r="B4814" s="18">
        <v>45505</v>
      </c>
      <c r="C4814" t="s">
        <v>277</v>
      </c>
      <c r="D4814" t="s">
        <v>207</v>
      </c>
      <c r="E4814">
        <v>1.1904761904761904E-2</v>
      </c>
      <c r="F4814">
        <v>4</v>
      </c>
      <c r="G4814">
        <v>336</v>
      </c>
    </row>
    <row r="4815" spans="1:7" x14ac:dyDescent="0.3">
      <c r="A4815">
        <v>129</v>
      </c>
      <c r="B4815" s="18">
        <v>45413</v>
      </c>
      <c r="C4815" t="s">
        <v>277</v>
      </c>
      <c r="D4815" t="s">
        <v>229</v>
      </c>
      <c r="E4815">
        <v>172</v>
      </c>
    </row>
    <row r="4816" spans="1:7" x14ac:dyDescent="0.3">
      <c r="A4816">
        <v>3</v>
      </c>
      <c r="B4816" s="18">
        <v>45505</v>
      </c>
      <c r="C4816" t="s">
        <v>277</v>
      </c>
      <c r="D4816" t="s">
        <v>202</v>
      </c>
      <c r="E4816">
        <v>0.81618887015177066</v>
      </c>
      <c r="F4816">
        <v>1452</v>
      </c>
      <c r="G4816">
        <v>1779</v>
      </c>
    </row>
    <row r="4817" spans="1:7" x14ac:dyDescent="0.3">
      <c r="A4817">
        <v>23</v>
      </c>
      <c r="B4817" s="18">
        <v>45505</v>
      </c>
      <c r="C4817" t="s">
        <v>277</v>
      </c>
      <c r="D4817" t="s">
        <v>210</v>
      </c>
      <c r="E4817">
        <v>5.8333333333333334E-2</v>
      </c>
      <c r="F4817">
        <v>105</v>
      </c>
      <c r="G4817">
        <v>1800</v>
      </c>
    </row>
    <row r="4818" spans="1:7" x14ac:dyDescent="0.3">
      <c r="A4818">
        <v>5</v>
      </c>
      <c r="B4818" s="18">
        <v>45474</v>
      </c>
      <c r="C4818" t="s">
        <v>277</v>
      </c>
      <c r="D4818" t="s">
        <v>216</v>
      </c>
      <c r="E4818">
        <v>12.4</v>
      </c>
      <c r="F4818">
        <v>248</v>
      </c>
      <c r="G4818">
        <v>20</v>
      </c>
    </row>
    <row r="4819" spans="1:7" x14ac:dyDescent="0.3">
      <c r="A4819">
        <v>27</v>
      </c>
      <c r="B4819" s="18">
        <v>45444</v>
      </c>
      <c r="C4819" t="s">
        <v>277</v>
      </c>
      <c r="D4819" t="s">
        <v>165</v>
      </c>
      <c r="G4819">
        <v>415</v>
      </c>
    </row>
    <row r="4820" spans="1:7" x14ac:dyDescent="0.3">
      <c r="A4820">
        <v>130</v>
      </c>
      <c r="B4820" s="18">
        <v>45505</v>
      </c>
      <c r="C4820" t="s">
        <v>277</v>
      </c>
      <c r="D4820" t="s">
        <v>212</v>
      </c>
      <c r="E4820">
        <v>128</v>
      </c>
    </row>
    <row r="4821" spans="1:7" x14ac:dyDescent="0.3">
      <c r="A4821">
        <v>9</v>
      </c>
      <c r="B4821" s="18">
        <v>45474</v>
      </c>
      <c r="C4821" t="s">
        <v>277</v>
      </c>
      <c r="D4821" t="s">
        <v>213</v>
      </c>
      <c r="E4821">
        <v>0.58783783783783783</v>
      </c>
      <c r="F4821">
        <v>261</v>
      </c>
      <c r="G4821">
        <v>444</v>
      </c>
    </row>
    <row r="4822" spans="1:7" x14ac:dyDescent="0.3">
      <c r="A4822">
        <v>105</v>
      </c>
      <c r="B4822" s="18">
        <v>45444</v>
      </c>
      <c r="C4822" t="s">
        <v>277</v>
      </c>
      <c r="D4822" t="s">
        <v>227</v>
      </c>
      <c r="E4822">
        <v>14</v>
      </c>
    </row>
    <row r="4823" spans="1:7" x14ac:dyDescent="0.3">
      <c r="A4823">
        <v>105</v>
      </c>
      <c r="B4823" s="18">
        <v>45444</v>
      </c>
      <c r="C4823" t="s">
        <v>278</v>
      </c>
      <c r="D4823" t="s">
        <v>227</v>
      </c>
      <c r="E4823">
        <v>32</v>
      </c>
    </row>
    <row r="4824" spans="1:7" x14ac:dyDescent="0.3">
      <c r="A4824">
        <v>105</v>
      </c>
      <c r="B4824" s="18">
        <v>45505</v>
      </c>
      <c r="C4824" t="s">
        <v>278</v>
      </c>
      <c r="D4824" t="s">
        <v>227</v>
      </c>
      <c r="E4824">
        <v>31</v>
      </c>
    </row>
    <row r="4825" spans="1:7" x14ac:dyDescent="0.3">
      <c r="A4825">
        <v>2</v>
      </c>
      <c r="B4825" s="18">
        <v>45474</v>
      </c>
      <c r="C4825" t="s">
        <v>278</v>
      </c>
      <c r="D4825" t="s">
        <v>209</v>
      </c>
      <c r="E4825">
        <v>0.9966666666666667</v>
      </c>
      <c r="F4825">
        <v>1794</v>
      </c>
      <c r="G4825">
        <v>1800</v>
      </c>
    </row>
    <row r="4826" spans="1:7" x14ac:dyDescent="0.3">
      <c r="A4826">
        <v>100</v>
      </c>
      <c r="B4826" s="18">
        <v>45474</v>
      </c>
      <c r="C4826" t="s">
        <v>278</v>
      </c>
      <c r="D4826" t="s">
        <v>206</v>
      </c>
      <c r="E4826">
        <v>1</v>
      </c>
    </row>
    <row r="4827" spans="1:7" x14ac:dyDescent="0.3">
      <c r="A4827">
        <v>111</v>
      </c>
      <c r="B4827" s="18">
        <v>45474</v>
      </c>
      <c r="C4827" t="s">
        <v>278</v>
      </c>
      <c r="D4827" t="s">
        <v>201</v>
      </c>
      <c r="E4827">
        <v>490</v>
      </c>
    </row>
    <row r="4828" spans="1:7" x14ac:dyDescent="0.3">
      <c r="A4828">
        <v>13</v>
      </c>
      <c r="B4828" s="18">
        <v>45413</v>
      </c>
      <c r="C4828" t="s">
        <v>278</v>
      </c>
      <c r="D4828" t="s">
        <v>198</v>
      </c>
      <c r="E4828">
        <v>0.13043478260869565</v>
      </c>
      <c r="F4828">
        <v>15</v>
      </c>
      <c r="G4828">
        <v>115</v>
      </c>
    </row>
    <row r="4829" spans="1:7" x14ac:dyDescent="0.3">
      <c r="A4829">
        <v>107</v>
      </c>
      <c r="B4829" s="18">
        <v>45505</v>
      </c>
      <c r="C4829" t="s">
        <v>278</v>
      </c>
      <c r="D4829" t="s">
        <v>217</v>
      </c>
      <c r="E4829">
        <v>295</v>
      </c>
    </row>
    <row r="4830" spans="1:7" x14ac:dyDescent="0.3">
      <c r="A4830">
        <v>114</v>
      </c>
      <c r="B4830" s="18">
        <v>45444</v>
      </c>
      <c r="C4830" t="s">
        <v>278</v>
      </c>
      <c r="D4830" t="s">
        <v>214</v>
      </c>
      <c r="E4830">
        <v>629</v>
      </c>
    </row>
    <row r="4831" spans="1:7" x14ac:dyDescent="0.3">
      <c r="A4831">
        <v>115</v>
      </c>
      <c r="B4831" s="18">
        <v>45413</v>
      </c>
      <c r="C4831" t="s">
        <v>278</v>
      </c>
      <c r="D4831" t="s">
        <v>226</v>
      </c>
      <c r="E4831">
        <v>4</v>
      </c>
    </row>
    <row r="4832" spans="1:7" x14ac:dyDescent="0.3">
      <c r="A4832">
        <v>120</v>
      </c>
      <c r="B4832" s="18">
        <v>45505</v>
      </c>
      <c r="C4832" t="s">
        <v>278</v>
      </c>
      <c r="D4832" t="s">
        <v>22</v>
      </c>
      <c r="E4832">
        <v>412</v>
      </c>
    </row>
    <row r="4833" spans="1:7" x14ac:dyDescent="0.3">
      <c r="A4833">
        <v>113</v>
      </c>
      <c r="B4833" s="18">
        <v>45444</v>
      </c>
      <c r="C4833" t="s">
        <v>278</v>
      </c>
      <c r="D4833" t="s">
        <v>228</v>
      </c>
      <c r="E4833">
        <v>76</v>
      </c>
    </row>
    <row r="4834" spans="1:7" x14ac:dyDescent="0.3">
      <c r="A4834">
        <v>114</v>
      </c>
      <c r="B4834" s="18">
        <v>45505</v>
      </c>
      <c r="C4834" t="s">
        <v>278</v>
      </c>
      <c r="D4834" t="s">
        <v>214</v>
      </c>
      <c r="E4834">
        <v>412</v>
      </c>
    </row>
    <row r="4835" spans="1:7" x14ac:dyDescent="0.3">
      <c r="A4835">
        <v>108</v>
      </c>
      <c r="B4835" s="18">
        <v>45413</v>
      </c>
      <c r="C4835" t="s">
        <v>278</v>
      </c>
      <c r="D4835" t="s">
        <v>204</v>
      </c>
      <c r="E4835">
        <v>40</v>
      </c>
    </row>
    <row r="4836" spans="1:7" x14ac:dyDescent="0.3">
      <c r="A4836">
        <v>107</v>
      </c>
      <c r="B4836" s="18">
        <v>45474</v>
      </c>
      <c r="C4836" t="s">
        <v>278</v>
      </c>
      <c r="D4836" t="s">
        <v>217</v>
      </c>
      <c r="E4836">
        <v>292</v>
      </c>
    </row>
    <row r="4837" spans="1:7" x14ac:dyDescent="0.3">
      <c r="A4837">
        <v>111</v>
      </c>
      <c r="B4837" s="18">
        <v>45505</v>
      </c>
      <c r="C4837" t="s">
        <v>278</v>
      </c>
      <c r="D4837" t="s">
        <v>201</v>
      </c>
      <c r="E4837">
        <v>490</v>
      </c>
    </row>
    <row r="4838" spans="1:7" x14ac:dyDescent="0.3">
      <c r="A4838">
        <v>110</v>
      </c>
      <c r="B4838" s="18">
        <v>45413</v>
      </c>
      <c r="C4838" t="s">
        <v>278</v>
      </c>
      <c r="D4838" t="s">
        <v>222</v>
      </c>
      <c r="E4838">
        <v>12</v>
      </c>
    </row>
    <row r="4839" spans="1:7" x14ac:dyDescent="0.3">
      <c r="A4839">
        <v>106</v>
      </c>
      <c r="B4839" s="18">
        <v>45444</v>
      </c>
      <c r="C4839" t="s">
        <v>278</v>
      </c>
      <c r="D4839" t="s">
        <v>196</v>
      </c>
      <c r="E4839">
        <v>462</v>
      </c>
    </row>
    <row r="4840" spans="1:7" x14ac:dyDescent="0.3">
      <c r="A4840">
        <v>27</v>
      </c>
      <c r="B4840" s="18">
        <v>45413</v>
      </c>
      <c r="C4840" t="s">
        <v>278</v>
      </c>
      <c r="D4840" t="s">
        <v>165</v>
      </c>
      <c r="G4840">
        <v>127</v>
      </c>
    </row>
    <row r="4841" spans="1:7" x14ac:dyDescent="0.3">
      <c r="A4841">
        <v>127</v>
      </c>
      <c r="B4841" s="18">
        <v>45413</v>
      </c>
      <c r="C4841" t="s">
        <v>278</v>
      </c>
      <c r="D4841" t="s">
        <v>220</v>
      </c>
      <c r="E4841">
        <v>523</v>
      </c>
    </row>
    <row r="4842" spans="1:7" x14ac:dyDescent="0.3">
      <c r="A4842">
        <v>107</v>
      </c>
      <c r="B4842" s="18">
        <v>45444</v>
      </c>
      <c r="C4842" t="s">
        <v>278</v>
      </c>
      <c r="D4842" t="s">
        <v>217</v>
      </c>
      <c r="E4842">
        <v>291</v>
      </c>
    </row>
    <row r="4843" spans="1:7" x14ac:dyDescent="0.3">
      <c r="A4843">
        <v>115</v>
      </c>
      <c r="B4843" s="18">
        <v>45444</v>
      </c>
      <c r="C4843" t="s">
        <v>278</v>
      </c>
      <c r="D4843" t="s">
        <v>226</v>
      </c>
      <c r="E4843">
        <v>1</v>
      </c>
    </row>
    <row r="4844" spans="1:7" x14ac:dyDescent="0.3">
      <c r="A4844">
        <v>102</v>
      </c>
      <c r="B4844" s="18">
        <v>45474</v>
      </c>
      <c r="C4844" t="s">
        <v>278</v>
      </c>
      <c r="D4844" t="s">
        <v>218</v>
      </c>
      <c r="E4844">
        <v>0</v>
      </c>
    </row>
    <row r="4845" spans="1:7" x14ac:dyDescent="0.3">
      <c r="A4845">
        <v>106</v>
      </c>
      <c r="B4845" s="18">
        <v>45413</v>
      </c>
      <c r="C4845" t="s">
        <v>278</v>
      </c>
      <c r="D4845" t="s">
        <v>196</v>
      </c>
      <c r="E4845">
        <v>456</v>
      </c>
    </row>
    <row r="4846" spans="1:7" x14ac:dyDescent="0.3">
      <c r="A4846">
        <v>101</v>
      </c>
      <c r="B4846" s="18">
        <v>45474</v>
      </c>
      <c r="C4846" t="s">
        <v>278</v>
      </c>
      <c r="D4846" t="s">
        <v>200</v>
      </c>
      <c r="E4846">
        <v>1</v>
      </c>
    </row>
    <row r="4847" spans="1:7" x14ac:dyDescent="0.3">
      <c r="A4847">
        <v>3</v>
      </c>
      <c r="B4847" s="18">
        <v>45413</v>
      </c>
      <c r="C4847" t="s">
        <v>278</v>
      </c>
      <c r="D4847" t="s">
        <v>202</v>
      </c>
      <c r="E4847">
        <v>0.65777525539160042</v>
      </c>
      <c r="F4847">
        <v>1159</v>
      </c>
      <c r="G4847">
        <v>1762</v>
      </c>
    </row>
    <row r="4848" spans="1:7" x14ac:dyDescent="0.3">
      <c r="A4848">
        <v>11</v>
      </c>
      <c r="B4848" s="18">
        <v>45505</v>
      </c>
      <c r="C4848" t="s">
        <v>278</v>
      </c>
      <c r="D4848" t="s">
        <v>230</v>
      </c>
      <c r="E4848">
        <v>0.69536423841059603</v>
      </c>
      <c r="F4848">
        <v>210</v>
      </c>
      <c r="G4848">
        <v>302</v>
      </c>
    </row>
    <row r="4849" spans="1:7" x14ac:dyDescent="0.3">
      <c r="A4849">
        <v>127</v>
      </c>
      <c r="B4849" s="18">
        <v>45444</v>
      </c>
      <c r="C4849" t="s">
        <v>278</v>
      </c>
      <c r="D4849" t="s">
        <v>220</v>
      </c>
      <c r="E4849">
        <v>456</v>
      </c>
    </row>
    <row r="4850" spans="1:7" x14ac:dyDescent="0.3">
      <c r="A4850">
        <v>5</v>
      </c>
      <c r="B4850" s="18">
        <v>45505</v>
      </c>
      <c r="C4850" t="s">
        <v>278</v>
      </c>
      <c r="D4850" t="s">
        <v>216</v>
      </c>
      <c r="E4850">
        <v>8.4</v>
      </c>
      <c r="F4850">
        <v>126</v>
      </c>
      <c r="G4850">
        <v>15</v>
      </c>
    </row>
    <row r="4851" spans="1:7" x14ac:dyDescent="0.3">
      <c r="A4851">
        <v>127</v>
      </c>
      <c r="B4851" s="18">
        <v>45474</v>
      </c>
      <c r="C4851" t="s">
        <v>278</v>
      </c>
      <c r="D4851" t="s">
        <v>220</v>
      </c>
      <c r="E4851">
        <v>207</v>
      </c>
    </row>
    <row r="4852" spans="1:7" x14ac:dyDescent="0.3">
      <c r="A4852">
        <v>130</v>
      </c>
      <c r="B4852" s="18">
        <v>45505</v>
      </c>
      <c r="C4852" t="s">
        <v>278</v>
      </c>
      <c r="D4852" t="s">
        <v>212</v>
      </c>
      <c r="E4852">
        <v>255</v>
      </c>
    </row>
    <row r="4853" spans="1:7" x14ac:dyDescent="0.3">
      <c r="A4853">
        <v>126</v>
      </c>
      <c r="B4853" s="18">
        <v>45474</v>
      </c>
      <c r="C4853" t="s">
        <v>278</v>
      </c>
      <c r="D4853" t="s">
        <v>28</v>
      </c>
      <c r="E4853">
        <v>1</v>
      </c>
    </row>
    <row r="4854" spans="1:7" x14ac:dyDescent="0.3">
      <c r="A4854">
        <v>115</v>
      </c>
      <c r="B4854" s="18">
        <v>45505</v>
      </c>
      <c r="C4854" t="s">
        <v>278</v>
      </c>
      <c r="D4854" t="s">
        <v>226</v>
      </c>
      <c r="E4854">
        <v>5</v>
      </c>
    </row>
    <row r="4855" spans="1:7" x14ac:dyDescent="0.3">
      <c r="A4855">
        <v>130</v>
      </c>
      <c r="B4855" s="18">
        <v>45474</v>
      </c>
      <c r="C4855" t="s">
        <v>278</v>
      </c>
      <c r="D4855" t="s">
        <v>212</v>
      </c>
      <c r="E4855">
        <v>145</v>
      </c>
    </row>
    <row r="4856" spans="1:7" x14ac:dyDescent="0.3">
      <c r="A4856">
        <v>130</v>
      </c>
      <c r="B4856" s="18">
        <v>45444</v>
      </c>
      <c r="C4856" t="s">
        <v>278</v>
      </c>
      <c r="D4856" t="s">
        <v>212</v>
      </c>
      <c r="E4856">
        <v>281</v>
      </c>
    </row>
    <row r="4857" spans="1:7" x14ac:dyDescent="0.3">
      <c r="A4857">
        <v>130</v>
      </c>
      <c r="B4857" s="18">
        <v>45413</v>
      </c>
      <c r="C4857" t="s">
        <v>278</v>
      </c>
      <c r="D4857" t="s">
        <v>212</v>
      </c>
      <c r="E4857">
        <v>358</v>
      </c>
    </row>
    <row r="4858" spans="1:7" x14ac:dyDescent="0.3">
      <c r="A4858">
        <v>127</v>
      </c>
      <c r="B4858" s="18">
        <v>45505</v>
      </c>
      <c r="C4858" t="s">
        <v>278</v>
      </c>
      <c r="D4858" t="s">
        <v>220</v>
      </c>
      <c r="E4858">
        <v>378</v>
      </c>
    </row>
    <row r="4859" spans="1:7" x14ac:dyDescent="0.3">
      <c r="A4859">
        <v>100</v>
      </c>
      <c r="B4859" s="18">
        <v>45444</v>
      </c>
      <c r="C4859" t="s">
        <v>278</v>
      </c>
      <c r="D4859" t="s">
        <v>206</v>
      </c>
      <c r="E4859">
        <v>1</v>
      </c>
    </row>
    <row r="4860" spans="1:7" x14ac:dyDescent="0.3">
      <c r="A4860">
        <v>12</v>
      </c>
      <c r="B4860" s="18">
        <v>45413</v>
      </c>
      <c r="C4860" t="s">
        <v>278</v>
      </c>
      <c r="D4860" t="s">
        <v>215</v>
      </c>
      <c r="E4860">
        <v>0.18260869565217391</v>
      </c>
      <c r="F4860">
        <v>21</v>
      </c>
      <c r="G4860">
        <v>115</v>
      </c>
    </row>
    <row r="4861" spans="1:7" x14ac:dyDescent="0.3">
      <c r="A4861">
        <v>112</v>
      </c>
      <c r="B4861" s="18">
        <v>45474</v>
      </c>
      <c r="C4861" t="s">
        <v>278</v>
      </c>
      <c r="D4861" t="s">
        <v>221</v>
      </c>
      <c r="E4861">
        <v>384</v>
      </c>
    </row>
    <row r="4862" spans="1:7" x14ac:dyDescent="0.3">
      <c r="A4862">
        <v>13</v>
      </c>
      <c r="B4862" s="18">
        <v>45444</v>
      </c>
      <c r="C4862" t="s">
        <v>278</v>
      </c>
      <c r="D4862" t="s">
        <v>198</v>
      </c>
      <c r="E4862">
        <v>0.12605042016806722</v>
      </c>
      <c r="F4862">
        <v>15</v>
      </c>
      <c r="G4862">
        <v>119</v>
      </c>
    </row>
    <row r="4863" spans="1:7" x14ac:dyDescent="0.3">
      <c r="A4863">
        <v>27</v>
      </c>
      <c r="B4863" s="18">
        <v>45505</v>
      </c>
      <c r="C4863" t="s">
        <v>278</v>
      </c>
      <c r="D4863" t="s">
        <v>165</v>
      </c>
      <c r="G4863">
        <v>111</v>
      </c>
    </row>
    <row r="4864" spans="1:7" x14ac:dyDescent="0.3">
      <c r="A4864">
        <v>5</v>
      </c>
      <c r="B4864" s="18">
        <v>45413</v>
      </c>
      <c r="C4864" t="s">
        <v>278</v>
      </c>
      <c r="D4864" t="s">
        <v>216</v>
      </c>
      <c r="E4864">
        <v>8.7916666666666696</v>
      </c>
      <c r="F4864">
        <v>211</v>
      </c>
      <c r="G4864">
        <v>24</v>
      </c>
    </row>
    <row r="4865" spans="1:7" x14ac:dyDescent="0.3">
      <c r="A4865">
        <v>10</v>
      </c>
      <c r="B4865" s="18">
        <v>45444</v>
      </c>
      <c r="C4865" t="s">
        <v>278</v>
      </c>
      <c r="D4865" t="s">
        <v>219</v>
      </c>
      <c r="E4865">
        <v>0.25</v>
      </c>
      <c r="F4865">
        <v>29</v>
      </c>
      <c r="G4865">
        <v>116</v>
      </c>
    </row>
    <row r="4866" spans="1:7" x14ac:dyDescent="0.3">
      <c r="A4866">
        <v>102</v>
      </c>
      <c r="B4866" s="18">
        <v>45505</v>
      </c>
      <c r="C4866" t="s">
        <v>278</v>
      </c>
      <c r="D4866" t="s">
        <v>218</v>
      </c>
      <c r="E4866">
        <v>0</v>
      </c>
    </row>
    <row r="4867" spans="1:7" x14ac:dyDescent="0.3">
      <c r="A4867">
        <v>23</v>
      </c>
      <c r="B4867" s="18">
        <v>45413</v>
      </c>
      <c r="C4867" t="s">
        <v>278</v>
      </c>
      <c r="D4867" t="s">
        <v>210</v>
      </c>
      <c r="E4867">
        <v>2.4663677130044841E-2</v>
      </c>
      <c r="F4867">
        <v>44</v>
      </c>
      <c r="G4867">
        <v>1784</v>
      </c>
    </row>
    <row r="4868" spans="1:7" x14ac:dyDescent="0.3">
      <c r="A4868">
        <v>11</v>
      </c>
      <c r="B4868" s="18">
        <v>45413</v>
      </c>
      <c r="C4868" t="s">
        <v>278</v>
      </c>
      <c r="D4868" t="s">
        <v>230</v>
      </c>
      <c r="E4868">
        <v>0.69415807560137455</v>
      </c>
      <c r="F4868">
        <v>202</v>
      </c>
      <c r="G4868">
        <v>291</v>
      </c>
    </row>
    <row r="4869" spans="1:7" x14ac:dyDescent="0.3">
      <c r="A4869">
        <v>103</v>
      </c>
      <c r="B4869" s="18">
        <v>45413</v>
      </c>
      <c r="C4869" t="s">
        <v>278</v>
      </c>
      <c r="D4869" t="s">
        <v>199</v>
      </c>
      <c r="E4869">
        <v>0</v>
      </c>
    </row>
    <row r="4870" spans="1:7" x14ac:dyDescent="0.3">
      <c r="A4870">
        <v>100</v>
      </c>
      <c r="B4870" s="18">
        <v>45505</v>
      </c>
      <c r="C4870" t="s">
        <v>278</v>
      </c>
      <c r="D4870" t="s">
        <v>206</v>
      </c>
      <c r="E4870">
        <v>1</v>
      </c>
    </row>
    <row r="4871" spans="1:7" x14ac:dyDescent="0.3">
      <c r="A4871">
        <v>10</v>
      </c>
      <c r="B4871" s="18">
        <v>45505</v>
      </c>
      <c r="C4871" t="s">
        <v>278</v>
      </c>
      <c r="D4871" t="s">
        <v>219</v>
      </c>
      <c r="E4871">
        <v>0.17721518987341772</v>
      </c>
      <c r="F4871">
        <v>14</v>
      </c>
      <c r="G4871">
        <v>79</v>
      </c>
    </row>
    <row r="4872" spans="1:7" x14ac:dyDescent="0.3">
      <c r="A4872">
        <v>107</v>
      </c>
      <c r="B4872" s="18">
        <v>45413</v>
      </c>
      <c r="C4872" t="s">
        <v>278</v>
      </c>
      <c r="D4872" t="s">
        <v>217</v>
      </c>
      <c r="E4872">
        <v>286</v>
      </c>
    </row>
    <row r="4873" spans="1:7" x14ac:dyDescent="0.3">
      <c r="A4873">
        <v>103</v>
      </c>
      <c r="B4873" s="18">
        <v>45444</v>
      </c>
      <c r="C4873" t="s">
        <v>278</v>
      </c>
      <c r="D4873" t="s">
        <v>199</v>
      </c>
      <c r="E4873">
        <v>0</v>
      </c>
    </row>
    <row r="4874" spans="1:7" x14ac:dyDescent="0.3">
      <c r="A4874">
        <v>108</v>
      </c>
      <c r="B4874" s="18">
        <v>45505</v>
      </c>
      <c r="C4874" t="s">
        <v>278</v>
      </c>
      <c r="D4874" t="s">
        <v>204</v>
      </c>
      <c r="E4874">
        <v>44</v>
      </c>
    </row>
    <row r="4875" spans="1:7" x14ac:dyDescent="0.3">
      <c r="A4875">
        <v>101</v>
      </c>
      <c r="B4875" s="18">
        <v>45444</v>
      </c>
      <c r="C4875" t="s">
        <v>278</v>
      </c>
      <c r="D4875" t="s">
        <v>200</v>
      </c>
      <c r="E4875">
        <v>1</v>
      </c>
    </row>
    <row r="4876" spans="1:7" x14ac:dyDescent="0.3">
      <c r="A4876">
        <v>2</v>
      </c>
      <c r="B4876" s="18">
        <v>45444</v>
      </c>
      <c r="C4876" t="s">
        <v>278</v>
      </c>
      <c r="D4876" t="s">
        <v>209</v>
      </c>
      <c r="E4876">
        <v>0.9916666666666667</v>
      </c>
      <c r="F4876">
        <v>1785</v>
      </c>
      <c r="G4876">
        <v>1800</v>
      </c>
    </row>
    <row r="4877" spans="1:7" x14ac:dyDescent="0.3">
      <c r="A4877">
        <v>106</v>
      </c>
      <c r="B4877" s="18">
        <v>45505</v>
      </c>
      <c r="C4877" t="s">
        <v>278</v>
      </c>
      <c r="D4877" t="s">
        <v>196</v>
      </c>
      <c r="E4877">
        <v>465</v>
      </c>
    </row>
    <row r="4878" spans="1:7" x14ac:dyDescent="0.3">
      <c r="A4878">
        <v>24</v>
      </c>
      <c r="B4878" s="18">
        <v>45444</v>
      </c>
      <c r="C4878" t="s">
        <v>278</v>
      </c>
      <c r="D4878" t="s">
        <v>197</v>
      </c>
      <c r="E4878">
        <v>0.88636363636363635</v>
      </c>
      <c r="F4878">
        <v>39</v>
      </c>
      <c r="G4878">
        <v>44</v>
      </c>
    </row>
    <row r="4879" spans="1:7" x14ac:dyDescent="0.3">
      <c r="A4879">
        <v>112</v>
      </c>
      <c r="B4879" s="18">
        <v>45413</v>
      </c>
      <c r="C4879" t="s">
        <v>278</v>
      </c>
      <c r="D4879" t="s">
        <v>221</v>
      </c>
      <c r="E4879">
        <v>378</v>
      </c>
    </row>
    <row r="4880" spans="1:7" x14ac:dyDescent="0.3">
      <c r="A4880">
        <v>4</v>
      </c>
      <c r="B4880" s="18">
        <v>45413</v>
      </c>
      <c r="C4880" t="s">
        <v>278</v>
      </c>
      <c r="D4880" t="s">
        <v>223</v>
      </c>
      <c r="E4880">
        <v>0.77725118483412303</v>
      </c>
      <c r="F4880">
        <v>164</v>
      </c>
      <c r="G4880">
        <v>211</v>
      </c>
    </row>
    <row r="4881" spans="1:7" x14ac:dyDescent="0.3">
      <c r="A4881">
        <v>106</v>
      </c>
      <c r="B4881" s="18">
        <v>45474</v>
      </c>
      <c r="C4881" t="s">
        <v>278</v>
      </c>
      <c r="D4881" t="s">
        <v>196</v>
      </c>
      <c r="E4881">
        <v>463</v>
      </c>
    </row>
    <row r="4882" spans="1:7" x14ac:dyDescent="0.3">
      <c r="A4882">
        <v>12</v>
      </c>
      <c r="B4882" s="18">
        <v>45474</v>
      </c>
      <c r="C4882" t="s">
        <v>278</v>
      </c>
      <c r="D4882" t="s">
        <v>215</v>
      </c>
      <c r="E4882">
        <v>0.20491803278688525</v>
      </c>
      <c r="F4882">
        <v>25</v>
      </c>
      <c r="G4882">
        <v>122</v>
      </c>
    </row>
    <row r="4883" spans="1:7" x14ac:dyDescent="0.3">
      <c r="A4883">
        <v>12</v>
      </c>
      <c r="B4883" s="18">
        <v>45444</v>
      </c>
      <c r="C4883" t="s">
        <v>278</v>
      </c>
      <c r="D4883" t="s">
        <v>215</v>
      </c>
      <c r="E4883">
        <v>0.18487394957983194</v>
      </c>
      <c r="F4883">
        <v>22</v>
      </c>
      <c r="G4883">
        <v>119</v>
      </c>
    </row>
    <row r="4884" spans="1:7" x14ac:dyDescent="0.3">
      <c r="A4884">
        <v>10</v>
      </c>
      <c r="B4884" s="18">
        <v>45474</v>
      </c>
      <c r="C4884" t="s">
        <v>278</v>
      </c>
      <c r="D4884" t="s">
        <v>219</v>
      </c>
      <c r="E4884">
        <v>0.23529411764705882</v>
      </c>
      <c r="F4884">
        <v>24</v>
      </c>
      <c r="G4884">
        <v>102</v>
      </c>
    </row>
    <row r="4885" spans="1:7" x14ac:dyDescent="0.3">
      <c r="A4885">
        <v>13</v>
      </c>
      <c r="B4885" s="18">
        <v>45505</v>
      </c>
      <c r="C4885" t="s">
        <v>278</v>
      </c>
      <c r="D4885" t="s">
        <v>198</v>
      </c>
      <c r="E4885">
        <v>0.1487603305785124</v>
      </c>
      <c r="F4885">
        <v>18</v>
      </c>
      <c r="G4885">
        <v>121</v>
      </c>
    </row>
    <row r="4886" spans="1:7" x14ac:dyDescent="0.3">
      <c r="A4886">
        <v>122</v>
      </c>
      <c r="B4886" s="18">
        <v>45474</v>
      </c>
      <c r="C4886" t="s">
        <v>278</v>
      </c>
      <c r="D4886" t="s">
        <v>24</v>
      </c>
      <c r="E4886">
        <v>2</v>
      </c>
    </row>
    <row r="4887" spans="1:7" x14ac:dyDescent="0.3">
      <c r="A4887">
        <v>12</v>
      </c>
      <c r="B4887" s="18">
        <v>45505</v>
      </c>
      <c r="C4887" t="s">
        <v>278</v>
      </c>
      <c r="D4887" t="s">
        <v>215</v>
      </c>
      <c r="E4887">
        <v>0.20661157024793389</v>
      </c>
      <c r="F4887">
        <v>25</v>
      </c>
      <c r="G4887">
        <v>121</v>
      </c>
    </row>
    <row r="4888" spans="1:7" x14ac:dyDescent="0.3">
      <c r="A4888">
        <v>108</v>
      </c>
      <c r="B4888" s="18">
        <v>45474</v>
      </c>
      <c r="C4888" t="s">
        <v>278</v>
      </c>
      <c r="D4888" t="s">
        <v>204</v>
      </c>
      <c r="E4888">
        <v>43</v>
      </c>
    </row>
    <row r="4889" spans="1:7" x14ac:dyDescent="0.3">
      <c r="A4889">
        <v>120</v>
      </c>
      <c r="B4889" s="18">
        <v>45413</v>
      </c>
      <c r="C4889" t="s">
        <v>278</v>
      </c>
      <c r="D4889" t="s">
        <v>22</v>
      </c>
      <c r="E4889">
        <v>682</v>
      </c>
    </row>
    <row r="4890" spans="1:7" x14ac:dyDescent="0.3">
      <c r="A4890">
        <v>23</v>
      </c>
      <c r="B4890" s="18">
        <v>45444</v>
      </c>
      <c r="C4890" t="s">
        <v>278</v>
      </c>
      <c r="D4890" t="s">
        <v>210</v>
      </c>
      <c r="E4890">
        <v>2.4403771491957847E-2</v>
      </c>
      <c r="F4890">
        <v>44</v>
      </c>
      <c r="G4890">
        <v>1803</v>
      </c>
    </row>
    <row r="4891" spans="1:7" x14ac:dyDescent="0.3">
      <c r="A4891">
        <v>4</v>
      </c>
      <c r="B4891" s="18">
        <v>45444</v>
      </c>
      <c r="C4891" t="s">
        <v>278</v>
      </c>
      <c r="D4891" t="s">
        <v>223</v>
      </c>
      <c r="E4891">
        <v>0.79396984924623104</v>
      </c>
      <c r="F4891">
        <v>158</v>
      </c>
      <c r="G4891">
        <v>199</v>
      </c>
    </row>
    <row r="4892" spans="1:7" x14ac:dyDescent="0.3">
      <c r="A4892">
        <v>113</v>
      </c>
      <c r="B4892" s="18">
        <v>45474</v>
      </c>
      <c r="C4892" t="s">
        <v>278</v>
      </c>
      <c r="D4892" t="s">
        <v>228</v>
      </c>
      <c r="E4892">
        <v>78</v>
      </c>
    </row>
    <row r="4893" spans="1:7" x14ac:dyDescent="0.3">
      <c r="A4893">
        <v>108</v>
      </c>
      <c r="B4893" s="18">
        <v>45444</v>
      </c>
      <c r="C4893" t="s">
        <v>278</v>
      </c>
      <c r="D4893" t="s">
        <v>204</v>
      </c>
      <c r="E4893">
        <v>43</v>
      </c>
    </row>
    <row r="4894" spans="1:7" x14ac:dyDescent="0.3">
      <c r="A4894">
        <v>3</v>
      </c>
      <c r="B4894" s="18">
        <v>45444</v>
      </c>
      <c r="C4894" t="s">
        <v>278</v>
      </c>
      <c r="D4894" t="s">
        <v>202</v>
      </c>
      <c r="E4894">
        <v>0.65098039215686276</v>
      </c>
      <c r="F4894">
        <v>1162</v>
      </c>
      <c r="G4894">
        <v>1785</v>
      </c>
    </row>
    <row r="4895" spans="1:7" x14ac:dyDescent="0.3">
      <c r="A4895">
        <v>112</v>
      </c>
      <c r="B4895" s="18">
        <v>45444</v>
      </c>
      <c r="C4895" t="s">
        <v>278</v>
      </c>
      <c r="D4895" t="s">
        <v>221</v>
      </c>
      <c r="E4895">
        <v>381</v>
      </c>
    </row>
    <row r="4896" spans="1:7" x14ac:dyDescent="0.3">
      <c r="A4896">
        <v>103</v>
      </c>
      <c r="B4896" s="18">
        <v>45474</v>
      </c>
      <c r="C4896" t="s">
        <v>278</v>
      </c>
      <c r="D4896" t="s">
        <v>199</v>
      </c>
      <c r="E4896">
        <v>0</v>
      </c>
    </row>
    <row r="4897" spans="1:7" x14ac:dyDescent="0.3">
      <c r="A4897">
        <v>120</v>
      </c>
      <c r="B4897" s="18">
        <v>45444</v>
      </c>
      <c r="C4897" t="s">
        <v>278</v>
      </c>
      <c r="D4897" t="s">
        <v>22</v>
      </c>
      <c r="E4897">
        <v>624</v>
      </c>
    </row>
    <row r="4898" spans="1:7" x14ac:dyDescent="0.3">
      <c r="A4898">
        <v>113</v>
      </c>
      <c r="B4898" s="18">
        <v>45413</v>
      </c>
      <c r="C4898" t="s">
        <v>278</v>
      </c>
      <c r="D4898" t="s">
        <v>228</v>
      </c>
      <c r="E4898">
        <v>73</v>
      </c>
    </row>
    <row r="4899" spans="1:7" x14ac:dyDescent="0.3">
      <c r="A4899">
        <v>4</v>
      </c>
      <c r="B4899" s="18">
        <v>45474</v>
      </c>
      <c r="C4899" t="s">
        <v>278</v>
      </c>
      <c r="D4899" t="s">
        <v>223</v>
      </c>
      <c r="E4899">
        <v>0.71014492753623204</v>
      </c>
      <c r="F4899">
        <v>49</v>
      </c>
      <c r="G4899">
        <v>69</v>
      </c>
    </row>
    <row r="4900" spans="1:7" x14ac:dyDescent="0.3">
      <c r="A4900">
        <v>132</v>
      </c>
      <c r="B4900" s="18">
        <v>45474</v>
      </c>
      <c r="C4900" t="s">
        <v>278</v>
      </c>
      <c r="D4900" t="s">
        <v>208</v>
      </c>
      <c r="E4900">
        <v>3</v>
      </c>
    </row>
    <row r="4901" spans="1:7" x14ac:dyDescent="0.3">
      <c r="A4901">
        <v>110</v>
      </c>
      <c r="B4901" s="18">
        <v>45444</v>
      </c>
      <c r="C4901" t="s">
        <v>278</v>
      </c>
      <c r="D4901" t="s">
        <v>222</v>
      </c>
      <c r="E4901">
        <v>12</v>
      </c>
    </row>
    <row r="4902" spans="1:7" x14ac:dyDescent="0.3">
      <c r="A4902">
        <v>103</v>
      </c>
      <c r="B4902" s="18">
        <v>45505</v>
      </c>
      <c r="C4902" t="s">
        <v>278</v>
      </c>
      <c r="D4902" t="s">
        <v>199</v>
      </c>
      <c r="E4902">
        <v>0</v>
      </c>
    </row>
    <row r="4903" spans="1:7" x14ac:dyDescent="0.3">
      <c r="A4903">
        <v>132</v>
      </c>
      <c r="B4903" s="18">
        <v>45444</v>
      </c>
      <c r="C4903" t="s">
        <v>278</v>
      </c>
      <c r="D4903" t="s">
        <v>208</v>
      </c>
      <c r="E4903">
        <v>4</v>
      </c>
    </row>
    <row r="4904" spans="1:7" x14ac:dyDescent="0.3">
      <c r="A4904">
        <v>24</v>
      </c>
      <c r="B4904" s="18">
        <v>45505</v>
      </c>
      <c r="C4904" t="s">
        <v>278</v>
      </c>
      <c r="D4904" t="s">
        <v>197</v>
      </c>
      <c r="E4904">
        <v>0.94117647058823528</v>
      </c>
      <c r="F4904">
        <v>32</v>
      </c>
      <c r="G4904">
        <v>34</v>
      </c>
    </row>
    <row r="4905" spans="1:7" x14ac:dyDescent="0.3">
      <c r="A4905">
        <v>122</v>
      </c>
      <c r="B4905" s="18">
        <v>45413</v>
      </c>
      <c r="C4905" t="s">
        <v>278</v>
      </c>
      <c r="D4905" t="s">
        <v>24</v>
      </c>
      <c r="E4905">
        <v>2</v>
      </c>
    </row>
    <row r="4906" spans="1:7" x14ac:dyDescent="0.3">
      <c r="A4906">
        <v>122</v>
      </c>
      <c r="B4906" s="18">
        <v>45444</v>
      </c>
      <c r="C4906" t="s">
        <v>278</v>
      </c>
      <c r="D4906" t="s">
        <v>24</v>
      </c>
      <c r="E4906">
        <v>5</v>
      </c>
    </row>
    <row r="4907" spans="1:7" x14ac:dyDescent="0.3">
      <c r="A4907">
        <v>114</v>
      </c>
      <c r="B4907" s="18">
        <v>45474</v>
      </c>
      <c r="C4907" t="s">
        <v>278</v>
      </c>
      <c r="D4907" t="s">
        <v>214</v>
      </c>
      <c r="E4907">
        <v>223</v>
      </c>
    </row>
    <row r="4908" spans="1:7" x14ac:dyDescent="0.3">
      <c r="A4908">
        <v>113</v>
      </c>
      <c r="B4908" s="18">
        <v>45505</v>
      </c>
      <c r="C4908" t="s">
        <v>278</v>
      </c>
      <c r="D4908" t="s">
        <v>228</v>
      </c>
      <c r="E4908">
        <v>81</v>
      </c>
    </row>
    <row r="4909" spans="1:7" x14ac:dyDescent="0.3">
      <c r="A4909">
        <v>128</v>
      </c>
      <c r="B4909" s="18">
        <v>45413</v>
      </c>
      <c r="C4909" t="s">
        <v>278</v>
      </c>
      <c r="D4909" t="s">
        <v>224</v>
      </c>
      <c r="E4909">
        <v>27</v>
      </c>
    </row>
    <row r="4910" spans="1:7" x14ac:dyDescent="0.3">
      <c r="A4910">
        <v>120</v>
      </c>
      <c r="B4910" s="18">
        <v>45474</v>
      </c>
      <c r="C4910" t="s">
        <v>278</v>
      </c>
      <c r="D4910" t="s">
        <v>22</v>
      </c>
      <c r="E4910">
        <v>221</v>
      </c>
    </row>
    <row r="4911" spans="1:7" x14ac:dyDescent="0.3">
      <c r="A4911">
        <v>132</v>
      </c>
      <c r="B4911" s="18">
        <v>45413</v>
      </c>
      <c r="C4911" t="s">
        <v>278</v>
      </c>
      <c r="D4911" t="s">
        <v>208</v>
      </c>
      <c r="E4911">
        <v>11</v>
      </c>
    </row>
    <row r="4912" spans="1:7" x14ac:dyDescent="0.3">
      <c r="A4912">
        <v>4</v>
      </c>
      <c r="B4912" s="18">
        <v>45505</v>
      </c>
      <c r="C4912" t="s">
        <v>278</v>
      </c>
      <c r="D4912" t="s">
        <v>223</v>
      </c>
      <c r="E4912">
        <v>0.682539682539683</v>
      </c>
      <c r="F4912">
        <v>86</v>
      </c>
      <c r="G4912">
        <v>126</v>
      </c>
    </row>
    <row r="4913" spans="1:7" x14ac:dyDescent="0.3">
      <c r="A4913">
        <v>112</v>
      </c>
      <c r="B4913" s="18">
        <v>45505</v>
      </c>
      <c r="C4913" t="s">
        <v>278</v>
      </c>
      <c r="D4913" t="s">
        <v>221</v>
      </c>
      <c r="E4913">
        <v>385</v>
      </c>
    </row>
    <row r="4914" spans="1:7" x14ac:dyDescent="0.3">
      <c r="A4914">
        <v>3</v>
      </c>
      <c r="B4914" s="18">
        <v>45474</v>
      </c>
      <c r="C4914" t="s">
        <v>278</v>
      </c>
      <c r="D4914" t="s">
        <v>202</v>
      </c>
      <c r="E4914">
        <v>0.617056856187291</v>
      </c>
      <c r="F4914">
        <v>1107</v>
      </c>
      <c r="G4914">
        <v>1794</v>
      </c>
    </row>
    <row r="4915" spans="1:7" x14ac:dyDescent="0.3">
      <c r="A4915">
        <v>128</v>
      </c>
      <c r="B4915" s="18">
        <v>45444</v>
      </c>
      <c r="C4915" t="s">
        <v>278</v>
      </c>
      <c r="D4915" t="s">
        <v>224</v>
      </c>
      <c r="E4915">
        <v>40</v>
      </c>
    </row>
    <row r="4916" spans="1:7" x14ac:dyDescent="0.3">
      <c r="A4916">
        <v>5</v>
      </c>
      <c r="B4916" s="18">
        <v>45444</v>
      </c>
      <c r="C4916" t="s">
        <v>278</v>
      </c>
      <c r="D4916" t="s">
        <v>216</v>
      </c>
      <c r="E4916">
        <v>8.6521739130434803</v>
      </c>
      <c r="F4916">
        <v>199</v>
      </c>
      <c r="G4916">
        <v>23</v>
      </c>
    </row>
    <row r="4917" spans="1:7" x14ac:dyDescent="0.3">
      <c r="A4917">
        <v>111</v>
      </c>
      <c r="B4917" s="18">
        <v>45413</v>
      </c>
      <c r="C4917" t="s">
        <v>278</v>
      </c>
      <c r="D4917" t="s">
        <v>201</v>
      </c>
      <c r="E4917">
        <v>485</v>
      </c>
    </row>
    <row r="4918" spans="1:7" x14ac:dyDescent="0.3">
      <c r="A4918">
        <v>23</v>
      </c>
      <c r="B4918" s="18">
        <v>45505</v>
      </c>
      <c r="C4918" t="s">
        <v>278</v>
      </c>
      <c r="D4918" t="s">
        <v>210</v>
      </c>
      <c r="E4918">
        <v>1.8630136986301369E-2</v>
      </c>
      <c r="F4918">
        <v>34</v>
      </c>
      <c r="G4918">
        <v>1825</v>
      </c>
    </row>
    <row r="4919" spans="1:7" x14ac:dyDescent="0.3">
      <c r="A4919">
        <v>2</v>
      </c>
      <c r="B4919" s="18">
        <v>45413</v>
      </c>
      <c r="C4919" t="s">
        <v>278</v>
      </c>
      <c r="D4919" t="s">
        <v>209</v>
      </c>
      <c r="E4919">
        <v>0.97888888888888892</v>
      </c>
      <c r="F4919">
        <v>1762</v>
      </c>
      <c r="G4919">
        <v>1800</v>
      </c>
    </row>
    <row r="4920" spans="1:7" x14ac:dyDescent="0.3">
      <c r="A4920">
        <v>128</v>
      </c>
      <c r="B4920" s="18">
        <v>45474</v>
      </c>
      <c r="C4920" t="s">
        <v>278</v>
      </c>
      <c r="D4920" t="s">
        <v>224</v>
      </c>
      <c r="E4920">
        <v>22</v>
      </c>
    </row>
    <row r="4921" spans="1:7" x14ac:dyDescent="0.3">
      <c r="A4921">
        <v>24</v>
      </c>
      <c r="B4921" s="18">
        <v>45474</v>
      </c>
      <c r="C4921" t="s">
        <v>278</v>
      </c>
      <c r="D4921" t="s">
        <v>197</v>
      </c>
      <c r="E4921">
        <v>0.89473684210526316</v>
      </c>
      <c r="F4921">
        <v>34</v>
      </c>
      <c r="G4921">
        <v>38</v>
      </c>
    </row>
    <row r="4922" spans="1:7" x14ac:dyDescent="0.3">
      <c r="A4922">
        <v>129</v>
      </c>
      <c r="B4922" s="18">
        <v>45505</v>
      </c>
      <c r="C4922" t="s">
        <v>278</v>
      </c>
      <c r="D4922" t="s">
        <v>229</v>
      </c>
      <c r="E4922">
        <v>81</v>
      </c>
    </row>
    <row r="4923" spans="1:7" x14ac:dyDescent="0.3">
      <c r="A4923">
        <v>129</v>
      </c>
      <c r="B4923" s="18">
        <v>45474</v>
      </c>
      <c r="C4923" t="s">
        <v>278</v>
      </c>
      <c r="D4923" t="s">
        <v>229</v>
      </c>
      <c r="E4923">
        <v>32</v>
      </c>
    </row>
    <row r="4924" spans="1:7" x14ac:dyDescent="0.3">
      <c r="A4924">
        <v>23</v>
      </c>
      <c r="B4924" s="18">
        <v>45474</v>
      </c>
      <c r="C4924" t="s">
        <v>278</v>
      </c>
      <c r="D4924" t="s">
        <v>210</v>
      </c>
      <c r="E4924">
        <v>2.0879120879120878E-2</v>
      </c>
      <c r="F4924">
        <v>38</v>
      </c>
      <c r="G4924">
        <v>1820</v>
      </c>
    </row>
    <row r="4925" spans="1:7" x14ac:dyDescent="0.3">
      <c r="A4925">
        <v>3</v>
      </c>
      <c r="B4925" s="18">
        <v>45505</v>
      </c>
      <c r="C4925" t="s">
        <v>278</v>
      </c>
      <c r="D4925" t="s">
        <v>202</v>
      </c>
      <c r="E4925">
        <v>0.63671658347199112</v>
      </c>
      <c r="F4925">
        <v>1148</v>
      </c>
      <c r="G4925">
        <v>1803</v>
      </c>
    </row>
    <row r="4926" spans="1:7" x14ac:dyDescent="0.3">
      <c r="A4926">
        <v>105</v>
      </c>
      <c r="B4926" s="18">
        <v>45474</v>
      </c>
      <c r="C4926" t="s">
        <v>278</v>
      </c>
      <c r="D4926" t="s">
        <v>227</v>
      </c>
      <c r="E4926">
        <v>31</v>
      </c>
    </row>
    <row r="4927" spans="1:7" x14ac:dyDescent="0.3">
      <c r="A4927">
        <v>114</v>
      </c>
      <c r="B4927" s="18">
        <v>45413</v>
      </c>
      <c r="C4927" t="s">
        <v>278</v>
      </c>
      <c r="D4927" t="s">
        <v>214</v>
      </c>
      <c r="E4927">
        <v>684</v>
      </c>
    </row>
    <row r="4928" spans="1:7" x14ac:dyDescent="0.3">
      <c r="A4928">
        <v>129</v>
      </c>
      <c r="B4928" s="18">
        <v>45444</v>
      </c>
      <c r="C4928" t="s">
        <v>278</v>
      </c>
      <c r="D4928" t="s">
        <v>229</v>
      </c>
      <c r="E4928">
        <v>112</v>
      </c>
    </row>
    <row r="4929" spans="1:7" x14ac:dyDescent="0.3">
      <c r="A4929">
        <v>129</v>
      </c>
      <c r="B4929" s="18">
        <v>45413</v>
      </c>
      <c r="C4929" t="s">
        <v>278</v>
      </c>
      <c r="D4929" t="s">
        <v>229</v>
      </c>
      <c r="E4929">
        <v>108</v>
      </c>
    </row>
    <row r="4930" spans="1:7" x14ac:dyDescent="0.3">
      <c r="A4930">
        <v>133</v>
      </c>
      <c r="B4930" s="18">
        <v>45413</v>
      </c>
      <c r="C4930" t="s">
        <v>278</v>
      </c>
      <c r="D4930" t="s">
        <v>234</v>
      </c>
      <c r="E4930">
        <v>1</v>
      </c>
    </row>
    <row r="4931" spans="1:7" x14ac:dyDescent="0.3">
      <c r="A4931">
        <v>10</v>
      </c>
      <c r="B4931" s="18">
        <v>45413</v>
      </c>
      <c r="C4931" t="s">
        <v>278</v>
      </c>
      <c r="D4931" t="s">
        <v>219</v>
      </c>
      <c r="E4931">
        <v>0.25773195876288657</v>
      </c>
      <c r="F4931">
        <v>25</v>
      </c>
      <c r="G4931">
        <v>97</v>
      </c>
    </row>
    <row r="4932" spans="1:7" x14ac:dyDescent="0.3">
      <c r="A4932">
        <v>13</v>
      </c>
      <c r="B4932" s="18">
        <v>45474</v>
      </c>
      <c r="C4932" t="s">
        <v>278</v>
      </c>
      <c r="D4932" t="s">
        <v>198</v>
      </c>
      <c r="E4932">
        <v>0.14754098360655737</v>
      </c>
      <c r="F4932">
        <v>18</v>
      </c>
      <c r="G4932">
        <v>122</v>
      </c>
    </row>
    <row r="4933" spans="1:7" x14ac:dyDescent="0.3">
      <c r="A4933">
        <v>101</v>
      </c>
      <c r="B4933" s="18">
        <v>45413</v>
      </c>
      <c r="C4933" t="s">
        <v>278</v>
      </c>
      <c r="D4933" t="s">
        <v>200</v>
      </c>
      <c r="E4933">
        <v>1</v>
      </c>
    </row>
    <row r="4934" spans="1:7" x14ac:dyDescent="0.3">
      <c r="A4934">
        <v>24</v>
      </c>
      <c r="B4934" s="18">
        <v>45413</v>
      </c>
      <c r="C4934" t="s">
        <v>278</v>
      </c>
      <c r="D4934" t="s">
        <v>197</v>
      </c>
      <c r="E4934">
        <v>0.93181818181818177</v>
      </c>
      <c r="F4934">
        <v>41</v>
      </c>
      <c r="G4934">
        <v>44</v>
      </c>
    </row>
    <row r="4935" spans="1:7" x14ac:dyDescent="0.3">
      <c r="A4935">
        <v>111</v>
      </c>
      <c r="B4935" s="18">
        <v>45444</v>
      </c>
      <c r="C4935" t="s">
        <v>278</v>
      </c>
      <c r="D4935" t="s">
        <v>201</v>
      </c>
      <c r="E4935">
        <v>488</v>
      </c>
    </row>
    <row r="4936" spans="1:7" x14ac:dyDescent="0.3">
      <c r="A4936">
        <v>133</v>
      </c>
      <c r="B4936" s="18">
        <v>45505</v>
      </c>
      <c r="C4936" t="s">
        <v>278</v>
      </c>
      <c r="D4936" t="s">
        <v>234</v>
      </c>
      <c r="E4936">
        <v>3</v>
      </c>
    </row>
    <row r="4937" spans="1:7" x14ac:dyDescent="0.3">
      <c r="A4937">
        <v>2</v>
      </c>
      <c r="B4937" s="18">
        <v>45505</v>
      </c>
      <c r="C4937" t="s">
        <v>278</v>
      </c>
      <c r="D4937" t="s">
        <v>209</v>
      </c>
      <c r="E4937">
        <v>1.0016666666666667</v>
      </c>
      <c r="F4937">
        <v>1803</v>
      </c>
      <c r="G4937">
        <v>1800</v>
      </c>
    </row>
    <row r="4938" spans="1:7" x14ac:dyDescent="0.3">
      <c r="A4938">
        <v>9</v>
      </c>
      <c r="B4938" s="18">
        <v>45505</v>
      </c>
      <c r="C4938" t="s">
        <v>278</v>
      </c>
      <c r="D4938" t="s">
        <v>213</v>
      </c>
      <c r="E4938">
        <v>0.67779390420899854</v>
      </c>
      <c r="F4938">
        <v>467</v>
      </c>
      <c r="G4938">
        <v>689</v>
      </c>
    </row>
    <row r="4939" spans="1:7" x14ac:dyDescent="0.3">
      <c r="A4939">
        <v>100</v>
      </c>
      <c r="B4939" s="18">
        <v>45413</v>
      </c>
      <c r="C4939" t="s">
        <v>278</v>
      </c>
      <c r="D4939" t="s">
        <v>206</v>
      </c>
      <c r="E4939">
        <v>1</v>
      </c>
    </row>
    <row r="4940" spans="1:7" x14ac:dyDescent="0.3">
      <c r="A4940">
        <v>102</v>
      </c>
      <c r="B4940" s="18">
        <v>45413</v>
      </c>
      <c r="C4940" t="s">
        <v>278</v>
      </c>
      <c r="D4940" t="s">
        <v>218</v>
      </c>
      <c r="E4940">
        <v>0</v>
      </c>
    </row>
    <row r="4941" spans="1:7" x14ac:dyDescent="0.3">
      <c r="A4941">
        <v>9</v>
      </c>
      <c r="B4941" s="18">
        <v>45474</v>
      </c>
      <c r="C4941" t="s">
        <v>278</v>
      </c>
      <c r="D4941" t="s">
        <v>213</v>
      </c>
      <c r="E4941">
        <v>0.65537555228276878</v>
      </c>
      <c r="F4941">
        <v>445</v>
      </c>
      <c r="G4941">
        <v>679</v>
      </c>
    </row>
    <row r="4942" spans="1:7" x14ac:dyDescent="0.3">
      <c r="A4942">
        <v>101</v>
      </c>
      <c r="B4942" s="18">
        <v>45505</v>
      </c>
      <c r="C4942" t="s">
        <v>278</v>
      </c>
      <c r="D4942" t="s">
        <v>200</v>
      </c>
      <c r="E4942">
        <v>1</v>
      </c>
    </row>
    <row r="4943" spans="1:7" x14ac:dyDescent="0.3">
      <c r="A4943">
        <v>27</v>
      </c>
      <c r="B4943" s="18">
        <v>45444</v>
      </c>
      <c r="C4943" t="s">
        <v>278</v>
      </c>
      <c r="D4943" t="s">
        <v>165</v>
      </c>
      <c r="G4943">
        <v>121</v>
      </c>
    </row>
    <row r="4944" spans="1:7" x14ac:dyDescent="0.3">
      <c r="A4944">
        <v>11</v>
      </c>
      <c r="B4944" s="18">
        <v>45474</v>
      </c>
      <c r="C4944" t="s">
        <v>278</v>
      </c>
      <c r="D4944" t="s">
        <v>230</v>
      </c>
      <c r="E4944">
        <v>0.71232876712328763</v>
      </c>
      <c r="F4944">
        <v>208</v>
      </c>
      <c r="G4944">
        <v>292</v>
      </c>
    </row>
    <row r="4945" spans="1:7" x14ac:dyDescent="0.3">
      <c r="A4945">
        <v>131</v>
      </c>
      <c r="B4945" s="18">
        <v>45505</v>
      </c>
      <c r="C4945" t="s">
        <v>278</v>
      </c>
      <c r="D4945" t="s">
        <v>211</v>
      </c>
      <c r="E4945">
        <v>9</v>
      </c>
    </row>
    <row r="4946" spans="1:7" x14ac:dyDescent="0.3">
      <c r="A4946">
        <v>131</v>
      </c>
      <c r="B4946" s="18">
        <v>45474</v>
      </c>
      <c r="C4946" t="s">
        <v>278</v>
      </c>
      <c r="D4946" t="s">
        <v>211</v>
      </c>
      <c r="E4946">
        <v>5</v>
      </c>
    </row>
    <row r="4947" spans="1:7" x14ac:dyDescent="0.3">
      <c r="A4947">
        <v>131</v>
      </c>
      <c r="B4947" s="18">
        <v>45444</v>
      </c>
      <c r="C4947" t="s">
        <v>278</v>
      </c>
      <c r="D4947" t="s">
        <v>211</v>
      </c>
      <c r="E4947">
        <v>19</v>
      </c>
    </row>
    <row r="4948" spans="1:7" x14ac:dyDescent="0.3">
      <c r="A4948">
        <v>9</v>
      </c>
      <c r="B4948" s="18">
        <v>45413</v>
      </c>
      <c r="C4948" t="s">
        <v>278</v>
      </c>
      <c r="D4948" t="s">
        <v>213</v>
      </c>
      <c r="E4948">
        <v>0.59824046920821117</v>
      </c>
      <c r="F4948">
        <v>408</v>
      </c>
      <c r="G4948">
        <v>682</v>
      </c>
    </row>
    <row r="4949" spans="1:7" x14ac:dyDescent="0.3">
      <c r="A4949">
        <v>131</v>
      </c>
      <c r="B4949" s="18">
        <v>45413</v>
      </c>
      <c r="C4949" t="s">
        <v>278</v>
      </c>
      <c r="D4949" t="s">
        <v>211</v>
      </c>
      <c r="E4949">
        <v>18</v>
      </c>
    </row>
    <row r="4950" spans="1:7" x14ac:dyDescent="0.3">
      <c r="A4950">
        <v>9</v>
      </c>
      <c r="B4950" s="18">
        <v>45444</v>
      </c>
      <c r="C4950" t="s">
        <v>278</v>
      </c>
      <c r="D4950" t="s">
        <v>213</v>
      </c>
      <c r="E4950">
        <v>0.62824207492795392</v>
      </c>
      <c r="F4950">
        <v>436</v>
      </c>
      <c r="G4950">
        <v>694</v>
      </c>
    </row>
    <row r="4951" spans="1:7" x14ac:dyDescent="0.3">
      <c r="A4951">
        <v>27</v>
      </c>
      <c r="B4951" s="18">
        <v>45474</v>
      </c>
      <c r="C4951" t="s">
        <v>278</v>
      </c>
      <c r="D4951" t="s">
        <v>165</v>
      </c>
      <c r="G4951">
        <v>105</v>
      </c>
    </row>
    <row r="4952" spans="1:7" x14ac:dyDescent="0.3">
      <c r="A4952">
        <v>102</v>
      </c>
      <c r="B4952" s="18">
        <v>45444</v>
      </c>
      <c r="C4952" t="s">
        <v>278</v>
      </c>
      <c r="D4952" t="s">
        <v>218</v>
      </c>
      <c r="E4952">
        <v>0</v>
      </c>
    </row>
    <row r="4953" spans="1:7" x14ac:dyDescent="0.3">
      <c r="A4953">
        <v>110</v>
      </c>
      <c r="B4953" s="18">
        <v>45474</v>
      </c>
      <c r="C4953" t="s">
        <v>278</v>
      </c>
      <c r="D4953" t="s">
        <v>222</v>
      </c>
      <c r="E4953">
        <v>13</v>
      </c>
    </row>
    <row r="4954" spans="1:7" x14ac:dyDescent="0.3">
      <c r="A4954">
        <v>11</v>
      </c>
      <c r="B4954" s="18">
        <v>45444</v>
      </c>
      <c r="C4954" t="s">
        <v>278</v>
      </c>
      <c r="D4954" t="s">
        <v>230</v>
      </c>
      <c r="E4954">
        <v>0.72</v>
      </c>
      <c r="F4954">
        <v>216</v>
      </c>
      <c r="G4954">
        <v>300</v>
      </c>
    </row>
    <row r="4955" spans="1:7" x14ac:dyDescent="0.3">
      <c r="A4955">
        <v>128</v>
      </c>
      <c r="B4955" s="18">
        <v>45505</v>
      </c>
      <c r="C4955" t="s">
        <v>278</v>
      </c>
      <c r="D4955" t="s">
        <v>224</v>
      </c>
      <c r="E4955">
        <v>30</v>
      </c>
    </row>
    <row r="4956" spans="1:7" x14ac:dyDescent="0.3">
      <c r="A4956">
        <v>5</v>
      </c>
      <c r="B4956" s="18">
        <v>45474</v>
      </c>
      <c r="C4956" t="s">
        <v>278</v>
      </c>
      <c r="D4956" t="s">
        <v>216</v>
      </c>
      <c r="E4956">
        <v>6.9</v>
      </c>
      <c r="F4956">
        <v>69</v>
      </c>
      <c r="G4956">
        <v>10</v>
      </c>
    </row>
    <row r="4957" spans="1:7" x14ac:dyDescent="0.3">
      <c r="A4957">
        <v>110</v>
      </c>
      <c r="B4957" s="18">
        <v>45505</v>
      </c>
      <c r="C4957" t="s">
        <v>278</v>
      </c>
      <c r="D4957" t="s">
        <v>222</v>
      </c>
      <c r="E4957">
        <v>12</v>
      </c>
    </row>
    <row r="4958" spans="1:7" x14ac:dyDescent="0.3">
      <c r="A4958">
        <v>105</v>
      </c>
      <c r="B4958" s="18">
        <v>45413</v>
      </c>
      <c r="C4958" t="s">
        <v>278</v>
      </c>
      <c r="D4958" t="s">
        <v>227</v>
      </c>
      <c r="E4958">
        <v>32</v>
      </c>
    </row>
    <row r="4959" spans="1:7" x14ac:dyDescent="0.3">
      <c r="A4959">
        <v>133</v>
      </c>
      <c r="B4959" s="18">
        <v>45413</v>
      </c>
      <c r="C4959" t="s">
        <v>279</v>
      </c>
      <c r="D4959" t="s">
        <v>234</v>
      </c>
      <c r="E4959">
        <v>2</v>
      </c>
    </row>
    <row r="4960" spans="1:7" x14ac:dyDescent="0.3">
      <c r="A4960">
        <v>9</v>
      </c>
      <c r="B4960" s="18">
        <v>45505</v>
      </c>
      <c r="C4960" t="s">
        <v>279</v>
      </c>
      <c r="D4960" t="s">
        <v>213</v>
      </c>
      <c r="E4960">
        <v>0.46484375</v>
      </c>
      <c r="F4960">
        <v>119</v>
      </c>
      <c r="G4960">
        <v>256</v>
      </c>
    </row>
    <row r="4961" spans="1:7" x14ac:dyDescent="0.3">
      <c r="A4961">
        <v>3</v>
      </c>
      <c r="B4961" s="18">
        <v>45413</v>
      </c>
      <c r="C4961" t="s">
        <v>279</v>
      </c>
      <c r="D4961" t="s">
        <v>202</v>
      </c>
      <c r="E4961">
        <v>0.80841539838854071</v>
      </c>
      <c r="F4961">
        <v>903</v>
      </c>
      <c r="G4961">
        <v>1117</v>
      </c>
    </row>
    <row r="4962" spans="1:7" x14ac:dyDescent="0.3">
      <c r="A4962">
        <v>132</v>
      </c>
      <c r="B4962" s="18">
        <v>45413</v>
      </c>
      <c r="C4962" t="s">
        <v>279</v>
      </c>
      <c r="D4962" t="s">
        <v>208</v>
      </c>
      <c r="E4962">
        <v>1</v>
      </c>
    </row>
    <row r="4963" spans="1:7" x14ac:dyDescent="0.3">
      <c r="A4963">
        <v>132</v>
      </c>
      <c r="B4963" s="18">
        <v>45505</v>
      </c>
      <c r="C4963" t="s">
        <v>279</v>
      </c>
      <c r="D4963" t="s">
        <v>208</v>
      </c>
      <c r="E4963">
        <v>4</v>
      </c>
    </row>
    <row r="4964" spans="1:7" x14ac:dyDescent="0.3">
      <c r="A4964">
        <v>112</v>
      </c>
      <c r="B4964" s="18">
        <v>45444</v>
      </c>
      <c r="C4964" t="s">
        <v>279</v>
      </c>
      <c r="D4964" t="s">
        <v>221</v>
      </c>
      <c r="E4964">
        <v>248</v>
      </c>
    </row>
    <row r="4965" spans="1:7" x14ac:dyDescent="0.3">
      <c r="A4965">
        <v>100</v>
      </c>
      <c r="B4965" s="18">
        <v>45413</v>
      </c>
      <c r="C4965" t="s">
        <v>279</v>
      </c>
      <c r="D4965" t="s">
        <v>206</v>
      </c>
      <c r="E4965">
        <v>1</v>
      </c>
    </row>
    <row r="4966" spans="1:7" x14ac:dyDescent="0.3">
      <c r="A4966">
        <v>112</v>
      </c>
      <c r="B4966" s="18">
        <v>45474</v>
      </c>
      <c r="C4966" t="s">
        <v>279</v>
      </c>
      <c r="D4966" t="s">
        <v>221</v>
      </c>
      <c r="E4966">
        <v>245</v>
      </c>
    </row>
    <row r="4967" spans="1:7" x14ac:dyDescent="0.3">
      <c r="A4967">
        <v>27</v>
      </c>
      <c r="B4967" s="18">
        <v>45444</v>
      </c>
      <c r="C4967" t="s">
        <v>279</v>
      </c>
      <c r="D4967" t="s">
        <v>165</v>
      </c>
      <c r="G4967">
        <v>225</v>
      </c>
    </row>
    <row r="4968" spans="1:7" x14ac:dyDescent="0.3">
      <c r="A4968">
        <v>9</v>
      </c>
      <c r="B4968" s="18">
        <v>45444</v>
      </c>
      <c r="C4968" t="s">
        <v>279</v>
      </c>
      <c r="D4968" t="s">
        <v>213</v>
      </c>
      <c r="E4968">
        <v>0.4311594202898551</v>
      </c>
      <c r="F4968">
        <v>119</v>
      </c>
      <c r="G4968">
        <v>276</v>
      </c>
    </row>
    <row r="4969" spans="1:7" x14ac:dyDescent="0.3">
      <c r="A4969">
        <v>103</v>
      </c>
      <c r="B4969" s="18">
        <v>45474</v>
      </c>
      <c r="C4969" t="s">
        <v>279</v>
      </c>
      <c r="D4969" t="s">
        <v>199</v>
      </c>
      <c r="E4969">
        <v>0</v>
      </c>
    </row>
    <row r="4970" spans="1:7" x14ac:dyDescent="0.3">
      <c r="A4970">
        <v>11</v>
      </c>
      <c r="B4970" s="18">
        <v>45474</v>
      </c>
      <c r="C4970" t="s">
        <v>279</v>
      </c>
      <c r="D4970" t="s">
        <v>230</v>
      </c>
      <c r="E4970">
        <v>0.36966824644549762</v>
      </c>
      <c r="F4970">
        <v>156</v>
      </c>
      <c r="G4970">
        <v>422</v>
      </c>
    </row>
    <row r="4971" spans="1:7" x14ac:dyDescent="0.3">
      <c r="A4971">
        <v>103</v>
      </c>
      <c r="B4971" s="18">
        <v>45505</v>
      </c>
      <c r="C4971" t="s">
        <v>279</v>
      </c>
      <c r="D4971" t="s">
        <v>199</v>
      </c>
      <c r="E4971">
        <v>0</v>
      </c>
    </row>
    <row r="4972" spans="1:7" x14ac:dyDescent="0.3">
      <c r="A4972">
        <v>11</v>
      </c>
      <c r="B4972" s="18">
        <v>45444</v>
      </c>
      <c r="C4972" t="s">
        <v>279</v>
      </c>
      <c r="D4972" t="s">
        <v>230</v>
      </c>
      <c r="E4972">
        <v>0.43170731707317073</v>
      </c>
      <c r="F4972">
        <v>177</v>
      </c>
      <c r="G4972">
        <v>410</v>
      </c>
    </row>
    <row r="4973" spans="1:7" x14ac:dyDescent="0.3">
      <c r="A4973">
        <v>112</v>
      </c>
      <c r="B4973" s="18">
        <v>45505</v>
      </c>
      <c r="C4973" t="s">
        <v>279</v>
      </c>
      <c r="D4973" t="s">
        <v>221</v>
      </c>
      <c r="E4973">
        <v>248</v>
      </c>
    </row>
    <row r="4974" spans="1:7" x14ac:dyDescent="0.3">
      <c r="A4974">
        <v>23</v>
      </c>
      <c r="B4974" s="18">
        <v>45474</v>
      </c>
      <c r="C4974" t="s">
        <v>279</v>
      </c>
      <c r="D4974" t="s">
        <v>210</v>
      </c>
      <c r="E4974">
        <v>5.6288478452066845E-2</v>
      </c>
      <c r="F4974">
        <v>64</v>
      </c>
      <c r="G4974">
        <v>1137</v>
      </c>
    </row>
    <row r="4975" spans="1:7" x14ac:dyDescent="0.3">
      <c r="A4975">
        <v>11</v>
      </c>
      <c r="B4975" s="18">
        <v>45413</v>
      </c>
      <c r="C4975" t="s">
        <v>279</v>
      </c>
      <c r="D4975" t="s">
        <v>230</v>
      </c>
      <c r="E4975">
        <v>0.48184019370460046</v>
      </c>
      <c r="F4975">
        <v>199</v>
      </c>
      <c r="G4975">
        <v>413</v>
      </c>
    </row>
    <row r="4976" spans="1:7" x14ac:dyDescent="0.3">
      <c r="A4976">
        <v>110</v>
      </c>
      <c r="B4976" s="18">
        <v>45444</v>
      </c>
      <c r="C4976" t="s">
        <v>279</v>
      </c>
      <c r="D4976" t="s">
        <v>222</v>
      </c>
      <c r="E4976">
        <v>4</v>
      </c>
    </row>
    <row r="4977" spans="1:7" x14ac:dyDescent="0.3">
      <c r="A4977">
        <v>110</v>
      </c>
      <c r="B4977" s="18">
        <v>45413</v>
      </c>
      <c r="C4977" t="s">
        <v>279</v>
      </c>
      <c r="D4977" t="s">
        <v>222</v>
      </c>
      <c r="E4977">
        <v>4</v>
      </c>
    </row>
    <row r="4978" spans="1:7" x14ac:dyDescent="0.3">
      <c r="A4978">
        <v>106</v>
      </c>
      <c r="B4978" s="18">
        <v>45505</v>
      </c>
      <c r="C4978" t="s">
        <v>279</v>
      </c>
      <c r="D4978" t="s">
        <v>196</v>
      </c>
      <c r="E4978">
        <v>167</v>
      </c>
    </row>
    <row r="4979" spans="1:7" x14ac:dyDescent="0.3">
      <c r="A4979">
        <v>27</v>
      </c>
      <c r="B4979" s="18">
        <v>45413</v>
      </c>
      <c r="C4979" t="s">
        <v>279</v>
      </c>
      <c r="D4979" t="s">
        <v>165</v>
      </c>
      <c r="G4979">
        <v>226</v>
      </c>
    </row>
    <row r="4980" spans="1:7" x14ac:dyDescent="0.3">
      <c r="A4980">
        <v>17</v>
      </c>
      <c r="B4980" s="18">
        <v>45444</v>
      </c>
      <c r="C4980" t="s">
        <v>279</v>
      </c>
      <c r="D4980" t="s">
        <v>207</v>
      </c>
      <c r="E4980">
        <v>2.1276595744680851E-2</v>
      </c>
      <c r="F4980">
        <v>4</v>
      </c>
      <c r="G4980">
        <v>188</v>
      </c>
    </row>
    <row r="4981" spans="1:7" x14ac:dyDescent="0.3">
      <c r="A4981">
        <v>2</v>
      </c>
      <c r="B4981" s="18">
        <v>45413</v>
      </c>
      <c r="C4981" t="s">
        <v>279</v>
      </c>
      <c r="D4981" t="s">
        <v>209</v>
      </c>
      <c r="E4981">
        <v>0.62055555555555553</v>
      </c>
      <c r="F4981">
        <v>1117</v>
      </c>
      <c r="G4981">
        <v>1800</v>
      </c>
    </row>
    <row r="4982" spans="1:7" x14ac:dyDescent="0.3">
      <c r="A4982">
        <v>106</v>
      </c>
      <c r="B4982" s="18">
        <v>45444</v>
      </c>
      <c r="C4982" t="s">
        <v>279</v>
      </c>
      <c r="D4982" t="s">
        <v>196</v>
      </c>
      <c r="E4982">
        <v>170</v>
      </c>
    </row>
    <row r="4983" spans="1:7" x14ac:dyDescent="0.3">
      <c r="A4983">
        <v>120</v>
      </c>
      <c r="B4983" s="18">
        <v>45505</v>
      </c>
      <c r="C4983" t="s">
        <v>279</v>
      </c>
      <c r="D4983" t="s">
        <v>22</v>
      </c>
      <c r="E4983">
        <v>251</v>
      </c>
    </row>
    <row r="4984" spans="1:7" x14ac:dyDescent="0.3">
      <c r="A4984">
        <v>107</v>
      </c>
      <c r="B4984" s="18">
        <v>45474</v>
      </c>
      <c r="C4984" t="s">
        <v>279</v>
      </c>
      <c r="D4984" t="s">
        <v>217</v>
      </c>
      <c r="E4984">
        <v>232</v>
      </c>
    </row>
    <row r="4985" spans="1:7" x14ac:dyDescent="0.3">
      <c r="A4985">
        <v>24</v>
      </c>
      <c r="B4985" s="18">
        <v>45444</v>
      </c>
      <c r="C4985" t="s">
        <v>279</v>
      </c>
      <c r="D4985" t="s">
        <v>197</v>
      </c>
      <c r="E4985">
        <v>0.94029850746268662</v>
      </c>
      <c r="F4985">
        <v>63</v>
      </c>
      <c r="G4985">
        <v>67</v>
      </c>
    </row>
    <row r="4986" spans="1:7" x14ac:dyDescent="0.3">
      <c r="A4986">
        <v>130</v>
      </c>
      <c r="B4986" s="18">
        <v>45505</v>
      </c>
      <c r="C4986" t="s">
        <v>279</v>
      </c>
      <c r="D4986" t="s">
        <v>212</v>
      </c>
      <c r="E4986">
        <v>90</v>
      </c>
    </row>
    <row r="4987" spans="1:7" x14ac:dyDescent="0.3">
      <c r="A4987">
        <v>17</v>
      </c>
      <c r="B4987" s="18">
        <v>45413</v>
      </c>
      <c r="C4987" t="s">
        <v>279</v>
      </c>
      <c r="D4987" t="s">
        <v>207</v>
      </c>
      <c r="E4987">
        <v>2.1164021164021163E-2</v>
      </c>
      <c r="F4987">
        <v>4</v>
      </c>
      <c r="G4987">
        <v>189</v>
      </c>
    </row>
    <row r="4988" spans="1:7" x14ac:dyDescent="0.3">
      <c r="A4988">
        <v>120</v>
      </c>
      <c r="B4988" s="18">
        <v>45474</v>
      </c>
      <c r="C4988" t="s">
        <v>279</v>
      </c>
      <c r="D4988" t="s">
        <v>22</v>
      </c>
      <c r="E4988">
        <v>284</v>
      </c>
    </row>
    <row r="4989" spans="1:7" x14ac:dyDescent="0.3">
      <c r="A4989">
        <v>130</v>
      </c>
      <c r="B4989" s="18">
        <v>45474</v>
      </c>
      <c r="C4989" t="s">
        <v>279</v>
      </c>
      <c r="D4989" t="s">
        <v>212</v>
      </c>
      <c r="E4989">
        <v>90</v>
      </c>
    </row>
    <row r="4990" spans="1:7" x14ac:dyDescent="0.3">
      <c r="A4990">
        <v>130</v>
      </c>
      <c r="B4990" s="18">
        <v>45444</v>
      </c>
      <c r="C4990" t="s">
        <v>279</v>
      </c>
      <c r="D4990" t="s">
        <v>212</v>
      </c>
      <c r="E4990">
        <v>73</v>
      </c>
    </row>
    <row r="4991" spans="1:7" x14ac:dyDescent="0.3">
      <c r="A4991">
        <v>130</v>
      </c>
      <c r="B4991" s="18">
        <v>45413</v>
      </c>
      <c r="C4991" t="s">
        <v>279</v>
      </c>
      <c r="D4991" t="s">
        <v>212</v>
      </c>
      <c r="E4991">
        <v>170</v>
      </c>
    </row>
    <row r="4992" spans="1:7" x14ac:dyDescent="0.3">
      <c r="A4992">
        <v>15</v>
      </c>
      <c r="B4992" s="18">
        <v>45474</v>
      </c>
      <c r="C4992" t="s">
        <v>279</v>
      </c>
      <c r="D4992" t="s">
        <v>205</v>
      </c>
      <c r="E4992">
        <v>0</v>
      </c>
      <c r="F4992">
        <v>0</v>
      </c>
      <c r="G4992">
        <v>386</v>
      </c>
    </row>
    <row r="4993" spans="1:7" x14ac:dyDescent="0.3">
      <c r="A4993">
        <v>16</v>
      </c>
      <c r="B4993" s="18">
        <v>45505</v>
      </c>
      <c r="C4993" t="s">
        <v>279</v>
      </c>
      <c r="D4993" t="s">
        <v>203</v>
      </c>
      <c r="E4993">
        <v>3.8043478260869568E-2</v>
      </c>
      <c r="F4993">
        <v>7</v>
      </c>
      <c r="G4993">
        <v>184</v>
      </c>
    </row>
    <row r="4994" spans="1:7" x14ac:dyDescent="0.3">
      <c r="A4994">
        <v>120</v>
      </c>
      <c r="B4994" s="18">
        <v>45444</v>
      </c>
      <c r="C4994" t="s">
        <v>279</v>
      </c>
      <c r="D4994" t="s">
        <v>22</v>
      </c>
      <c r="E4994">
        <v>271</v>
      </c>
    </row>
    <row r="4995" spans="1:7" x14ac:dyDescent="0.3">
      <c r="A4995">
        <v>16</v>
      </c>
      <c r="B4995" s="18">
        <v>45474</v>
      </c>
      <c r="C4995" t="s">
        <v>279</v>
      </c>
      <c r="D4995" t="s">
        <v>203</v>
      </c>
      <c r="E4995">
        <v>3.7634408602150539E-2</v>
      </c>
      <c r="F4995">
        <v>7</v>
      </c>
      <c r="G4995">
        <v>186</v>
      </c>
    </row>
    <row r="4996" spans="1:7" x14ac:dyDescent="0.3">
      <c r="A4996">
        <v>120</v>
      </c>
      <c r="B4996" s="18">
        <v>45413</v>
      </c>
      <c r="C4996" t="s">
        <v>279</v>
      </c>
      <c r="D4996" t="s">
        <v>22</v>
      </c>
      <c r="E4996">
        <v>528</v>
      </c>
    </row>
    <row r="4997" spans="1:7" x14ac:dyDescent="0.3">
      <c r="A4997">
        <v>16</v>
      </c>
      <c r="B4997" s="18">
        <v>45444</v>
      </c>
      <c r="C4997" t="s">
        <v>279</v>
      </c>
      <c r="D4997" t="s">
        <v>203</v>
      </c>
      <c r="E4997">
        <v>3.7234042553191488E-2</v>
      </c>
      <c r="F4997">
        <v>7</v>
      </c>
      <c r="G4997">
        <v>188</v>
      </c>
    </row>
    <row r="4998" spans="1:7" x14ac:dyDescent="0.3">
      <c r="A4998">
        <v>107</v>
      </c>
      <c r="B4998" s="18">
        <v>45505</v>
      </c>
      <c r="C4998" t="s">
        <v>279</v>
      </c>
      <c r="D4998" t="s">
        <v>217</v>
      </c>
      <c r="E4998">
        <v>232</v>
      </c>
    </row>
    <row r="4999" spans="1:7" x14ac:dyDescent="0.3">
      <c r="A4999">
        <v>16</v>
      </c>
      <c r="B4999" s="18">
        <v>45413</v>
      </c>
      <c r="C4999" t="s">
        <v>279</v>
      </c>
      <c r="D4999" t="s">
        <v>203</v>
      </c>
      <c r="E4999">
        <v>3.7037037037037035E-2</v>
      </c>
      <c r="F4999">
        <v>7</v>
      </c>
      <c r="G4999">
        <v>189</v>
      </c>
    </row>
    <row r="5000" spans="1:7" x14ac:dyDescent="0.3">
      <c r="A5000">
        <v>100</v>
      </c>
      <c r="B5000" s="18">
        <v>45474</v>
      </c>
      <c r="C5000" t="s">
        <v>279</v>
      </c>
      <c r="D5000" t="s">
        <v>206</v>
      </c>
      <c r="E5000">
        <v>1</v>
      </c>
    </row>
    <row r="5001" spans="1:7" x14ac:dyDescent="0.3">
      <c r="A5001">
        <v>27</v>
      </c>
      <c r="B5001" s="18">
        <v>45474</v>
      </c>
      <c r="C5001" t="s">
        <v>279</v>
      </c>
      <c r="D5001" t="s">
        <v>165</v>
      </c>
      <c r="G5001">
        <v>245</v>
      </c>
    </row>
    <row r="5002" spans="1:7" x14ac:dyDescent="0.3">
      <c r="A5002">
        <v>106</v>
      </c>
      <c r="B5002" s="18">
        <v>45413</v>
      </c>
      <c r="C5002" t="s">
        <v>279</v>
      </c>
      <c r="D5002" t="s">
        <v>196</v>
      </c>
      <c r="E5002">
        <v>171</v>
      </c>
    </row>
    <row r="5003" spans="1:7" x14ac:dyDescent="0.3">
      <c r="A5003">
        <v>15</v>
      </c>
      <c r="B5003" s="18">
        <v>45505</v>
      </c>
      <c r="C5003" t="s">
        <v>279</v>
      </c>
      <c r="D5003" t="s">
        <v>205</v>
      </c>
      <c r="E5003">
        <v>0</v>
      </c>
      <c r="F5003">
        <v>0</v>
      </c>
      <c r="G5003">
        <v>383</v>
      </c>
    </row>
    <row r="5004" spans="1:7" x14ac:dyDescent="0.3">
      <c r="A5004">
        <v>10</v>
      </c>
      <c r="B5004" s="18">
        <v>45505</v>
      </c>
      <c r="C5004" t="s">
        <v>279</v>
      </c>
      <c r="D5004" t="s">
        <v>219</v>
      </c>
      <c r="E5004">
        <v>8.5271317829457363E-2</v>
      </c>
      <c r="F5004">
        <v>11</v>
      </c>
      <c r="G5004">
        <v>129</v>
      </c>
    </row>
    <row r="5005" spans="1:7" x14ac:dyDescent="0.3">
      <c r="A5005">
        <v>129</v>
      </c>
      <c r="B5005" s="18">
        <v>45505</v>
      </c>
      <c r="C5005" t="s">
        <v>279</v>
      </c>
      <c r="D5005" t="s">
        <v>229</v>
      </c>
      <c r="E5005">
        <v>69</v>
      </c>
    </row>
    <row r="5006" spans="1:7" x14ac:dyDescent="0.3">
      <c r="A5006">
        <v>23</v>
      </c>
      <c r="B5006" s="18">
        <v>45505</v>
      </c>
      <c r="C5006" t="s">
        <v>279</v>
      </c>
      <c r="D5006" t="s">
        <v>210</v>
      </c>
      <c r="E5006">
        <v>4.2290748898678412E-2</v>
      </c>
      <c r="F5006">
        <v>48</v>
      </c>
      <c r="G5006">
        <v>1135</v>
      </c>
    </row>
    <row r="5007" spans="1:7" x14ac:dyDescent="0.3">
      <c r="A5007">
        <v>129</v>
      </c>
      <c r="B5007" s="18">
        <v>45474</v>
      </c>
      <c r="C5007" t="s">
        <v>279</v>
      </c>
      <c r="D5007" t="s">
        <v>229</v>
      </c>
      <c r="E5007">
        <v>73</v>
      </c>
    </row>
    <row r="5008" spans="1:7" x14ac:dyDescent="0.3">
      <c r="A5008">
        <v>101</v>
      </c>
      <c r="B5008" s="18">
        <v>45413</v>
      </c>
      <c r="C5008" t="s">
        <v>279</v>
      </c>
      <c r="D5008" t="s">
        <v>200</v>
      </c>
      <c r="E5008">
        <v>1</v>
      </c>
    </row>
    <row r="5009" spans="1:7" x14ac:dyDescent="0.3">
      <c r="A5009">
        <v>129</v>
      </c>
      <c r="B5009" s="18">
        <v>45444</v>
      </c>
      <c r="C5009" t="s">
        <v>279</v>
      </c>
      <c r="D5009" t="s">
        <v>229</v>
      </c>
      <c r="E5009">
        <v>60</v>
      </c>
    </row>
    <row r="5010" spans="1:7" x14ac:dyDescent="0.3">
      <c r="A5010">
        <v>129</v>
      </c>
      <c r="B5010" s="18">
        <v>45413</v>
      </c>
      <c r="C5010" t="s">
        <v>279</v>
      </c>
      <c r="D5010" t="s">
        <v>229</v>
      </c>
      <c r="E5010">
        <v>67</v>
      </c>
    </row>
    <row r="5011" spans="1:7" x14ac:dyDescent="0.3">
      <c r="A5011">
        <v>105</v>
      </c>
      <c r="B5011" s="18">
        <v>45413</v>
      </c>
      <c r="C5011" t="s">
        <v>279</v>
      </c>
      <c r="D5011" t="s">
        <v>227</v>
      </c>
      <c r="E5011">
        <v>2</v>
      </c>
    </row>
    <row r="5012" spans="1:7" x14ac:dyDescent="0.3">
      <c r="A5012">
        <v>2</v>
      </c>
      <c r="B5012" s="18">
        <v>45444</v>
      </c>
      <c r="C5012" t="s">
        <v>279</v>
      </c>
      <c r="D5012" t="s">
        <v>209</v>
      </c>
      <c r="E5012">
        <v>0.62277777777777776</v>
      </c>
      <c r="F5012">
        <v>1121</v>
      </c>
      <c r="G5012">
        <v>1800</v>
      </c>
    </row>
    <row r="5013" spans="1:7" x14ac:dyDescent="0.3">
      <c r="A5013">
        <v>12</v>
      </c>
      <c r="B5013" s="18">
        <v>45474</v>
      </c>
      <c r="C5013" t="s">
        <v>279</v>
      </c>
      <c r="D5013" t="s">
        <v>215</v>
      </c>
      <c r="E5013">
        <v>0.18716577540106952</v>
      </c>
      <c r="F5013">
        <v>35</v>
      </c>
      <c r="G5013">
        <v>187</v>
      </c>
    </row>
    <row r="5014" spans="1:7" x14ac:dyDescent="0.3">
      <c r="A5014">
        <v>107</v>
      </c>
      <c r="B5014" s="18">
        <v>45413</v>
      </c>
      <c r="C5014" t="s">
        <v>279</v>
      </c>
      <c r="D5014" t="s">
        <v>217</v>
      </c>
      <c r="E5014">
        <v>229</v>
      </c>
    </row>
    <row r="5015" spans="1:7" x14ac:dyDescent="0.3">
      <c r="A5015">
        <v>100</v>
      </c>
      <c r="B5015" s="18">
        <v>45444</v>
      </c>
      <c r="C5015" t="s">
        <v>279</v>
      </c>
      <c r="D5015" t="s">
        <v>206</v>
      </c>
      <c r="E5015">
        <v>1</v>
      </c>
    </row>
    <row r="5016" spans="1:7" x14ac:dyDescent="0.3">
      <c r="A5016">
        <v>105</v>
      </c>
      <c r="B5016" s="18">
        <v>45444</v>
      </c>
      <c r="C5016" t="s">
        <v>279</v>
      </c>
      <c r="D5016" t="s">
        <v>227</v>
      </c>
      <c r="E5016">
        <v>2</v>
      </c>
    </row>
    <row r="5017" spans="1:7" x14ac:dyDescent="0.3">
      <c r="A5017">
        <v>10</v>
      </c>
      <c r="B5017" s="18">
        <v>45474</v>
      </c>
      <c r="C5017" t="s">
        <v>279</v>
      </c>
      <c r="D5017" t="s">
        <v>219</v>
      </c>
      <c r="E5017">
        <v>0.10256410256410256</v>
      </c>
      <c r="F5017">
        <v>16</v>
      </c>
      <c r="G5017">
        <v>156</v>
      </c>
    </row>
    <row r="5018" spans="1:7" x14ac:dyDescent="0.3">
      <c r="A5018">
        <v>105</v>
      </c>
      <c r="B5018" s="18">
        <v>45474</v>
      </c>
      <c r="C5018" t="s">
        <v>279</v>
      </c>
      <c r="D5018" t="s">
        <v>227</v>
      </c>
      <c r="E5018">
        <v>2</v>
      </c>
    </row>
    <row r="5019" spans="1:7" x14ac:dyDescent="0.3">
      <c r="A5019">
        <v>101</v>
      </c>
      <c r="B5019" s="18">
        <v>45444</v>
      </c>
      <c r="C5019" t="s">
        <v>279</v>
      </c>
      <c r="D5019" t="s">
        <v>200</v>
      </c>
      <c r="E5019">
        <v>1</v>
      </c>
    </row>
    <row r="5020" spans="1:7" x14ac:dyDescent="0.3">
      <c r="A5020">
        <v>2</v>
      </c>
      <c r="B5020" s="18">
        <v>45474</v>
      </c>
      <c r="C5020" t="s">
        <v>279</v>
      </c>
      <c r="D5020" t="s">
        <v>209</v>
      </c>
      <c r="E5020">
        <v>0.6216666666666667</v>
      </c>
      <c r="F5020">
        <v>1119</v>
      </c>
      <c r="G5020">
        <v>1800</v>
      </c>
    </row>
    <row r="5021" spans="1:7" x14ac:dyDescent="0.3">
      <c r="A5021">
        <v>15</v>
      </c>
      <c r="B5021" s="18">
        <v>45413</v>
      </c>
      <c r="C5021" t="s">
        <v>279</v>
      </c>
      <c r="D5021" t="s">
        <v>205</v>
      </c>
      <c r="E5021">
        <v>0</v>
      </c>
      <c r="F5021">
        <v>0</v>
      </c>
      <c r="G5021">
        <v>382</v>
      </c>
    </row>
    <row r="5022" spans="1:7" x14ac:dyDescent="0.3">
      <c r="A5022">
        <v>101</v>
      </c>
      <c r="B5022" s="18">
        <v>45474</v>
      </c>
      <c r="C5022" t="s">
        <v>279</v>
      </c>
      <c r="D5022" t="s">
        <v>200</v>
      </c>
      <c r="E5022">
        <v>1</v>
      </c>
    </row>
    <row r="5023" spans="1:7" x14ac:dyDescent="0.3">
      <c r="A5023">
        <v>105</v>
      </c>
      <c r="B5023" s="18">
        <v>45505</v>
      </c>
      <c r="C5023" t="s">
        <v>279</v>
      </c>
      <c r="D5023" t="s">
        <v>227</v>
      </c>
      <c r="E5023">
        <v>1</v>
      </c>
    </row>
    <row r="5024" spans="1:7" x14ac:dyDescent="0.3">
      <c r="A5024">
        <v>108</v>
      </c>
      <c r="B5024" s="18">
        <v>45413</v>
      </c>
      <c r="C5024" t="s">
        <v>279</v>
      </c>
      <c r="D5024" t="s">
        <v>204</v>
      </c>
      <c r="E5024">
        <v>107</v>
      </c>
    </row>
    <row r="5025" spans="1:7" x14ac:dyDescent="0.3">
      <c r="A5025">
        <v>101</v>
      </c>
      <c r="B5025" s="18">
        <v>45505</v>
      </c>
      <c r="C5025" t="s">
        <v>279</v>
      </c>
      <c r="D5025" t="s">
        <v>200</v>
      </c>
      <c r="E5025">
        <v>1</v>
      </c>
    </row>
    <row r="5026" spans="1:7" x14ac:dyDescent="0.3">
      <c r="A5026">
        <v>27</v>
      </c>
      <c r="B5026" s="18">
        <v>45505</v>
      </c>
      <c r="C5026" t="s">
        <v>279</v>
      </c>
      <c r="D5026" t="s">
        <v>165</v>
      </c>
      <c r="G5026">
        <v>252</v>
      </c>
    </row>
    <row r="5027" spans="1:7" x14ac:dyDescent="0.3">
      <c r="A5027">
        <v>14</v>
      </c>
      <c r="B5027" s="18">
        <v>45505</v>
      </c>
      <c r="C5027" t="s">
        <v>279</v>
      </c>
      <c r="D5027" t="s">
        <v>225</v>
      </c>
      <c r="E5027">
        <v>2.6109660574412533E-3</v>
      </c>
      <c r="F5027">
        <v>1</v>
      </c>
      <c r="G5027">
        <v>383</v>
      </c>
    </row>
    <row r="5028" spans="1:7" x14ac:dyDescent="0.3">
      <c r="A5028">
        <v>102</v>
      </c>
      <c r="B5028" s="18">
        <v>45413</v>
      </c>
      <c r="C5028" t="s">
        <v>279</v>
      </c>
      <c r="D5028" t="s">
        <v>218</v>
      </c>
      <c r="E5028">
        <v>0</v>
      </c>
    </row>
    <row r="5029" spans="1:7" x14ac:dyDescent="0.3">
      <c r="A5029">
        <v>128</v>
      </c>
      <c r="B5029" s="18">
        <v>45505</v>
      </c>
      <c r="C5029" t="s">
        <v>279</v>
      </c>
      <c r="D5029" t="s">
        <v>224</v>
      </c>
      <c r="E5029">
        <v>33</v>
      </c>
    </row>
    <row r="5030" spans="1:7" x14ac:dyDescent="0.3">
      <c r="A5030">
        <v>128</v>
      </c>
      <c r="B5030" s="18">
        <v>45474</v>
      </c>
      <c r="C5030" t="s">
        <v>279</v>
      </c>
      <c r="D5030" t="s">
        <v>224</v>
      </c>
      <c r="E5030">
        <v>28</v>
      </c>
    </row>
    <row r="5031" spans="1:7" x14ac:dyDescent="0.3">
      <c r="A5031">
        <v>128</v>
      </c>
      <c r="B5031" s="18">
        <v>45444</v>
      </c>
      <c r="C5031" t="s">
        <v>279</v>
      </c>
      <c r="D5031" t="s">
        <v>224</v>
      </c>
      <c r="E5031">
        <v>24</v>
      </c>
    </row>
    <row r="5032" spans="1:7" x14ac:dyDescent="0.3">
      <c r="A5032">
        <v>108</v>
      </c>
      <c r="B5032" s="18">
        <v>45444</v>
      </c>
      <c r="C5032" t="s">
        <v>279</v>
      </c>
      <c r="D5032" t="s">
        <v>204</v>
      </c>
      <c r="E5032">
        <v>107</v>
      </c>
    </row>
    <row r="5033" spans="1:7" x14ac:dyDescent="0.3">
      <c r="A5033">
        <v>17</v>
      </c>
      <c r="B5033" s="18">
        <v>45505</v>
      </c>
      <c r="C5033" t="s">
        <v>279</v>
      </c>
      <c r="D5033" t="s">
        <v>207</v>
      </c>
      <c r="E5033">
        <v>2.1739130434782608E-2</v>
      </c>
      <c r="F5033">
        <v>4</v>
      </c>
      <c r="G5033">
        <v>184</v>
      </c>
    </row>
    <row r="5034" spans="1:7" x14ac:dyDescent="0.3">
      <c r="A5034">
        <v>13</v>
      </c>
      <c r="B5034" s="18">
        <v>45474</v>
      </c>
      <c r="C5034" t="s">
        <v>279</v>
      </c>
      <c r="D5034" t="s">
        <v>198</v>
      </c>
      <c r="E5034">
        <v>0.16042780748663102</v>
      </c>
      <c r="F5034">
        <v>30</v>
      </c>
      <c r="G5034">
        <v>187</v>
      </c>
    </row>
    <row r="5035" spans="1:7" x14ac:dyDescent="0.3">
      <c r="A5035">
        <v>108</v>
      </c>
      <c r="B5035" s="18">
        <v>45474</v>
      </c>
      <c r="C5035" t="s">
        <v>279</v>
      </c>
      <c r="D5035" t="s">
        <v>204</v>
      </c>
      <c r="E5035">
        <v>105</v>
      </c>
    </row>
    <row r="5036" spans="1:7" x14ac:dyDescent="0.3">
      <c r="A5036">
        <v>2</v>
      </c>
      <c r="B5036" s="18">
        <v>45505</v>
      </c>
      <c r="C5036" t="s">
        <v>279</v>
      </c>
      <c r="D5036" t="s">
        <v>209</v>
      </c>
      <c r="E5036">
        <v>0.62</v>
      </c>
      <c r="F5036">
        <v>1116</v>
      </c>
      <c r="G5036">
        <v>1800</v>
      </c>
    </row>
    <row r="5037" spans="1:7" x14ac:dyDescent="0.3">
      <c r="A5037">
        <v>113</v>
      </c>
      <c r="B5037" s="18">
        <v>45505</v>
      </c>
      <c r="C5037" t="s">
        <v>279</v>
      </c>
      <c r="D5037" t="s">
        <v>228</v>
      </c>
      <c r="E5037">
        <v>214</v>
      </c>
    </row>
    <row r="5038" spans="1:7" x14ac:dyDescent="0.3">
      <c r="A5038">
        <v>15</v>
      </c>
      <c r="B5038" s="18">
        <v>45444</v>
      </c>
      <c r="C5038" t="s">
        <v>279</v>
      </c>
      <c r="D5038" t="s">
        <v>205</v>
      </c>
      <c r="E5038">
        <v>0</v>
      </c>
      <c r="F5038">
        <v>0</v>
      </c>
      <c r="G5038">
        <v>379</v>
      </c>
    </row>
    <row r="5039" spans="1:7" x14ac:dyDescent="0.3">
      <c r="A5039">
        <v>107</v>
      </c>
      <c r="B5039" s="18">
        <v>45444</v>
      </c>
      <c r="C5039" t="s">
        <v>279</v>
      </c>
      <c r="D5039" t="s">
        <v>217</v>
      </c>
      <c r="E5039">
        <v>232</v>
      </c>
    </row>
    <row r="5040" spans="1:7" x14ac:dyDescent="0.3">
      <c r="A5040">
        <v>108</v>
      </c>
      <c r="B5040" s="18">
        <v>45505</v>
      </c>
      <c r="C5040" t="s">
        <v>279</v>
      </c>
      <c r="D5040" t="s">
        <v>204</v>
      </c>
      <c r="E5040">
        <v>104</v>
      </c>
    </row>
    <row r="5041" spans="1:7" x14ac:dyDescent="0.3">
      <c r="A5041">
        <v>128</v>
      </c>
      <c r="B5041" s="18">
        <v>45413</v>
      </c>
      <c r="C5041" t="s">
        <v>279</v>
      </c>
      <c r="D5041" t="s">
        <v>224</v>
      </c>
      <c r="E5041">
        <v>29</v>
      </c>
    </row>
    <row r="5042" spans="1:7" x14ac:dyDescent="0.3">
      <c r="A5042">
        <v>24</v>
      </c>
      <c r="B5042" s="18">
        <v>45474</v>
      </c>
      <c r="C5042" t="s">
        <v>279</v>
      </c>
      <c r="D5042" t="s">
        <v>197</v>
      </c>
      <c r="E5042">
        <v>0.921875</v>
      </c>
      <c r="F5042">
        <v>59</v>
      </c>
      <c r="G5042">
        <v>64</v>
      </c>
    </row>
    <row r="5043" spans="1:7" x14ac:dyDescent="0.3">
      <c r="A5043">
        <v>23</v>
      </c>
      <c r="B5043" s="18">
        <v>45413</v>
      </c>
      <c r="C5043" t="s">
        <v>279</v>
      </c>
      <c r="D5043" t="s">
        <v>210</v>
      </c>
      <c r="E5043">
        <v>5.8720420683610865E-2</v>
      </c>
      <c r="F5043">
        <v>67</v>
      </c>
      <c r="G5043">
        <v>1141</v>
      </c>
    </row>
    <row r="5044" spans="1:7" x14ac:dyDescent="0.3">
      <c r="A5044">
        <v>10</v>
      </c>
      <c r="B5044" s="18">
        <v>45444</v>
      </c>
      <c r="C5044" t="s">
        <v>279</v>
      </c>
      <c r="D5044" t="s">
        <v>219</v>
      </c>
      <c r="E5044">
        <v>0.15</v>
      </c>
      <c r="F5044">
        <v>24</v>
      </c>
      <c r="G5044">
        <v>160</v>
      </c>
    </row>
    <row r="5045" spans="1:7" x14ac:dyDescent="0.3">
      <c r="A5045">
        <v>111</v>
      </c>
      <c r="B5045" s="18">
        <v>45413</v>
      </c>
      <c r="C5045" t="s">
        <v>279</v>
      </c>
      <c r="D5045" t="s">
        <v>201</v>
      </c>
      <c r="E5045">
        <v>147</v>
      </c>
    </row>
    <row r="5046" spans="1:7" x14ac:dyDescent="0.3">
      <c r="A5046">
        <v>122</v>
      </c>
      <c r="B5046" s="18">
        <v>45413</v>
      </c>
      <c r="C5046" t="s">
        <v>279</v>
      </c>
      <c r="D5046" t="s">
        <v>24</v>
      </c>
      <c r="E5046">
        <v>11</v>
      </c>
    </row>
    <row r="5047" spans="1:7" x14ac:dyDescent="0.3">
      <c r="A5047">
        <v>122</v>
      </c>
      <c r="B5047" s="18">
        <v>45444</v>
      </c>
      <c r="C5047" t="s">
        <v>279</v>
      </c>
      <c r="D5047" t="s">
        <v>24</v>
      </c>
      <c r="E5047">
        <v>1</v>
      </c>
    </row>
    <row r="5048" spans="1:7" x14ac:dyDescent="0.3">
      <c r="A5048">
        <v>122</v>
      </c>
      <c r="B5048" s="18">
        <v>45474</v>
      </c>
      <c r="C5048" t="s">
        <v>279</v>
      </c>
      <c r="D5048" t="s">
        <v>24</v>
      </c>
      <c r="E5048">
        <v>24</v>
      </c>
    </row>
    <row r="5049" spans="1:7" x14ac:dyDescent="0.3">
      <c r="A5049">
        <v>115</v>
      </c>
      <c r="B5049" s="18">
        <v>45505</v>
      </c>
      <c r="C5049" t="s">
        <v>279</v>
      </c>
      <c r="D5049" t="s">
        <v>226</v>
      </c>
      <c r="E5049">
        <v>37</v>
      </c>
    </row>
    <row r="5050" spans="1:7" x14ac:dyDescent="0.3">
      <c r="A5050">
        <v>115</v>
      </c>
      <c r="B5050" s="18">
        <v>45474</v>
      </c>
      <c r="C5050" t="s">
        <v>279</v>
      </c>
      <c r="D5050" t="s">
        <v>226</v>
      </c>
      <c r="E5050">
        <v>38</v>
      </c>
    </row>
    <row r="5051" spans="1:7" x14ac:dyDescent="0.3">
      <c r="A5051">
        <v>115</v>
      </c>
      <c r="B5051" s="18">
        <v>45444</v>
      </c>
      <c r="C5051" t="s">
        <v>279</v>
      </c>
      <c r="D5051" t="s">
        <v>226</v>
      </c>
      <c r="E5051">
        <v>45</v>
      </c>
    </row>
    <row r="5052" spans="1:7" x14ac:dyDescent="0.3">
      <c r="A5052">
        <v>115</v>
      </c>
      <c r="B5052" s="18">
        <v>45413</v>
      </c>
      <c r="C5052" t="s">
        <v>279</v>
      </c>
      <c r="D5052" t="s">
        <v>226</v>
      </c>
      <c r="E5052">
        <v>120</v>
      </c>
    </row>
    <row r="5053" spans="1:7" x14ac:dyDescent="0.3">
      <c r="A5053">
        <v>102</v>
      </c>
      <c r="B5053" s="18">
        <v>45444</v>
      </c>
      <c r="C5053" t="s">
        <v>279</v>
      </c>
      <c r="D5053" t="s">
        <v>218</v>
      </c>
      <c r="E5053">
        <v>0</v>
      </c>
    </row>
    <row r="5054" spans="1:7" x14ac:dyDescent="0.3">
      <c r="A5054">
        <v>113</v>
      </c>
      <c r="B5054" s="18">
        <v>45474</v>
      </c>
      <c r="C5054" t="s">
        <v>279</v>
      </c>
      <c r="D5054" t="s">
        <v>228</v>
      </c>
      <c r="E5054">
        <v>215</v>
      </c>
    </row>
    <row r="5055" spans="1:7" x14ac:dyDescent="0.3">
      <c r="A5055">
        <v>111</v>
      </c>
      <c r="B5055" s="18">
        <v>45444</v>
      </c>
      <c r="C5055" t="s">
        <v>279</v>
      </c>
      <c r="D5055" t="s">
        <v>201</v>
      </c>
      <c r="E5055">
        <v>146</v>
      </c>
    </row>
    <row r="5056" spans="1:7" x14ac:dyDescent="0.3">
      <c r="A5056">
        <v>12</v>
      </c>
      <c r="B5056" s="18">
        <v>45505</v>
      </c>
      <c r="C5056" t="s">
        <v>279</v>
      </c>
      <c r="D5056" t="s">
        <v>215</v>
      </c>
      <c r="E5056">
        <v>0.19459459459459461</v>
      </c>
      <c r="F5056">
        <v>36</v>
      </c>
      <c r="G5056">
        <v>185</v>
      </c>
    </row>
    <row r="5057" spans="1:7" x14ac:dyDescent="0.3">
      <c r="A5057">
        <v>9</v>
      </c>
      <c r="B5057" s="18">
        <v>45474</v>
      </c>
      <c r="C5057" t="s">
        <v>279</v>
      </c>
      <c r="D5057" t="s">
        <v>213</v>
      </c>
      <c r="E5057">
        <v>0.44074074074074077</v>
      </c>
      <c r="F5057">
        <v>119</v>
      </c>
      <c r="G5057">
        <v>270</v>
      </c>
    </row>
    <row r="5058" spans="1:7" x14ac:dyDescent="0.3">
      <c r="A5058">
        <v>114</v>
      </c>
      <c r="B5058" s="18">
        <v>45505</v>
      </c>
      <c r="C5058" t="s">
        <v>279</v>
      </c>
      <c r="D5058" t="s">
        <v>214</v>
      </c>
      <c r="E5058">
        <v>251</v>
      </c>
    </row>
    <row r="5059" spans="1:7" x14ac:dyDescent="0.3">
      <c r="A5059">
        <v>106</v>
      </c>
      <c r="B5059" s="18">
        <v>45474</v>
      </c>
      <c r="C5059" t="s">
        <v>279</v>
      </c>
      <c r="D5059" t="s">
        <v>196</v>
      </c>
      <c r="E5059">
        <v>169</v>
      </c>
    </row>
    <row r="5060" spans="1:7" x14ac:dyDescent="0.3">
      <c r="A5060">
        <v>114</v>
      </c>
      <c r="B5060" s="18">
        <v>45474</v>
      </c>
      <c r="C5060" t="s">
        <v>279</v>
      </c>
      <c r="D5060" t="s">
        <v>214</v>
      </c>
      <c r="E5060">
        <v>308</v>
      </c>
    </row>
    <row r="5061" spans="1:7" x14ac:dyDescent="0.3">
      <c r="A5061">
        <v>131</v>
      </c>
      <c r="B5061" s="18">
        <v>45413</v>
      </c>
      <c r="C5061" t="s">
        <v>279</v>
      </c>
      <c r="D5061" t="s">
        <v>211</v>
      </c>
      <c r="E5061">
        <v>5</v>
      </c>
    </row>
    <row r="5062" spans="1:7" x14ac:dyDescent="0.3">
      <c r="A5062">
        <v>131</v>
      </c>
      <c r="B5062" s="18">
        <v>45444</v>
      </c>
      <c r="C5062" t="s">
        <v>279</v>
      </c>
      <c r="D5062" t="s">
        <v>211</v>
      </c>
      <c r="E5062">
        <v>9</v>
      </c>
    </row>
    <row r="5063" spans="1:7" x14ac:dyDescent="0.3">
      <c r="A5063">
        <v>131</v>
      </c>
      <c r="B5063" s="18">
        <v>45474</v>
      </c>
      <c r="C5063" t="s">
        <v>279</v>
      </c>
      <c r="D5063" t="s">
        <v>211</v>
      </c>
      <c r="E5063">
        <v>5</v>
      </c>
    </row>
    <row r="5064" spans="1:7" x14ac:dyDescent="0.3">
      <c r="A5064">
        <v>131</v>
      </c>
      <c r="B5064" s="18">
        <v>45505</v>
      </c>
      <c r="C5064" t="s">
        <v>279</v>
      </c>
      <c r="D5064" t="s">
        <v>211</v>
      </c>
      <c r="E5064">
        <v>5</v>
      </c>
    </row>
    <row r="5065" spans="1:7" x14ac:dyDescent="0.3">
      <c r="A5065">
        <v>114</v>
      </c>
      <c r="B5065" s="18">
        <v>45444</v>
      </c>
      <c r="C5065" t="s">
        <v>279</v>
      </c>
      <c r="D5065" t="s">
        <v>214</v>
      </c>
      <c r="E5065">
        <v>272</v>
      </c>
    </row>
    <row r="5066" spans="1:7" x14ac:dyDescent="0.3">
      <c r="A5066">
        <v>127</v>
      </c>
      <c r="B5066" s="18">
        <v>45505</v>
      </c>
      <c r="C5066" t="s">
        <v>279</v>
      </c>
      <c r="D5066" t="s">
        <v>220</v>
      </c>
      <c r="E5066">
        <v>201</v>
      </c>
    </row>
    <row r="5067" spans="1:7" x14ac:dyDescent="0.3">
      <c r="A5067">
        <v>127</v>
      </c>
      <c r="B5067" s="18">
        <v>45474</v>
      </c>
      <c r="C5067" t="s">
        <v>279</v>
      </c>
      <c r="D5067" t="s">
        <v>220</v>
      </c>
      <c r="E5067">
        <v>200</v>
      </c>
    </row>
    <row r="5068" spans="1:7" x14ac:dyDescent="0.3">
      <c r="A5068">
        <v>127</v>
      </c>
      <c r="B5068" s="18">
        <v>45444</v>
      </c>
      <c r="C5068" t="s">
        <v>279</v>
      </c>
      <c r="D5068" t="s">
        <v>220</v>
      </c>
      <c r="E5068">
        <v>166</v>
      </c>
    </row>
    <row r="5069" spans="1:7" x14ac:dyDescent="0.3">
      <c r="A5069">
        <v>127</v>
      </c>
      <c r="B5069" s="18">
        <v>45413</v>
      </c>
      <c r="C5069" t="s">
        <v>279</v>
      </c>
      <c r="D5069" t="s">
        <v>220</v>
      </c>
      <c r="E5069">
        <v>275</v>
      </c>
    </row>
    <row r="5070" spans="1:7" x14ac:dyDescent="0.3">
      <c r="A5070">
        <v>114</v>
      </c>
      <c r="B5070" s="18">
        <v>45413</v>
      </c>
      <c r="C5070" t="s">
        <v>279</v>
      </c>
      <c r="D5070" t="s">
        <v>214</v>
      </c>
      <c r="E5070">
        <v>539</v>
      </c>
    </row>
    <row r="5071" spans="1:7" x14ac:dyDescent="0.3">
      <c r="A5071">
        <v>10</v>
      </c>
      <c r="B5071" s="18">
        <v>45413</v>
      </c>
      <c r="C5071" t="s">
        <v>279</v>
      </c>
      <c r="D5071" t="s">
        <v>219</v>
      </c>
      <c r="E5071">
        <v>0.12352941176470589</v>
      </c>
      <c r="F5071">
        <v>21</v>
      </c>
      <c r="G5071">
        <v>170</v>
      </c>
    </row>
    <row r="5072" spans="1:7" x14ac:dyDescent="0.3">
      <c r="A5072">
        <v>113</v>
      </c>
      <c r="B5072" s="18">
        <v>45444</v>
      </c>
      <c r="C5072" t="s">
        <v>279</v>
      </c>
      <c r="D5072" t="s">
        <v>228</v>
      </c>
      <c r="E5072">
        <v>212</v>
      </c>
    </row>
    <row r="5073" spans="1:7" x14ac:dyDescent="0.3">
      <c r="A5073">
        <v>13</v>
      </c>
      <c r="B5073" s="18">
        <v>45444</v>
      </c>
      <c r="C5073" t="s">
        <v>279</v>
      </c>
      <c r="D5073" t="s">
        <v>198</v>
      </c>
      <c r="E5073">
        <v>0.15909090909090909</v>
      </c>
      <c r="F5073">
        <v>28</v>
      </c>
      <c r="G5073">
        <v>176</v>
      </c>
    </row>
    <row r="5074" spans="1:7" x14ac:dyDescent="0.3">
      <c r="A5074">
        <v>126</v>
      </c>
      <c r="B5074" s="18">
        <v>45413</v>
      </c>
      <c r="C5074" t="s">
        <v>279</v>
      </c>
      <c r="D5074" t="s">
        <v>28</v>
      </c>
      <c r="E5074">
        <v>3</v>
      </c>
    </row>
    <row r="5075" spans="1:7" x14ac:dyDescent="0.3">
      <c r="A5075">
        <v>23</v>
      </c>
      <c r="B5075" s="18">
        <v>45444</v>
      </c>
      <c r="C5075" t="s">
        <v>279</v>
      </c>
      <c r="D5075" t="s">
        <v>210</v>
      </c>
      <c r="E5075">
        <v>5.8515283842794759E-2</v>
      </c>
      <c r="F5075">
        <v>67</v>
      </c>
      <c r="G5075">
        <v>1145</v>
      </c>
    </row>
    <row r="5076" spans="1:7" x14ac:dyDescent="0.3">
      <c r="A5076">
        <v>126</v>
      </c>
      <c r="B5076" s="18">
        <v>45474</v>
      </c>
      <c r="C5076" t="s">
        <v>279</v>
      </c>
      <c r="D5076" t="s">
        <v>28</v>
      </c>
      <c r="E5076">
        <v>1</v>
      </c>
    </row>
    <row r="5077" spans="1:7" x14ac:dyDescent="0.3">
      <c r="A5077">
        <v>13</v>
      </c>
      <c r="B5077" s="18">
        <v>45413</v>
      </c>
      <c r="C5077" t="s">
        <v>279</v>
      </c>
      <c r="D5077" t="s">
        <v>198</v>
      </c>
      <c r="E5077">
        <v>0.15083798882681565</v>
      </c>
      <c r="F5077">
        <v>27</v>
      </c>
      <c r="G5077">
        <v>179</v>
      </c>
    </row>
    <row r="5078" spans="1:7" x14ac:dyDescent="0.3">
      <c r="A5078">
        <v>113</v>
      </c>
      <c r="B5078" s="18">
        <v>45413</v>
      </c>
      <c r="C5078" t="s">
        <v>279</v>
      </c>
      <c r="D5078" t="s">
        <v>228</v>
      </c>
      <c r="E5078">
        <v>212</v>
      </c>
    </row>
    <row r="5079" spans="1:7" x14ac:dyDescent="0.3">
      <c r="A5079">
        <v>9</v>
      </c>
      <c r="B5079" s="18">
        <v>45413</v>
      </c>
      <c r="C5079" t="s">
        <v>279</v>
      </c>
      <c r="D5079" t="s">
        <v>213</v>
      </c>
      <c r="E5079">
        <v>0.4119718309859155</v>
      </c>
      <c r="F5079">
        <v>117</v>
      </c>
      <c r="G5079">
        <v>284</v>
      </c>
    </row>
    <row r="5080" spans="1:7" x14ac:dyDescent="0.3">
      <c r="A5080">
        <v>17</v>
      </c>
      <c r="B5080" s="18">
        <v>45474</v>
      </c>
      <c r="C5080" t="s">
        <v>279</v>
      </c>
      <c r="D5080" t="s">
        <v>207</v>
      </c>
      <c r="E5080">
        <v>2.1505376344086023E-2</v>
      </c>
      <c r="F5080">
        <v>4</v>
      </c>
      <c r="G5080">
        <v>186</v>
      </c>
    </row>
    <row r="5081" spans="1:7" x14ac:dyDescent="0.3">
      <c r="A5081">
        <v>100</v>
      </c>
      <c r="B5081" s="18">
        <v>45505</v>
      </c>
      <c r="C5081" t="s">
        <v>279</v>
      </c>
      <c r="D5081" t="s">
        <v>206</v>
      </c>
      <c r="E5081">
        <v>1</v>
      </c>
    </row>
    <row r="5082" spans="1:7" x14ac:dyDescent="0.3">
      <c r="A5082">
        <v>126</v>
      </c>
      <c r="B5082" s="18">
        <v>45505</v>
      </c>
      <c r="C5082" t="s">
        <v>279</v>
      </c>
      <c r="D5082" t="s">
        <v>28</v>
      </c>
      <c r="E5082">
        <v>1</v>
      </c>
    </row>
    <row r="5083" spans="1:7" x14ac:dyDescent="0.3">
      <c r="A5083">
        <v>133</v>
      </c>
      <c r="B5083" s="18">
        <v>45474</v>
      </c>
      <c r="C5083" t="s">
        <v>279</v>
      </c>
      <c r="D5083" t="s">
        <v>234</v>
      </c>
      <c r="E5083">
        <v>4</v>
      </c>
    </row>
    <row r="5084" spans="1:7" x14ac:dyDescent="0.3">
      <c r="A5084">
        <v>110</v>
      </c>
      <c r="B5084" s="18">
        <v>45505</v>
      </c>
      <c r="C5084" t="s">
        <v>279</v>
      </c>
      <c r="D5084" t="s">
        <v>222</v>
      </c>
      <c r="E5084">
        <v>4</v>
      </c>
    </row>
    <row r="5085" spans="1:7" x14ac:dyDescent="0.3">
      <c r="A5085">
        <v>24</v>
      </c>
      <c r="B5085" s="18">
        <v>45413</v>
      </c>
      <c r="C5085" t="s">
        <v>279</v>
      </c>
      <c r="D5085" t="s">
        <v>197</v>
      </c>
      <c r="E5085">
        <v>0.92537313432835822</v>
      </c>
      <c r="F5085">
        <v>62</v>
      </c>
      <c r="G5085">
        <v>67</v>
      </c>
    </row>
    <row r="5086" spans="1:7" x14ac:dyDescent="0.3">
      <c r="A5086">
        <v>14</v>
      </c>
      <c r="B5086" s="18">
        <v>45474</v>
      </c>
      <c r="C5086" t="s">
        <v>279</v>
      </c>
      <c r="D5086" t="s">
        <v>225</v>
      </c>
      <c r="E5086">
        <v>2.5906735751295338E-3</v>
      </c>
      <c r="F5086">
        <v>1</v>
      </c>
      <c r="G5086">
        <v>386</v>
      </c>
    </row>
    <row r="5087" spans="1:7" x14ac:dyDescent="0.3">
      <c r="A5087">
        <v>102</v>
      </c>
      <c r="B5087" s="18">
        <v>45474</v>
      </c>
      <c r="C5087" t="s">
        <v>279</v>
      </c>
      <c r="D5087" t="s">
        <v>218</v>
      </c>
      <c r="E5087">
        <v>0</v>
      </c>
    </row>
    <row r="5088" spans="1:7" x14ac:dyDescent="0.3">
      <c r="A5088">
        <v>111</v>
      </c>
      <c r="B5088" s="18">
        <v>45474</v>
      </c>
      <c r="C5088" t="s">
        <v>279</v>
      </c>
      <c r="D5088" t="s">
        <v>201</v>
      </c>
      <c r="E5088">
        <v>147</v>
      </c>
    </row>
    <row r="5089" spans="1:7" x14ac:dyDescent="0.3">
      <c r="A5089">
        <v>102</v>
      </c>
      <c r="B5089" s="18">
        <v>45505</v>
      </c>
      <c r="C5089" t="s">
        <v>279</v>
      </c>
      <c r="D5089" t="s">
        <v>218</v>
      </c>
      <c r="E5089">
        <v>0</v>
      </c>
    </row>
    <row r="5090" spans="1:7" x14ac:dyDescent="0.3">
      <c r="A5090">
        <v>3</v>
      </c>
      <c r="B5090" s="18">
        <v>45505</v>
      </c>
      <c r="C5090" t="s">
        <v>279</v>
      </c>
      <c r="D5090" t="s">
        <v>202</v>
      </c>
      <c r="E5090">
        <v>0.79480286738351258</v>
      </c>
      <c r="F5090">
        <v>887</v>
      </c>
      <c r="G5090">
        <v>1116</v>
      </c>
    </row>
    <row r="5091" spans="1:7" x14ac:dyDescent="0.3">
      <c r="A5091">
        <v>14</v>
      </c>
      <c r="B5091" s="18">
        <v>45444</v>
      </c>
      <c r="C5091" t="s">
        <v>279</v>
      </c>
      <c r="D5091" t="s">
        <v>225</v>
      </c>
      <c r="E5091">
        <v>2.6385224274406332E-3</v>
      </c>
      <c r="F5091">
        <v>1</v>
      </c>
      <c r="G5091">
        <v>379</v>
      </c>
    </row>
    <row r="5092" spans="1:7" x14ac:dyDescent="0.3">
      <c r="A5092">
        <v>103</v>
      </c>
      <c r="B5092" s="18">
        <v>45413</v>
      </c>
      <c r="C5092" t="s">
        <v>279</v>
      </c>
      <c r="D5092" t="s">
        <v>199</v>
      </c>
      <c r="E5092">
        <v>0</v>
      </c>
    </row>
    <row r="5093" spans="1:7" x14ac:dyDescent="0.3">
      <c r="A5093">
        <v>5</v>
      </c>
      <c r="B5093" s="18">
        <v>45505</v>
      </c>
      <c r="C5093" t="s">
        <v>279</v>
      </c>
      <c r="D5093" t="s">
        <v>216</v>
      </c>
      <c r="E5093">
        <v>7.5333333333333297</v>
      </c>
      <c r="F5093">
        <v>113</v>
      </c>
      <c r="G5093">
        <v>15</v>
      </c>
    </row>
    <row r="5094" spans="1:7" x14ac:dyDescent="0.3">
      <c r="A5094">
        <v>103</v>
      </c>
      <c r="B5094" s="18">
        <v>45444</v>
      </c>
      <c r="C5094" t="s">
        <v>279</v>
      </c>
      <c r="D5094" t="s">
        <v>199</v>
      </c>
      <c r="E5094">
        <v>0</v>
      </c>
    </row>
    <row r="5095" spans="1:7" x14ac:dyDescent="0.3">
      <c r="A5095">
        <v>5</v>
      </c>
      <c r="B5095" s="18">
        <v>45474</v>
      </c>
      <c r="C5095" t="s">
        <v>279</v>
      </c>
      <c r="D5095" t="s">
        <v>216</v>
      </c>
      <c r="E5095">
        <v>7.0952380952380896</v>
      </c>
      <c r="F5095">
        <v>149</v>
      </c>
      <c r="G5095">
        <v>21</v>
      </c>
    </row>
    <row r="5096" spans="1:7" x14ac:dyDescent="0.3">
      <c r="A5096">
        <v>12</v>
      </c>
      <c r="B5096" s="18">
        <v>45444</v>
      </c>
      <c r="C5096" t="s">
        <v>279</v>
      </c>
      <c r="D5096" t="s">
        <v>215</v>
      </c>
      <c r="E5096">
        <v>0.18181818181818182</v>
      </c>
      <c r="F5096">
        <v>32</v>
      </c>
      <c r="G5096">
        <v>176</v>
      </c>
    </row>
    <row r="5097" spans="1:7" x14ac:dyDescent="0.3">
      <c r="A5097">
        <v>24</v>
      </c>
      <c r="B5097" s="18">
        <v>45505</v>
      </c>
      <c r="C5097" t="s">
        <v>279</v>
      </c>
      <c r="D5097" t="s">
        <v>197</v>
      </c>
      <c r="E5097">
        <v>0.91666666666666663</v>
      </c>
      <c r="F5097">
        <v>44</v>
      </c>
      <c r="G5097">
        <v>48</v>
      </c>
    </row>
    <row r="5098" spans="1:7" x14ac:dyDescent="0.3">
      <c r="A5098">
        <v>13</v>
      </c>
      <c r="B5098" s="18">
        <v>45505</v>
      </c>
      <c r="C5098" t="s">
        <v>279</v>
      </c>
      <c r="D5098" t="s">
        <v>198</v>
      </c>
      <c r="E5098">
        <v>0.16756756756756758</v>
      </c>
      <c r="F5098">
        <v>31</v>
      </c>
      <c r="G5098">
        <v>185</v>
      </c>
    </row>
    <row r="5099" spans="1:7" x14ac:dyDescent="0.3">
      <c r="A5099">
        <v>111</v>
      </c>
      <c r="B5099" s="18">
        <v>45505</v>
      </c>
      <c r="C5099" t="s">
        <v>279</v>
      </c>
      <c r="D5099" t="s">
        <v>201</v>
      </c>
      <c r="E5099">
        <v>146</v>
      </c>
    </row>
    <row r="5100" spans="1:7" x14ac:dyDescent="0.3">
      <c r="A5100">
        <v>5</v>
      </c>
      <c r="B5100" s="18">
        <v>45444</v>
      </c>
      <c r="C5100" t="s">
        <v>279</v>
      </c>
      <c r="D5100" t="s">
        <v>216</v>
      </c>
      <c r="E5100">
        <v>5.6086956521739104</v>
      </c>
      <c r="F5100">
        <v>129</v>
      </c>
      <c r="G5100">
        <v>23</v>
      </c>
    </row>
    <row r="5101" spans="1:7" x14ac:dyDescent="0.3">
      <c r="A5101">
        <v>5</v>
      </c>
      <c r="B5101" s="18">
        <v>45413</v>
      </c>
      <c r="C5101" t="s">
        <v>279</v>
      </c>
      <c r="D5101" t="s">
        <v>216</v>
      </c>
      <c r="E5101">
        <v>9.3181818181818201</v>
      </c>
      <c r="F5101">
        <v>205</v>
      </c>
      <c r="G5101">
        <v>22</v>
      </c>
    </row>
    <row r="5102" spans="1:7" x14ac:dyDescent="0.3">
      <c r="A5102">
        <v>110</v>
      </c>
      <c r="B5102" s="18">
        <v>45474</v>
      </c>
      <c r="C5102" t="s">
        <v>279</v>
      </c>
      <c r="D5102" t="s">
        <v>222</v>
      </c>
      <c r="E5102">
        <v>4</v>
      </c>
    </row>
    <row r="5103" spans="1:7" x14ac:dyDescent="0.3">
      <c r="A5103">
        <v>3</v>
      </c>
      <c r="B5103" s="18">
        <v>45474</v>
      </c>
      <c r="C5103" t="s">
        <v>279</v>
      </c>
      <c r="D5103" t="s">
        <v>202</v>
      </c>
      <c r="E5103">
        <v>0.82394995531724757</v>
      </c>
      <c r="F5103">
        <v>922</v>
      </c>
      <c r="G5103">
        <v>1119</v>
      </c>
    </row>
    <row r="5104" spans="1:7" x14ac:dyDescent="0.3">
      <c r="A5104">
        <v>12</v>
      </c>
      <c r="B5104" s="18">
        <v>45413</v>
      </c>
      <c r="C5104" t="s">
        <v>279</v>
      </c>
      <c r="D5104" t="s">
        <v>215</v>
      </c>
      <c r="E5104">
        <v>0.17318435754189945</v>
      </c>
      <c r="F5104">
        <v>31</v>
      </c>
      <c r="G5104">
        <v>179</v>
      </c>
    </row>
    <row r="5105" spans="1:7" x14ac:dyDescent="0.3">
      <c r="A5105">
        <v>11</v>
      </c>
      <c r="B5105" s="18">
        <v>45505</v>
      </c>
      <c r="C5105" t="s">
        <v>279</v>
      </c>
      <c r="D5105" t="s">
        <v>230</v>
      </c>
      <c r="E5105">
        <v>0.36778846153846156</v>
      </c>
      <c r="F5105">
        <v>153</v>
      </c>
      <c r="G5105">
        <v>416</v>
      </c>
    </row>
    <row r="5106" spans="1:7" x14ac:dyDescent="0.3">
      <c r="A5106">
        <v>3</v>
      </c>
      <c r="B5106" s="18">
        <v>45444</v>
      </c>
      <c r="C5106" t="s">
        <v>279</v>
      </c>
      <c r="D5106" t="s">
        <v>202</v>
      </c>
      <c r="E5106">
        <v>0.80196253345227475</v>
      </c>
      <c r="F5106">
        <v>899</v>
      </c>
      <c r="G5106">
        <v>1121</v>
      </c>
    </row>
    <row r="5107" spans="1:7" x14ac:dyDescent="0.3">
      <c r="A5107">
        <v>112</v>
      </c>
      <c r="B5107" s="18">
        <v>45413</v>
      </c>
      <c r="C5107" t="s">
        <v>279</v>
      </c>
      <c r="D5107" t="s">
        <v>221</v>
      </c>
      <c r="E5107">
        <v>245</v>
      </c>
    </row>
    <row r="5108" spans="1:7" x14ac:dyDescent="0.3">
      <c r="A5108">
        <v>14</v>
      </c>
      <c r="B5108" s="18">
        <v>45413</v>
      </c>
      <c r="C5108" t="s">
        <v>279</v>
      </c>
      <c r="D5108" t="s">
        <v>225</v>
      </c>
      <c r="E5108">
        <v>2.617801047120419E-3</v>
      </c>
      <c r="F5108">
        <v>1</v>
      </c>
      <c r="G5108">
        <v>382</v>
      </c>
    </row>
    <row r="5109" spans="1:7" x14ac:dyDescent="0.3">
      <c r="A5109">
        <v>4</v>
      </c>
      <c r="B5109" s="18">
        <v>45413</v>
      </c>
      <c r="C5109" t="s">
        <v>279</v>
      </c>
      <c r="D5109" t="s">
        <v>223</v>
      </c>
      <c r="E5109">
        <v>0.89268292682926798</v>
      </c>
      <c r="F5109">
        <v>183</v>
      </c>
      <c r="G5109">
        <v>205</v>
      </c>
    </row>
    <row r="5110" spans="1:7" x14ac:dyDescent="0.3">
      <c r="A5110">
        <v>4</v>
      </c>
      <c r="B5110" s="18">
        <v>45444</v>
      </c>
      <c r="C5110" t="s">
        <v>279</v>
      </c>
      <c r="D5110" t="s">
        <v>223</v>
      </c>
      <c r="E5110">
        <v>0.806201550387597</v>
      </c>
      <c r="F5110">
        <v>104</v>
      </c>
      <c r="G5110">
        <v>129</v>
      </c>
    </row>
    <row r="5111" spans="1:7" x14ac:dyDescent="0.3">
      <c r="A5111">
        <v>4</v>
      </c>
      <c r="B5111" s="18">
        <v>45474</v>
      </c>
      <c r="C5111" t="s">
        <v>279</v>
      </c>
      <c r="D5111" t="s">
        <v>223</v>
      </c>
      <c r="E5111">
        <v>0.778523489932886</v>
      </c>
      <c r="F5111">
        <v>116</v>
      </c>
      <c r="G5111">
        <v>149</v>
      </c>
    </row>
    <row r="5112" spans="1:7" x14ac:dyDescent="0.3">
      <c r="A5112">
        <v>4</v>
      </c>
      <c r="B5112" s="18">
        <v>45505</v>
      </c>
      <c r="C5112" t="s">
        <v>279</v>
      </c>
      <c r="D5112" t="s">
        <v>223</v>
      </c>
      <c r="E5112">
        <v>0.77876106194690298</v>
      </c>
      <c r="F5112">
        <v>88</v>
      </c>
      <c r="G5112">
        <v>113</v>
      </c>
    </row>
    <row r="5113" spans="1:7" x14ac:dyDescent="0.3">
      <c r="A5113">
        <v>114</v>
      </c>
      <c r="B5113" s="18">
        <v>45505</v>
      </c>
      <c r="C5113" t="s">
        <v>280</v>
      </c>
      <c r="D5113" t="s">
        <v>214</v>
      </c>
      <c r="E5113">
        <v>736</v>
      </c>
    </row>
    <row r="5114" spans="1:7" x14ac:dyDescent="0.3">
      <c r="A5114">
        <v>9</v>
      </c>
      <c r="B5114" s="18">
        <v>45505</v>
      </c>
      <c r="C5114" t="s">
        <v>280</v>
      </c>
      <c r="D5114" t="s">
        <v>213</v>
      </c>
      <c r="E5114">
        <v>0.45535714285714285</v>
      </c>
      <c r="F5114">
        <v>153</v>
      </c>
      <c r="G5114">
        <v>336</v>
      </c>
    </row>
    <row r="5115" spans="1:7" x14ac:dyDescent="0.3">
      <c r="A5115">
        <v>102</v>
      </c>
      <c r="B5115" s="18">
        <v>45474</v>
      </c>
      <c r="C5115" t="s">
        <v>280</v>
      </c>
      <c r="D5115" t="s">
        <v>218</v>
      </c>
      <c r="E5115">
        <v>0</v>
      </c>
    </row>
    <row r="5116" spans="1:7" x14ac:dyDescent="0.3">
      <c r="A5116">
        <v>23</v>
      </c>
      <c r="B5116" s="18">
        <v>45413</v>
      </c>
      <c r="C5116" t="s">
        <v>280</v>
      </c>
      <c r="D5116" t="s">
        <v>210</v>
      </c>
      <c r="E5116">
        <v>6.4079952968841863E-2</v>
      </c>
      <c r="F5116">
        <v>109</v>
      </c>
      <c r="G5116">
        <v>1701</v>
      </c>
    </row>
    <row r="5117" spans="1:7" x14ac:dyDescent="0.3">
      <c r="A5117">
        <v>108</v>
      </c>
      <c r="B5117" s="18">
        <v>45505</v>
      </c>
      <c r="C5117" t="s">
        <v>280</v>
      </c>
      <c r="D5117" t="s">
        <v>204</v>
      </c>
      <c r="E5117">
        <v>165</v>
      </c>
    </row>
    <row r="5118" spans="1:7" x14ac:dyDescent="0.3">
      <c r="A5118">
        <v>14</v>
      </c>
      <c r="B5118" s="18">
        <v>45444</v>
      </c>
      <c r="C5118" t="s">
        <v>280</v>
      </c>
      <c r="D5118" t="s">
        <v>225</v>
      </c>
      <c r="E5118">
        <v>3.2206119162640902E-3</v>
      </c>
      <c r="F5118">
        <v>2</v>
      </c>
      <c r="G5118">
        <v>621</v>
      </c>
    </row>
    <row r="5119" spans="1:7" x14ac:dyDescent="0.3">
      <c r="A5119">
        <v>132</v>
      </c>
      <c r="B5119" s="18">
        <v>45444</v>
      </c>
      <c r="C5119" t="s">
        <v>280</v>
      </c>
      <c r="D5119" t="s">
        <v>208</v>
      </c>
      <c r="E5119">
        <v>10</v>
      </c>
    </row>
    <row r="5120" spans="1:7" x14ac:dyDescent="0.3">
      <c r="A5120">
        <v>129</v>
      </c>
      <c r="B5120" s="18">
        <v>45505</v>
      </c>
      <c r="C5120" t="s">
        <v>280</v>
      </c>
      <c r="D5120" t="s">
        <v>229</v>
      </c>
      <c r="E5120">
        <v>145</v>
      </c>
    </row>
    <row r="5121" spans="1:7" x14ac:dyDescent="0.3">
      <c r="A5121">
        <v>17</v>
      </c>
      <c r="B5121" s="18">
        <v>45413</v>
      </c>
      <c r="C5121" t="s">
        <v>280</v>
      </c>
      <c r="D5121" t="s">
        <v>207</v>
      </c>
      <c r="E5121">
        <v>3.7037037037037035E-2</v>
      </c>
      <c r="F5121">
        <v>11</v>
      </c>
      <c r="G5121">
        <v>297</v>
      </c>
    </row>
    <row r="5122" spans="1:7" x14ac:dyDescent="0.3">
      <c r="A5122">
        <v>13</v>
      </c>
      <c r="B5122" s="18">
        <v>45413</v>
      </c>
      <c r="C5122" t="s">
        <v>280</v>
      </c>
      <c r="D5122" t="s">
        <v>198</v>
      </c>
      <c r="E5122">
        <v>0.138996138996139</v>
      </c>
      <c r="F5122">
        <v>36</v>
      </c>
      <c r="G5122">
        <v>259</v>
      </c>
    </row>
    <row r="5123" spans="1:7" x14ac:dyDescent="0.3">
      <c r="A5123">
        <v>101</v>
      </c>
      <c r="B5123" s="18">
        <v>45474</v>
      </c>
      <c r="C5123" t="s">
        <v>280</v>
      </c>
      <c r="D5123" t="s">
        <v>200</v>
      </c>
      <c r="E5123">
        <v>1</v>
      </c>
    </row>
    <row r="5124" spans="1:7" x14ac:dyDescent="0.3">
      <c r="A5124">
        <v>9</v>
      </c>
      <c r="B5124" s="18">
        <v>45444</v>
      </c>
      <c r="C5124" t="s">
        <v>280</v>
      </c>
      <c r="D5124" t="s">
        <v>213</v>
      </c>
      <c r="E5124">
        <v>0.42352941176470588</v>
      </c>
      <c r="F5124">
        <v>144</v>
      </c>
      <c r="G5124">
        <v>340</v>
      </c>
    </row>
    <row r="5125" spans="1:7" x14ac:dyDescent="0.3">
      <c r="A5125">
        <v>103</v>
      </c>
      <c r="B5125" s="18">
        <v>45505</v>
      </c>
      <c r="C5125" t="s">
        <v>280</v>
      </c>
      <c r="D5125" t="s">
        <v>199</v>
      </c>
      <c r="E5125">
        <v>0</v>
      </c>
    </row>
    <row r="5126" spans="1:7" x14ac:dyDescent="0.3">
      <c r="A5126">
        <v>101</v>
      </c>
      <c r="B5126" s="18">
        <v>45413</v>
      </c>
      <c r="C5126" t="s">
        <v>280</v>
      </c>
      <c r="D5126" t="s">
        <v>200</v>
      </c>
      <c r="E5126">
        <v>1</v>
      </c>
    </row>
    <row r="5127" spans="1:7" x14ac:dyDescent="0.3">
      <c r="A5127">
        <v>108</v>
      </c>
      <c r="B5127" s="18">
        <v>45474</v>
      </c>
      <c r="C5127" t="s">
        <v>280</v>
      </c>
      <c r="D5127" t="s">
        <v>204</v>
      </c>
      <c r="E5127">
        <v>166</v>
      </c>
    </row>
    <row r="5128" spans="1:7" x14ac:dyDescent="0.3">
      <c r="A5128">
        <v>106</v>
      </c>
      <c r="B5128" s="18">
        <v>45474</v>
      </c>
      <c r="C5128" t="s">
        <v>280</v>
      </c>
      <c r="D5128" t="s">
        <v>196</v>
      </c>
      <c r="E5128">
        <v>214</v>
      </c>
    </row>
    <row r="5129" spans="1:7" x14ac:dyDescent="0.3">
      <c r="A5129">
        <v>14</v>
      </c>
      <c r="B5129" s="18">
        <v>45413</v>
      </c>
      <c r="C5129" t="s">
        <v>280</v>
      </c>
      <c r="D5129" t="s">
        <v>225</v>
      </c>
      <c r="E5129">
        <v>3.2520325203252032E-3</v>
      </c>
      <c r="F5129">
        <v>2</v>
      </c>
      <c r="G5129">
        <v>615</v>
      </c>
    </row>
    <row r="5130" spans="1:7" x14ac:dyDescent="0.3">
      <c r="A5130">
        <v>15</v>
      </c>
      <c r="B5130" s="18">
        <v>45474</v>
      </c>
      <c r="C5130" t="s">
        <v>280</v>
      </c>
      <c r="D5130" t="s">
        <v>205</v>
      </c>
      <c r="E5130">
        <v>3.2310177705977385E-3</v>
      </c>
      <c r="F5130">
        <v>2</v>
      </c>
      <c r="G5130">
        <v>619</v>
      </c>
    </row>
    <row r="5131" spans="1:7" x14ac:dyDescent="0.3">
      <c r="A5131">
        <v>103</v>
      </c>
      <c r="B5131" s="18">
        <v>45413</v>
      </c>
      <c r="C5131" t="s">
        <v>280</v>
      </c>
      <c r="D5131" t="s">
        <v>199</v>
      </c>
      <c r="E5131">
        <v>0</v>
      </c>
    </row>
    <row r="5132" spans="1:7" x14ac:dyDescent="0.3">
      <c r="A5132">
        <v>11</v>
      </c>
      <c r="B5132" s="18">
        <v>45444</v>
      </c>
      <c r="C5132" t="s">
        <v>280</v>
      </c>
      <c r="D5132" t="s">
        <v>230</v>
      </c>
      <c r="E5132">
        <v>0.38580246913580246</v>
      </c>
      <c r="F5132">
        <v>250</v>
      </c>
      <c r="G5132">
        <v>648</v>
      </c>
    </row>
    <row r="5133" spans="1:7" x14ac:dyDescent="0.3">
      <c r="A5133">
        <v>9</v>
      </c>
      <c r="B5133" s="18">
        <v>45474</v>
      </c>
      <c r="C5133" t="s">
        <v>280</v>
      </c>
      <c r="D5133" t="s">
        <v>213</v>
      </c>
      <c r="E5133">
        <v>0.44179104477611941</v>
      </c>
      <c r="F5133">
        <v>148</v>
      </c>
      <c r="G5133">
        <v>335</v>
      </c>
    </row>
    <row r="5134" spans="1:7" x14ac:dyDescent="0.3">
      <c r="A5134">
        <v>108</v>
      </c>
      <c r="B5134" s="18">
        <v>45413</v>
      </c>
      <c r="C5134" t="s">
        <v>280</v>
      </c>
      <c r="D5134" t="s">
        <v>204</v>
      </c>
      <c r="E5134">
        <v>164</v>
      </c>
    </row>
    <row r="5135" spans="1:7" x14ac:dyDescent="0.3">
      <c r="A5135">
        <v>11</v>
      </c>
      <c r="B5135" s="18">
        <v>45413</v>
      </c>
      <c r="C5135" t="s">
        <v>280</v>
      </c>
      <c r="D5135" t="s">
        <v>230</v>
      </c>
      <c r="E5135">
        <v>0.39379844961240312</v>
      </c>
      <c r="F5135">
        <v>254</v>
      </c>
      <c r="G5135">
        <v>645</v>
      </c>
    </row>
    <row r="5136" spans="1:7" x14ac:dyDescent="0.3">
      <c r="A5136">
        <v>23</v>
      </c>
      <c r="B5136" s="18">
        <v>45474</v>
      </c>
      <c r="C5136" t="s">
        <v>280</v>
      </c>
      <c r="D5136" t="s">
        <v>210</v>
      </c>
      <c r="E5136">
        <v>5.0677666470241606E-2</v>
      </c>
      <c r="F5136">
        <v>86</v>
      </c>
      <c r="G5136">
        <v>1697</v>
      </c>
    </row>
    <row r="5137" spans="1:7" x14ac:dyDescent="0.3">
      <c r="A5137">
        <v>132</v>
      </c>
      <c r="B5137" s="18">
        <v>45413</v>
      </c>
      <c r="C5137" t="s">
        <v>280</v>
      </c>
      <c r="D5137" t="s">
        <v>208</v>
      </c>
      <c r="E5137">
        <v>2</v>
      </c>
    </row>
    <row r="5138" spans="1:7" x14ac:dyDescent="0.3">
      <c r="A5138">
        <v>131</v>
      </c>
      <c r="B5138" s="18">
        <v>45474</v>
      </c>
      <c r="C5138" t="s">
        <v>280</v>
      </c>
      <c r="D5138" t="s">
        <v>211</v>
      </c>
      <c r="E5138">
        <v>8</v>
      </c>
    </row>
    <row r="5139" spans="1:7" x14ac:dyDescent="0.3">
      <c r="A5139">
        <v>16</v>
      </c>
      <c r="B5139" s="18">
        <v>45444</v>
      </c>
      <c r="C5139" t="s">
        <v>280</v>
      </c>
      <c r="D5139" t="s">
        <v>203</v>
      </c>
      <c r="E5139">
        <v>9.0301003344481601E-2</v>
      </c>
      <c r="F5139">
        <v>27</v>
      </c>
      <c r="G5139">
        <v>299</v>
      </c>
    </row>
    <row r="5140" spans="1:7" x14ac:dyDescent="0.3">
      <c r="A5140">
        <v>16</v>
      </c>
      <c r="B5140" s="18">
        <v>45413</v>
      </c>
      <c r="C5140" t="s">
        <v>280</v>
      </c>
      <c r="D5140" t="s">
        <v>203</v>
      </c>
      <c r="E5140">
        <v>9.0909090909090912E-2</v>
      </c>
      <c r="F5140">
        <v>27</v>
      </c>
      <c r="G5140">
        <v>297</v>
      </c>
    </row>
    <row r="5141" spans="1:7" x14ac:dyDescent="0.3">
      <c r="A5141">
        <v>24</v>
      </c>
      <c r="B5141" s="18">
        <v>45413</v>
      </c>
      <c r="C5141" t="s">
        <v>280</v>
      </c>
      <c r="D5141" t="s">
        <v>197</v>
      </c>
      <c r="E5141">
        <v>0.95412844036697253</v>
      </c>
      <c r="F5141">
        <v>104</v>
      </c>
      <c r="G5141">
        <v>109</v>
      </c>
    </row>
    <row r="5142" spans="1:7" x14ac:dyDescent="0.3">
      <c r="A5142">
        <v>113</v>
      </c>
      <c r="B5142" s="18">
        <v>45413</v>
      </c>
      <c r="C5142" t="s">
        <v>280</v>
      </c>
      <c r="D5142" t="s">
        <v>228</v>
      </c>
      <c r="E5142">
        <v>363</v>
      </c>
    </row>
    <row r="5143" spans="1:7" x14ac:dyDescent="0.3">
      <c r="A5143">
        <v>11</v>
      </c>
      <c r="B5143" s="18">
        <v>45474</v>
      </c>
      <c r="C5143" t="s">
        <v>280</v>
      </c>
      <c r="D5143" t="s">
        <v>230</v>
      </c>
      <c r="E5143">
        <v>0.37833594976452117</v>
      </c>
      <c r="F5143">
        <v>241</v>
      </c>
      <c r="G5143">
        <v>637</v>
      </c>
    </row>
    <row r="5144" spans="1:7" x14ac:dyDescent="0.3">
      <c r="A5144">
        <v>27</v>
      </c>
      <c r="B5144" s="18">
        <v>45474</v>
      </c>
      <c r="C5144" t="s">
        <v>280</v>
      </c>
      <c r="D5144" t="s">
        <v>165</v>
      </c>
      <c r="G5144">
        <v>381</v>
      </c>
    </row>
    <row r="5145" spans="1:7" x14ac:dyDescent="0.3">
      <c r="A5145">
        <v>15</v>
      </c>
      <c r="B5145" s="18">
        <v>45505</v>
      </c>
      <c r="C5145" t="s">
        <v>280</v>
      </c>
      <c r="D5145" t="s">
        <v>205</v>
      </c>
      <c r="E5145">
        <v>3.2573289902280132E-3</v>
      </c>
      <c r="F5145">
        <v>2</v>
      </c>
      <c r="G5145">
        <v>614</v>
      </c>
    </row>
    <row r="5146" spans="1:7" x14ac:dyDescent="0.3">
      <c r="A5146">
        <v>17</v>
      </c>
      <c r="B5146" s="18">
        <v>45505</v>
      </c>
      <c r="C5146" t="s">
        <v>280</v>
      </c>
      <c r="D5146" t="s">
        <v>207</v>
      </c>
      <c r="E5146">
        <v>3.6544850498338874E-2</v>
      </c>
      <c r="F5146">
        <v>11</v>
      </c>
      <c r="G5146">
        <v>301</v>
      </c>
    </row>
    <row r="5147" spans="1:7" x14ac:dyDescent="0.3">
      <c r="A5147">
        <v>106</v>
      </c>
      <c r="B5147" s="18">
        <v>45505</v>
      </c>
      <c r="C5147" t="s">
        <v>280</v>
      </c>
      <c r="D5147" t="s">
        <v>196</v>
      </c>
      <c r="E5147">
        <v>216</v>
      </c>
    </row>
    <row r="5148" spans="1:7" x14ac:dyDescent="0.3">
      <c r="A5148">
        <v>16</v>
      </c>
      <c r="B5148" s="18">
        <v>45474</v>
      </c>
      <c r="C5148" t="s">
        <v>280</v>
      </c>
      <c r="D5148" t="s">
        <v>203</v>
      </c>
      <c r="E5148">
        <v>9.3023255813953487E-2</v>
      </c>
      <c r="F5148">
        <v>28</v>
      </c>
      <c r="G5148">
        <v>301</v>
      </c>
    </row>
    <row r="5149" spans="1:7" x14ac:dyDescent="0.3">
      <c r="A5149">
        <v>113</v>
      </c>
      <c r="B5149" s="18">
        <v>45474</v>
      </c>
      <c r="C5149" t="s">
        <v>280</v>
      </c>
      <c r="D5149" t="s">
        <v>228</v>
      </c>
      <c r="E5149">
        <v>358</v>
      </c>
    </row>
    <row r="5150" spans="1:7" x14ac:dyDescent="0.3">
      <c r="A5150">
        <v>3</v>
      </c>
      <c r="B5150" s="18">
        <v>45474</v>
      </c>
      <c r="C5150" t="s">
        <v>280</v>
      </c>
      <c r="D5150" t="s">
        <v>202</v>
      </c>
      <c r="E5150">
        <v>0.65966386554621848</v>
      </c>
      <c r="F5150">
        <v>1099</v>
      </c>
      <c r="G5150">
        <v>1666</v>
      </c>
    </row>
    <row r="5151" spans="1:7" x14ac:dyDescent="0.3">
      <c r="A5151">
        <v>16</v>
      </c>
      <c r="B5151" s="18">
        <v>45505</v>
      </c>
      <c r="C5151" t="s">
        <v>280</v>
      </c>
      <c r="D5151" t="s">
        <v>203</v>
      </c>
      <c r="E5151">
        <v>9.9667774086378738E-2</v>
      </c>
      <c r="F5151">
        <v>30</v>
      </c>
      <c r="G5151">
        <v>301</v>
      </c>
    </row>
    <row r="5152" spans="1:7" x14ac:dyDescent="0.3">
      <c r="A5152">
        <v>2</v>
      </c>
      <c r="B5152" s="18">
        <v>45413</v>
      </c>
      <c r="C5152" t="s">
        <v>280</v>
      </c>
      <c r="D5152" t="s">
        <v>209</v>
      </c>
      <c r="E5152">
        <v>0.93222222222222217</v>
      </c>
      <c r="F5152">
        <v>1678</v>
      </c>
      <c r="G5152">
        <v>1800</v>
      </c>
    </row>
    <row r="5153" spans="1:7" x14ac:dyDescent="0.3">
      <c r="A5153">
        <v>107</v>
      </c>
      <c r="B5153" s="18">
        <v>45474</v>
      </c>
      <c r="C5153" t="s">
        <v>280</v>
      </c>
      <c r="D5153" t="s">
        <v>217</v>
      </c>
      <c r="E5153">
        <v>324</v>
      </c>
    </row>
    <row r="5154" spans="1:7" x14ac:dyDescent="0.3">
      <c r="A5154">
        <v>108</v>
      </c>
      <c r="B5154" s="18">
        <v>45444</v>
      </c>
      <c r="C5154" t="s">
        <v>280</v>
      </c>
      <c r="D5154" t="s">
        <v>204</v>
      </c>
      <c r="E5154">
        <v>166</v>
      </c>
    </row>
    <row r="5155" spans="1:7" x14ac:dyDescent="0.3">
      <c r="A5155">
        <v>27</v>
      </c>
      <c r="B5155" s="18">
        <v>45444</v>
      </c>
      <c r="C5155" t="s">
        <v>280</v>
      </c>
      <c r="D5155" t="s">
        <v>165</v>
      </c>
      <c r="G5155">
        <v>393</v>
      </c>
    </row>
    <row r="5156" spans="1:7" x14ac:dyDescent="0.3">
      <c r="A5156">
        <v>23</v>
      </c>
      <c r="B5156" s="18">
        <v>45444</v>
      </c>
      <c r="C5156" t="s">
        <v>280</v>
      </c>
      <c r="D5156" t="s">
        <v>210</v>
      </c>
      <c r="E5156">
        <v>6.0070671378091869E-2</v>
      </c>
      <c r="F5156">
        <v>102</v>
      </c>
      <c r="G5156">
        <v>1698</v>
      </c>
    </row>
    <row r="5157" spans="1:7" x14ac:dyDescent="0.3">
      <c r="A5157">
        <v>120</v>
      </c>
      <c r="B5157" s="18">
        <v>45413</v>
      </c>
      <c r="C5157" t="s">
        <v>280</v>
      </c>
      <c r="D5157" t="s">
        <v>22</v>
      </c>
      <c r="E5157">
        <v>464</v>
      </c>
    </row>
    <row r="5158" spans="1:7" x14ac:dyDescent="0.3">
      <c r="A5158">
        <v>131</v>
      </c>
      <c r="B5158" s="18">
        <v>45413</v>
      </c>
      <c r="C5158" t="s">
        <v>280</v>
      </c>
      <c r="D5158" t="s">
        <v>211</v>
      </c>
      <c r="E5158">
        <v>8</v>
      </c>
    </row>
    <row r="5159" spans="1:7" x14ac:dyDescent="0.3">
      <c r="A5159">
        <v>115</v>
      </c>
      <c r="B5159" s="18">
        <v>45413</v>
      </c>
      <c r="C5159" t="s">
        <v>280</v>
      </c>
      <c r="D5159" t="s">
        <v>226</v>
      </c>
      <c r="E5159">
        <v>1</v>
      </c>
    </row>
    <row r="5160" spans="1:7" x14ac:dyDescent="0.3">
      <c r="A5160">
        <v>131</v>
      </c>
      <c r="B5160" s="18">
        <v>45444</v>
      </c>
      <c r="C5160" t="s">
        <v>280</v>
      </c>
      <c r="D5160" t="s">
        <v>211</v>
      </c>
      <c r="E5160">
        <v>22</v>
      </c>
    </row>
    <row r="5161" spans="1:7" x14ac:dyDescent="0.3">
      <c r="A5161">
        <v>126</v>
      </c>
      <c r="B5161" s="18">
        <v>45413</v>
      </c>
      <c r="C5161" t="s">
        <v>280</v>
      </c>
      <c r="D5161" t="s">
        <v>28</v>
      </c>
      <c r="E5161">
        <v>12</v>
      </c>
    </row>
    <row r="5162" spans="1:7" x14ac:dyDescent="0.3">
      <c r="A5162">
        <v>113</v>
      </c>
      <c r="B5162" s="18">
        <v>45505</v>
      </c>
      <c r="C5162" t="s">
        <v>280</v>
      </c>
      <c r="D5162" t="s">
        <v>228</v>
      </c>
      <c r="E5162">
        <v>361</v>
      </c>
    </row>
    <row r="5163" spans="1:7" x14ac:dyDescent="0.3">
      <c r="A5163">
        <v>129</v>
      </c>
      <c r="B5163" s="18">
        <v>45413</v>
      </c>
      <c r="C5163" t="s">
        <v>280</v>
      </c>
      <c r="D5163" t="s">
        <v>229</v>
      </c>
      <c r="E5163">
        <v>100</v>
      </c>
    </row>
    <row r="5164" spans="1:7" x14ac:dyDescent="0.3">
      <c r="A5164">
        <v>128</v>
      </c>
      <c r="B5164" s="18">
        <v>45413</v>
      </c>
      <c r="C5164" t="s">
        <v>280</v>
      </c>
      <c r="D5164" t="s">
        <v>224</v>
      </c>
      <c r="E5164">
        <v>37</v>
      </c>
    </row>
    <row r="5165" spans="1:7" x14ac:dyDescent="0.3">
      <c r="A5165">
        <v>100</v>
      </c>
      <c r="B5165" s="18">
        <v>45444</v>
      </c>
      <c r="C5165" t="s">
        <v>280</v>
      </c>
      <c r="D5165" t="s">
        <v>206</v>
      </c>
      <c r="E5165">
        <v>1</v>
      </c>
    </row>
    <row r="5166" spans="1:7" x14ac:dyDescent="0.3">
      <c r="A5166">
        <v>128</v>
      </c>
      <c r="B5166" s="18">
        <v>45444</v>
      </c>
      <c r="C5166" t="s">
        <v>280</v>
      </c>
      <c r="D5166" t="s">
        <v>224</v>
      </c>
      <c r="E5166">
        <v>77</v>
      </c>
    </row>
    <row r="5167" spans="1:7" x14ac:dyDescent="0.3">
      <c r="A5167">
        <v>128</v>
      </c>
      <c r="B5167" s="18">
        <v>45474</v>
      </c>
      <c r="C5167" t="s">
        <v>280</v>
      </c>
      <c r="D5167" t="s">
        <v>224</v>
      </c>
      <c r="E5167">
        <v>39</v>
      </c>
    </row>
    <row r="5168" spans="1:7" x14ac:dyDescent="0.3">
      <c r="A5168">
        <v>129</v>
      </c>
      <c r="B5168" s="18">
        <v>45444</v>
      </c>
      <c r="C5168" t="s">
        <v>280</v>
      </c>
      <c r="D5168" t="s">
        <v>229</v>
      </c>
      <c r="E5168">
        <v>198</v>
      </c>
    </row>
    <row r="5169" spans="1:7" x14ac:dyDescent="0.3">
      <c r="A5169">
        <v>128</v>
      </c>
      <c r="B5169" s="18">
        <v>45505</v>
      </c>
      <c r="C5169" t="s">
        <v>280</v>
      </c>
      <c r="D5169" t="s">
        <v>224</v>
      </c>
      <c r="E5169">
        <v>92</v>
      </c>
    </row>
    <row r="5170" spans="1:7" x14ac:dyDescent="0.3">
      <c r="A5170">
        <v>115</v>
      </c>
      <c r="B5170" s="18">
        <v>45444</v>
      </c>
      <c r="C5170" t="s">
        <v>280</v>
      </c>
      <c r="D5170" t="s">
        <v>226</v>
      </c>
      <c r="E5170">
        <v>5</v>
      </c>
    </row>
    <row r="5171" spans="1:7" x14ac:dyDescent="0.3">
      <c r="A5171">
        <v>13</v>
      </c>
      <c r="B5171" s="18">
        <v>45505</v>
      </c>
      <c r="C5171" t="s">
        <v>280</v>
      </c>
      <c r="D5171" t="s">
        <v>198</v>
      </c>
      <c r="E5171">
        <v>0.1556420233463035</v>
      </c>
      <c r="F5171">
        <v>40</v>
      </c>
      <c r="G5171">
        <v>257</v>
      </c>
    </row>
    <row r="5172" spans="1:7" x14ac:dyDescent="0.3">
      <c r="A5172">
        <v>12</v>
      </c>
      <c r="B5172" s="18">
        <v>45505</v>
      </c>
      <c r="C5172" t="s">
        <v>280</v>
      </c>
      <c r="D5172" t="s">
        <v>215</v>
      </c>
      <c r="E5172">
        <v>0.1828793774319066</v>
      </c>
      <c r="F5172">
        <v>47</v>
      </c>
      <c r="G5172">
        <v>257</v>
      </c>
    </row>
    <row r="5173" spans="1:7" x14ac:dyDescent="0.3">
      <c r="A5173">
        <v>12</v>
      </c>
      <c r="B5173" s="18">
        <v>45413</v>
      </c>
      <c r="C5173" t="s">
        <v>280</v>
      </c>
      <c r="D5173" t="s">
        <v>215</v>
      </c>
      <c r="E5173">
        <v>0.16602316602316602</v>
      </c>
      <c r="F5173">
        <v>43</v>
      </c>
      <c r="G5173">
        <v>259</v>
      </c>
    </row>
    <row r="5174" spans="1:7" x14ac:dyDescent="0.3">
      <c r="A5174">
        <v>133</v>
      </c>
      <c r="B5174" s="18">
        <v>45444</v>
      </c>
      <c r="C5174" t="s">
        <v>280</v>
      </c>
      <c r="D5174" t="s">
        <v>234</v>
      </c>
      <c r="E5174">
        <v>2</v>
      </c>
    </row>
    <row r="5175" spans="1:7" x14ac:dyDescent="0.3">
      <c r="A5175">
        <v>15</v>
      </c>
      <c r="B5175" s="18">
        <v>45413</v>
      </c>
      <c r="C5175" t="s">
        <v>280</v>
      </c>
      <c r="D5175" t="s">
        <v>205</v>
      </c>
      <c r="E5175">
        <v>3.2520325203252032E-3</v>
      </c>
      <c r="F5175">
        <v>2</v>
      </c>
      <c r="G5175">
        <v>615</v>
      </c>
    </row>
    <row r="5176" spans="1:7" x14ac:dyDescent="0.3">
      <c r="A5176">
        <v>102</v>
      </c>
      <c r="B5176" s="18">
        <v>45505</v>
      </c>
      <c r="C5176" t="s">
        <v>280</v>
      </c>
      <c r="D5176" t="s">
        <v>218</v>
      </c>
      <c r="E5176">
        <v>0</v>
      </c>
    </row>
    <row r="5177" spans="1:7" x14ac:dyDescent="0.3">
      <c r="A5177">
        <v>106</v>
      </c>
      <c r="B5177" s="18">
        <v>45413</v>
      </c>
      <c r="C5177" t="s">
        <v>280</v>
      </c>
      <c r="D5177" t="s">
        <v>196</v>
      </c>
      <c r="E5177">
        <v>215</v>
      </c>
    </row>
    <row r="5178" spans="1:7" x14ac:dyDescent="0.3">
      <c r="A5178">
        <v>112</v>
      </c>
      <c r="B5178" s="18">
        <v>45474</v>
      </c>
      <c r="C5178" t="s">
        <v>280</v>
      </c>
      <c r="D5178" t="s">
        <v>221</v>
      </c>
      <c r="E5178">
        <v>419</v>
      </c>
    </row>
    <row r="5179" spans="1:7" x14ac:dyDescent="0.3">
      <c r="A5179">
        <v>112</v>
      </c>
      <c r="B5179" s="18">
        <v>45505</v>
      </c>
      <c r="C5179" t="s">
        <v>280</v>
      </c>
      <c r="D5179" t="s">
        <v>221</v>
      </c>
      <c r="E5179">
        <v>417</v>
      </c>
    </row>
    <row r="5180" spans="1:7" x14ac:dyDescent="0.3">
      <c r="A5180">
        <v>27</v>
      </c>
      <c r="B5180" s="18">
        <v>45505</v>
      </c>
      <c r="C5180" t="s">
        <v>280</v>
      </c>
      <c r="D5180" t="s">
        <v>165</v>
      </c>
      <c r="G5180">
        <v>384</v>
      </c>
    </row>
    <row r="5181" spans="1:7" x14ac:dyDescent="0.3">
      <c r="A5181">
        <v>120</v>
      </c>
      <c r="B5181" s="18">
        <v>45444</v>
      </c>
      <c r="C5181" t="s">
        <v>280</v>
      </c>
      <c r="D5181" t="s">
        <v>22</v>
      </c>
      <c r="E5181">
        <v>756</v>
      </c>
    </row>
    <row r="5182" spans="1:7" x14ac:dyDescent="0.3">
      <c r="A5182">
        <v>132</v>
      </c>
      <c r="B5182" s="18">
        <v>45505</v>
      </c>
      <c r="C5182" t="s">
        <v>280</v>
      </c>
      <c r="D5182" t="s">
        <v>208</v>
      </c>
      <c r="E5182">
        <v>3</v>
      </c>
    </row>
    <row r="5183" spans="1:7" x14ac:dyDescent="0.3">
      <c r="A5183">
        <v>3</v>
      </c>
      <c r="B5183" s="18">
        <v>45505</v>
      </c>
      <c r="C5183" t="s">
        <v>280</v>
      </c>
      <c r="D5183" t="s">
        <v>202</v>
      </c>
      <c r="E5183">
        <v>0.65907729179149188</v>
      </c>
      <c r="F5183">
        <v>1100</v>
      </c>
      <c r="G5183">
        <v>1669</v>
      </c>
    </row>
    <row r="5184" spans="1:7" x14ac:dyDescent="0.3">
      <c r="A5184">
        <v>120</v>
      </c>
      <c r="B5184" s="18">
        <v>45474</v>
      </c>
      <c r="C5184" t="s">
        <v>280</v>
      </c>
      <c r="D5184" t="s">
        <v>22</v>
      </c>
      <c r="E5184">
        <v>350</v>
      </c>
    </row>
    <row r="5185" spans="1:7" x14ac:dyDescent="0.3">
      <c r="A5185">
        <v>111</v>
      </c>
      <c r="B5185" s="18">
        <v>45413</v>
      </c>
      <c r="C5185" t="s">
        <v>280</v>
      </c>
      <c r="D5185" t="s">
        <v>201</v>
      </c>
      <c r="E5185">
        <v>187</v>
      </c>
    </row>
    <row r="5186" spans="1:7" x14ac:dyDescent="0.3">
      <c r="A5186">
        <v>10</v>
      </c>
      <c r="B5186" s="18">
        <v>45474</v>
      </c>
      <c r="C5186" t="s">
        <v>280</v>
      </c>
      <c r="D5186" t="s">
        <v>219</v>
      </c>
      <c r="E5186">
        <v>0.14772727272727273</v>
      </c>
      <c r="F5186">
        <v>26</v>
      </c>
      <c r="G5186">
        <v>176</v>
      </c>
    </row>
    <row r="5187" spans="1:7" x14ac:dyDescent="0.3">
      <c r="A5187">
        <v>27</v>
      </c>
      <c r="B5187" s="18">
        <v>45413</v>
      </c>
      <c r="C5187" t="s">
        <v>280</v>
      </c>
      <c r="D5187" t="s">
        <v>165</v>
      </c>
      <c r="G5187">
        <v>384</v>
      </c>
    </row>
    <row r="5188" spans="1:7" x14ac:dyDescent="0.3">
      <c r="A5188">
        <v>116</v>
      </c>
      <c r="B5188" s="18">
        <v>45413</v>
      </c>
      <c r="C5188" t="s">
        <v>280</v>
      </c>
      <c r="D5188" t="s">
        <v>243</v>
      </c>
      <c r="E5188">
        <v>1</v>
      </c>
    </row>
    <row r="5189" spans="1:7" x14ac:dyDescent="0.3">
      <c r="A5189">
        <v>129</v>
      </c>
      <c r="B5189" s="18">
        <v>45474</v>
      </c>
      <c r="C5189" t="s">
        <v>280</v>
      </c>
      <c r="D5189" t="s">
        <v>229</v>
      </c>
      <c r="E5189">
        <v>72</v>
      </c>
    </row>
    <row r="5190" spans="1:7" x14ac:dyDescent="0.3">
      <c r="A5190">
        <v>113</v>
      </c>
      <c r="B5190" s="18">
        <v>45444</v>
      </c>
      <c r="C5190" t="s">
        <v>280</v>
      </c>
      <c r="D5190" t="s">
        <v>228</v>
      </c>
      <c r="E5190">
        <v>362</v>
      </c>
    </row>
    <row r="5191" spans="1:7" x14ac:dyDescent="0.3">
      <c r="A5191">
        <v>101</v>
      </c>
      <c r="B5191" s="18">
        <v>45444</v>
      </c>
      <c r="C5191" t="s">
        <v>280</v>
      </c>
      <c r="D5191" t="s">
        <v>200</v>
      </c>
      <c r="E5191">
        <v>1</v>
      </c>
    </row>
    <row r="5192" spans="1:7" x14ac:dyDescent="0.3">
      <c r="A5192">
        <v>5</v>
      </c>
      <c r="B5192" s="18">
        <v>45505</v>
      </c>
      <c r="C5192" t="s">
        <v>280</v>
      </c>
      <c r="D5192" t="s">
        <v>216</v>
      </c>
      <c r="E5192">
        <v>9.44</v>
      </c>
      <c r="F5192">
        <v>236</v>
      </c>
      <c r="G5192">
        <v>25</v>
      </c>
    </row>
    <row r="5193" spans="1:7" x14ac:dyDescent="0.3">
      <c r="A5193">
        <v>122</v>
      </c>
      <c r="B5193" s="18">
        <v>45413</v>
      </c>
      <c r="C5193" t="s">
        <v>280</v>
      </c>
      <c r="D5193" t="s">
        <v>24</v>
      </c>
      <c r="E5193">
        <v>1</v>
      </c>
    </row>
    <row r="5194" spans="1:7" x14ac:dyDescent="0.3">
      <c r="A5194">
        <v>122</v>
      </c>
      <c r="B5194" s="18">
        <v>45444</v>
      </c>
      <c r="C5194" t="s">
        <v>280</v>
      </c>
      <c r="D5194" t="s">
        <v>24</v>
      </c>
      <c r="E5194">
        <v>5</v>
      </c>
    </row>
    <row r="5195" spans="1:7" x14ac:dyDescent="0.3">
      <c r="A5195">
        <v>4</v>
      </c>
      <c r="B5195" s="18">
        <v>45474</v>
      </c>
      <c r="C5195" t="s">
        <v>280</v>
      </c>
      <c r="D5195" t="s">
        <v>223</v>
      </c>
      <c r="E5195">
        <v>0.70270270270270296</v>
      </c>
      <c r="F5195">
        <v>78</v>
      </c>
      <c r="G5195">
        <v>111</v>
      </c>
    </row>
    <row r="5196" spans="1:7" x14ac:dyDescent="0.3">
      <c r="A5196">
        <v>100</v>
      </c>
      <c r="B5196" s="18">
        <v>45413</v>
      </c>
      <c r="C5196" t="s">
        <v>280</v>
      </c>
      <c r="D5196" t="s">
        <v>206</v>
      </c>
      <c r="E5196">
        <v>1</v>
      </c>
    </row>
    <row r="5197" spans="1:7" x14ac:dyDescent="0.3">
      <c r="A5197">
        <v>116</v>
      </c>
      <c r="B5197" s="18">
        <v>45505</v>
      </c>
      <c r="C5197" t="s">
        <v>280</v>
      </c>
      <c r="D5197" t="s">
        <v>243</v>
      </c>
      <c r="E5197">
        <v>6</v>
      </c>
    </row>
    <row r="5198" spans="1:7" x14ac:dyDescent="0.3">
      <c r="A5198">
        <v>130</v>
      </c>
      <c r="B5198" s="18">
        <v>45444</v>
      </c>
      <c r="C5198" t="s">
        <v>280</v>
      </c>
      <c r="D5198" t="s">
        <v>212</v>
      </c>
      <c r="E5198">
        <v>341</v>
      </c>
    </row>
    <row r="5199" spans="1:7" x14ac:dyDescent="0.3">
      <c r="A5199">
        <v>10</v>
      </c>
      <c r="B5199" s="18">
        <v>45444</v>
      </c>
      <c r="C5199" t="s">
        <v>280</v>
      </c>
      <c r="D5199" t="s">
        <v>219</v>
      </c>
      <c r="E5199">
        <v>0.16267942583732056</v>
      </c>
      <c r="F5199">
        <v>34</v>
      </c>
      <c r="G5199">
        <v>209</v>
      </c>
    </row>
    <row r="5200" spans="1:7" x14ac:dyDescent="0.3">
      <c r="A5200">
        <v>5</v>
      </c>
      <c r="B5200" s="18">
        <v>45474</v>
      </c>
      <c r="C5200" t="s">
        <v>280</v>
      </c>
      <c r="D5200" t="s">
        <v>216</v>
      </c>
      <c r="E5200">
        <v>6.9375</v>
      </c>
      <c r="F5200">
        <v>111</v>
      </c>
      <c r="G5200">
        <v>16</v>
      </c>
    </row>
    <row r="5201" spans="1:7" x14ac:dyDescent="0.3">
      <c r="A5201">
        <v>4</v>
      </c>
      <c r="B5201" s="18">
        <v>45505</v>
      </c>
      <c r="C5201" t="s">
        <v>280</v>
      </c>
      <c r="D5201" t="s">
        <v>223</v>
      </c>
      <c r="E5201">
        <v>0.77966101694915302</v>
      </c>
      <c r="F5201">
        <v>184</v>
      </c>
      <c r="G5201">
        <v>236</v>
      </c>
    </row>
    <row r="5202" spans="1:7" x14ac:dyDescent="0.3">
      <c r="A5202">
        <v>4</v>
      </c>
      <c r="B5202" s="18">
        <v>45444</v>
      </c>
      <c r="C5202" t="s">
        <v>280</v>
      </c>
      <c r="D5202" t="s">
        <v>223</v>
      </c>
      <c r="E5202">
        <v>0.79729729729729704</v>
      </c>
      <c r="F5202">
        <v>177</v>
      </c>
      <c r="G5202">
        <v>222</v>
      </c>
    </row>
    <row r="5203" spans="1:7" x14ac:dyDescent="0.3">
      <c r="A5203">
        <v>2</v>
      </c>
      <c r="B5203" s="18">
        <v>45444</v>
      </c>
      <c r="C5203" t="s">
        <v>280</v>
      </c>
      <c r="D5203" t="s">
        <v>209</v>
      </c>
      <c r="E5203">
        <v>0.92888888888888888</v>
      </c>
      <c r="F5203">
        <v>1672</v>
      </c>
      <c r="G5203">
        <v>1800</v>
      </c>
    </row>
    <row r="5204" spans="1:7" x14ac:dyDescent="0.3">
      <c r="A5204">
        <v>4</v>
      </c>
      <c r="B5204" s="18">
        <v>45413</v>
      </c>
      <c r="C5204" t="s">
        <v>280</v>
      </c>
      <c r="D5204" t="s">
        <v>223</v>
      </c>
      <c r="E5204">
        <v>0.84615384615384603</v>
      </c>
      <c r="F5204">
        <v>143</v>
      </c>
      <c r="G5204">
        <v>169</v>
      </c>
    </row>
    <row r="5205" spans="1:7" x14ac:dyDescent="0.3">
      <c r="A5205">
        <v>13</v>
      </c>
      <c r="B5205" s="18">
        <v>45444</v>
      </c>
      <c r="C5205" t="s">
        <v>280</v>
      </c>
      <c r="D5205" t="s">
        <v>198</v>
      </c>
      <c r="E5205">
        <v>0.14068441064638784</v>
      </c>
      <c r="F5205">
        <v>37</v>
      </c>
      <c r="G5205">
        <v>263</v>
      </c>
    </row>
    <row r="5206" spans="1:7" x14ac:dyDescent="0.3">
      <c r="A5206">
        <v>17</v>
      </c>
      <c r="B5206" s="18">
        <v>45444</v>
      </c>
      <c r="C5206" t="s">
        <v>280</v>
      </c>
      <c r="D5206" t="s">
        <v>207</v>
      </c>
      <c r="E5206">
        <v>3.678929765886288E-2</v>
      </c>
      <c r="F5206">
        <v>11</v>
      </c>
      <c r="G5206">
        <v>299</v>
      </c>
    </row>
    <row r="5207" spans="1:7" x14ac:dyDescent="0.3">
      <c r="A5207">
        <v>130</v>
      </c>
      <c r="B5207" s="18">
        <v>45505</v>
      </c>
      <c r="C5207" t="s">
        <v>280</v>
      </c>
      <c r="D5207" t="s">
        <v>212</v>
      </c>
      <c r="E5207">
        <v>338</v>
      </c>
    </row>
    <row r="5208" spans="1:7" x14ac:dyDescent="0.3">
      <c r="A5208">
        <v>130</v>
      </c>
      <c r="B5208" s="18">
        <v>45474</v>
      </c>
      <c r="C5208" t="s">
        <v>280</v>
      </c>
      <c r="D5208" t="s">
        <v>212</v>
      </c>
      <c r="E5208">
        <v>190</v>
      </c>
    </row>
    <row r="5209" spans="1:7" x14ac:dyDescent="0.3">
      <c r="A5209">
        <v>5</v>
      </c>
      <c r="B5209" s="18">
        <v>45444</v>
      </c>
      <c r="C5209" t="s">
        <v>280</v>
      </c>
      <c r="D5209" t="s">
        <v>216</v>
      </c>
      <c r="E5209">
        <v>8.8800000000000008</v>
      </c>
      <c r="F5209">
        <v>222</v>
      </c>
      <c r="G5209">
        <v>25</v>
      </c>
    </row>
    <row r="5210" spans="1:7" x14ac:dyDescent="0.3">
      <c r="A5210">
        <v>130</v>
      </c>
      <c r="B5210" s="18">
        <v>45413</v>
      </c>
      <c r="C5210" t="s">
        <v>280</v>
      </c>
      <c r="D5210" t="s">
        <v>212</v>
      </c>
      <c r="E5210">
        <v>192</v>
      </c>
    </row>
    <row r="5211" spans="1:7" x14ac:dyDescent="0.3">
      <c r="A5211">
        <v>105</v>
      </c>
      <c r="B5211" s="18">
        <v>45474</v>
      </c>
      <c r="C5211" t="s">
        <v>280</v>
      </c>
      <c r="D5211" t="s">
        <v>227</v>
      </c>
      <c r="E5211">
        <v>1</v>
      </c>
    </row>
    <row r="5212" spans="1:7" x14ac:dyDescent="0.3">
      <c r="A5212">
        <v>100</v>
      </c>
      <c r="B5212" s="18">
        <v>45474</v>
      </c>
      <c r="C5212" t="s">
        <v>280</v>
      </c>
      <c r="D5212" t="s">
        <v>206</v>
      </c>
      <c r="E5212">
        <v>1</v>
      </c>
    </row>
    <row r="5213" spans="1:7" x14ac:dyDescent="0.3">
      <c r="A5213">
        <v>10</v>
      </c>
      <c r="B5213" s="18">
        <v>45505</v>
      </c>
      <c r="C5213" t="s">
        <v>280</v>
      </c>
      <c r="D5213" t="s">
        <v>219</v>
      </c>
      <c r="E5213">
        <v>0.12432432432432433</v>
      </c>
      <c r="F5213">
        <v>23</v>
      </c>
      <c r="G5213">
        <v>185</v>
      </c>
    </row>
    <row r="5214" spans="1:7" x14ac:dyDescent="0.3">
      <c r="A5214">
        <v>5</v>
      </c>
      <c r="B5214" s="18">
        <v>45413</v>
      </c>
      <c r="C5214" t="s">
        <v>280</v>
      </c>
      <c r="D5214" t="s">
        <v>216</v>
      </c>
      <c r="E5214">
        <v>13</v>
      </c>
      <c r="F5214">
        <v>169</v>
      </c>
      <c r="G5214">
        <v>13</v>
      </c>
    </row>
    <row r="5215" spans="1:7" x14ac:dyDescent="0.3">
      <c r="A5215">
        <v>15</v>
      </c>
      <c r="B5215" s="18">
        <v>45444</v>
      </c>
      <c r="C5215" t="s">
        <v>280</v>
      </c>
      <c r="D5215" t="s">
        <v>205</v>
      </c>
      <c r="E5215">
        <v>3.2206119162640902E-3</v>
      </c>
      <c r="F5215">
        <v>2</v>
      </c>
      <c r="G5215">
        <v>621</v>
      </c>
    </row>
    <row r="5216" spans="1:7" x14ac:dyDescent="0.3">
      <c r="A5216">
        <v>111</v>
      </c>
      <c r="B5216" s="18">
        <v>45474</v>
      </c>
      <c r="C5216" t="s">
        <v>280</v>
      </c>
      <c r="D5216" t="s">
        <v>201</v>
      </c>
      <c r="E5216">
        <v>184</v>
      </c>
    </row>
    <row r="5217" spans="1:7" x14ac:dyDescent="0.3">
      <c r="A5217">
        <v>101</v>
      </c>
      <c r="B5217" s="18">
        <v>45505</v>
      </c>
      <c r="C5217" t="s">
        <v>280</v>
      </c>
      <c r="D5217" t="s">
        <v>200</v>
      </c>
      <c r="E5217">
        <v>1</v>
      </c>
    </row>
    <row r="5218" spans="1:7" x14ac:dyDescent="0.3">
      <c r="A5218">
        <v>112</v>
      </c>
      <c r="B5218" s="18">
        <v>45444</v>
      </c>
      <c r="C5218" t="s">
        <v>280</v>
      </c>
      <c r="D5218" t="s">
        <v>221</v>
      </c>
      <c r="E5218">
        <v>421</v>
      </c>
    </row>
    <row r="5219" spans="1:7" x14ac:dyDescent="0.3">
      <c r="A5219">
        <v>103</v>
      </c>
      <c r="B5219" s="18">
        <v>45474</v>
      </c>
      <c r="C5219" t="s">
        <v>280</v>
      </c>
      <c r="D5219" t="s">
        <v>199</v>
      </c>
      <c r="E5219">
        <v>0</v>
      </c>
    </row>
    <row r="5220" spans="1:7" x14ac:dyDescent="0.3">
      <c r="A5220">
        <v>122</v>
      </c>
      <c r="B5220" s="18">
        <v>45474</v>
      </c>
      <c r="C5220" t="s">
        <v>280</v>
      </c>
      <c r="D5220" t="s">
        <v>24</v>
      </c>
      <c r="E5220">
        <v>8</v>
      </c>
    </row>
    <row r="5221" spans="1:7" x14ac:dyDescent="0.3">
      <c r="A5221">
        <v>133</v>
      </c>
      <c r="B5221" s="18">
        <v>45505</v>
      </c>
      <c r="C5221" t="s">
        <v>280</v>
      </c>
      <c r="D5221" t="s">
        <v>234</v>
      </c>
      <c r="E5221">
        <v>4</v>
      </c>
    </row>
    <row r="5222" spans="1:7" x14ac:dyDescent="0.3">
      <c r="A5222">
        <v>132</v>
      </c>
      <c r="B5222" s="18">
        <v>45474</v>
      </c>
      <c r="C5222" t="s">
        <v>280</v>
      </c>
      <c r="D5222" t="s">
        <v>208</v>
      </c>
      <c r="E5222">
        <v>2</v>
      </c>
    </row>
    <row r="5223" spans="1:7" x14ac:dyDescent="0.3">
      <c r="A5223">
        <v>105</v>
      </c>
      <c r="B5223" s="18">
        <v>45505</v>
      </c>
      <c r="C5223" t="s">
        <v>280</v>
      </c>
      <c r="D5223" t="s">
        <v>227</v>
      </c>
      <c r="E5223">
        <v>1</v>
      </c>
    </row>
    <row r="5224" spans="1:7" x14ac:dyDescent="0.3">
      <c r="A5224">
        <v>107</v>
      </c>
      <c r="B5224" s="18">
        <v>45505</v>
      </c>
      <c r="C5224" t="s">
        <v>280</v>
      </c>
      <c r="D5224" t="s">
        <v>217</v>
      </c>
      <c r="E5224">
        <v>324</v>
      </c>
    </row>
    <row r="5225" spans="1:7" x14ac:dyDescent="0.3">
      <c r="A5225">
        <v>111</v>
      </c>
      <c r="B5225" s="18">
        <v>45505</v>
      </c>
      <c r="C5225" t="s">
        <v>280</v>
      </c>
      <c r="D5225" t="s">
        <v>201</v>
      </c>
      <c r="E5225">
        <v>185</v>
      </c>
    </row>
    <row r="5226" spans="1:7" x14ac:dyDescent="0.3">
      <c r="A5226">
        <v>131</v>
      </c>
      <c r="B5226" s="18">
        <v>45505</v>
      </c>
      <c r="C5226" t="s">
        <v>280</v>
      </c>
      <c r="D5226" t="s">
        <v>211</v>
      </c>
      <c r="E5226">
        <v>19</v>
      </c>
    </row>
    <row r="5227" spans="1:7" x14ac:dyDescent="0.3">
      <c r="A5227">
        <v>107</v>
      </c>
      <c r="B5227" s="18">
        <v>45444</v>
      </c>
      <c r="C5227" t="s">
        <v>280</v>
      </c>
      <c r="D5227" t="s">
        <v>217</v>
      </c>
      <c r="E5227">
        <v>325</v>
      </c>
    </row>
    <row r="5228" spans="1:7" x14ac:dyDescent="0.3">
      <c r="A5228">
        <v>11</v>
      </c>
      <c r="B5228" s="18">
        <v>45505</v>
      </c>
      <c r="C5228" t="s">
        <v>280</v>
      </c>
      <c r="D5228" t="s">
        <v>230</v>
      </c>
      <c r="E5228">
        <v>0.33858267716535434</v>
      </c>
      <c r="F5228">
        <v>215</v>
      </c>
      <c r="G5228">
        <v>635</v>
      </c>
    </row>
    <row r="5229" spans="1:7" x14ac:dyDescent="0.3">
      <c r="A5229">
        <v>102</v>
      </c>
      <c r="B5229" s="18">
        <v>45444</v>
      </c>
      <c r="C5229" t="s">
        <v>280</v>
      </c>
      <c r="D5229" t="s">
        <v>218</v>
      </c>
      <c r="E5229">
        <v>0</v>
      </c>
    </row>
    <row r="5230" spans="1:7" x14ac:dyDescent="0.3">
      <c r="A5230">
        <v>100</v>
      </c>
      <c r="B5230" s="18">
        <v>45505</v>
      </c>
      <c r="C5230" t="s">
        <v>280</v>
      </c>
      <c r="D5230" t="s">
        <v>206</v>
      </c>
      <c r="E5230">
        <v>1</v>
      </c>
    </row>
    <row r="5231" spans="1:7" x14ac:dyDescent="0.3">
      <c r="A5231">
        <v>17</v>
      </c>
      <c r="B5231" s="18">
        <v>45474</v>
      </c>
      <c r="C5231" t="s">
        <v>280</v>
      </c>
      <c r="D5231" t="s">
        <v>207</v>
      </c>
      <c r="E5231">
        <v>3.6544850498338874E-2</v>
      </c>
      <c r="F5231">
        <v>11</v>
      </c>
      <c r="G5231">
        <v>301</v>
      </c>
    </row>
    <row r="5232" spans="1:7" x14ac:dyDescent="0.3">
      <c r="A5232">
        <v>23</v>
      </c>
      <c r="B5232" s="18">
        <v>45505</v>
      </c>
      <c r="C5232" t="s">
        <v>280</v>
      </c>
      <c r="D5232" t="s">
        <v>210</v>
      </c>
      <c r="E5232">
        <v>5.4997043169722058E-2</v>
      </c>
      <c r="F5232">
        <v>93</v>
      </c>
      <c r="G5232">
        <v>1691</v>
      </c>
    </row>
    <row r="5233" spans="1:7" x14ac:dyDescent="0.3">
      <c r="A5233">
        <v>107</v>
      </c>
      <c r="B5233" s="18">
        <v>45413</v>
      </c>
      <c r="C5233" t="s">
        <v>280</v>
      </c>
      <c r="D5233" t="s">
        <v>217</v>
      </c>
      <c r="E5233">
        <v>329</v>
      </c>
    </row>
    <row r="5234" spans="1:7" x14ac:dyDescent="0.3">
      <c r="A5234">
        <v>3</v>
      </c>
      <c r="B5234" s="18">
        <v>45413</v>
      </c>
      <c r="C5234" t="s">
        <v>280</v>
      </c>
      <c r="D5234" t="s">
        <v>202</v>
      </c>
      <c r="E5234">
        <v>0.65792610250297978</v>
      </c>
      <c r="F5234">
        <v>1104</v>
      </c>
      <c r="G5234">
        <v>1678</v>
      </c>
    </row>
    <row r="5235" spans="1:7" x14ac:dyDescent="0.3">
      <c r="A5235">
        <v>112</v>
      </c>
      <c r="B5235" s="18">
        <v>45413</v>
      </c>
      <c r="C5235" t="s">
        <v>280</v>
      </c>
      <c r="D5235" t="s">
        <v>221</v>
      </c>
      <c r="E5235">
        <v>420</v>
      </c>
    </row>
    <row r="5236" spans="1:7" x14ac:dyDescent="0.3">
      <c r="A5236">
        <v>3</v>
      </c>
      <c r="B5236" s="18">
        <v>45444</v>
      </c>
      <c r="C5236" t="s">
        <v>280</v>
      </c>
      <c r="D5236" t="s">
        <v>202</v>
      </c>
      <c r="E5236">
        <v>0.6680622009569378</v>
      </c>
      <c r="F5236">
        <v>1117</v>
      </c>
      <c r="G5236">
        <v>1672</v>
      </c>
    </row>
    <row r="5237" spans="1:7" x14ac:dyDescent="0.3">
      <c r="A5237">
        <v>102</v>
      </c>
      <c r="B5237" s="18">
        <v>45413</v>
      </c>
      <c r="C5237" t="s">
        <v>280</v>
      </c>
      <c r="D5237" t="s">
        <v>218</v>
      </c>
      <c r="E5237">
        <v>0</v>
      </c>
    </row>
    <row r="5238" spans="1:7" x14ac:dyDescent="0.3">
      <c r="A5238">
        <v>24</v>
      </c>
      <c r="B5238" s="18">
        <v>45505</v>
      </c>
      <c r="C5238" t="s">
        <v>280</v>
      </c>
      <c r="D5238" t="s">
        <v>197</v>
      </c>
      <c r="E5238">
        <v>0.94623655913978499</v>
      </c>
      <c r="F5238">
        <v>88</v>
      </c>
      <c r="G5238">
        <v>93</v>
      </c>
    </row>
    <row r="5239" spans="1:7" x14ac:dyDescent="0.3">
      <c r="A5239">
        <v>2</v>
      </c>
      <c r="B5239" s="18">
        <v>45474</v>
      </c>
      <c r="C5239" t="s">
        <v>280</v>
      </c>
      <c r="D5239" t="s">
        <v>209</v>
      </c>
      <c r="E5239">
        <v>0.92555555555555558</v>
      </c>
      <c r="F5239">
        <v>1666</v>
      </c>
      <c r="G5239">
        <v>1800</v>
      </c>
    </row>
    <row r="5240" spans="1:7" x14ac:dyDescent="0.3">
      <c r="A5240">
        <v>9</v>
      </c>
      <c r="B5240" s="18">
        <v>45413</v>
      </c>
      <c r="C5240" t="s">
        <v>280</v>
      </c>
      <c r="D5240" t="s">
        <v>213</v>
      </c>
      <c r="E5240">
        <v>0.41935483870967744</v>
      </c>
      <c r="F5240">
        <v>143</v>
      </c>
      <c r="G5240">
        <v>341</v>
      </c>
    </row>
    <row r="5241" spans="1:7" x14ac:dyDescent="0.3">
      <c r="A5241">
        <v>24</v>
      </c>
      <c r="B5241" s="18">
        <v>45444</v>
      </c>
      <c r="C5241" t="s">
        <v>280</v>
      </c>
      <c r="D5241" t="s">
        <v>197</v>
      </c>
      <c r="E5241">
        <v>0.9509803921568627</v>
      </c>
      <c r="F5241">
        <v>97</v>
      </c>
      <c r="G5241">
        <v>102</v>
      </c>
    </row>
    <row r="5242" spans="1:7" x14ac:dyDescent="0.3">
      <c r="A5242">
        <v>12</v>
      </c>
      <c r="B5242" s="18">
        <v>45474</v>
      </c>
      <c r="C5242" t="s">
        <v>280</v>
      </c>
      <c r="D5242" t="s">
        <v>215</v>
      </c>
      <c r="E5242">
        <v>0.16793893129770993</v>
      </c>
      <c r="F5242">
        <v>44</v>
      </c>
      <c r="G5242">
        <v>262</v>
      </c>
    </row>
    <row r="5243" spans="1:7" x14ac:dyDescent="0.3">
      <c r="A5243">
        <v>14</v>
      </c>
      <c r="B5243" s="18">
        <v>45474</v>
      </c>
      <c r="C5243" t="s">
        <v>280</v>
      </c>
      <c r="D5243" t="s">
        <v>225</v>
      </c>
      <c r="E5243">
        <v>3.2310177705977385E-3</v>
      </c>
      <c r="F5243">
        <v>2</v>
      </c>
      <c r="G5243">
        <v>619</v>
      </c>
    </row>
    <row r="5244" spans="1:7" x14ac:dyDescent="0.3">
      <c r="A5244">
        <v>120</v>
      </c>
      <c r="B5244" s="18">
        <v>45505</v>
      </c>
      <c r="C5244" t="s">
        <v>280</v>
      </c>
      <c r="D5244" t="s">
        <v>22</v>
      </c>
      <c r="E5244">
        <v>736</v>
      </c>
    </row>
    <row r="5245" spans="1:7" x14ac:dyDescent="0.3">
      <c r="A5245">
        <v>106</v>
      </c>
      <c r="B5245" s="18">
        <v>45444</v>
      </c>
      <c r="C5245" t="s">
        <v>280</v>
      </c>
      <c r="D5245" t="s">
        <v>196</v>
      </c>
      <c r="E5245">
        <v>213</v>
      </c>
    </row>
    <row r="5246" spans="1:7" x14ac:dyDescent="0.3">
      <c r="A5246">
        <v>10</v>
      </c>
      <c r="B5246" s="18">
        <v>45413</v>
      </c>
      <c r="C5246" t="s">
        <v>280</v>
      </c>
      <c r="D5246" t="s">
        <v>219</v>
      </c>
      <c r="E5246">
        <v>0.19306930693069307</v>
      </c>
      <c r="F5246">
        <v>39</v>
      </c>
      <c r="G5246">
        <v>202</v>
      </c>
    </row>
    <row r="5247" spans="1:7" x14ac:dyDescent="0.3">
      <c r="A5247">
        <v>114</v>
      </c>
      <c r="B5247" s="18">
        <v>45444</v>
      </c>
      <c r="C5247" t="s">
        <v>280</v>
      </c>
      <c r="D5247" t="s">
        <v>214</v>
      </c>
      <c r="E5247">
        <v>761</v>
      </c>
    </row>
    <row r="5248" spans="1:7" x14ac:dyDescent="0.3">
      <c r="A5248">
        <v>111</v>
      </c>
      <c r="B5248" s="18">
        <v>45444</v>
      </c>
      <c r="C5248" t="s">
        <v>280</v>
      </c>
      <c r="D5248" t="s">
        <v>201</v>
      </c>
      <c r="E5248">
        <v>185</v>
      </c>
    </row>
    <row r="5249" spans="1:7" x14ac:dyDescent="0.3">
      <c r="A5249">
        <v>24</v>
      </c>
      <c r="B5249" s="18">
        <v>45474</v>
      </c>
      <c r="C5249" t="s">
        <v>280</v>
      </c>
      <c r="D5249" t="s">
        <v>197</v>
      </c>
      <c r="E5249">
        <v>0.97674418604651159</v>
      </c>
      <c r="F5249">
        <v>84</v>
      </c>
      <c r="G5249">
        <v>86</v>
      </c>
    </row>
    <row r="5250" spans="1:7" x14ac:dyDescent="0.3">
      <c r="A5250">
        <v>114</v>
      </c>
      <c r="B5250" s="18">
        <v>45413</v>
      </c>
      <c r="C5250" t="s">
        <v>280</v>
      </c>
      <c r="D5250" t="s">
        <v>214</v>
      </c>
      <c r="E5250">
        <v>465</v>
      </c>
    </row>
    <row r="5251" spans="1:7" x14ac:dyDescent="0.3">
      <c r="A5251">
        <v>127</v>
      </c>
      <c r="B5251" s="18">
        <v>45413</v>
      </c>
      <c r="C5251" t="s">
        <v>280</v>
      </c>
      <c r="D5251" t="s">
        <v>220</v>
      </c>
      <c r="E5251">
        <v>340</v>
      </c>
    </row>
    <row r="5252" spans="1:7" x14ac:dyDescent="0.3">
      <c r="A5252">
        <v>127</v>
      </c>
      <c r="B5252" s="18">
        <v>45444</v>
      </c>
      <c r="C5252" t="s">
        <v>280</v>
      </c>
      <c r="D5252" t="s">
        <v>220</v>
      </c>
      <c r="E5252">
        <v>650</v>
      </c>
    </row>
    <row r="5253" spans="1:7" x14ac:dyDescent="0.3">
      <c r="A5253">
        <v>127</v>
      </c>
      <c r="B5253" s="18">
        <v>45474</v>
      </c>
      <c r="C5253" t="s">
        <v>280</v>
      </c>
      <c r="D5253" t="s">
        <v>220</v>
      </c>
      <c r="E5253">
        <v>312</v>
      </c>
    </row>
    <row r="5254" spans="1:7" x14ac:dyDescent="0.3">
      <c r="A5254">
        <v>13</v>
      </c>
      <c r="B5254" s="18">
        <v>45474</v>
      </c>
      <c r="C5254" t="s">
        <v>280</v>
      </c>
      <c r="D5254" t="s">
        <v>198</v>
      </c>
      <c r="E5254">
        <v>0.14122137404580154</v>
      </c>
      <c r="F5254">
        <v>37</v>
      </c>
      <c r="G5254">
        <v>262</v>
      </c>
    </row>
    <row r="5255" spans="1:7" x14ac:dyDescent="0.3">
      <c r="A5255">
        <v>127</v>
      </c>
      <c r="B5255" s="18">
        <v>45505</v>
      </c>
      <c r="C5255" t="s">
        <v>280</v>
      </c>
      <c r="D5255" t="s">
        <v>220</v>
      </c>
      <c r="E5255">
        <v>601</v>
      </c>
    </row>
    <row r="5256" spans="1:7" x14ac:dyDescent="0.3">
      <c r="A5256">
        <v>2</v>
      </c>
      <c r="B5256" s="18">
        <v>45505</v>
      </c>
      <c r="C5256" t="s">
        <v>280</v>
      </c>
      <c r="D5256" t="s">
        <v>209</v>
      </c>
      <c r="E5256">
        <v>0.92722222222222217</v>
      </c>
      <c r="F5256">
        <v>1669</v>
      </c>
      <c r="G5256">
        <v>1800</v>
      </c>
    </row>
    <row r="5257" spans="1:7" x14ac:dyDescent="0.3">
      <c r="A5257">
        <v>12</v>
      </c>
      <c r="B5257" s="18">
        <v>45444</v>
      </c>
      <c r="C5257" t="s">
        <v>280</v>
      </c>
      <c r="D5257" t="s">
        <v>215</v>
      </c>
      <c r="E5257">
        <v>0.16730038022813687</v>
      </c>
      <c r="F5257">
        <v>44</v>
      </c>
      <c r="G5257">
        <v>263</v>
      </c>
    </row>
    <row r="5258" spans="1:7" x14ac:dyDescent="0.3">
      <c r="A5258">
        <v>115</v>
      </c>
      <c r="B5258" s="18">
        <v>45505</v>
      </c>
      <c r="C5258" t="s">
        <v>280</v>
      </c>
      <c r="D5258" t="s">
        <v>226</v>
      </c>
      <c r="E5258">
        <v>1</v>
      </c>
    </row>
    <row r="5259" spans="1:7" x14ac:dyDescent="0.3">
      <c r="A5259">
        <v>103</v>
      </c>
      <c r="B5259" s="18">
        <v>45444</v>
      </c>
      <c r="C5259" t="s">
        <v>280</v>
      </c>
      <c r="D5259" t="s">
        <v>199</v>
      </c>
      <c r="E5259">
        <v>0</v>
      </c>
    </row>
    <row r="5260" spans="1:7" x14ac:dyDescent="0.3">
      <c r="A5260">
        <v>14</v>
      </c>
      <c r="B5260" s="18">
        <v>45505</v>
      </c>
      <c r="C5260" t="s">
        <v>280</v>
      </c>
      <c r="D5260" t="s">
        <v>225</v>
      </c>
      <c r="E5260">
        <v>3.2573289902280132E-3</v>
      </c>
      <c r="F5260">
        <v>2</v>
      </c>
      <c r="G5260">
        <v>614</v>
      </c>
    </row>
    <row r="5261" spans="1:7" x14ac:dyDescent="0.3">
      <c r="A5261">
        <v>114</v>
      </c>
      <c r="B5261" s="18">
        <v>45474</v>
      </c>
      <c r="C5261" t="s">
        <v>280</v>
      </c>
      <c r="D5261" t="s">
        <v>214</v>
      </c>
      <c r="E5261">
        <v>358</v>
      </c>
    </row>
    <row r="5262" spans="1:7" x14ac:dyDescent="0.3">
      <c r="A5262">
        <v>4</v>
      </c>
      <c r="B5262" s="18">
        <v>45413</v>
      </c>
      <c r="C5262" t="s">
        <v>281</v>
      </c>
      <c r="D5262" t="s">
        <v>223</v>
      </c>
      <c r="E5262">
        <v>0.94405594405594395</v>
      </c>
      <c r="F5262">
        <v>135</v>
      </c>
      <c r="G5262">
        <v>143</v>
      </c>
    </row>
    <row r="5263" spans="1:7" x14ac:dyDescent="0.3">
      <c r="A5263">
        <v>115</v>
      </c>
      <c r="B5263" s="18">
        <v>45413</v>
      </c>
      <c r="C5263" t="s">
        <v>281</v>
      </c>
      <c r="D5263" t="s">
        <v>226</v>
      </c>
      <c r="E5263">
        <v>32</v>
      </c>
    </row>
    <row r="5264" spans="1:7" x14ac:dyDescent="0.3">
      <c r="A5264">
        <v>4</v>
      </c>
      <c r="B5264" s="18">
        <v>45444</v>
      </c>
      <c r="C5264" t="s">
        <v>281</v>
      </c>
      <c r="D5264" t="s">
        <v>223</v>
      </c>
      <c r="E5264">
        <v>0.88034188034187999</v>
      </c>
      <c r="F5264">
        <v>103</v>
      </c>
      <c r="G5264">
        <v>117</v>
      </c>
    </row>
    <row r="5265" spans="1:7" x14ac:dyDescent="0.3">
      <c r="A5265">
        <v>132</v>
      </c>
      <c r="B5265" s="18">
        <v>45413</v>
      </c>
      <c r="C5265" t="s">
        <v>281</v>
      </c>
      <c r="D5265" t="s">
        <v>208</v>
      </c>
      <c r="E5265">
        <v>3</v>
      </c>
    </row>
    <row r="5266" spans="1:7" x14ac:dyDescent="0.3">
      <c r="A5266">
        <v>130</v>
      </c>
      <c r="B5266" s="18">
        <v>45474</v>
      </c>
      <c r="C5266" t="s">
        <v>281</v>
      </c>
      <c r="D5266" t="s">
        <v>212</v>
      </c>
      <c r="E5266">
        <v>81</v>
      </c>
    </row>
    <row r="5267" spans="1:7" x14ac:dyDescent="0.3">
      <c r="A5267">
        <v>103</v>
      </c>
      <c r="B5267" s="18">
        <v>45444</v>
      </c>
      <c r="C5267" t="s">
        <v>281</v>
      </c>
      <c r="D5267" t="s">
        <v>199</v>
      </c>
      <c r="E5267">
        <v>0</v>
      </c>
    </row>
    <row r="5268" spans="1:7" x14ac:dyDescent="0.3">
      <c r="A5268">
        <v>4</v>
      </c>
      <c r="B5268" s="18">
        <v>45474</v>
      </c>
      <c r="C5268" t="s">
        <v>281</v>
      </c>
      <c r="D5268" t="s">
        <v>223</v>
      </c>
      <c r="E5268">
        <v>0.84761904761904805</v>
      </c>
      <c r="F5268">
        <v>89</v>
      </c>
      <c r="G5268">
        <v>105</v>
      </c>
    </row>
    <row r="5269" spans="1:7" x14ac:dyDescent="0.3">
      <c r="A5269">
        <v>4</v>
      </c>
      <c r="B5269" s="18">
        <v>45505</v>
      </c>
      <c r="C5269" t="s">
        <v>281</v>
      </c>
      <c r="D5269" t="s">
        <v>223</v>
      </c>
      <c r="E5269">
        <v>0.87603305785123997</v>
      </c>
      <c r="F5269">
        <v>106</v>
      </c>
      <c r="G5269">
        <v>121</v>
      </c>
    </row>
    <row r="5270" spans="1:7" x14ac:dyDescent="0.3">
      <c r="A5270">
        <v>17</v>
      </c>
      <c r="B5270" s="18">
        <v>45413</v>
      </c>
      <c r="C5270" t="s">
        <v>281</v>
      </c>
      <c r="D5270" t="s">
        <v>207</v>
      </c>
      <c r="E5270">
        <v>4.7619047619047616E-2</v>
      </c>
      <c r="F5270">
        <v>4</v>
      </c>
      <c r="G5270">
        <v>84</v>
      </c>
    </row>
    <row r="5271" spans="1:7" x14ac:dyDescent="0.3">
      <c r="A5271">
        <v>12</v>
      </c>
      <c r="B5271" s="18">
        <v>45474</v>
      </c>
      <c r="C5271" t="s">
        <v>281</v>
      </c>
      <c r="D5271" t="s">
        <v>215</v>
      </c>
      <c r="E5271">
        <v>0.25925925925925924</v>
      </c>
      <c r="F5271">
        <v>28</v>
      </c>
      <c r="G5271">
        <v>108</v>
      </c>
    </row>
    <row r="5272" spans="1:7" x14ac:dyDescent="0.3">
      <c r="A5272">
        <v>114</v>
      </c>
      <c r="B5272" s="18">
        <v>45505</v>
      </c>
      <c r="C5272" t="s">
        <v>281</v>
      </c>
      <c r="D5272" t="s">
        <v>214</v>
      </c>
      <c r="E5272">
        <v>325</v>
      </c>
    </row>
    <row r="5273" spans="1:7" x14ac:dyDescent="0.3">
      <c r="A5273">
        <v>114</v>
      </c>
      <c r="B5273" s="18">
        <v>45474</v>
      </c>
      <c r="C5273" t="s">
        <v>281</v>
      </c>
      <c r="D5273" t="s">
        <v>214</v>
      </c>
      <c r="E5273">
        <v>230</v>
      </c>
    </row>
    <row r="5274" spans="1:7" x14ac:dyDescent="0.3">
      <c r="A5274">
        <v>27</v>
      </c>
      <c r="B5274" s="18">
        <v>45505</v>
      </c>
      <c r="C5274" t="s">
        <v>281</v>
      </c>
      <c r="D5274" t="s">
        <v>165</v>
      </c>
      <c r="G5274">
        <v>125</v>
      </c>
    </row>
    <row r="5275" spans="1:7" x14ac:dyDescent="0.3">
      <c r="A5275">
        <v>10</v>
      </c>
      <c r="B5275" s="18">
        <v>45413</v>
      </c>
      <c r="C5275" t="s">
        <v>281</v>
      </c>
      <c r="D5275" t="s">
        <v>219</v>
      </c>
      <c r="E5275">
        <v>0.4</v>
      </c>
      <c r="F5275">
        <v>38</v>
      </c>
      <c r="G5275">
        <v>95</v>
      </c>
    </row>
    <row r="5276" spans="1:7" x14ac:dyDescent="0.3">
      <c r="A5276">
        <v>114</v>
      </c>
      <c r="B5276" s="18">
        <v>45444</v>
      </c>
      <c r="C5276" t="s">
        <v>281</v>
      </c>
      <c r="D5276" t="s">
        <v>214</v>
      </c>
      <c r="E5276">
        <v>270</v>
      </c>
    </row>
    <row r="5277" spans="1:7" x14ac:dyDescent="0.3">
      <c r="A5277">
        <v>114</v>
      </c>
      <c r="B5277" s="18">
        <v>45413</v>
      </c>
      <c r="C5277" t="s">
        <v>281</v>
      </c>
      <c r="D5277" t="s">
        <v>214</v>
      </c>
      <c r="E5277">
        <v>357</v>
      </c>
    </row>
    <row r="5278" spans="1:7" x14ac:dyDescent="0.3">
      <c r="A5278">
        <v>111</v>
      </c>
      <c r="B5278" s="18">
        <v>45444</v>
      </c>
      <c r="C5278" t="s">
        <v>281</v>
      </c>
      <c r="D5278" t="s">
        <v>201</v>
      </c>
      <c r="E5278">
        <v>94</v>
      </c>
    </row>
    <row r="5279" spans="1:7" x14ac:dyDescent="0.3">
      <c r="A5279">
        <v>16</v>
      </c>
      <c r="B5279" s="18">
        <v>45413</v>
      </c>
      <c r="C5279" t="s">
        <v>281</v>
      </c>
      <c r="D5279" t="s">
        <v>203</v>
      </c>
      <c r="E5279">
        <v>0.27380952380952384</v>
      </c>
      <c r="F5279">
        <v>23</v>
      </c>
      <c r="G5279">
        <v>84</v>
      </c>
    </row>
    <row r="5280" spans="1:7" x14ac:dyDescent="0.3">
      <c r="A5280">
        <v>113</v>
      </c>
      <c r="B5280" s="18">
        <v>45505</v>
      </c>
      <c r="C5280" t="s">
        <v>281</v>
      </c>
      <c r="D5280" t="s">
        <v>228</v>
      </c>
      <c r="E5280">
        <v>54</v>
      </c>
    </row>
    <row r="5281" spans="1:7" x14ac:dyDescent="0.3">
      <c r="A5281">
        <v>128</v>
      </c>
      <c r="B5281" s="18">
        <v>45413</v>
      </c>
      <c r="C5281" t="s">
        <v>281</v>
      </c>
      <c r="D5281" t="s">
        <v>224</v>
      </c>
      <c r="E5281">
        <v>38</v>
      </c>
    </row>
    <row r="5282" spans="1:7" x14ac:dyDescent="0.3">
      <c r="A5282">
        <v>130</v>
      </c>
      <c r="B5282" s="18">
        <v>45505</v>
      </c>
      <c r="C5282" t="s">
        <v>281</v>
      </c>
      <c r="D5282" t="s">
        <v>212</v>
      </c>
      <c r="E5282">
        <v>164</v>
      </c>
    </row>
    <row r="5283" spans="1:7" x14ac:dyDescent="0.3">
      <c r="A5283">
        <v>128</v>
      </c>
      <c r="B5283" s="18">
        <v>45444</v>
      </c>
      <c r="C5283" t="s">
        <v>281</v>
      </c>
      <c r="D5283" t="s">
        <v>224</v>
      </c>
      <c r="E5283">
        <v>36</v>
      </c>
    </row>
    <row r="5284" spans="1:7" x14ac:dyDescent="0.3">
      <c r="A5284">
        <v>101</v>
      </c>
      <c r="B5284" s="18">
        <v>45444</v>
      </c>
      <c r="C5284" t="s">
        <v>281</v>
      </c>
      <c r="D5284" t="s">
        <v>200</v>
      </c>
      <c r="E5284">
        <v>1</v>
      </c>
    </row>
    <row r="5285" spans="1:7" x14ac:dyDescent="0.3">
      <c r="A5285">
        <v>24</v>
      </c>
      <c r="B5285" s="18">
        <v>45444</v>
      </c>
      <c r="C5285" t="s">
        <v>281</v>
      </c>
      <c r="D5285" t="s">
        <v>197</v>
      </c>
      <c r="E5285">
        <v>0.76470588235294112</v>
      </c>
      <c r="F5285">
        <v>39</v>
      </c>
      <c r="G5285">
        <v>51</v>
      </c>
    </row>
    <row r="5286" spans="1:7" x14ac:dyDescent="0.3">
      <c r="A5286">
        <v>128</v>
      </c>
      <c r="B5286" s="18">
        <v>45474</v>
      </c>
      <c r="C5286" t="s">
        <v>281</v>
      </c>
      <c r="D5286" t="s">
        <v>224</v>
      </c>
      <c r="E5286">
        <v>18</v>
      </c>
    </row>
    <row r="5287" spans="1:7" x14ac:dyDescent="0.3">
      <c r="A5287">
        <v>9</v>
      </c>
      <c r="B5287" s="18">
        <v>45474</v>
      </c>
      <c r="C5287" t="s">
        <v>281</v>
      </c>
      <c r="D5287" t="s">
        <v>213</v>
      </c>
      <c r="E5287">
        <v>0.53636363636363638</v>
      </c>
      <c r="F5287">
        <v>118</v>
      </c>
      <c r="G5287">
        <v>220</v>
      </c>
    </row>
    <row r="5288" spans="1:7" x14ac:dyDescent="0.3">
      <c r="A5288">
        <v>112</v>
      </c>
      <c r="B5288" s="18">
        <v>45413</v>
      </c>
      <c r="C5288" t="s">
        <v>281</v>
      </c>
      <c r="D5288" t="s">
        <v>221</v>
      </c>
      <c r="E5288">
        <v>121</v>
      </c>
    </row>
    <row r="5289" spans="1:7" x14ac:dyDescent="0.3">
      <c r="A5289">
        <v>100</v>
      </c>
      <c r="B5289" s="18">
        <v>45413</v>
      </c>
      <c r="C5289" t="s">
        <v>281</v>
      </c>
      <c r="D5289" t="s">
        <v>206</v>
      </c>
      <c r="E5289">
        <v>1</v>
      </c>
    </row>
    <row r="5290" spans="1:7" x14ac:dyDescent="0.3">
      <c r="A5290">
        <v>110</v>
      </c>
      <c r="B5290" s="18">
        <v>45444</v>
      </c>
      <c r="C5290" t="s">
        <v>281</v>
      </c>
      <c r="D5290" t="s">
        <v>222</v>
      </c>
      <c r="E5290">
        <v>2</v>
      </c>
    </row>
    <row r="5291" spans="1:7" x14ac:dyDescent="0.3">
      <c r="A5291">
        <v>128</v>
      </c>
      <c r="B5291" s="18">
        <v>45505</v>
      </c>
      <c r="C5291" t="s">
        <v>281</v>
      </c>
      <c r="D5291" t="s">
        <v>224</v>
      </c>
      <c r="E5291">
        <v>39</v>
      </c>
    </row>
    <row r="5292" spans="1:7" x14ac:dyDescent="0.3">
      <c r="A5292">
        <v>100</v>
      </c>
      <c r="B5292" s="18">
        <v>45474</v>
      </c>
      <c r="C5292" t="s">
        <v>281</v>
      </c>
      <c r="D5292" t="s">
        <v>206</v>
      </c>
      <c r="E5292">
        <v>1</v>
      </c>
    </row>
    <row r="5293" spans="1:7" x14ac:dyDescent="0.3">
      <c r="A5293">
        <v>5</v>
      </c>
      <c r="B5293" s="18">
        <v>45413</v>
      </c>
      <c r="C5293" t="s">
        <v>281</v>
      </c>
      <c r="D5293" t="s">
        <v>216</v>
      </c>
      <c r="E5293">
        <v>6.5</v>
      </c>
      <c r="F5293">
        <v>143</v>
      </c>
      <c r="G5293">
        <v>22</v>
      </c>
    </row>
    <row r="5294" spans="1:7" x14ac:dyDescent="0.3">
      <c r="A5294">
        <v>27</v>
      </c>
      <c r="B5294" s="18">
        <v>45444</v>
      </c>
      <c r="C5294" t="s">
        <v>281</v>
      </c>
      <c r="D5294" t="s">
        <v>165</v>
      </c>
      <c r="G5294">
        <v>128</v>
      </c>
    </row>
    <row r="5295" spans="1:7" x14ac:dyDescent="0.3">
      <c r="A5295">
        <v>23</v>
      </c>
      <c r="B5295" s="18">
        <v>45505</v>
      </c>
      <c r="C5295" t="s">
        <v>281</v>
      </c>
      <c r="D5295" t="s">
        <v>210</v>
      </c>
      <c r="E5295">
        <v>6.2925170068027211E-2</v>
      </c>
      <c r="F5295">
        <v>37</v>
      </c>
      <c r="G5295">
        <v>588</v>
      </c>
    </row>
    <row r="5296" spans="1:7" x14ac:dyDescent="0.3">
      <c r="A5296">
        <v>103</v>
      </c>
      <c r="B5296" s="18">
        <v>45474</v>
      </c>
      <c r="C5296" t="s">
        <v>281</v>
      </c>
      <c r="D5296" t="s">
        <v>199</v>
      </c>
      <c r="E5296">
        <v>0</v>
      </c>
    </row>
    <row r="5297" spans="1:7" x14ac:dyDescent="0.3">
      <c r="A5297">
        <v>100</v>
      </c>
      <c r="B5297" s="18">
        <v>45444</v>
      </c>
      <c r="C5297" t="s">
        <v>281</v>
      </c>
      <c r="D5297" t="s">
        <v>206</v>
      </c>
      <c r="E5297">
        <v>1</v>
      </c>
    </row>
    <row r="5298" spans="1:7" x14ac:dyDescent="0.3">
      <c r="A5298">
        <v>102</v>
      </c>
      <c r="B5298" s="18">
        <v>45444</v>
      </c>
      <c r="C5298" t="s">
        <v>281</v>
      </c>
      <c r="D5298" t="s">
        <v>218</v>
      </c>
      <c r="E5298">
        <v>1</v>
      </c>
    </row>
    <row r="5299" spans="1:7" x14ac:dyDescent="0.3">
      <c r="A5299">
        <v>3</v>
      </c>
      <c r="B5299" s="18">
        <v>45505</v>
      </c>
      <c r="C5299" t="s">
        <v>281</v>
      </c>
      <c r="D5299" t="s">
        <v>202</v>
      </c>
      <c r="E5299">
        <v>1.1082024432809774</v>
      </c>
      <c r="F5299">
        <v>635</v>
      </c>
      <c r="G5299">
        <v>573</v>
      </c>
    </row>
    <row r="5300" spans="1:7" x14ac:dyDescent="0.3">
      <c r="A5300">
        <v>13</v>
      </c>
      <c r="B5300" s="18">
        <v>45444</v>
      </c>
      <c r="C5300" t="s">
        <v>281</v>
      </c>
      <c r="D5300" t="s">
        <v>198</v>
      </c>
      <c r="E5300">
        <v>0.14423076923076922</v>
      </c>
      <c r="F5300">
        <v>15</v>
      </c>
      <c r="G5300">
        <v>104</v>
      </c>
    </row>
    <row r="5301" spans="1:7" x14ac:dyDescent="0.3">
      <c r="A5301">
        <v>103</v>
      </c>
      <c r="B5301" s="18">
        <v>45505</v>
      </c>
      <c r="C5301" t="s">
        <v>281</v>
      </c>
      <c r="D5301" t="s">
        <v>199</v>
      </c>
      <c r="E5301">
        <v>0</v>
      </c>
    </row>
    <row r="5302" spans="1:7" x14ac:dyDescent="0.3">
      <c r="A5302">
        <v>111</v>
      </c>
      <c r="B5302" s="18">
        <v>45413</v>
      </c>
      <c r="C5302" t="s">
        <v>281</v>
      </c>
      <c r="D5302" t="s">
        <v>201</v>
      </c>
      <c r="E5302">
        <v>94</v>
      </c>
    </row>
    <row r="5303" spans="1:7" x14ac:dyDescent="0.3">
      <c r="A5303">
        <v>17</v>
      </c>
      <c r="B5303" s="18">
        <v>45505</v>
      </c>
      <c r="C5303" t="s">
        <v>281</v>
      </c>
      <c r="D5303" t="s">
        <v>207</v>
      </c>
      <c r="E5303">
        <v>4.2553191489361701E-2</v>
      </c>
      <c r="F5303">
        <v>4</v>
      </c>
      <c r="G5303">
        <v>94</v>
      </c>
    </row>
    <row r="5304" spans="1:7" x14ac:dyDescent="0.3">
      <c r="A5304">
        <v>106</v>
      </c>
      <c r="B5304" s="18">
        <v>45413</v>
      </c>
      <c r="C5304" t="s">
        <v>281</v>
      </c>
      <c r="D5304" t="s">
        <v>196</v>
      </c>
      <c r="E5304">
        <v>130</v>
      </c>
    </row>
    <row r="5305" spans="1:7" x14ac:dyDescent="0.3">
      <c r="A5305">
        <v>108</v>
      </c>
      <c r="B5305" s="18">
        <v>45444</v>
      </c>
      <c r="C5305" t="s">
        <v>281</v>
      </c>
      <c r="D5305" t="s">
        <v>204</v>
      </c>
      <c r="E5305">
        <v>41</v>
      </c>
    </row>
    <row r="5306" spans="1:7" x14ac:dyDescent="0.3">
      <c r="A5306">
        <v>12</v>
      </c>
      <c r="B5306" s="18">
        <v>45444</v>
      </c>
      <c r="C5306" t="s">
        <v>281</v>
      </c>
      <c r="D5306" t="s">
        <v>215</v>
      </c>
      <c r="E5306">
        <v>0.25</v>
      </c>
      <c r="F5306">
        <v>26</v>
      </c>
      <c r="G5306">
        <v>104</v>
      </c>
    </row>
    <row r="5307" spans="1:7" x14ac:dyDescent="0.3">
      <c r="A5307">
        <v>12</v>
      </c>
      <c r="B5307" s="18">
        <v>45413</v>
      </c>
      <c r="C5307" t="s">
        <v>281</v>
      </c>
      <c r="D5307" t="s">
        <v>215</v>
      </c>
      <c r="E5307">
        <v>0.25510204081632654</v>
      </c>
      <c r="F5307">
        <v>25</v>
      </c>
      <c r="G5307">
        <v>98</v>
      </c>
    </row>
    <row r="5308" spans="1:7" x14ac:dyDescent="0.3">
      <c r="A5308">
        <v>105</v>
      </c>
      <c r="B5308" s="18">
        <v>45413</v>
      </c>
      <c r="C5308" t="s">
        <v>281</v>
      </c>
      <c r="D5308" t="s">
        <v>227</v>
      </c>
      <c r="E5308">
        <v>3</v>
      </c>
    </row>
    <row r="5309" spans="1:7" x14ac:dyDescent="0.3">
      <c r="A5309">
        <v>11</v>
      </c>
      <c r="B5309" s="18">
        <v>45505</v>
      </c>
      <c r="C5309" t="s">
        <v>281</v>
      </c>
      <c r="D5309" t="s">
        <v>230</v>
      </c>
      <c r="E5309">
        <v>0.48695652173913045</v>
      </c>
      <c r="F5309">
        <v>112</v>
      </c>
      <c r="G5309">
        <v>230</v>
      </c>
    </row>
    <row r="5310" spans="1:7" x14ac:dyDescent="0.3">
      <c r="A5310">
        <v>11</v>
      </c>
      <c r="B5310" s="18">
        <v>45474</v>
      </c>
      <c r="C5310" t="s">
        <v>281</v>
      </c>
      <c r="D5310" t="s">
        <v>230</v>
      </c>
      <c r="E5310">
        <v>0.41517857142857145</v>
      </c>
      <c r="F5310">
        <v>93</v>
      </c>
      <c r="G5310">
        <v>224</v>
      </c>
    </row>
    <row r="5311" spans="1:7" x14ac:dyDescent="0.3">
      <c r="A5311">
        <v>9</v>
      </c>
      <c r="B5311" s="18">
        <v>45413</v>
      </c>
      <c r="C5311" t="s">
        <v>281</v>
      </c>
      <c r="D5311" t="s">
        <v>213</v>
      </c>
      <c r="E5311">
        <v>0.46039603960396042</v>
      </c>
      <c r="F5311">
        <v>93</v>
      </c>
      <c r="G5311">
        <v>202</v>
      </c>
    </row>
    <row r="5312" spans="1:7" x14ac:dyDescent="0.3">
      <c r="A5312">
        <v>105</v>
      </c>
      <c r="B5312" s="18">
        <v>45505</v>
      </c>
      <c r="C5312" t="s">
        <v>281</v>
      </c>
      <c r="D5312" t="s">
        <v>227</v>
      </c>
      <c r="E5312">
        <v>3</v>
      </c>
    </row>
    <row r="5313" spans="1:7" x14ac:dyDescent="0.3">
      <c r="A5313">
        <v>10</v>
      </c>
      <c r="B5313" s="18">
        <v>45474</v>
      </c>
      <c r="C5313" t="s">
        <v>281</v>
      </c>
      <c r="D5313" t="s">
        <v>219</v>
      </c>
      <c r="E5313">
        <v>0.41904761904761906</v>
      </c>
      <c r="F5313">
        <v>44</v>
      </c>
      <c r="G5313">
        <v>105</v>
      </c>
    </row>
    <row r="5314" spans="1:7" x14ac:dyDescent="0.3">
      <c r="A5314">
        <v>106</v>
      </c>
      <c r="B5314" s="18">
        <v>45444</v>
      </c>
      <c r="C5314" t="s">
        <v>281</v>
      </c>
      <c r="D5314" t="s">
        <v>196</v>
      </c>
      <c r="E5314">
        <v>133</v>
      </c>
    </row>
    <row r="5315" spans="1:7" x14ac:dyDescent="0.3">
      <c r="A5315">
        <v>131</v>
      </c>
      <c r="B5315" s="18">
        <v>45413</v>
      </c>
      <c r="C5315" t="s">
        <v>281</v>
      </c>
      <c r="D5315" t="s">
        <v>211</v>
      </c>
      <c r="E5315">
        <v>9</v>
      </c>
    </row>
    <row r="5316" spans="1:7" x14ac:dyDescent="0.3">
      <c r="A5316">
        <v>131</v>
      </c>
      <c r="B5316" s="18">
        <v>45444</v>
      </c>
      <c r="C5316" t="s">
        <v>281</v>
      </c>
      <c r="D5316" t="s">
        <v>211</v>
      </c>
      <c r="E5316">
        <v>6</v>
      </c>
    </row>
    <row r="5317" spans="1:7" x14ac:dyDescent="0.3">
      <c r="A5317">
        <v>129</v>
      </c>
      <c r="B5317" s="18">
        <v>45413</v>
      </c>
      <c r="C5317" t="s">
        <v>281</v>
      </c>
      <c r="D5317" t="s">
        <v>229</v>
      </c>
      <c r="E5317">
        <v>47</v>
      </c>
    </row>
    <row r="5318" spans="1:7" x14ac:dyDescent="0.3">
      <c r="A5318">
        <v>105</v>
      </c>
      <c r="B5318" s="18">
        <v>45444</v>
      </c>
      <c r="C5318" t="s">
        <v>281</v>
      </c>
      <c r="D5318" t="s">
        <v>227</v>
      </c>
      <c r="E5318">
        <v>3</v>
      </c>
    </row>
    <row r="5319" spans="1:7" x14ac:dyDescent="0.3">
      <c r="A5319">
        <v>129</v>
      </c>
      <c r="B5319" s="18">
        <v>45444</v>
      </c>
      <c r="C5319" t="s">
        <v>281</v>
      </c>
      <c r="D5319" t="s">
        <v>229</v>
      </c>
      <c r="E5319">
        <v>72</v>
      </c>
    </row>
    <row r="5320" spans="1:7" x14ac:dyDescent="0.3">
      <c r="A5320">
        <v>131</v>
      </c>
      <c r="B5320" s="18">
        <v>45474</v>
      </c>
      <c r="C5320" t="s">
        <v>281</v>
      </c>
      <c r="D5320" t="s">
        <v>211</v>
      </c>
      <c r="E5320">
        <v>4</v>
      </c>
    </row>
    <row r="5321" spans="1:7" x14ac:dyDescent="0.3">
      <c r="A5321">
        <v>11</v>
      </c>
      <c r="B5321" s="18">
        <v>45444</v>
      </c>
      <c r="C5321" t="s">
        <v>281</v>
      </c>
      <c r="D5321" t="s">
        <v>230</v>
      </c>
      <c r="E5321">
        <v>0.45023696682464454</v>
      </c>
      <c r="F5321">
        <v>95</v>
      </c>
      <c r="G5321">
        <v>211</v>
      </c>
    </row>
    <row r="5322" spans="1:7" x14ac:dyDescent="0.3">
      <c r="A5322">
        <v>17</v>
      </c>
      <c r="B5322" s="18">
        <v>45444</v>
      </c>
      <c r="C5322" t="s">
        <v>281</v>
      </c>
      <c r="D5322" t="s">
        <v>207</v>
      </c>
      <c r="E5322">
        <v>4.6511627906976744E-2</v>
      </c>
      <c r="F5322">
        <v>4</v>
      </c>
      <c r="G5322">
        <v>86</v>
      </c>
    </row>
    <row r="5323" spans="1:7" x14ac:dyDescent="0.3">
      <c r="A5323">
        <v>110</v>
      </c>
      <c r="B5323" s="18">
        <v>45474</v>
      </c>
      <c r="C5323" t="s">
        <v>281</v>
      </c>
      <c r="D5323" t="s">
        <v>222</v>
      </c>
      <c r="E5323">
        <v>2</v>
      </c>
    </row>
    <row r="5324" spans="1:7" x14ac:dyDescent="0.3">
      <c r="A5324">
        <v>129</v>
      </c>
      <c r="B5324" s="18">
        <v>45474</v>
      </c>
      <c r="C5324" t="s">
        <v>281</v>
      </c>
      <c r="D5324" t="s">
        <v>229</v>
      </c>
      <c r="E5324">
        <v>41</v>
      </c>
    </row>
    <row r="5325" spans="1:7" x14ac:dyDescent="0.3">
      <c r="A5325">
        <v>129</v>
      </c>
      <c r="B5325" s="18">
        <v>45505</v>
      </c>
      <c r="C5325" t="s">
        <v>281</v>
      </c>
      <c r="D5325" t="s">
        <v>229</v>
      </c>
      <c r="E5325">
        <v>54</v>
      </c>
    </row>
    <row r="5326" spans="1:7" x14ac:dyDescent="0.3">
      <c r="A5326">
        <v>11</v>
      </c>
      <c r="B5326" s="18">
        <v>45413</v>
      </c>
      <c r="C5326" t="s">
        <v>281</v>
      </c>
      <c r="D5326" t="s">
        <v>230</v>
      </c>
      <c r="E5326">
        <v>0.38265306122448978</v>
      </c>
      <c r="F5326">
        <v>75</v>
      </c>
      <c r="G5326">
        <v>196</v>
      </c>
    </row>
    <row r="5327" spans="1:7" x14ac:dyDescent="0.3">
      <c r="A5327">
        <v>16</v>
      </c>
      <c r="B5327" s="18">
        <v>45474</v>
      </c>
      <c r="C5327" t="s">
        <v>281</v>
      </c>
      <c r="D5327" t="s">
        <v>203</v>
      </c>
      <c r="E5327">
        <v>0.24468085106382978</v>
      </c>
      <c r="F5327">
        <v>23</v>
      </c>
      <c r="G5327">
        <v>94</v>
      </c>
    </row>
    <row r="5328" spans="1:7" x14ac:dyDescent="0.3">
      <c r="A5328">
        <v>131</v>
      </c>
      <c r="B5328" s="18">
        <v>45505</v>
      </c>
      <c r="C5328" t="s">
        <v>281</v>
      </c>
      <c r="D5328" t="s">
        <v>211</v>
      </c>
      <c r="E5328">
        <v>4</v>
      </c>
    </row>
    <row r="5329" spans="1:7" x14ac:dyDescent="0.3">
      <c r="A5329">
        <v>2</v>
      </c>
      <c r="B5329" s="18">
        <v>45444</v>
      </c>
      <c r="C5329" t="s">
        <v>281</v>
      </c>
      <c r="D5329" t="s">
        <v>209</v>
      </c>
      <c r="E5329">
        <v>0.31833333333333336</v>
      </c>
      <c r="F5329">
        <v>573</v>
      </c>
      <c r="G5329">
        <v>1800</v>
      </c>
    </row>
    <row r="5330" spans="1:7" x14ac:dyDescent="0.3">
      <c r="A5330">
        <v>3</v>
      </c>
      <c r="B5330" s="18">
        <v>45413</v>
      </c>
      <c r="C5330" t="s">
        <v>281</v>
      </c>
      <c r="D5330" t="s">
        <v>202</v>
      </c>
      <c r="E5330">
        <v>0.96830985915492962</v>
      </c>
      <c r="F5330">
        <v>550</v>
      </c>
      <c r="G5330">
        <v>568</v>
      </c>
    </row>
    <row r="5331" spans="1:7" x14ac:dyDescent="0.3">
      <c r="A5331">
        <v>106</v>
      </c>
      <c r="B5331" s="18">
        <v>45474</v>
      </c>
      <c r="C5331" t="s">
        <v>281</v>
      </c>
      <c r="D5331" t="s">
        <v>196</v>
      </c>
      <c r="E5331">
        <v>133</v>
      </c>
    </row>
    <row r="5332" spans="1:7" x14ac:dyDescent="0.3">
      <c r="A5332">
        <v>16</v>
      </c>
      <c r="B5332" s="18">
        <v>45505</v>
      </c>
      <c r="C5332" t="s">
        <v>281</v>
      </c>
      <c r="D5332" t="s">
        <v>203</v>
      </c>
      <c r="E5332">
        <v>0.25531914893617019</v>
      </c>
      <c r="F5332">
        <v>24</v>
      </c>
      <c r="G5332">
        <v>94</v>
      </c>
    </row>
    <row r="5333" spans="1:7" x14ac:dyDescent="0.3">
      <c r="A5333">
        <v>24</v>
      </c>
      <c r="B5333" s="18">
        <v>45474</v>
      </c>
      <c r="C5333" t="s">
        <v>281</v>
      </c>
      <c r="D5333" t="s">
        <v>197</v>
      </c>
      <c r="E5333">
        <v>0.81395348837209303</v>
      </c>
      <c r="F5333">
        <v>35</v>
      </c>
      <c r="G5333">
        <v>43</v>
      </c>
    </row>
    <row r="5334" spans="1:7" x14ac:dyDescent="0.3">
      <c r="A5334">
        <v>111</v>
      </c>
      <c r="B5334" s="18">
        <v>45505</v>
      </c>
      <c r="C5334" t="s">
        <v>281</v>
      </c>
      <c r="D5334" t="s">
        <v>201</v>
      </c>
      <c r="E5334">
        <v>92</v>
      </c>
    </row>
    <row r="5335" spans="1:7" x14ac:dyDescent="0.3">
      <c r="A5335">
        <v>10</v>
      </c>
      <c r="B5335" s="18">
        <v>45505</v>
      </c>
      <c r="C5335" t="s">
        <v>281</v>
      </c>
      <c r="D5335" t="s">
        <v>219</v>
      </c>
      <c r="E5335">
        <v>0.4731182795698925</v>
      </c>
      <c r="F5335">
        <v>44</v>
      </c>
      <c r="G5335">
        <v>93</v>
      </c>
    </row>
    <row r="5336" spans="1:7" x14ac:dyDescent="0.3">
      <c r="A5336">
        <v>112</v>
      </c>
      <c r="B5336" s="18">
        <v>45474</v>
      </c>
      <c r="C5336" t="s">
        <v>281</v>
      </c>
      <c r="D5336" t="s">
        <v>221</v>
      </c>
      <c r="E5336">
        <v>127</v>
      </c>
    </row>
    <row r="5337" spans="1:7" x14ac:dyDescent="0.3">
      <c r="A5337">
        <v>16</v>
      </c>
      <c r="B5337" s="18">
        <v>45444</v>
      </c>
      <c r="C5337" t="s">
        <v>281</v>
      </c>
      <c r="D5337" t="s">
        <v>203</v>
      </c>
      <c r="E5337">
        <v>0.26744186046511625</v>
      </c>
      <c r="F5337">
        <v>23</v>
      </c>
      <c r="G5337">
        <v>86</v>
      </c>
    </row>
    <row r="5338" spans="1:7" x14ac:dyDescent="0.3">
      <c r="A5338">
        <v>3</v>
      </c>
      <c r="B5338" s="18">
        <v>45444</v>
      </c>
      <c r="C5338" t="s">
        <v>281</v>
      </c>
      <c r="D5338" t="s">
        <v>202</v>
      </c>
      <c r="E5338">
        <v>1.0349040139616057</v>
      </c>
      <c r="F5338">
        <v>593</v>
      </c>
      <c r="G5338">
        <v>573</v>
      </c>
    </row>
    <row r="5339" spans="1:7" x14ac:dyDescent="0.3">
      <c r="A5339">
        <v>106</v>
      </c>
      <c r="B5339" s="18">
        <v>45505</v>
      </c>
      <c r="C5339" t="s">
        <v>281</v>
      </c>
      <c r="D5339" t="s">
        <v>196</v>
      </c>
      <c r="E5339">
        <v>131</v>
      </c>
    </row>
    <row r="5340" spans="1:7" x14ac:dyDescent="0.3">
      <c r="A5340">
        <v>2</v>
      </c>
      <c r="B5340" s="18">
        <v>45505</v>
      </c>
      <c r="C5340" t="s">
        <v>281</v>
      </c>
      <c r="D5340" t="s">
        <v>209</v>
      </c>
      <c r="E5340">
        <v>0.31833333333333336</v>
      </c>
      <c r="F5340">
        <v>573</v>
      </c>
      <c r="G5340">
        <v>1800</v>
      </c>
    </row>
    <row r="5341" spans="1:7" x14ac:dyDescent="0.3">
      <c r="A5341">
        <v>101</v>
      </c>
      <c r="B5341" s="18">
        <v>45474</v>
      </c>
      <c r="C5341" t="s">
        <v>281</v>
      </c>
      <c r="D5341" t="s">
        <v>200</v>
      </c>
      <c r="E5341">
        <v>1</v>
      </c>
    </row>
    <row r="5342" spans="1:7" x14ac:dyDescent="0.3">
      <c r="A5342">
        <v>23</v>
      </c>
      <c r="B5342" s="18">
        <v>45413</v>
      </c>
      <c r="C5342" t="s">
        <v>281</v>
      </c>
      <c r="D5342" t="s">
        <v>210</v>
      </c>
      <c r="E5342">
        <v>7.586206896551724E-2</v>
      </c>
      <c r="F5342">
        <v>44</v>
      </c>
      <c r="G5342">
        <v>580</v>
      </c>
    </row>
    <row r="5343" spans="1:7" x14ac:dyDescent="0.3">
      <c r="A5343">
        <v>9</v>
      </c>
      <c r="B5343" s="18">
        <v>45505</v>
      </c>
      <c r="C5343" t="s">
        <v>281</v>
      </c>
      <c r="D5343" t="s">
        <v>213</v>
      </c>
      <c r="E5343">
        <v>0.54424778761061943</v>
      </c>
      <c r="F5343">
        <v>123</v>
      </c>
      <c r="G5343">
        <v>226</v>
      </c>
    </row>
    <row r="5344" spans="1:7" x14ac:dyDescent="0.3">
      <c r="A5344">
        <v>101</v>
      </c>
      <c r="B5344" s="18">
        <v>45413</v>
      </c>
      <c r="C5344" t="s">
        <v>281</v>
      </c>
      <c r="D5344" t="s">
        <v>200</v>
      </c>
      <c r="E5344">
        <v>1</v>
      </c>
    </row>
    <row r="5345" spans="1:7" x14ac:dyDescent="0.3">
      <c r="A5345">
        <v>133</v>
      </c>
      <c r="B5345" s="18">
        <v>45505</v>
      </c>
      <c r="C5345" t="s">
        <v>281</v>
      </c>
      <c r="D5345" t="s">
        <v>234</v>
      </c>
      <c r="E5345">
        <v>1</v>
      </c>
    </row>
    <row r="5346" spans="1:7" x14ac:dyDescent="0.3">
      <c r="A5346">
        <v>5</v>
      </c>
      <c r="B5346" s="18">
        <v>45505</v>
      </c>
      <c r="C5346" t="s">
        <v>281</v>
      </c>
      <c r="D5346" t="s">
        <v>216</v>
      </c>
      <c r="E5346">
        <v>5.0416666666666696</v>
      </c>
      <c r="F5346">
        <v>121</v>
      </c>
      <c r="G5346">
        <v>24</v>
      </c>
    </row>
    <row r="5347" spans="1:7" x14ac:dyDescent="0.3">
      <c r="A5347">
        <v>107</v>
      </c>
      <c r="B5347" s="18">
        <v>45413</v>
      </c>
      <c r="C5347" t="s">
        <v>281</v>
      </c>
      <c r="D5347" t="s">
        <v>217</v>
      </c>
      <c r="E5347">
        <v>123</v>
      </c>
    </row>
    <row r="5348" spans="1:7" x14ac:dyDescent="0.3">
      <c r="A5348">
        <v>27</v>
      </c>
      <c r="B5348" s="18">
        <v>45413</v>
      </c>
      <c r="C5348" t="s">
        <v>281</v>
      </c>
      <c r="D5348" t="s">
        <v>165</v>
      </c>
      <c r="G5348">
        <v>127</v>
      </c>
    </row>
    <row r="5349" spans="1:7" x14ac:dyDescent="0.3">
      <c r="A5349">
        <v>3</v>
      </c>
      <c r="B5349" s="18">
        <v>45474</v>
      </c>
      <c r="C5349" t="s">
        <v>281</v>
      </c>
      <c r="D5349" t="s">
        <v>202</v>
      </c>
      <c r="E5349">
        <v>1.0786713286713288</v>
      </c>
      <c r="F5349">
        <v>617</v>
      </c>
      <c r="G5349">
        <v>572</v>
      </c>
    </row>
    <row r="5350" spans="1:7" x14ac:dyDescent="0.3">
      <c r="A5350">
        <v>133</v>
      </c>
      <c r="B5350" s="18">
        <v>45474</v>
      </c>
      <c r="C5350" t="s">
        <v>281</v>
      </c>
      <c r="D5350" t="s">
        <v>234</v>
      </c>
      <c r="E5350">
        <v>1</v>
      </c>
    </row>
    <row r="5351" spans="1:7" x14ac:dyDescent="0.3">
      <c r="A5351">
        <v>107</v>
      </c>
      <c r="B5351" s="18">
        <v>45444</v>
      </c>
      <c r="C5351" t="s">
        <v>281</v>
      </c>
      <c r="D5351" t="s">
        <v>217</v>
      </c>
      <c r="E5351">
        <v>123</v>
      </c>
    </row>
    <row r="5352" spans="1:7" x14ac:dyDescent="0.3">
      <c r="A5352">
        <v>2</v>
      </c>
      <c r="B5352" s="18">
        <v>45474</v>
      </c>
      <c r="C5352" t="s">
        <v>281</v>
      </c>
      <c r="D5352" t="s">
        <v>209</v>
      </c>
      <c r="E5352">
        <v>0.31777777777777777</v>
      </c>
      <c r="F5352">
        <v>572</v>
      </c>
      <c r="G5352">
        <v>1800</v>
      </c>
    </row>
    <row r="5353" spans="1:7" x14ac:dyDescent="0.3">
      <c r="A5353">
        <v>24</v>
      </c>
      <c r="B5353" s="18">
        <v>45505</v>
      </c>
      <c r="C5353" t="s">
        <v>281</v>
      </c>
      <c r="D5353" t="s">
        <v>197</v>
      </c>
      <c r="E5353">
        <v>0.72972972972972971</v>
      </c>
      <c r="F5353">
        <v>27</v>
      </c>
      <c r="G5353">
        <v>37</v>
      </c>
    </row>
    <row r="5354" spans="1:7" x14ac:dyDescent="0.3">
      <c r="A5354">
        <v>101</v>
      </c>
      <c r="B5354" s="18">
        <v>45505</v>
      </c>
      <c r="C5354" t="s">
        <v>281</v>
      </c>
      <c r="D5354" t="s">
        <v>200</v>
      </c>
      <c r="E5354">
        <v>1</v>
      </c>
    </row>
    <row r="5355" spans="1:7" x14ac:dyDescent="0.3">
      <c r="A5355">
        <v>100</v>
      </c>
      <c r="B5355" s="18">
        <v>45505</v>
      </c>
      <c r="C5355" t="s">
        <v>281</v>
      </c>
      <c r="D5355" t="s">
        <v>206</v>
      </c>
      <c r="E5355">
        <v>1</v>
      </c>
    </row>
    <row r="5356" spans="1:7" x14ac:dyDescent="0.3">
      <c r="A5356">
        <v>13</v>
      </c>
      <c r="B5356" s="18">
        <v>45505</v>
      </c>
      <c r="C5356" t="s">
        <v>281</v>
      </c>
      <c r="D5356" t="s">
        <v>198</v>
      </c>
      <c r="E5356">
        <v>0.15596330275229359</v>
      </c>
      <c r="F5356">
        <v>17</v>
      </c>
      <c r="G5356">
        <v>109</v>
      </c>
    </row>
    <row r="5357" spans="1:7" x14ac:dyDescent="0.3">
      <c r="A5357">
        <v>112</v>
      </c>
      <c r="B5357" s="18">
        <v>45444</v>
      </c>
      <c r="C5357" t="s">
        <v>281</v>
      </c>
      <c r="D5357" t="s">
        <v>221</v>
      </c>
      <c r="E5357">
        <v>123</v>
      </c>
    </row>
    <row r="5358" spans="1:7" x14ac:dyDescent="0.3">
      <c r="A5358">
        <v>108</v>
      </c>
      <c r="B5358" s="18">
        <v>45505</v>
      </c>
      <c r="C5358" t="s">
        <v>281</v>
      </c>
      <c r="D5358" t="s">
        <v>204</v>
      </c>
      <c r="E5358">
        <v>38</v>
      </c>
    </row>
    <row r="5359" spans="1:7" x14ac:dyDescent="0.3">
      <c r="A5359">
        <v>23</v>
      </c>
      <c r="B5359" s="18">
        <v>45474</v>
      </c>
      <c r="C5359" t="s">
        <v>281</v>
      </c>
      <c r="D5359" t="s">
        <v>210</v>
      </c>
      <c r="E5359">
        <v>7.3005093378607805E-2</v>
      </c>
      <c r="F5359">
        <v>43</v>
      </c>
      <c r="G5359">
        <v>589</v>
      </c>
    </row>
    <row r="5360" spans="1:7" x14ac:dyDescent="0.3">
      <c r="A5360">
        <v>5</v>
      </c>
      <c r="B5360" s="18">
        <v>45444</v>
      </c>
      <c r="C5360" t="s">
        <v>281</v>
      </c>
      <c r="D5360" t="s">
        <v>216</v>
      </c>
      <c r="E5360">
        <v>6.5</v>
      </c>
      <c r="F5360">
        <v>117</v>
      </c>
      <c r="G5360">
        <v>18</v>
      </c>
    </row>
    <row r="5361" spans="1:7" x14ac:dyDescent="0.3">
      <c r="A5361">
        <v>107</v>
      </c>
      <c r="B5361" s="18">
        <v>45474</v>
      </c>
      <c r="C5361" t="s">
        <v>281</v>
      </c>
      <c r="D5361" t="s">
        <v>217</v>
      </c>
      <c r="E5361">
        <v>124</v>
      </c>
    </row>
    <row r="5362" spans="1:7" x14ac:dyDescent="0.3">
      <c r="A5362">
        <v>10</v>
      </c>
      <c r="B5362" s="18">
        <v>45444</v>
      </c>
      <c r="C5362" t="s">
        <v>281</v>
      </c>
      <c r="D5362" t="s">
        <v>219</v>
      </c>
      <c r="E5362">
        <v>0.49107142857142855</v>
      </c>
      <c r="F5362">
        <v>55</v>
      </c>
      <c r="G5362">
        <v>112</v>
      </c>
    </row>
    <row r="5363" spans="1:7" x14ac:dyDescent="0.3">
      <c r="A5363">
        <v>133</v>
      </c>
      <c r="B5363" s="18">
        <v>45413</v>
      </c>
      <c r="C5363" t="s">
        <v>281</v>
      </c>
      <c r="D5363" t="s">
        <v>234</v>
      </c>
      <c r="E5363">
        <v>1</v>
      </c>
    </row>
    <row r="5364" spans="1:7" x14ac:dyDescent="0.3">
      <c r="A5364">
        <v>5</v>
      </c>
      <c r="B5364" s="18">
        <v>45474</v>
      </c>
      <c r="C5364" t="s">
        <v>281</v>
      </c>
      <c r="D5364" t="s">
        <v>216</v>
      </c>
      <c r="E5364">
        <v>6.1764705882352899</v>
      </c>
      <c r="F5364">
        <v>105</v>
      </c>
      <c r="G5364">
        <v>17</v>
      </c>
    </row>
    <row r="5365" spans="1:7" x14ac:dyDescent="0.3">
      <c r="A5365">
        <v>108</v>
      </c>
      <c r="B5365" s="18">
        <v>45413</v>
      </c>
      <c r="C5365" t="s">
        <v>281</v>
      </c>
      <c r="D5365" t="s">
        <v>204</v>
      </c>
      <c r="E5365">
        <v>39</v>
      </c>
    </row>
    <row r="5366" spans="1:7" x14ac:dyDescent="0.3">
      <c r="A5366">
        <v>108</v>
      </c>
      <c r="B5366" s="18">
        <v>45474</v>
      </c>
      <c r="C5366" t="s">
        <v>281</v>
      </c>
      <c r="D5366" t="s">
        <v>204</v>
      </c>
      <c r="E5366">
        <v>39</v>
      </c>
    </row>
    <row r="5367" spans="1:7" x14ac:dyDescent="0.3">
      <c r="A5367">
        <v>127</v>
      </c>
      <c r="B5367" s="18">
        <v>45505</v>
      </c>
      <c r="C5367" t="s">
        <v>281</v>
      </c>
      <c r="D5367" t="s">
        <v>220</v>
      </c>
      <c r="E5367">
        <v>264</v>
      </c>
    </row>
    <row r="5368" spans="1:7" x14ac:dyDescent="0.3">
      <c r="A5368">
        <v>113</v>
      </c>
      <c r="B5368" s="18">
        <v>45413</v>
      </c>
      <c r="C5368" t="s">
        <v>281</v>
      </c>
      <c r="D5368" t="s">
        <v>228</v>
      </c>
      <c r="E5368">
        <v>56</v>
      </c>
    </row>
    <row r="5369" spans="1:7" x14ac:dyDescent="0.3">
      <c r="A5369">
        <v>102</v>
      </c>
      <c r="B5369" s="18">
        <v>45474</v>
      </c>
      <c r="C5369" t="s">
        <v>281</v>
      </c>
      <c r="D5369" t="s">
        <v>218</v>
      </c>
      <c r="E5369">
        <v>1</v>
      </c>
    </row>
    <row r="5370" spans="1:7" x14ac:dyDescent="0.3">
      <c r="A5370">
        <v>9</v>
      </c>
      <c r="B5370" s="18">
        <v>45444</v>
      </c>
      <c r="C5370" t="s">
        <v>281</v>
      </c>
      <c r="D5370" t="s">
        <v>213</v>
      </c>
      <c r="E5370">
        <v>0.50462962962962965</v>
      </c>
      <c r="F5370">
        <v>109</v>
      </c>
      <c r="G5370">
        <v>216</v>
      </c>
    </row>
    <row r="5371" spans="1:7" x14ac:dyDescent="0.3">
      <c r="A5371">
        <v>126</v>
      </c>
      <c r="B5371" s="18">
        <v>45505</v>
      </c>
      <c r="C5371" t="s">
        <v>281</v>
      </c>
      <c r="D5371" t="s">
        <v>28</v>
      </c>
      <c r="E5371">
        <v>1</v>
      </c>
    </row>
    <row r="5372" spans="1:7" x14ac:dyDescent="0.3">
      <c r="A5372">
        <v>130</v>
      </c>
      <c r="B5372" s="18">
        <v>45413</v>
      </c>
      <c r="C5372" t="s">
        <v>281</v>
      </c>
      <c r="D5372" t="s">
        <v>212</v>
      </c>
      <c r="E5372">
        <v>161</v>
      </c>
    </row>
    <row r="5373" spans="1:7" x14ac:dyDescent="0.3">
      <c r="A5373">
        <v>24</v>
      </c>
      <c r="B5373" s="18">
        <v>45413</v>
      </c>
      <c r="C5373" t="s">
        <v>281</v>
      </c>
      <c r="D5373" t="s">
        <v>197</v>
      </c>
      <c r="E5373">
        <v>0.81818181818181823</v>
      </c>
      <c r="F5373">
        <v>36</v>
      </c>
      <c r="G5373">
        <v>44</v>
      </c>
    </row>
    <row r="5374" spans="1:7" x14ac:dyDescent="0.3">
      <c r="A5374">
        <v>126</v>
      </c>
      <c r="B5374" s="18">
        <v>45413</v>
      </c>
      <c r="C5374" t="s">
        <v>281</v>
      </c>
      <c r="D5374" t="s">
        <v>28</v>
      </c>
      <c r="E5374">
        <v>1</v>
      </c>
    </row>
    <row r="5375" spans="1:7" x14ac:dyDescent="0.3">
      <c r="A5375">
        <v>17</v>
      </c>
      <c r="B5375" s="18">
        <v>45474</v>
      </c>
      <c r="C5375" t="s">
        <v>281</v>
      </c>
      <c r="D5375" t="s">
        <v>207</v>
      </c>
      <c r="E5375">
        <v>4.2553191489361701E-2</v>
      </c>
      <c r="F5375">
        <v>4</v>
      </c>
      <c r="G5375">
        <v>94</v>
      </c>
    </row>
    <row r="5376" spans="1:7" x14ac:dyDescent="0.3">
      <c r="A5376">
        <v>113</v>
      </c>
      <c r="B5376" s="18">
        <v>45444</v>
      </c>
      <c r="C5376" t="s">
        <v>281</v>
      </c>
      <c r="D5376" t="s">
        <v>228</v>
      </c>
      <c r="E5376">
        <v>54</v>
      </c>
    </row>
    <row r="5377" spans="1:7" x14ac:dyDescent="0.3">
      <c r="A5377">
        <v>107</v>
      </c>
      <c r="B5377" s="18">
        <v>45505</v>
      </c>
      <c r="C5377" t="s">
        <v>281</v>
      </c>
      <c r="D5377" t="s">
        <v>217</v>
      </c>
      <c r="E5377">
        <v>126</v>
      </c>
    </row>
    <row r="5378" spans="1:7" x14ac:dyDescent="0.3">
      <c r="A5378">
        <v>122</v>
      </c>
      <c r="B5378" s="18">
        <v>45505</v>
      </c>
      <c r="C5378" t="s">
        <v>281</v>
      </c>
      <c r="D5378" t="s">
        <v>24</v>
      </c>
      <c r="E5378">
        <v>1</v>
      </c>
    </row>
    <row r="5379" spans="1:7" x14ac:dyDescent="0.3">
      <c r="A5379">
        <v>127</v>
      </c>
      <c r="B5379" s="18">
        <v>45474</v>
      </c>
      <c r="C5379" t="s">
        <v>281</v>
      </c>
      <c r="D5379" t="s">
        <v>220</v>
      </c>
      <c r="E5379">
        <v>148</v>
      </c>
    </row>
    <row r="5380" spans="1:7" x14ac:dyDescent="0.3">
      <c r="A5380">
        <v>127</v>
      </c>
      <c r="B5380" s="18">
        <v>45444</v>
      </c>
      <c r="C5380" t="s">
        <v>281</v>
      </c>
      <c r="D5380" t="s">
        <v>220</v>
      </c>
      <c r="E5380">
        <v>270</v>
      </c>
    </row>
    <row r="5381" spans="1:7" x14ac:dyDescent="0.3">
      <c r="A5381">
        <v>132</v>
      </c>
      <c r="B5381" s="18">
        <v>45505</v>
      </c>
      <c r="C5381" t="s">
        <v>281</v>
      </c>
      <c r="D5381" t="s">
        <v>208</v>
      </c>
      <c r="E5381">
        <v>2</v>
      </c>
    </row>
    <row r="5382" spans="1:7" x14ac:dyDescent="0.3">
      <c r="A5382">
        <v>2</v>
      </c>
      <c r="B5382" s="18">
        <v>45413</v>
      </c>
      <c r="C5382" t="s">
        <v>281</v>
      </c>
      <c r="D5382" t="s">
        <v>209</v>
      </c>
      <c r="E5382">
        <v>0.31555555555555553</v>
      </c>
      <c r="F5382">
        <v>568</v>
      </c>
      <c r="G5382">
        <v>1800</v>
      </c>
    </row>
    <row r="5383" spans="1:7" x14ac:dyDescent="0.3">
      <c r="A5383">
        <v>132</v>
      </c>
      <c r="B5383" s="18">
        <v>45474</v>
      </c>
      <c r="C5383" t="s">
        <v>281</v>
      </c>
      <c r="D5383" t="s">
        <v>208</v>
      </c>
      <c r="E5383">
        <v>3</v>
      </c>
    </row>
    <row r="5384" spans="1:7" x14ac:dyDescent="0.3">
      <c r="A5384">
        <v>13</v>
      </c>
      <c r="B5384" s="18">
        <v>45474</v>
      </c>
      <c r="C5384" t="s">
        <v>281</v>
      </c>
      <c r="D5384" t="s">
        <v>198</v>
      </c>
      <c r="E5384">
        <v>0.14814814814814814</v>
      </c>
      <c r="F5384">
        <v>16</v>
      </c>
      <c r="G5384">
        <v>108</v>
      </c>
    </row>
    <row r="5385" spans="1:7" x14ac:dyDescent="0.3">
      <c r="A5385">
        <v>127</v>
      </c>
      <c r="B5385" s="18">
        <v>45413</v>
      </c>
      <c r="C5385" t="s">
        <v>281</v>
      </c>
      <c r="D5385" t="s">
        <v>220</v>
      </c>
      <c r="E5385">
        <v>261</v>
      </c>
    </row>
    <row r="5386" spans="1:7" x14ac:dyDescent="0.3">
      <c r="A5386">
        <v>132</v>
      </c>
      <c r="B5386" s="18">
        <v>45444</v>
      </c>
      <c r="C5386" t="s">
        <v>281</v>
      </c>
      <c r="D5386" t="s">
        <v>208</v>
      </c>
      <c r="E5386">
        <v>1</v>
      </c>
    </row>
    <row r="5387" spans="1:7" x14ac:dyDescent="0.3">
      <c r="A5387">
        <v>130</v>
      </c>
      <c r="B5387" s="18">
        <v>45444</v>
      </c>
      <c r="C5387" t="s">
        <v>281</v>
      </c>
      <c r="D5387" t="s">
        <v>212</v>
      </c>
      <c r="E5387">
        <v>153</v>
      </c>
    </row>
    <row r="5388" spans="1:7" x14ac:dyDescent="0.3">
      <c r="A5388">
        <v>12</v>
      </c>
      <c r="B5388" s="18">
        <v>45505</v>
      </c>
      <c r="C5388" t="s">
        <v>281</v>
      </c>
      <c r="D5388" t="s">
        <v>215</v>
      </c>
      <c r="E5388">
        <v>0.26605504587155965</v>
      </c>
      <c r="F5388">
        <v>29</v>
      </c>
      <c r="G5388">
        <v>109</v>
      </c>
    </row>
    <row r="5389" spans="1:7" x14ac:dyDescent="0.3">
      <c r="A5389">
        <v>122</v>
      </c>
      <c r="B5389" s="18">
        <v>45474</v>
      </c>
      <c r="C5389" t="s">
        <v>281</v>
      </c>
      <c r="D5389" t="s">
        <v>24</v>
      </c>
      <c r="E5389">
        <v>2</v>
      </c>
    </row>
    <row r="5390" spans="1:7" x14ac:dyDescent="0.3">
      <c r="A5390">
        <v>112</v>
      </c>
      <c r="B5390" s="18">
        <v>45505</v>
      </c>
      <c r="C5390" t="s">
        <v>281</v>
      </c>
      <c r="D5390" t="s">
        <v>221</v>
      </c>
      <c r="E5390">
        <v>127</v>
      </c>
    </row>
    <row r="5391" spans="1:7" x14ac:dyDescent="0.3">
      <c r="A5391">
        <v>13</v>
      </c>
      <c r="B5391" s="18">
        <v>45413</v>
      </c>
      <c r="C5391" t="s">
        <v>281</v>
      </c>
      <c r="D5391" t="s">
        <v>198</v>
      </c>
      <c r="E5391">
        <v>0.14285714285714285</v>
      </c>
      <c r="F5391">
        <v>14</v>
      </c>
      <c r="G5391">
        <v>98</v>
      </c>
    </row>
    <row r="5392" spans="1:7" x14ac:dyDescent="0.3">
      <c r="A5392">
        <v>111</v>
      </c>
      <c r="B5392" s="18">
        <v>45474</v>
      </c>
      <c r="C5392" t="s">
        <v>281</v>
      </c>
      <c r="D5392" t="s">
        <v>201</v>
      </c>
      <c r="E5392">
        <v>92</v>
      </c>
    </row>
    <row r="5393" spans="1:7" x14ac:dyDescent="0.3">
      <c r="A5393">
        <v>105</v>
      </c>
      <c r="B5393" s="18">
        <v>45474</v>
      </c>
      <c r="C5393" t="s">
        <v>281</v>
      </c>
      <c r="D5393" t="s">
        <v>227</v>
      </c>
      <c r="E5393">
        <v>3</v>
      </c>
    </row>
    <row r="5394" spans="1:7" x14ac:dyDescent="0.3">
      <c r="A5394">
        <v>122</v>
      </c>
      <c r="B5394" s="18">
        <v>45444</v>
      </c>
      <c r="C5394" t="s">
        <v>281</v>
      </c>
      <c r="D5394" t="s">
        <v>24</v>
      </c>
      <c r="E5394">
        <v>1</v>
      </c>
    </row>
    <row r="5395" spans="1:7" x14ac:dyDescent="0.3">
      <c r="A5395">
        <v>122</v>
      </c>
      <c r="B5395" s="18">
        <v>45413</v>
      </c>
      <c r="C5395" t="s">
        <v>281</v>
      </c>
      <c r="D5395" t="s">
        <v>24</v>
      </c>
      <c r="E5395">
        <v>3</v>
      </c>
    </row>
    <row r="5396" spans="1:7" x14ac:dyDescent="0.3">
      <c r="A5396">
        <v>102</v>
      </c>
      <c r="B5396" s="18">
        <v>45505</v>
      </c>
      <c r="C5396" t="s">
        <v>281</v>
      </c>
      <c r="D5396" t="s">
        <v>218</v>
      </c>
      <c r="E5396">
        <v>1</v>
      </c>
    </row>
    <row r="5397" spans="1:7" x14ac:dyDescent="0.3">
      <c r="A5397">
        <v>110</v>
      </c>
      <c r="B5397" s="18">
        <v>45413</v>
      </c>
      <c r="C5397" t="s">
        <v>281</v>
      </c>
      <c r="D5397" t="s">
        <v>222</v>
      </c>
      <c r="E5397">
        <v>2</v>
      </c>
    </row>
    <row r="5398" spans="1:7" x14ac:dyDescent="0.3">
      <c r="A5398">
        <v>120</v>
      </c>
      <c r="B5398" s="18">
        <v>45505</v>
      </c>
      <c r="C5398" t="s">
        <v>281</v>
      </c>
      <c r="D5398" t="s">
        <v>22</v>
      </c>
      <c r="E5398">
        <v>324</v>
      </c>
    </row>
    <row r="5399" spans="1:7" x14ac:dyDescent="0.3">
      <c r="A5399">
        <v>120</v>
      </c>
      <c r="B5399" s="18">
        <v>45474</v>
      </c>
      <c r="C5399" t="s">
        <v>281</v>
      </c>
      <c r="D5399" t="s">
        <v>22</v>
      </c>
      <c r="E5399">
        <v>228</v>
      </c>
    </row>
    <row r="5400" spans="1:7" x14ac:dyDescent="0.3">
      <c r="A5400">
        <v>27</v>
      </c>
      <c r="B5400" s="18">
        <v>45474</v>
      </c>
      <c r="C5400" t="s">
        <v>281</v>
      </c>
      <c r="D5400" t="s">
        <v>165</v>
      </c>
      <c r="G5400">
        <v>126</v>
      </c>
    </row>
    <row r="5401" spans="1:7" x14ac:dyDescent="0.3">
      <c r="A5401">
        <v>120</v>
      </c>
      <c r="B5401" s="18">
        <v>45444</v>
      </c>
      <c r="C5401" t="s">
        <v>281</v>
      </c>
      <c r="D5401" t="s">
        <v>22</v>
      </c>
      <c r="E5401">
        <v>269</v>
      </c>
    </row>
    <row r="5402" spans="1:7" x14ac:dyDescent="0.3">
      <c r="A5402">
        <v>120</v>
      </c>
      <c r="B5402" s="18">
        <v>45413</v>
      </c>
      <c r="C5402" t="s">
        <v>281</v>
      </c>
      <c r="D5402" t="s">
        <v>22</v>
      </c>
      <c r="E5402">
        <v>354</v>
      </c>
    </row>
    <row r="5403" spans="1:7" x14ac:dyDescent="0.3">
      <c r="A5403">
        <v>113</v>
      </c>
      <c r="B5403" s="18">
        <v>45474</v>
      </c>
      <c r="C5403" t="s">
        <v>281</v>
      </c>
      <c r="D5403" t="s">
        <v>228</v>
      </c>
      <c r="E5403">
        <v>52</v>
      </c>
    </row>
    <row r="5404" spans="1:7" x14ac:dyDescent="0.3">
      <c r="A5404">
        <v>115</v>
      </c>
      <c r="B5404" s="18">
        <v>45505</v>
      </c>
      <c r="C5404" t="s">
        <v>281</v>
      </c>
      <c r="D5404" t="s">
        <v>226</v>
      </c>
      <c r="E5404">
        <v>12</v>
      </c>
    </row>
    <row r="5405" spans="1:7" x14ac:dyDescent="0.3">
      <c r="A5405">
        <v>102</v>
      </c>
      <c r="B5405" s="18">
        <v>45413</v>
      </c>
      <c r="C5405" t="s">
        <v>281</v>
      </c>
      <c r="D5405" t="s">
        <v>218</v>
      </c>
      <c r="E5405">
        <v>1</v>
      </c>
    </row>
    <row r="5406" spans="1:7" x14ac:dyDescent="0.3">
      <c r="A5406">
        <v>110</v>
      </c>
      <c r="B5406" s="18">
        <v>45505</v>
      </c>
      <c r="C5406" t="s">
        <v>281</v>
      </c>
      <c r="D5406" t="s">
        <v>222</v>
      </c>
      <c r="E5406">
        <v>2</v>
      </c>
    </row>
    <row r="5407" spans="1:7" x14ac:dyDescent="0.3">
      <c r="A5407">
        <v>23</v>
      </c>
      <c r="B5407" s="18">
        <v>45444</v>
      </c>
      <c r="C5407" t="s">
        <v>281</v>
      </c>
      <c r="D5407" t="s">
        <v>210</v>
      </c>
      <c r="E5407">
        <v>8.673469387755102E-2</v>
      </c>
      <c r="F5407">
        <v>51</v>
      </c>
      <c r="G5407">
        <v>588</v>
      </c>
    </row>
    <row r="5408" spans="1:7" x14ac:dyDescent="0.3">
      <c r="A5408">
        <v>115</v>
      </c>
      <c r="B5408" s="18">
        <v>45474</v>
      </c>
      <c r="C5408" t="s">
        <v>281</v>
      </c>
      <c r="D5408" t="s">
        <v>226</v>
      </c>
      <c r="E5408">
        <v>33</v>
      </c>
    </row>
    <row r="5409" spans="1:7" x14ac:dyDescent="0.3">
      <c r="A5409">
        <v>115</v>
      </c>
      <c r="B5409" s="18">
        <v>45444</v>
      </c>
      <c r="C5409" t="s">
        <v>281</v>
      </c>
      <c r="D5409" t="s">
        <v>226</v>
      </c>
      <c r="E5409">
        <v>16</v>
      </c>
    </row>
    <row r="5410" spans="1:7" x14ac:dyDescent="0.3">
      <c r="A5410">
        <v>103</v>
      </c>
      <c r="B5410" s="18">
        <v>45413</v>
      </c>
      <c r="C5410" t="s">
        <v>281</v>
      </c>
      <c r="D5410" t="s">
        <v>199</v>
      </c>
      <c r="E5410">
        <v>0</v>
      </c>
    </row>
    <row r="5411" spans="1:7" x14ac:dyDescent="0.3">
      <c r="A5411">
        <v>2</v>
      </c>
      <c r="B5411" s="18">
        <v>45505</v>
      </c>
      <c r="C5411" t="s">
        <v>282</v>
      </c>
      <c r="D5411" t="s">
        <v>209</v>
      </c>
      <c r="E5411">
        <v>0.56888888888888889</v>
      </c>
      <c r="F5411">
        <v>512</v>
      </c>
      <c r="G5411">
        <v>900</v>
      </c>
    </row>
    <row r="5412" spans="1:7" x14ac:dyDescent="0.3">
      <c r="A5412">
        <v>23</v>
      </c>
      <c r="B5412" s="18">
        <v>45413</v>
      </c>
      <c r="C5412" t="s">
        <v>282</v>
      </c>
      <c r="D5412" t="s">
        <v>210</v>
      </c>
      <c r="E5412">
        <v>1.9047619047619048E-3</v>
      </c>
      <c r="F5412">
        <v>1</v>
      </c>
      <c r="G5412">
        <v>525</v>
      </c>
    </row>
    <row r="5413" spans="1:7" x14ac:dyDescent="0.3">
      <c r="A5413">
        <v>2</v>
      </c>
      <c r="B5413" s="18">
        <v>45474</v>
      </c>
      <c r="C5413" t="s">
        <v>282</v>
      </c>
      <c r="D5413" t="s">
        <v>209</v>
      </c>
      <c r="E5413">
        <v>0.57333333333333336</v>
      </c>
      <c r="F5413">
        <v>516</v>
      </c>
      <c r="G5413">
        <v>900</v>
      </c>
    </row>
    <row r="5414" spans="1:7" x14ac:dyDescent="0.3">
      <c r="A5414">
        <v>23</v>
      </c>
      <c r="B5414" s="18">
        <v>45444</v>
      </c>
      <c r="C5414" t="s">
        <v>282</v>
      </c>
      <c r="D5414" t="s">
        <v>210</v>
      </c>
      <c r="E5414">
        <v>1.9267822736030828E-3</v>
      </c>
      <c r="F5414">
        <v>1</v>
      </c>
      <c r="G5414">
        <v>519</v>
      </c>
    </row>
    <row r="5415" spans="1:7" x14ac:dyDescent="0.3">
      <c r="A5415">
        <v>23</v>
      </c>
      <c r="B5415" s="18">
        <v>45474</v>
      </c>
      <c r="C5415" t="s">
        <v>282</v>
      </c>
      <c r="D5415" t="s">
        <v>210</v>
      </c>
      <c r="E5415">
        <v>1.9157088122605363E-3</v>
      </c>
      <c r="F5415">
        <v>1</v>
      </c>
      <c r="G5415">
        <v>522</v>
      </c>
    </row>
    <row r="5416" spans="1:7" x14ac:dyDescent="0.3">
      <c r="A5416">
        <v>4</v>
      </c>
      <c r="B5416" s="18">
        <v>45505</v>
      </c>
      <c r="C5416" t="s">
        <v>282</v>
      </c>
      <c r="D5416" t="s">
        <v>223</v>
      </c>
      <c r="E5416">
        <v>0.88372093023255804</v>
      </c>
      <c r="F5416">
        <v>38</v>
      </c>
      <c r="G5416">
        <v>43</v>
      </c>
    </row>
    <row r="5417" spans="1:7" x14ac:dyDescent="0.3">
      <c r="A5417">
        <v>23</v>
      </c>
      <c r="B5417" s="18">
        <v>45505</v>
      </c>
      <c r="C5417" t="s">
        <v>282</v>
      </c>
      <c r="D5417" t="s">
        <v>210</v>
      </c>
      <c r="E5417">
        <v>1.9157088122605363E-3</v>
      </c>
      <c r="F5417">
        <v>1</v>
      </c>
      <c r="G5417">
        <v>522</v>
      </c>
    </row>
    <row r="5418" spans="1:7" x14ac:dyDescent="0.3">
      <c r="A5418">
        <v>105</v>
      </c>
      <c r="B5418" s="18">
        <v>45474</v>
      </c>
      <c r="C5418" t="s">
        <v>282</v>
      </c>
      <c r="D5418" t="s">
        <v>227</v>
      </c>
      <c r="E5418">
        <v>227</v>
      </c>
    </row>
    <row r="5419" spans="1:7" x14ac:dyDescent="0.3">
      <c r="A5419">
        <v>24</v>
      </c>
      <c r="B5419" s="18">
        <v>45505</v>
      </c>
      <c r="C5419" t="s">
        <v>282</v>
      </c>
      <c r="D5419" t="s">
        <v>197</v>
      </c>
      <c r="E5419">
        <v>1</v>
      </c>
      <c r="F5419">
        <v>1</v>
      </c>
      <c r="G5419">
        <v>1</v>
      </c>
    </row>
    <row r="5420" spans="1:7" x14ac:dyDescent="0.3">
      <c r="A5420">
        <v>2</v>
      </c>
      <c r="B5420" s="18">
        <v>45444</v>
      </c>
      <c r="C5420" t="s">
        <v>282</v>
      </c>
      <c r="D5420" t="s">
        <v>209</v>
      </c>
      <c r="E5420">
        <v>0.57111111111111112</v>
      </c>
      <c r="F5420">
        <v>514</v>
      </c>
      <c r="G5420">
        <v>900</v>
      </c>
    </row>
    <row r="5421" spans="1:7" x14ac:dyDescent="0.3">
      <c r="A5421">
        <v>105</v>
      </c>
      <c r="B5421" s="18">
        <v>45444</v>
      </c>
      <c r="C5421" t="s">
        <v>282</v>
      </c>
      <c r="D5421" t="s">
        <v>227</v>
      </c>
      <c r="E5421">
        <v>221</v>
      </c>
    </row>
    <row r="5422" spans="1:7" x14ac:dyDescent="0.3">
      <c r="A5422">
        <v>109</v>
      </c>
      <c r="B5422" s="18">
        <v>45444</v>
      </c>
      <c r="C5422" t="s">
        <v>282</v>
      </c>
      <c r="D5422" t="s">
        <v>233</v>
      </c>
      <c r="E5422">
        <v>50</v>
      </c>
    </row>
    <row r="5423" spans="1:7" x14ac:dyDescent="0.3">
      <c r="A5423">
        <v>128</v>
      </c>
      <c r="B5423" s="18">
        <v>45413</v>
      </c>
      <c r="C5423" t="s">
        <v>282</v>
      </c>
      <c r="D5423" t="s">
        <v>224</v>
      </c>
      <c r="E5423">
        <v>7</v>
      </c>
    </row>
    <row r="5424" spans="1:7" x14ac:dyDescent="0.3">
      <c r="A5424">
        <v>7</v>
      </c>
      <c r="B5424" s="18">
        <v>45413</v>
      </c>
      <c r="C5424" t="s">
        <v>282</v>
      </c>
      <c r="D5424" t="s">
        <v>232</v>
      </c>
      <c r="E5424">
        <v>0.51063829787234039</v>
      </c>
      <c r="F5424">
        <v>24</v>
      </c>
      <c r="G5424">
        <v>47</v>
      </c>
    </row>
    <row r="5425" spans="1:7" x14ac:dyDescent="0.3">
      <c r="A5425">
        <v>7</v>
      </c>
      <c r="B5425" s="18">
        <v>45444</v>
      </c>
      <c r="C5425" t="s">
        <v>282</v>
      </c>
      <c r="D5425" t="s">
        <v>232</v>
      </c>
      <c r="E5425">
        <v>0.5</v>
      </c>
      <c r="F5425">
        <v>23</v>
      </c>
      <c r="G5425">
        <v>46</v>
      </c>
    </row>
    <row r="5426" spans="1:7" x14ac:dyDescent="0.3">
      <c r="A5426">
        <v>7</v>
      </c>
      <c r="B5426" s="18">
        <v>45474</v>
      </c>
      <c r="C5426" t="s">
        <v>282</v>
      </c>
      <c r="D5426" t="s">
        <v>232</v>
      </c>
      <c r="E5426">
        <v>0.40816326530612246</v>
      </c>
      <c r="F5426">
        <v>20</v>
      </c>
      <c r="G5426">
        <v>49</v>
      </c>
    </row>
    <row r="5427" spans="1:7" x14ac:dyDescent="0.3">
      <c r="A5427">
        <v>6</v>
      </c>
      <c r="B5427" s="18">
        <v>45474</v>
      </c>
      <c r="C5427" t="s">
        <v>282</v>
      </c>
      <c r="D5427" t="s">
        <v>237</v>
      </c>
      <c r="E5427">
        <v>7.1428571428571425E-2</v>
      </c>
      <c r="F5427">
        <v>1</v>
      </c>
      <c r="G5427">
        <v>14</v>
      </c>
    </row>
    <row r="5428" spans="1:7" x14ac:dyDescent="0.3">
      <c r="A5428">
        <v>7</v>
      </c>
      <c r="B5428" s="18">
        <v>45505</v>
      </c>
      <c r="C5428" t="s">
        <v>282</v>
      </c>
      <c r="D5428" t="s">
        <v>232</v>
      </c>
      <c r="E5428">
        <v>0.44680851063829785</v>
      </c>
      <c r="F5428">
        <v>21</v>
      </c>
      <c r="G5428">
        <v>47</v>
      </c>
    </row>
    <row r="5429" spans="1:7" x14ac:dyDescent="0.3">
      <c r="A5429">
        <v>4</v>
      </c>
      <c r="B5429" s="18">
        <v>45474</v>
      </c>
      <c r="C5429" t="s">
        <v>282</v>
      </c>
      <c r="D5429" t="s">
        <v>223</v>
      </c>
      <c r="E5429">
        <v>0.7</v>
      </c>
      <c r="F5429">
        <v>70</v>
      </c>
      <c r="G5429">
        <v>100</v>
      </c>
    </row>
    <row r="5430" spans="1:7" x14ac:dyDescent="0.3">
      <c r="A5430">
        <v>105</v>
      </c>
      <c r="B5430" s="18">
        <v>45413</v>
      </c>
      <c r="C5430" t="s">
        <v>282</v>
      </c>
      <c r="D5430" t="s">
        <v>227</v>
      </c>
      <c r="E5430">
        <v>222</v>
      </c>
    </row>
    <row r="5431" spans="1:7" x14ac:dyDescent="0.3">
      <c r="A5431">
        <v>109</v>
      </c>
      <c r="B5431" s="18">
        <v>45474</v>
      </c>
      <c r="C5431" t="s">
        <v>282</v>
      </c>
      <c r="D5431" t="s">
        <v>233</v>
      </c>
      <c r="E5431">
        <v>49</v>
      </c>
    </row>
    <row r="5432" spans="1:7" x14ac:dyDescent="0.3">
      <c r="A5432">
        <v>2</v>
      </c>
      <c r="B5432" s="18">
        <v>45413</v>
      </c>
      <c r="C5432" t="s">
        <v>282</v>
      </c>
      <c r="D5432" t="s">
        <v>209</v>
      </c>
      <c r="E5432">
        <v>0.56999999999999995</v>
      </c>
      <c r="F5432">
        <v>513</v>
      </c>
      <c r="G5432">
        <v>900</v>
      </c>
    </row>
    <row r="5433" spans="1:7" x14ac:dyDescent="0.3">
      <c r="A5433">
        <v>109</v>
      </c>
      <c r="B5433" s="18">
        <v>45505</v>
      </c>
      <c r="C5433" t="s">
        <v>282</v>
      </c>
      <c r="D5433" t="s">
        <v>233</v>
      </c>
      <c r="E5433">
        <v>48</v>
      </c>
    </row>
    <row r="5434" spans="1:7" x14ac:dyDescent="0.3">
      <c r="A5434">
        <v>8</v>
      </c>
      <c r="B5434" s="18">
        <v>45413</v>
      </c>
      <c r="C5434" t="s">
        <v>282</v>
      </c>
      <c r="D5434" t="s">
        <v>235</v>
      </c>
      <c r="E5434">
        <v>0.32065217391304346</v>
      </c>
      <c r="F5434">
        <v>59</v>
      </c>
      <c r="G5434">
        <v>184</v>
      </c>
    </row>
    <row r="5435" spans="1:7" x14ac:dyDescent="0.3">
      <c r="A5435">
        <v>8</v>
      </c>
      <c r="B5435" s="18">
        <v>45444</v>
      </c>
      <c r="C5435" t="s">
        <v>282</v>
      </c>
      <c r="D5435" t="s">
        <v>235</v>
      </c>
      <c r="E5435">
        <v>0.30219780219780218</v>
      </c>
      <c r="F5435">
        <v>55</v>
      </c>
      <c r="G5435">
        <v>182</v>
      </c>
    </row>
    <row r="5436" spans="1:7" x14ac:dyDescent="0.3">
      <c r="A5436">
        <v>8</v>
      </c>
      <c r="B5436" s="18">
        <v>45474</v>
      </c>
      <c r="C5436" t="s">
        <v>282</v>
      </c>
      <c r="D5436" t="s">
        <v>235</v>
      </c>
      <c r="E5436">
        <v>0.3202247191011236</v>
      </c>
      <c r="F5436">
        <v>57</v>
      </c>
      <c r="G5436">
        <v>178</v>
      </c>
    </row>
    <row r="5437" spans="1:7" x14ac:dyDescent="0.3">
      <c r="A5437">
        <v>8</v>
      </c>
      <c r="B5437" s="18">
        <v>45505</v>
      </c>
      <c r="C5437" t="s">
        <v>282</v>
      </c>
      <c r="D5437" t="s">
        <v>235</v>
      </c>
      <c r="E5437">
        <v>0.31578947368421051</v>
      </c>
      <c r="F5437">
        <v>54</v>
      </c>
      <c r="G5437">
        <v>171</v>
      </c>
    </row>
    <row r="5438" spans="1:7" x14ac:dyDescent="0.3">
      <c r="A5438">
        <v>24</v>
      </c>
      <c r="B5438" s="18">
        <v>45474</v>
      </c>
      <c r="C5438" t="s">
        <v>282</v>
      </c>
      <c r="D5438" t="s">
        <v>197</v>
      </c>
      <c r="E5438">
        <v>1</v>
      </c>
      <c r="F5438">
        <v>1</v>
      </c>
      <c r="G5438">
        <v>1</v>
      </c>
    </row>
    <row r="5439" spans="1:7" x14ac:dyDescent="0.3">
      <c r="A5439">
        <v>110</v>
      </c>
      <c r="B5439" s="18">
        <v>45413</v>
      </c>
      <c r="C5439" t="s">
        <v>282</v>
      </c>
      <c r="D5439" t="s">
        <v>222</v>
      </c>
      <c r="E5439">
        <v>187</v>
      </c>
    </row>
    <row r="5440" spans="1:7" x14ac:dyDescent="0.3">
      <c r="A5440">
        <v>5</v>
      </c>
      <c r="B5440" s="18">
        <v>45413</v>
      </c>
      <c r="C5440" t="s">
        <v>282</v>
      </c>
      <c r="D5440" t="s">
        <v>216</v>
      </c>
      <c r="E5440">
        <v>9.6428571428571406</v>
      </c>
      <c r="F5440">
        <v>135</v>
      </c>
      <c r="G5440">
        <v>14</v>
      </c>
    </row>
    <row r="5441" spans="1:7" x14ac:dyDescent="0.3">
      <c r="A5441">
        <v>104</v>
      </c>
      <c r="B5441" s="18">
        <v>45505</v>
      </c>
      <c r="C5441" t="s">
        <v>282</v>
      </c>
      <c r="D5441" t="s">
        <v>236</v>
      </c>
      <c r="E5441">
        <v>53</v>
      </c>
    </row>
    <row r="5442" spans="1:7" x14ac:dyDescent="0.3">
      <c r="A5442">
        <v>104</v>
      </c>
      <c r="B5442" s="18">
        <v>45474</v>
      </c>
      <c r="C5442" t="s">
        <v>282</v>
      </c>
      <c r="D5442" t="s">
        <v>236</v>
      </c>
      <c r="E5442">
        <v>53</v>
      </c>
    </row>
    <row r="5443" spans="1:7" x14ac:dyDescent="0.3">
      <c r="A5443">
        <v>5</v>
      </c>
      <c r="B5443" s="18">
        <v>45444</v>
      </c>
      <c r="C5443" t="s">
        <v>282</v>
      </c>
      <c r="D5443" t="s">
        <v>216</v>
      </c>
      <c r="E5443">
        <v>7.3333333333333304</v>
      </c>
      <c r="F5443">
        <v>110</v>
      </c>
      <c r="G5443">
        <v>15</v>
      </c>
    </row>
    <row r="5444" spans="1:7" x14ac:dyDescent="0.3">
      <c r="A5444">
        <v>5</v>
      </c>
      <c r="B5444" s="18">
        <v>45474</v>
      </c>
      <c r="C5444" t="s">
        <v>282</v>
      </c>
      <c r="D5444" t="s">
        <v>216</v>
      </c>
      <c r="E5444">
        <v>8.3333333333333304</v>
      </c>
      <c r="F5444">
        <v>100</v>
      </c>
      <c r="G5444">
        <v>12</v>
      </c>
    </row>
    <row r="5445" spans="1:7" x14ac:dyDescent="0.3">
      <c r="A5445">
        <v>104</v>
      </c>
      <c r="B5445" s="18">
        <v>45444</v>
      </c>
      <c r="C5445" t="s">
        <v>282</v>
      </c>
      <c r="D5445" t="s">
        <v>236</v>
      </c>
      <c r="E5445">
        <v>56</v>
      </c>
    </row>
    <row r="5446" spans="1:7" x14ac:dyDescent="0.3">
      <c r="A5446">
        <v>5</v>
      </c>
      <c r="B5446" s="18">
        <v>45505</v>
      </c>
      <c r="C5446" t="s">
        <v>282</v>
      </c>
      <c r="D5446" t="s">
        <v>216</v>
      </c>
      <c r="E5446">
        <v>8.6</v>
      </c>
      <c r="F5446">
        <v>43</v>
      </c>
      <c r="G5446">
        <v>5</v>
      </c>
    </row>
    <row r="5447" spans="1:7" x14ac:dyDescent="0.3">
      <c r="A5447">
        <v>6</v>
      </c>
      <c r="B5447" s="18">
        <v>45413</v>
      </c>
      <c r="C5447" t="s">
        <v>282</v>
      </c>
      <c r="D5447" t="s">
        <v>237</v>
      </c>
      <c r="E5447">
        <v>0.13333333333333333</v>
      </c>
      <c r="F5447">
        <v>2</v>
      </c>
      <c r="G5447">
        <v>15</v>
      </c>
    </row>
    <row r="5448" spans="1:7" x14ac:dyDescent="0.3">
      <c r="A5448">
        <v>128</v>
      </c>
      <c r="B5448" s="18">
        <v>45444</v>
      </c>
      <c r="C5448" t="s">
        <v>282</v>
      </c>
      <c r="D5448" t="s">
        <v>224</v>
      </c>
      <c r="E5448">
        <v>12</v>
      </c>
    </row>
    <row r="5449" spans="1:7" x14ac:dyDescent="0.3">
      <c r="A5449">
        <v>24</v>
      </c>
      <c r="B5449" s="18">
        <v>45444</v>
      </c>
      <c r="C5449" t="s">
        <v>282</v>
      </c>
      <c r="D5449" t="s">
        <v>197</v>
      </c>
      <c r="E5449">
        <v>1</v>
      </c>
      <c r="F5449">
        <v>1</v>
      </c>
      <c r="G5449">
        <v>1</v>
      </c>
    </row>
    <row r="5450" spans="1:7" x14ac:dyDescent="0.3">
      <c r="A5450">
        <v>24</v>
      </c>
      <c r="B5450" s="18">
        <v>45413</v>
      </c>
      <c r="C5450" t="s">
        <v>282</v>
      </c>
      <c r="D5450" t="s">
        <v>197</v>
      </c>
      <c r="E5450">
        <v>1</v>
      </c>
      <c r="F5450">
        <v>1</v>
      </c>
      <c r="G5450">
        <v>1</v>
      </c>
    </row>
    <row r="5451" spans="1:7" x14ac:dyDescent="0.3">
      <c r="A5451">
        <v>133</v>
      </c>
      <c r="B5451" s="18">
        <v>45505</v>
      </c>
      <c r="C5451" t="s">
        <v>282</v>
      </c>
      <c r="D5451" t="s">
        <v>234</v>
      </c>
      <c r="E5451">
        <v>2</v>
      </c>
    </row>
    <row r="5452" spans="1:7" x14ac:dyDescent="0.3">
      <c r="A5452">
        <v>133</v>
      </c>
      <c r="B5452" s="18">
        <v>45474</v>
      </c>
      <c r="C5452" t="s">
        <v>282</v>
      </c>
      <c r="D5452" t="s">
        <v>234</v>
      </c>
      <c r="E5452">
        <v>2</v>
      </c>
    </row>
    <row r="5453" spans="1:7" x14ac:dyDescent="0.3">
      <c r="A5453">
        <v>110</v>
      </c>
      <c r="B5453" s="18">
        <v>45444</v>
      </c>
      <c r="C5453" t="s">
        <v>282</v>
      </c>
      <c r="D5453" t="s">
        <v>222</v>
      </c>
      <c r="E5453">
        <v>187</v>
      </c>
    </row>
    <row r="5454" spans="1:7" x14ac:dyDescent="0.3">
      <c r="A5454">
        <v>128</v>
      </c>
      <c r="B5454" s="18">
        <v>45474</v>
      </c>
      <c r="C5454" t="s">
        <v>282</v>
      </c>
      <c r="D5454" t="s">
        <v>224</v>
      </c>
      <c r="E5454">
        <v>3</v>
      </c>
    </row>
    <row r="5455" spans="1:7" x14ac:dyDescent="0.3">
      <c r="A5455">
        <v>104</v>
      </c>
      <c r="B5455" s="18">
        <v>45413</v>
      </c>
      <c r="C5455" t="s">
        <v>282</v>
      </c>
      <c r="D5455" t="s">
        <v>236</v>
      </c>
      <c r="E5455">
        <v>56</v>
      </c>
    </row>
    <row r="5456" spans="1:7" x14ac:dyDescent="0.3">
      <c r="A5456">
        <v>128</v>
      </c>
      <c r="B5456" s="18">
        <v>45505</v>
      </c>
      <c r="C5456" t="s">
        <v>282</v>
      </c>
      <c r="D5456" t="s">
        <v>224</v>
      </c>
      <c r="E5456">
        <v>1</v>
      </c>
    </row>
    <row r="5457" spans="1:7" x14ac:dyDescent="0.3">
      <c r="A5457">
        <v>100</v>
      </c>
      <c r="B5457" s="18">
        <v>45413</v>
      </c>
      <c r="C5457" t="s">
        <v>282</v>
      </c>
      <c r="D5457" t="s">
        <v>206</v>
      </c>
      <c r="E5457">
        <v>1</v>
      </c>
    </row>
    <row r="5458" spans="1:7" x14ac:dyDescent="0.3">
      <c r="A5458">
        <v>100</v>
      </c>
      <c r="B5458" s="18">
        <v>45444</v>
      </c>
      <c r="C5458" t="s">
        <v>282</v>
      </c>
      <c r="D5458" t="s">
        <v>206</v>
      </c>
      <c r="E5458">
        <v>1</v>
      </c>
    </row>
    <row r="5459" spans="1:7" x14ac:dyDescent="0.3">
      <c r="A5459">
        <v>100</v>
      </c>
      <c r="B5459" s="18">
        <v>45474</v>
      </c>
      <c r="C5459" t="s">
        <v>282</v>
      </c>
      <c r="D5459" t="s">
        <v>206</v>
      </c>
      <c r="E5459">
        <v>1</v>
      </c>
    </row>
    <row r="5460" spans="1:7" x14ac:dyDescent="0.3">
      <c r="A5460">
        <v>100</v>
      </c>
      <c r="B5460" s="18">
        <v>45505</v>
      </c>
      <c r="C5460" t="s">
        <v>282</v>
      </c>
      <c r="D5460" t="s">
        <v>206</v>
      </c>
      <c r="E5460">
        <v>1</v>
      </c>
    </row>
    <row r="5461" spans="1:7" x14ac:dyDescent="0.3">
      <c r="A5461">
        <v>6</v>
      </c>
      <c r="B5461" s="18">
        <v>45505</v>
      </c>
      <c r="C5461" t="s">
        <v>282</v>
      </c>
      <c r="D5461" t="s">
        <v>237</v>
      </c>
      <c r="E5461">
        <v>6.6666666666666666E-2</v>
      </c>
      <c r="F5461">
        <v>1</v>
      </c>
      <c r="G5461">
        <v>15</v>
      </c>
    </row>
    <row r="5462" spans="1:7" x14ac:dyDescent="0.3">
      <c r="A5462">
        <v>101</v>
      </c>
      <c r="B5462" s="18">
        <v>45413</v>
      </c>
      <c r="C5462" t="s">
        <v>282</v>
      </c>
      <c r="D5462" t="s">
        <v>200</v>
      </c>
      <c r="E5462">
        <v>0</v>
      </c>
    </row>
    <row r="5463" spans="1:7" x14ac:dyDescent="0.3">
      <c r="A5463">
        <v>101</v>
      </c>
      <c r="B5463" s="18">
        <v>45444</v>
      </c>
      <c r="C5463" t="s">
        <v>282</v>
      </c>
      <c r="D5463" t="s">
        <v>200</v>
      </c>
      <c r="E5463">
        <v>0</v>
      </c>
    </row>
    <row r="5464" spans="1:7" x14ac:dyDescent="0.3">
      <c r="A5464">
        <v>101</v>
      </c>
      <c r="B5464" s="18">
        <v>45474</v>
      </c>
      <c r="C5464" t="s">
        <v>282</v>
      </c>
      <c r="D5464" t="s">
        <v>200</v>
      </c>
      <c r="E5464">
        <v>0</v>
      </c>
    </row>
    <row r="5465" spans="1:7" x14ac:dyDescent="0.3">
      <c r="A5465">
        <v>101</v>
      </c>
      <c r="B5465" s="18">
        <v>45505</v>
      </c>
      <c r="C5465" t="s">
        <v>282</v>
      </c>
      <c r="D5465" t="s">
        <v>200</v>
      </c>
      <c r="E5465">
        <v>0</v>
      </c>
    </row>
    <row r="5466" spans="1:7" x14ac:dyDescent="0.3">
      <c r="A5466">
        <v>102</v>
      </c>
      <c r="B5466" s="18">
        <v>45413</v>
      </c>
      <c r="C5466" t="s">
        <v>282</v>
      </c>
      <c r="D5466" t="s">
        <v>218</v>
      </c>
      <c r="E5466">
        <v>0</v>
      </c>
    </row>
    <row r="5467" spans="1:7" x14ac:dyDescent="0.3">
      <c r="A5467">
        <v>4</v>
      </c>
      <c r="B5467" s="18">
        <v>45444</v>
      </c>
      <c r="C5467" t="s">
        <v>282</v>
      </c>
      <c r="D5467" t="s">
        <v>223</v>
      </c>
      <c r="E5467">
        <v>0.8</v>
      </c>
      <c r="F5467">
        <v>88</v>
      </c>
      <c r="G5467">
        <v>110</v>
      </c>
    </row>
    <row r="5468" spans="1:7" x14ac:dyDescent="0.3">
      <c r="A5468">
        <v>102</v>
      </c>
      <c r="B5468" s="18">
        <v>45444</v>
      </c>
      <c r="C5468" t="s">
        <v>282</v>
      </c>
      <c r="D5468" t="s">
        <v>218</v>
      </c>
      <c r="E5468">
        <v>0</v>
      </c>
    </row>
    <row r="5469" spans="1:7" x14ac:dyDescent="0.3">
      <c r="A5469">
        <v>120</v>
      </c>
      <c r="B5469" s="18">
        <v>45413</v>
      </c>
      <c r="C5469" t="s">
        <v>282</v>
      </c>
      <c r="D5469" t="s">
        <v>22</v>
      </c>
      <c r="E5469">
        <v>164</v>
      </c>
    </row>
    <row r="5470" spans="1:7" x14ac:dyDescent="0.3">
      <c r="A5470">
        <v>102</v>
      </c>
      <c r="B5470" s="18">
        <v>45474</v>
      </c>
      <c r="C5470" t="s">
        <v>282</v>
      </c>
      <c r="D5470" t="s">
        <v>218</v>
      </c>
      <c r="E5470">
        <v>0</v>
      </c>
    </row>
    <row r="5471" spans="1:7" x14ac:dyDescent="0.3">
      <c r="A5471">
        <v>102</v>
      </c>
      <c r="B5471" s="18">
        <v>45505</v>
      </c>
      <c r="C5471" t="s">
        <v>282</v>
      </c>
      <c r="D5471" t="s">
        <v>218</v>
      </c>
      <c r="E5471">
        <v>0</v>
      </c>
    </row>
    <row r="5472" spans="1:7" x14ac:dyDescent="0.3">
      <c r="A5472">
        <v>103</v>
      </c>
      <c r="B5472" s="18">
        <v>45413</v>
      </c>
      <c r="C5472" t="s">
        <v>282</v>
      </c>
      <c r="D5472" t="s">
        <v>199</v>
      </c>
      <c r="E5472">
        <v>1</v>
      </c>
    </row>
    <row r="5473" spans="1:7" x14ac:dyDescent="0.3">
      <c r="A5473">
        <v>110</v>
      </c>
      <c r="B5473" s="18">
        <v>45505</v>
      </c>
      <c r="C5473" t="s">
        <v>282</v>
      </c>
      <c r="D5473" t="s">
        <v>222</v>
      </c>
      <c r="E5473">
        <v>186</v>
      </c>
    </row>
    <row r="5474" spans="1:7" x14ac:dyDescent="0.3">
      <c r="A5474">
        <v>120</v>
      </c>
      <c r="B5474" s="18">
        <v>45444</v>
      </c>
      <c r="C5474" t="s">
        <v>282</v>
      </c>
      <c r="D5474" t="s">
        <v>22</v>
      </c>
      <c r="E5474">
        <v>142</v>
      </c>
    </row>
    <row r="5475" spans="1:7" x14ac:dyDescent="0.3">
      <c r="A5475">
        <v>103</v>
      </c>
      <c r="B5475" s="18">
        <v>45444</v>
      </c>
      <c r="C5475" t="s">
        <v>282</v>
      </c>
      <c r="D5475" t="s">
        <v>199</v>
      </c>
      <c r="E5475">
        <v>1</v>
      </c>
    </row>
    <row r="5476" spans="1:7" x14ac:dyDescent="0.3">
      <c r="A5476">
        <v>103</v>
      </c>
      <c r="B5476" s="18">
        <v>45474</v>
      </c>
      <c r="C5476" t="s">
        <v>282</v>
      </c>
      <c r="D5476" t="s">
        <v>199</v>
      </c>
      <c r="E5476">
        <v>1</v>
      </c>
    </row>
    <row r="5477" spans="1:7" x14ac:dyDescent="0.3">
      <c r="A5477">
        <v>120</v>
      </c>
      <c r="B5477" s="18">
        <v>45474</v>
      </c>
      <c r="C5477" t="s">
        <v>282</v>
      </c>
      <c r="D5477" t="s">
        <v>22</v>
      </c>
      <c r="E5477">
        <v>119</v>
      </c>
    </row>
    <row r="5478" spans="1:7" x14ac:dyDescent="0.3">
      <c r="A5478">
        <v>103</v>
      </c>
      <c r="B5478" s="18">
        <v>45505</v>
      </c>
      <c r="C5478" t="s">
        <v>282</v>
      </c>
      <c r="D5478" t="s">
        <v>199</v>
      </c>
      <c r="E5478">
        <v>1</v>
      </c>
    </row>
    <row r="5479" spans="1:7" x14ac:dyDescent="0.3">
      <c r="A5479">
        <v>120</v>
      </c>
      <c r="B5479" s="18">
        <v>45505</v>
      </c>
      <c r="C5479" t="s">
        <v>282</v>
      </c>
      <c r="D5479" t="s">
        <v>22</v>
      </c>
      <c r="E5479">
        <v>50</v>
      </c>
    </row>
    <row r="5480" spans="1:7" x14ac:dyDescent="0.3">
      <c r="A5480">
        <v>3</v>
      </c>
      <c r="B5480" s="18">
        <v>45413</v>
      </c>
      <c r="C5480" t="s">
        <v>282</v>
      </c>
      <c r="D5480" t="s">
        <v>202</v>
      </c>
      <c r="E5480">
        <v>1.4717348927875245</v>
      </c>
      <c r="F5480">
        <v>755</v>
      </c>
      <c r="G5480">
        <v>513</v>
      </c>
    </row>
    <row r="5481" spans="1:7" x14ac:dyDescent="0.3">
      <c r="A5481">
        <v>3</v>
      </c>
      <c r="B5481" s="18">
        <v>45444</v>
      </c>
      <c r="C5481" t="s">
        <v>282</v>
      </c>
      <c r="D5481" t="s">
        <v>202</v>
      </c>
      <c r="E5481">
        <v>1.4649805447470816</v>
      </c>
      <c r="F5481">
        <v>753</v>
      </c>
      <c r="G5481">
        <v>514</v>
      </c>
    </row>
    <row r="5482" spans="1:7" x14ac:dyDescent="0.3">
      <c r="A5482">
        <v>110</v>
      </c>
      <c r="B5482" s="18">
        <v>45474</v>
      </c>
      <c r="C5482" t="s">
        <v>282</v>
      </c>
      <c r="D5482" t="s">
        <v>222</v>
      </c>
      <c r="E5482">
        <v>187</v>
      </c>
    </row>
    <row r="5483" spans="1:7" x14ac:dyDescent="0.3">
      <c r="A5483">
        <v>3</v>
      </c>
      <c r="B5483" s="18">
        <v>45474</v>
      </c>
      <c r="C5483" t="s">
        <v>282</v>
      </c>
      <c r="D5483" t="s">
        <v>202</v>
      </c>
      <c r="E5483">
        <v>1.4631782945736433</v>
      </c>
      <c r="F5483">
        <v>755</v>
      </c>
      <c r="G5483">
        <v>516</v>
      </c>
    </row>
    <row r="5484" spans="1:7" x14ac:dyDescent="0.3">
      <c r="A5484">
        <v>3</v>
      </c>
      <c r="B5484" s="18">
        <v>45505</v>
      </c>
      <c r="C5484" t="s">
        <v>282</v>
      </c>
      <c r="D5484" t="s">
        <v>202</v>
      </c>
      <c r="E5484">
        <v>1.376953125</v>
      </c>
      <c r="F5484">
        <v>705</v>
      </c>
      <c r="G5484">
        <v>512</v>
      </c>
    </row>
    <row r="5485" spans="1:7" x14ac:dyDescent="0.3">
      <c r="A5485">
        <v>4</v>
      </c>
      <c r="B5485" s="18">
        <v>45413</v>
      </c>
      <c r="C5485" t="s">
        <v>282</v>
      </c>
      <c r="D5485" t="s">
        <v>223</v>
      </c>
      <c r="E5485">
        <v>0.75555555555555598</v>
      </c>
      <c r="F5485">
        <v>102</v>
      </c>
      <c r="G5485">
        <v>135</v>
      </c>
    </row>
    <row r="5486" spans="1:7" x14ac:dyDescent="0.3">
      <c r="A5486">
        <v>114</v>
      </c>
      <c r="B5486" s="18">
        <v>45505</v>
      </c>
      <c r="C5486" t="s">
        <v>282</v>
      </c>
      <c r="D5486" t="s">
        <v>214</v>
      </c>
      <c r="E5486">
        <v>50</v>
      </c>
    </row>
    <row r="5487" spans="1:7" x14ac:dyDescent="0.3">
      <c r="A5487">
        <v>131</v>
      </c>
      <c r="B5487" s="18">
        <v>45505</v>
      </c>
      <c r="C5487" t="s">
        <v>282</v>
      </c>
      <c r="D5487" t="s">
        <v>211</v>
      </c>
      <c r="E5487">
        <v>4</v>
      </c>
    </row>
    <row r="5488" spans="1:7" x14ac:dyDescent="0.3">
      <c r="A5488">
        <v>131</v>
      </c>
      <c r="B5488" s="18">
        <v>45474</v>
      </c>
      <c r="C5488" t="s">
        <v>282</v>
      </c>
      <c r="D5488" t="s">
        <v>211</v>
      </c>
      <c r="E5488">
        <v>8</v>
      </c>
    </row>
    <row r="5489" spans="1:7" x14ac:dyDescent="0.3">
      <c r="A5489">
        <v>114</v>
      </c>
      <c r="B5489" s="18">
        <v>45474</v>
      </c>
      <c r="C5489" t="s">
        <v>282</v>
      </c>
      <c r="D5489" t="s">
        <v>214</v>
      </c>
      <c r="E5489">
        <v>119</v>
      </c>
    </row>
    <row r="5490" spans="1:7" x14ac:dyDescent="0.3">
      <c r="A5490">
        <v>114</v>
      </c>
      <c r="B5490" s="18">
        <v>45444</v>
      </c>
      <c r="C5490" t="s">
        <v>282</v>
      </c>
      <c r="D5490" t="s">
        <v>214</v>
      </c>
      <c r="E5490">
        <v>142</v>
      </c>
    </row>
    <row r="5491" spans="1:7" x14ac:dyDescent="0.3">
      <c r="A5491">
        <v>114</v>
      </c>
      <c r="B5491" s="18">
        <v>45413</v>
      </c>
      <c r="C5491" t="s">
        <v>282</v>
      </c>
      <c r="D5491" t="s">
        <v>214</v>
      </c>
      <c r="E5491">
        <v>164</v>
      </c>
    </row>
    <row r="5492" spans="1:7" x14ac:dyDescent="0.3">
      <c r="A5492">
        <v>131</v>
      </c>
      <c r="B5492" s="18">
        <v>45444</v>
      </c>
      <c r="C5492" t="s">
        <v>282</v>
      </c>
      <c r="D5492" t="s">
        <v>211</v>
      </c>
      <c r="E5492">
        <v>19</v>
      </c>
    </row>
    <row r="5493" spans="1:7" x14ac:dyDescent="0.3">
      <c r="A5493">
        <v>126</v>
      </c>
      <c r="B5493" s="18">
        <v>45505</v>
      </c>
      <c r="C5493" t="s">
        <v>282</v>
      </c>
      <c r="D5493" t="s">
        <v>28</v>
      </c>
      <c r="E5493">
        <v>1</v>
      </c>
    </row>
    <row r="5494" spans="1:7" x14ac:dyDescent="0.3">
      <c r="A5494">
        <v>131</v>
      </c>
      <c r="B5494" s="18">
        <v>45413</v>
      </c>
      <c r="C5494" t="s">
        <v>282</v>
      </c>
      <c r="D5494" t="s">
        <v>211</v>
      </c>
      <c r="E5494">
        <v>21</v>
      </c>
    </row>
    <row r="5495" spans="1:7" x14ac:dyDescent="0.3">
      <c r="A5495">
        <v>127</v>
      </c>
      <c r="B5495" s="18">
        <v>45505</v>
      </c>
      <c r="C5495" t="s">
        <v>282</v>
      </c>
      <c r="D5495" t="s">
        <v>220</v>
      </c>
      <c r="E5495">
        <v>19</v>
      </c>
    </row>
    <row r="5496" spans="1:7" x14ac:dyDescent="0.3">
      <c r="A5496">
        <v>130</v>
      </c>
      <c r="B5496" s="18">
        <v>45474</v>
      </c>
      <c r="C5496" t="s">
        <v>282</v>
      </c>
      <c r="D5496" t="s">
        <v>212</v>
      </c>
      <c r="E5496">
        <v>11</v>
      </c>
    </row>
    <row r="5497" spans="1:7" x14ac:dyDescent="0.3">
      <c r="A5497">
        <v>6</v>
      </c>
      <c r="B5497" s="18">
        <v>45444</v>
      </c>
      <c r="C5497" t="s">
        <v>282</v>
      </c>
      <c r="D5497" t="s">
        <v>237</v>
      </c>
      <c r="E5497">
        <v>0.13333333333333333</v>
      </c>
      <c r="F5497">
        <v>2</v>
      </c>
      <c r="G5497">
        <v>15</v>
      </c>
    </row>
    <row r="5498" spans="1:7" x14ac:dyDescent="0.3">
      <c r="A5498">
        <v>130</v>
      </c>
      <c r="B5498" s="18">
        <v>45444</v>
      </c>
      <c r="C5498" t="s">
        <v>282</v>
      </c>
      <c r="D5498" t="s">
        <v>212</v>
      </c>
      <c r="E5498">
        <v>5</v>
      </c>
    </row>
    <row r="5499" spans="1:7" x14ac:dyDescent="0.3">
      <c r="A5499">
        <v>127</v>
      </c>
      <c r="B5499" s="18">
        <v>45474</v>
      </c>
      <c r="C5499" t="s">
        <v>282</v>
      </c>
      <c r="D5499" t="s">
        <v>220</v>
      </c>
      <c r="E5499">
        <v>70</v>
      </c>
    </row>
    <row r="5500" spans="1:7" x14ac:dyDescent="0.3">
      <c r="A5500">
        <v>127</v>
      </c>
      <c r="B5500" s="18">
        <v>45444</v>
      </c>
      <c r="C5500" t="s">
        <v>282</v>
      </c>
      <c r="D5500" t="s">
        <v>220</v>
      </c>
      <c r="E5500">
        <v>75</v>
      </c>
    </row>
    <row r="5501" spans="1:7" x14ac:dyDescent="0.3">
      <c r="A5501">
        <v>127</v>
      </c>
      <c r="B5501" s="18">
        <v>45413</v>
      </c>
      <c r="C5501" t="s">
        <v>282</v>
      </c>
      <c r="D5501" t="s">
        <v>220</v>
      </c>
      <c r="E5501">
        <v>74</v>
      </c>
    </row>
    <row r="5502" spans="1:7" x14ac:dyDescent="0.3">
      <c r="A5502">
        <v>129</v>
      </c>
      <c r="B5502" s="18">
        <v>45505</v>
      </c>
      <c r="C5502" t="s">
        <v>282</v>
      </c>
      <c r="D5502" t="s">
        <v>229</v>
      </c>
      <c r="E5502">
        <v>12</v>
      </c>
    </row>
    <row r="5503" spans="1:7" x14ac:dyDescent="0.3">
      <c r="A5503">
        <v>129</v>
      </c>
      <c r="B5503" s="18">
        <v>45413</v>
      </c>
      <c r="C5503" t="s">
        <v>282</v>
      </c>
      <c r="D5503" t="s">
        <v>229</v>
      </c>
      <c r="E5503">
        <v>46</v>
      </c>
    </row>
    <row r="5504" spans="1:7" x14ac:dyDescent="0.3">
      <c r="A5504">
        <v>129</v>
      </c>
      <c r="B5504" s="18">
        <v>45474</v>
      </c>
      <c r="C5504" t="s">
        <v>282</v>
      </c>
      <c r="D5504" t="s">
        <v>229</v>
      </c>
      <c r="E5504">
        <v>46</v>
      </c>
    </row>
    <row r="5505" spans="1:7" x14ac:dyDescent="0.3">
      <c r="A5505">
        <v>129</v>
      </c>
      <c r="B5505" s="18">
        <v>45444</v>
      </c>
      <c r="C5505" t="s">
        <v>282</v>
      </c>
      <c r="D5505" t="s">
        <v>229</v>
      </c>
      <c r="E5505">
        <v>39</v>
      </c>
    </row>
    <row r="5506" spans="1:7" x14ac:dyDescent="0.3">
      <c r="A5506">
        <v>105</v>
      </c>
      <c r="B5506" s="18">
        <v>45505</v>
      </c>
      <c r="C5506" t="s">
        <v>282</v>
      </c>
      <c r="D5506" t="s">
        <v>227</v>
      </c>
      <c r="E5506">
        <v>225</v>
      </c>
    </row>
    <row r="5507" spans="1:7" x14ac:dyDescent="0.3">
      <c r="A5507">
        <v>109</v>
      </c>
      <c r="B5507" s="18">
        <v>45413</v>
      </c>
      <c r="C5507" t="s">
        <v>282</v>
      </c>
      <c r="D5507" t="s">
        <v>233</v>
      </c>
      <c r="E5507">
        <v>48</v>
      </c>
    </row>
    <row r="5508" spans="1:7" x14ac:dyDescent="0.3">
      <c r="A5508">
        <v>131</v>
      </c>
      <c r="B5508" s="18">
        <v>45505</v>
      </c>
      <c r="C5508" t="s">
        <v>283</v>
      </c>
      <c r="D5508" t="s">
        <v>211</v>
      </c>
      <c r="E5508">
        <v>19</v>
      </c>
    </row>
    <row r="5509" spans="1:7" x14ac:dyDescent="0.3">
      <c r="A5509">
        <v>114</v>
      </c>
      <c r="B5509" s="18">
        <v>45505</v>
      </c>
      <c r="C5509" t="s">
        <v>283</v>
      </c>
      <c r="D5509" t="s">
        <v>214</v>
      </c>
      <c r="E5509">
        <v>758</v>
      </c>
    </row>
    <row r="5510" spans="1:7" x14ac:dyDescent="0.3">
      <c r="A5510">
        <v>114</v>
      </c>
      <c r="B5510" s="18">
        <v>45474</v>
      </c>
      <c r="C5510" t="s">
        <v>283</v>
      </c>
      <c r="D5510" t="s">
        <v>214</v>
      </c>
      <c r="E5510">
        <v>504</v>
      </c>
    </row>
    <row r="5511" spans="1:7" x14ac:dyDescent="0.3">
      <c r="A5511">
        <v>114</v>
      </c>
      <c r="B5511" s="18">
        <v>45444</v>
      </c>
      <c r="C5511" t="s">
        <v>283</v>
      </c>
      <c r="D5511" t="s">
        <v>214</v>
      </c>
      <c r="E5511">
        <v>430</v>
      </c>
    </row>
    <row r="5512" spans="1:7" x14ac:dyDescent="0.3">
      <c r="A5512">
        <v>114</v>
      </c>
      <c r="B5512" s="18">
        <v>45413</v>
      </c>
      <c r="C5512" t="s">
        <v>283</v>
      </c>
      <c r="D5512" t="s">
        <v>214</v>
      </c>
      <c r="E5512">
        <v>440</v>
      </c>
    </row>
    <row r="5513" spans="1:7" x14ac:dyDescent="0.3">
      <c r="A5513">
        <v>131</v>
      </c>
      <c r="B5513" s="18">
        <v>45474</v>
      </c>
      <c r="C5513" t="s">
        <v>283</v>
      </c>
      <c r="D5513" t="s">
        <v>211</v>
      </c>
      <c r="E5513">
        <v>41</v>
      </c>
    </row>
    <row r="5514" spans="1:7" x14ac:dyDescent="0.3">
      <c r="A5514">
        <v>131</v>
      </c>
      <c r="B5514" s="18">
        <v>45444</v>
      </c>
      <c r="C5514" t="s">
        <v>283</v>
      </c>
      <c r="D5514" t="s">
        <v>211</v>
      </c>
      <c r="E5514">
        <v>28</v>
      </c>
    </row>
    <row r="5515" spans="1:7" x14ac:dyDescent="0.3">
      <c r="A5515">
        <v>131</v>
      </c>
      <c r="B5515" s="18">
        <v>45413</v>
      </c>
      <c r="C5515" t="s">
        <v>283</v>
      </c>
      <c r="D5515" t="s">
        <v>211</v>
      </c>
      <c r="E5515">
        <v>17</v>
      </c>
    </row>
    <row r="5516" spans="1:7" x14ac:dyDescent="0.3">
      <c r="A5516">
        <v>120</v>
      </c>
      <c r="B5516" s="18">
        <v>45413</v>
      </c>
      <c r="C5516" t="s">
        <v>283</v>
      </c>
      <c r="D5516" t="s">
        <v>22</v>
      </c>
      <c r="E5516">
        <v>440</v>
      </c>
    </row>
    <row r="5517" spans="1:7" x14ac:dyDescent="0.3">
      <c r="A5517">
        <v>133</v>
      </c>
      <c r="B5517" s="18">
        <v>45413</v>
      </c>
      <c r="C5517" t="s">
        <v>283</v>
      </c>
      <c r="D5517" t="s">
        <v>234</v>
      </c>
      <c r="E5517">
        <v>8</v>
      </c>
    </row>
    <row r="5518" spans="1:7" x14ac:dyDescent="0.3">
      <c r="A5518">
        <v>130</v>
      </c>
      <c r="B5518" s="18">
        <v>45474</v>
      </c>
      <c r="C5518" t="s">
        <v>283</v>
      </c>
      <c r="D5518" t="s">
        <v>212</v>
      </c>
      <c r="E5518">
        <v>145</v>
      </c>
    </row>
    <row r="5519" spans="1:7" x14ac:dyDescent="0.3">
      <c r="A5519">
        <v>129</v>
      </c>
      <c r="B5519" s="18">
        <v>45444</v>
      </c>
      <c r="C5519" t="s">
        <v>283</v>
      </c>
      <c r="D5519" t="s">
        <v>229</v>
      </c>
      <c r="E5519">
        <v>147</v>
      </c>
    </row>
    <row r="5520" spans="1:7" x14ac:dyDescent="0.3">
      <c r="A5520">
        <v>11</v>
      </c>
      <c r="B5520" s="18">
        <v>45413</v>
      </c>
      <c r="C5520" t="s">
        <v>283</v>
      </c>
      <c r="D5520" t="s">
        <v>230</v>
      </c>
      <c r="E5520">
        <v>0.67150635208711429</v>
      </c>
      <c r="F5520">
        <v>370</v>
      </c>
      <c r="G5520">
        <v>551</v>
      </c>
    </row>
    <row r="5521" spans="1:7" x14ac:dyDescent="0.3">
      <c r="A5521">
        <v>11</v>
      </c>
      <c r="B5521" s="18">
        <v>45444</v>
      </c>
      <c r="C5521" t="s">
        <v>283</v>
      </c>
      <c r="D5521" t="s">
        <v>230</v>
      </c>
      <c r="E5521">
        <v>0.65849056603773581</v>
      </c>
      <c r="F5521">
        <v>349</v>
      </c>
      <c r="G5521">
        <v>530</v>
      </c>
    </row>
    <row r="5522" spans="1:7" x14ac:dyDescent="0.3">
      <c r="A5522">
        <v>12</v>
      </c>
      <c r="B5522" s="18">
        <v>45444</v>
      </c>
      <c r="C5522" t="s">
        <v>283</v>
      </c>
      <c r="D5522" t="s">
        <v>215</v>
      </c>
      <c r="E5522">
        <v>0.1</v>
      </c>
      <c r="F5522">
        <v>26</v>
      </c>
      <c r="G5522">
        <v>260</v>
      </c>
    </row>
    <row r="5523" spans="1:7" x14ac:dyDescent="0.3">
      <c r="A5523">
        <v>12</v>
      </c>
      <c r="B5523" s="18">
        <v>45413</v>
      </c>
      <c r="C5523" t="s">
        <v>283</v>
      </c>
      <c r="D5523" t="s">
        <v>215</v>
      </c>
      <c r="E5523">
        <v>9.5785440613026823E-2</v>
      </c>
      <c r="F5523">
        <v>25</v>
      </c>
      <c r="G5523">
        <v>261</v>
      </c>
    </row>
    <row r="5524" spans="1:7" x14ac:dyDescent="0.3">
      <c r="A5524">
        <v>105</v>
      </c>
      <c r="B5524" s="18">
        <v>45505</v>
      </c>
      <c r="C5524" t="s">
        <v>283</v>
      </c>
      <c r="D5524" t="s">
        <v>227</v>
      </c>
      <c r="E5524">
        <v>4</v>
      </c>
    </row>
    <row r="5525" spans="1:7" x14ac:dyDescent="0.3">
      <c r="A5525">
        <v>11</v>
      </c>
      <c r="B5525" s="18">
        <v>45474</v>
      </c>
      <c r="C5525" t="s">
        <v>283</v>
      </c>
      <c r="D5525" t="s">
        <v>230</v>
      </c>
      <c r="E5525">
        <v>0.60311284046692604</v>
      </c>
      <c r="F5525">
        <v>310</v>
      </c>
      <c r="G5525">
        <v>514</v>
      </c>
    </row>
    <row r="5526" spans="1:7" x14ac:dyDescent="0.3">
      <c r="A5526">
        <v>11</v>
      </c>
      <c r="B5526" s="18">
        <v>45505</v>
      </c>
      <c r="C5526" t="s">
        <v>283</v>
      </c>
      <c r="D5526" t="s">
        <v>230</v>
      </c>
      <c r="E5526">
        <v>0.57450980392156858</v>
      </c>
      <c r="F5526">
        <v>293</v>
      </c>
      <c r="G5526">
        <v>510</v>
      </c>
    </row>
    <row r="5527" spans="1:7" x14ac:dyDescent="0.3">
      <c r="A5527">
        <v>106</v>
      </c>
      <c r="B5527" s="18">
        <v>45474</v>
      </c>
      <c r="C5527" t="s">
        <v>283</v>
      </c>
      <c r="D5527" t="s">
        <v>196</v>
      </c>
      <c r="E5527">
        <v>323</v>
      </c>
    </row>
    <row r="5528" spans="1:7" x14ac:dyDescent="0.3">
      <c r="A5528">
        <v>129</v>
      </c>
      <c r="B5528" s="18">
        <v>45474</v>
      </c>
      <c r="C5528" t="s">
        <v>283</v>
      </c>
      <c r="D5528" t="s">
        <v>229</v>
      </c>
      <c r="E5528">
        <v>156</v>
      </c>
    </row>
    <row r="5529" spans="1:7" x14ac:dyDescent="0.3">
      <c r="A5529">
        <v>23</v>
      </c>
      <c r="B5529" s="18">
        <v>45413</v>
      </c>
      <c r="C5529" t="s">
        <v>283</v>
      </c>
      <c r="D5529" t="s">
        <v>210</v>
      </c>
      <c r="E5529">
        <v>2.9381443298969072E-2</v>
      </c>
      <c r="F5529">
        <v>57</v>
      </c>
      <c r="G5529">
        <v>1940</v>
      </c>
    </row>
    <row r="5530" spans="1:7" x14ac:dyDescent="0.3">
      <c r="A5530">
        <v>108</v>
      </c>
      <c r="B5530" s="18">
        <v>45413</v>
      </c>
      <c r="C5530" t="s">
        <v>283</v>
      </c>
      <c r="D5530" t="s">
        <v>204</v>
      </c>
      <c r="E5530">
        <v>138</v>
      </c>
    </row>
    <row r="5531" spans="1:7" x14ac:dyDescent="0.3">
      <c r="A5531">
        <v>108</v>
      </c>
      <c r="B5531" s="18">
        <v>45444</v>
      </c>
      <c r="C5531" t="s">
        <v>283</v>
      </c>
      <c r="D5531" t="s">
        <v>204</v>
      </c>
      <c r="E5531">
        <v>139</v>
      </c>
    </row>
    <row r="5532" spans="1:7" x14ac:dyDescent="0.3">
      <c r="A5532">
        <v>27</v>
      </c>
      <c r="B5532" s="18">
        <v>45505</v>
      </c>
      <c r="C5532" t="s">
        <v>283</v>
      </c>
      <c r="D5532" t="s">
        <v>165</v>
      </c>
      <c r="G5532">
        <v>206</v>
      </c>
    </row>
    <row r="5533" spans="1:7" x14ac:dyDescent="0.3">
      <c r="A5533">
        <v>13</v>
      </c>
      <c r="B5533" s="18">
        <v>45413</v>
      </c>
      <c r="C5533" t="s">
        <v>283</v>
      </c>
      <c r="D5533" t="s">
        <v>198</v>
      </c>
      <c r="E5533">
        <v>3.4482758620689655E-2</v>
      </c>
      <c r="F5533">
        <v>9</v>
      </c>
      <c r="G5533">
        <v>261</v>
      </c>
    </row>
    <row r="5534" spans="1:7" x14ac:dyDescent="0.3">
      <c r="A5534">
        <v>3</v>
      </c>
      <c r="B5534" s="18">
        <v>45505</v>
      </c>
      <c r="C5534" t="s">
        <v>283</v>
      </c>
      <c r="D5534" t="s">
        <v>202</v>
      </c>
      <c r="E5534">
        <v>0.64382083108472743</v>
      </c>
      <c r="F5534">
        <v>1193</v>
      </c>
      <c r="G5534">
        <v>1853</v>
      </c>
    </row>
    <row r="5535" spans="1:7" x14ac:dyDescent="0.3">
      <c r="A5535">
        <v>3</v>
      </c>
      <c r="B5535" s="18">
        <v>45474</v>
      </c>
      <c r="C5535" t="s">
        <v>283</v>
      </c>
      <c r="D5535" t="s">
        <v>202</v>
      </c>
      <c r="E5535">
        <v>0.64401294498381878</v>
      </c>
      <c r="F5535">
        <v>1194</v>
      </c>
      <c r="G5535">
        <v>1854</v>
      </c>
    </row>
    <row r="5536" spans="1:7" x14ac:dyDescent="0.3">
      <c r="A5536">
        <v>106</v>
      </c>
      <c r="B5536" s="18">
        <v>45505</v>
      </c>
      <c r="C5536" t="s">
        <v>283</v>
      </c>
      <c r="D5536" t="s">
        <v>196</v>
      </c>
      <c r="E5536">
        <v>321</v>
      </c>
    </row>
    <row r="5537" spans="1:7" x14ac:dyDescent="0.3">
      <c r="A5537">
        <v>3</v>
      </c>
      <c r="B5537" s="18">
        <v>45444</v>
      </c>
      <c r="C5537" t="s">
        <v>283</v>
      </c>
      <c r="D5537" t="s">
        <v>202</v>
      </c>
      <c r="E5537">
        <v>0.6440860215053763</v>
      </c>
      <c r="F5537">
        <v>1198</v>
      </c>
      <c r="G5537">
        <v>1860</v>
      </c>
    </row>
    <row r="5538" spans="1:7" x14ac:dyDescent="0.3">
      <c r="A5538">
        <v>110</v>
      </c>
      <c r="B5538" s="18">
        <v>45474</v>
      </c>
      <c r="C5538" t="s">
        <v>283</v>
      </c>
      <c r="D5538" t="s">
        <v>222</v>
      </c>
      <c r="E5538">
        <v>3</v>
      </c>
    </row>
    <row r="5539" spans="1:7" x14ac:dyDescent="0.3">
      <c r="A5539">
        <v>3</v>
      </c>
      <c r="B5539" s="18">
        <v>45413</v>
      </c>
      <c r="C5539" t="s">
        <v>283</v>
      </c>
      <c r="D5539" t="s">
        <v>202</v>
      </c>
      <c r="E5539">
        <v>0.66217672413793105</v>
      </c>
      <c r="F5539">
        <v>1229</v>
      </c>
      <c r="G5539">
        <v>1856</v>
      </c>
    </row>
    <row r="5540" spans="1:7" x14ac:dyDescent="0.3">
      <c r="A5540">
        <v>112</v>
      </c>
      <c r="B5540" s="18">
        <v>45413</v>
      </c>
      <c r="C5540" t="s">
        <v>283</v>
      </c>
      <c r="D5540" t="s">
        <v>221</v>
      </c>
      <c r="E5540">
        <v>417</v>
      </c>
    </row>
    <row r="5541" spans="1:7" x14ac:dyDescent="0.3">
      <c r="A5541">
        <v>126</v>
      </c>
      <c r="B5541" s="18">
        <v>45505</v>
      </c>
      <c r="C5541" t="s">
        <v>283</v>
      </c>
      <c r="D5541" t="s">
        <v>28</v>
      </c>
      <c r="E5541">
        <v>5</v>
      </c>
    </row>
    <row r="5542" spans="1:7" x14ac:dyDescent="0.3">
      <c r="A5542">
        <v>129</v>
      </c>
      <c r="B5542" s="18">
        <v>45505</v>
      </c>
      <c r="C5542" t="s">
        <v>283</v>
      </c>
      <c r="D5542" t="s">
        <v>229</v>
      </c>
      <c r="E5542">
        <v>270</v>
      </c>
    </row>
    <row r="5543" spans="1:7" x14ac:dyDescent="0.3">
      <c r="A5543">
        <v>132</v>
      </c>
      <c r="B5543" s="18">
        <v>45505</v>
      </c>
      <c r="C5543" t="s">
        <v>283</v>
      </c>
      <c r="D5543" t="s">
        <v>208</v>
      </c>
      <c r="E5543">
        <v>3</v>
      </c>
    </row>
    <row r="5544" spans="1:7" x14ac:dyDescent="0.3">
      <c r="A5544">
        <v>126</v>
      </c>
      <c r="B5544" s="18">
        <v>45474</v>
      </c>
      <c r="C5544" t="s">
        <v>283</v>
      </c>
      <c r="D5544" t="s">
        <v>28</v>
      </c>
      <c r="E5544">
        <v>8</v>
      </c>
    </row>
    <row r="5545" spans="1:7" x14ac:dyDescent="0.3">
      <c r="A5545">
        <v>24</v>
      </c>
      <c r="B5545" s="18">
        <v>45505</v>
      </c>
      <c r="C5545" t="s">
        <v>283</v>
      </c>
      <c r="D5545" t="s">
        <v>197</v>
      </c>
      <c r="E5545">
        <v>0.93617021276595747</v>
      </c>
      <c r="F5545">
        <v>44</v>
      </c>
      <c r="G5545">
        <v>47</v>
      </c>
    </row>
    <row r="5546" spans="1:7" x14ac:dyDescent="0.3">
      <c r="A5546">
        <v>103</v>
      </c>
      <c r="B5546" s="18">
        <v>45505</v>
      </c>
      <c r="C5546" t="s">
        <v>283</v>
      </c>
      <c r="D5546" t="s">
        <v>199</v>
      </c>
      <c r="E5546">
        <v>0</v>
      </c>
    </row>
    <row r="5547" spans="1:7" x14ac:dyDescent="0.3">
      <c r="A5547">
        <v>103</v>
      </c>
      <c r="B5547" s="18">
        <v>45474</v>
      </c>
      <c r="C5547" t="s">
        <v>283</v>
      </c>
      <c r="D5547" t="s">
        <v>199</v>
      </c>
      <c r="E5547">
        <v>0</v>
      </c>
    </row>
    <row r="5548" spans="1:7" x14ac:dyDescent="0.3">
      <c r="A5548">
        <v>103</v>
      </c>
      <c r="B5548" s="18">
        <v>45444</v>
      </c>
      <c r="C5548" t="s">
        <v>283</v>
      </c>
      <c r="D5548" t="s">
        <v>199</v>
      </c>
      <c r="E5548">
        <v>0</v>
      </c>
    </row>
    <row r="5549" spans="1:7" x14ac:dyDescent="0.3">
      <c r="A5549">
        <v>103</v>
      </c>
      <c r="B5549" s="18">
        <v>45413</v>
      </c>
      <c r="C5549" t="s">
        <v>283</v>
      </c>
      <c r="D5549" t="s">
        <v>199</v>
      </c>
      <c r="E5549">
        <v>0</v>
      </c>
    </row>
    <row r="5550" spans="1:7" x14ac:dyDescent="0.3">
      <c r="A5550">
        <v>132</v>
      </c>
      <c r="B5550" s="18">
        <v>45474</v>
      </c>
      <c r="C5550" t="s">
        <v>283</v>
      </c>
      <c r="D5550" t="s">
        <v>208</v>
      </c>
      <c r="E5550">
        <v>3</v>
      </c>
    </row>
    <row r="5551" spans="1:7" x14ac:dyDescent="0.3">
      <c r="A5551">
        <v>110</v>
      </c>
      <c r="B5551" s="18">
        <v>45505</v>
      </c>
      <c r="C5551" t="s">
        <v>283</v>
      </c>
      <c r="D5551" t="s">
        <v>222</v>
      </c>
      <c r="E5551">
        <v>4</v>
      </c>
    </row>
    <row r="5552" spans="1:7" x14ac:dyDescent="0.3">
      <c r="A5552">
        <v>102</v>
      </c>
      <c r="B5552" s="18">
        <v>45505</v>
      </c>
      <c r="C5552" t="s">
        <v>283</v>
      </c>
      <c r="D5552" t="s">
        <v>218</v>
      </c>
      <c r="E5552">
        <v>0</v>
      </c>
    </row>
    <row r="5553" spans="1:7" x14ac:dyDescent="0.3">
      <c r="A5553">
        <v>102</v>
      </c>
      <c r="B5553" s="18">
        <v>45474</v>
      </c>
      <c r="C5553" t="s">
        <v>283</v>
      </c>
      <c r="D5553" t="s">
        <v>218</v>
      </c>
      <c r="E5553">
        <v>0</v>
      </c>
    </row>
    <row r="5554" spans="1:7" x14ac:dyDescent="0.3">
      <c r="A5554">
        <v>102</v>
      </c>
      <c r="B5554" s="18">
        <v>45444</v>
      </c>
      <c r="C5554" t="s">
        <v>283</v>
      </c>
      <c r="D5554" t="s">
        <v>218</v>
      </c>
      <c r="E5554">
        <v>0</v>
      </c>
    </row>
    <row r="5555" spans="1:7" x14ac:dyDescent="0.3">
      <c r="A5555">
        <v>112</v>
      </c>
      <c r="B5555" s="18">
        <v>45444</v>
      </c>
      <c r="C5555" t="s">
        <v>283</v>
      </c>
      <c r="D5555" t="s">
        <v>221</v>
      </c>
      <c r="E5555">
        <v>417</v>
      </c>
    </row>
    <row r="5556" spans="1:7" x14ac:dyDescent="0.3">
      <c r="A5556">
        <v>112</v>
      </c>
      <c r="B5556" s="18">
        <v>45474</v>
      </c>
      <c r="C5556" t="s">
        <v>283</v>
      </c>
      <c r="D5556" t="s">
        <v>221</v>
      </c>
      <c r="E5556">
        <v>416</v>
      </c>
    </row>
    <row r="5557" spans="1:7" x14ac:dyDescent="0.3">
      <c r="A5557">
        <v>127</v>
      </c>
      <c r="B5557" s="18">
        <v>45505</v>
      </c>
      <c r="C5557" t="s">
        <v>283</v>
      </c>
      <c r="D5557" t="s">
        <v>220</v>
      </c>
      <c r="E5557">
        <v>632</v>
      </c>
    </row>
    <row r="5558" spans="1:7" x14ac:dyDescent="0.3">
      <c r="A5558">
        <v>12</v>
      </c>
      <c r="B5558" s="18">
        <v>45505</v>
      </c>
      <c r="C5558" t="s">
        <v>283</v>
      </c>
      <c r="D5558" t="s">
        <v>215</v>
      </c>
      <c r="E5558">
        <v>9.8484848484848481E-2</v>
      </c>
      <c r="F5558">
        <v>26</v>
      </c>
      <c r="G5558">
        <v>264</v>
      </c>
    </row>
    <row r="5559" spans="1:7" x14ac:dyDescent="0.3">
      <c r="A5559">
        <v>126</v>
      </c>
      <c r="B5559" s="18">
        <v>45444</v>
      </c>
      <c r="C5559" t="s">
        <v>283</v>
      </c>
      <c r="D5559" t="s">
        <v>28</v>
      </c>
      <c r="E5559">
        <v>1</v>
      </c>
    </row>
    <row r="5560" spans="1:7" x14ac:dyDescent="0.3">
      <c r="A5560">
        <v>12</v>
      </c>
      <c r="B5560" s="18">
        <v>45474</v>
      </c>
      <c r="C5560" t="s">
        <v>283</v>
      </c>
      <c r="D5560" t="s">
        <v>215</v>
      </c>
      <c r="E5560">
        <v>9.8859315589353611E-2</v>
      </c>
      <c r="F5560">
        <v>26</v>
      </c>
      <c r="G5560">
        <v>263</v>
      </c>
    </row>
    <row r="5561" spans="1:7" x14ac:dyDescent="0.3">
      <c r="A5561">
        <v>127</v>
      </c>
      <c r="B5561" s="18">
        <v>45474</v>
      </c>
      <c r="C5561" t="s">
        <v>283</v>
      </c>
      <c r="D5561" t="s">
        <v>220</v>
      </c>
      <c r="E5561">
        <v>393</v>
      </c>
    </row>
    <row r="5562" spans="1:7" x14ac:dyDescent="0.3">
      <c r="A5562">
        <v>130</v>
      </c>
      <c r="B5562" s="18">
        <v>45505</v>
      </c>
      <c r="C5562" t="s">
        <v>283</v>
      </c>
      <c r="D5562" t="s">
        <v>212</v>
      </c>
      <c r="E5562">
        <v>259</v>
      </c>
    </row>
    <row r="5563" spans="1:7" x14ac:dyDescent="0.3">
      <c r="A5563">
        <v>10</v>
      </c>
      <c r="B5563" s="18">
        <v>45505</v>
      </c>
      <c r="C5563" t="s">
        <v>283</v>
      </c>
      <c r="D5563" t="s">
        <v>219</v>
      </c>
      <c r="E5563">
        <v>0.18181818181818182</v>
      </c>
      <c r="F5563">
        <v>28</v>
      </c>
      <c r="G5563">
        <v>154</v>
      </c>
    </row>
    <row r="5564" spans="1:7" x14ac:dyDescent="0.3">
      <c r="A5564">
        <v>9</v>
      </c>
      <c r="B5564" s="18">
        <v>45505</v>
      </c>
      <c r="C5564" t="s">
        <v>283</v>
      </c>
      <c r="D5564" t="s">
        <v>213</v>
      </c>
      <c r="E5564">
        <v>0.51735537190082648</v>
      </c>
      <c r="F5564">
        <v>313</v>
      </c>
      <c r="G5564">
        <v>605</v>
      </c>
    </row>
    <row r="5565" spans="1:7" x14ac:dyDescent="0.3">
      <c r="A5565">
        <v>111</v>
      </c>
      <c r="B5565" s="18">
        <v>45505</v>
      </c>
      <c r="C5565" t="s">
        <v>283</v>
      </c>
      <c r="D5565" t="s">
        <v>201</v>
      </c>
      <c r="E5565">
        <v>310</v>
      </c>
    </row>
    <row r="5566" spans="1:7" x14ac:dyDescent="0.3">
      <c r="A5566">
        <v>102</v>
      </c>
      <c r="B5566" s="18">
        <v>45413</v>
      </c>
      <c r="C5566" t="s">
        <v>283</v>
      </c>
      <c r="D5566" t="s">
        <v>218</v>
      </c>
      <c r="E5566">
        <v>0</v>
      </c>
    </row>
    <row r="5567" spans="1:7" x14ac:dyDescent="0.3">
      <c r="A5567">
        <v>127</v>
      </c>
      <c r="B5567" s="18">
        <v>45444</v>
      </c>
      <c r="C5567" t="s">
        <v>283</v>
      </c>
      <c r="D5567" t="s">
        <v>220</v>
      </c>
      <c r="E5567">
        <v>417</v>
      </c>
    </row>
    <row r="5568" spans="1:7" x14ac:dyDescent="0.3">
      <c r="A5568">
        <v>127</v>
      </c>
      <c r="B5568" s="18">
        <v>45413</v>
      </c>
      <c r="C5568" t="s">
        <v>283</v>
      </c>
      <c r="D5568" t="s">
        <v>220</v>
      </c>
      <c r="E5568">
        <v>395</v>
      </c>
    </row>
    <row r="5569" spans="1:7" x14ac:dyDescent="0.3">
      <c r="A5569">
        <v>122</v>
      </c>
      <c r="B5569" s="18">
        <v>45505</v>
      </c>
      <c r="C5569" t="s">
        <v>283</v>
      </c>
      <c r="D5569" t="s">
        <v>24</v>
      </c>
      <c r="E5569">
        <v>8</v>
      </c>
    </row>
    <row r="5570" spans="1:7" x14ac:dyDescent="0.3">
      <c r="A5570">
        <v>9</v>
      </c>
      <c r="B5570" s="18">
        <v>45474</v>
      </c>
      <c r="C5570" t="s">
        <v>283</v>
      </c>
      <c r="D5570" t="s">
        <v>213</v>
      </c>
      <c r="E5570">
        <v>0.49836601307189543</v>
      </c>
      <c r="F5570">
        <v>305</v>
      </c>
      <c r="G5570">
        <v>612</v>
      </c>
    </row>
    <row r="5571" spans="1:7" x14ac:dyDescent="0.3">
      <c r="A5571">
        <v>107</v>
      </c>
      <c r="B5571" s="18">
        <v>45413</v>
      </c>
      <c r="C5571" t="s">
        <v>283</v>
      </c>
      <c r="D5571" t="s">
        <v>217</v>
      </c>
      <c r="E5571">
        <v>424</v>
      </c>
    </row>
    <row r="5572" spans="1:7" x14ac:dyDescent="0.3">
      <c r="A5572">
        <v>101</v>
      </c>
      <c r="B5572" s="18">
        <v>45505</v>
      </c>
      <c r="C5572" t="s">
        <v>283</v>
      </c>
      <c r="D5572" t="s">
        <v>200</v>
      </c>
      <c r="E5572">
        <v>1</v>
      </c>
    </row>
    <row r="5573" spans="1:7" x14ac:dyDescent="0.3">
      <c r="A5573">
        <v>101</v>
      </c>
      <c r="B5573" s="18">
        <v>45474</v>
      </c>
      <c r="C5573" t="s">
        <v>283</v>
      </c>
      <c r="D5573" t="s">
        <v>200</v>
      </c>
      <c r="E5573">
        <v>1</v>
      </c>
    </row>
    <row r="5574" spans="1:7" x14ac:dyDescent="0.3">
      <c r="A5574">
        <v>101</v>
      </c>
      <c r="B5574" s="18">
        <v>45444</v>
      </c>
      <c r="C5574" t="s">
        <v>283</v>
      </c>
      <c r="D5574" t="s">
        <v>200</v>
      </c>
      <c r="E5574">
        <v>1</v>
      </c>
    </row>
    <row r="5575" spans="1:7" x14ac:dyDescent="0.3">
      <c r="A5575">
        <v>112</v>
      </c>
      <c r="B5575" s="18">
        <v>45505</v>
      </c>
      <c r="C5575" t="s">
        <v>283</v>
      </c>
      <c r="D5575" t="s">
        <v>221</v>
      </c>
      <c r="E5575">
        <v>416</v>
      </c>
    </row>
    <row r="5576" spans="1:7" x14ac:dyDescent="0.3">
      <c r="A5576">
        <v>101</v>
      </c>
      <c r="B5576" s="18">
        <v>45413</v>
      </c>
      <c r="C5576" t="s">
        <v>283</v>
      </c>
      <c r="D5576" t="s">
        <v>200</v>
      </c>
      <c r="E5576">
        <v>1</v>
      </c>
    </row>
    <row r="5577" spans="1:7" x14ac:dyDescent="0.3">
      <c r="A5577">
        <v>9</v>
      </c>
      <c r="B5577" s="18">
        <v>45444</v>
      </c>
      <c r="C5577" t="s">
        <v>283</v>
      </c>
      <c r="D5577" t="s">
        <v>213</v>
      </c>
      <c r="E5577">
        <v>0.48859934853420195</v>
      </c>
      <c r="F5577">
        <v>300</v>
      </c>
      <c r="G5577">
        <v>614</v>
      </c>
    </row>
    <row r="5578" spans="1:7" x14ac:dyDescent="0.3">
      <c r="A5578">
        <v>9</v>
      </c>
      <c r="B5578" s="18">
        <v>45413</v>
      </c>
      <c r="C5578" t="s">
        <v>283</v>
      </c>
      <c r="D5578" t="s">
        <v>213</v>
      </c>
      <c r="E5578">
        <v>0.46925566343042069</v>
      </c>
      <c r="F5578">
        <v>290</v>
      </c>
      <c r="G5578">
        <v>618</v>
      </c>
    </row>
    <row r="5579" spans="1:7" x14ac:dyDescent="0.3">
      <c r="A5579">
        <v>132</v>
      </c>
      <c r="B5579" s="18">
        <v>45444</v>
      </c>
      <c r="C5579" t="s">
        <v>283</v>
      </c>
      <c r="D5579" t="s">
        <v>208</v>
      </c>
      <c r="E5579">
        <v>2</v>
      </c>
    </row>
    <row r="5580" spans="1:7" x14ac:dyDescent="0.3">
      <c r="A5580">
        <v>122</v>
      </c>
      <c r="B5580" s="18">
        <v>45474</v>
      </c>
      <c r="C5580" t="s">
        <v>283</v>
      </c>
      <c r="D5580" t="s">
        <v>24</v>
      </c>
      <c r="E5580">
        <v>34</v>
      </c>
    </row>
    <row r="5581" spans="1:7" x14ac:dyDescent="0.3">
      <c r="A5581">
        <v>122</v>
      </c>
      <c r="B5581" s="18">
        <v>45444</v>
      </c>
      <c r="C5581" t="s">
        <v>283</v>
      </c>
      <c r="D5581" t="s">
        <v>24</v>
      </c>
      <c r="E5581">
        <v>5</v>
      </c>
    </row>
    <row r="5582" spans="1:7" x14ac:dyDescent="0.3">
      <c r="A5582">
        <v>128</v>
      </c>
      <c r="B5582" s="18">
        <v>45444</v>
      </c>
      <c r="C5582" t="s">
        <v>283</v>
      </c>
      <c r="D5582" t="s">
        <v>224</v>
      </c>
      <c r="E5582">
        <v>37</v>
      </c>
    </row>
    <row r="5583" spans="1:7" x14ac:dyDescent="0.3">
      <c r="A5583">
        <v>111</v>
      </c>
      <c r="B5583" s="18">
        <v>45474</v>
      </c>
      <c r="C5583" t="s">
        <v>283</v>
      </c>
      <c r="D5583" t="s">
        <v>201</v>
      </c>
      <c r="E5583">
        <v>310</v>
      </c>
    </row>
    <row r="5584" spans="1:7" x14ac:dyDescent="0.3">
      <c r="A5584">
        <v>132</v>
      </c>
      <c r="B5584" s="18">
        <v>45413</v>
      </c>
      <c r="C5584" t="s">
        <v>283</v>
      </c>
      <c r="D5584" t="s">
        <v>208</v>
      </c>
      <c r="E5584">
        <v>2</v>
      </c>
    </row>
    <row r="5585" spans="1:7" x14ac:dyDescent="0.3">
      <c r="A5585">
        <v>107</v>
      </c>
      <c r="B5585" s="18">
        <v>45444</v>
      </c>
      <c r="C5585" t="s">
        <v>283</v>
      </c>
      <c r="D5585" t="s">
        <v>217</v>
      </c>
      <c r="E5585">
        <v>425</v>
      </c>
    </row>
    <row r="5586" spans="1:7" x14ac:dyDescent="0.3">
      <c r="A5586">
        <v>113</v>
      </c>
      <c r="B5586" s="18">
        <v>45413</v>
      </c>
      <c r="C5586" t="s">
        <v>283</v>
      </c>
      <c r="D5586" t="s">
        <v>228</v>
      </c>
      <c r="E5586">
        <v>228</v>
      </c>
    </row>
    <row r="5587" spans="1:7" x14ac:dyDescent="0.3">
      <c r="A5587">
        <v>110</v>
      </c>
      <c r="B5587" s="18">
        <v>45413</v>
      </c>
      <c r="C5587" t="s">
        <v>283</v>
      </c>
      <c r="D5587" t="s">
        <v>222</v>
      </c>
      <c r="E5587">
        <v>3</v>
      </c>
    </row>
    <row r="5588" spans="1:7" x14ac:dyDescent="0.3">
      <c r="A5588">
        <v>111</v>
      </c>
      <c r="B5588" s="18">
        <v>45444</v>
      </c>
      <c r="C5588" t="s">
        <v>283</v>
      </c>
      <c r="D5588" t="s">
        <v>201</v>
      </c>
      <c r="E5588">
        <v>315</v>
      </c>
    </row>
    <row r="5589" spans="1:7" x14ac:dyDescent="0.3">
      <c r="A5589">
        <v>5</v>
      </c>
      <c r="B5589" s="18">
        <v>45505</v>
      </c>
      <c r="C5589" t="s">
        <v>283</v>
      </c>
      <c r="D5589" t="s">
        <v>216</v>
      </c>
      <c r="E5589">
        <v>9.1071428571428594</v>
      </c>
      <c r="F5589">
        <v>255</v>
      </c>
      <c r="G5589">
        <v>28</v>
      </c>
    </row>
    <row r="5590" spans="1:7" x14ac:dyDescent="0.3">
      <c r="A5590">
        <v>108</v>
      </c>
      <c r="B5590" s="18">
        <v>45474</v>
      </c>
      <c r="C5590" t="s">
        <v>283</v>
      </c>
      <c r="D5590" t="s">
        <v>204</v>
      </c>
      <c r="E5590">
        <v>143</v>
      </c>
    </row>
    <row r="5591" spans="1:7" x14ac:dyDescent="0.3">
      <c r="A5591">
        <v>24</v>
      </c>
      <c r="B5591" s="18">
        <v>45474</v>
      </c>
      <c r="C5591" t="s">
        <v>283</v>
      </c>
      <c r="D5591" t="s">
        <v>197</v>
      </c>
      <c r="E5591">
        <v>0.94827586206896552</v>
      </c>
      <c r="F5591">
        <v>55</v>
      </c>
      <c r="G5591">
        <v>58</v>
      </c>
    </row>
    <row r="5592" spans="1:7" x14ac:dyDescent="0.3">
      <c r="A5592">
        <v>111</v>
      </c>
      <c r="B5592" s="18">
        <v>45413</v>
      </c>
      <c r="C5592" t="s">
        <v>283</v>
      </c>
      <c r="D5592" t="s">
        <v>201</v>
      </c>
      <c r="E5592">
        <v>314</v>
      </c>
    </row>
    <row r="5593" spans="1:7" x14ac:dyDescent="0.3">
      <c r="A5593">
        <v>109</v>
      </c>
      <c r="B5593" s="18">
        <v>45505</v>
      </c>
      <c r="C5593" t="s">
        <v>283</v>
      </c>
      <c r="D5593" t="s">
        <v>233</v>
      </c>
      <c r="E5593">
        <v>1</v>
      </c>
    </row>
    <row r="5594" spans="1:7" x14ac:dyDescent="0.3">
      <c r="A5594">
        <v>100</v>
      </c>
      <c r="B5594" s="18">
        <v>45505</v>
      </c>
      <c r="C5594" t="s">
        <v>283</v>
      </c>
      <c r="D5594" t="s">
        <v>206</v>
      </c>
      <c r="E5594">
        <v>1</v>
      </c>
    </row>
    <row r="5595" spans="1:7" x14ac:dyDescent="0.3">
      <c r="A5595">
        <v>100</v>
      </c>
      <c r="B5595" s="18">
        <v>45474</v>
      </c>
      <c r="C5595" t="s">
        <v>283</v>
      </c>
      <c r="D5595" t="s">
        <v>206</v>
      </c>
      <c r="E5595">
        <v>1</v>
      </c>
    </row>
    <row r="5596" spans="1:7" x14ac:dyDescent="0.3">
      <c r="A5596">
        <v>109</v>
      </c>
      <c r="B5596" s="18">
        <v>45474</v>
      </c>
      <c r="C5596" t="s">
        <v>283</v>
      </c>
      <c r="D5596" t="s">
        <v>233</v>
      </c>
      <c r="E5596">
        <v>1</v>
      </c>
    </row>
    <row r="5597" spans="1:7" x14ac:dyDescent="0.3">
      <c r="A5597">
        <v>100</v>
      </c>
      <c r="B5597" s="18">
        <v>45444</v>
      </c>
      <c r="C5597" t="s">
        <v>283</v>
      </c>
      <c r="D5597" t="s">
        <v>206</v>
      </c>
      <c r="E5597">
        <v>1</v>
      </c>
    </row>
    <row r="5598" spans="1:7" x14ac:dyDescent="0.3">
      <c r="A5598">
        <v>128</v>
      </c>
      <c r="B5598" s="18">
        <v>45474</v>
      </c>
      <c r="C5598" t="s">
        <v>283</v>
      </c>
      <c r="D5598" t="s">
        <v>224</v>
      </c>
      <c r="E5598">
        <v>47</v>
      </c>
    </row>
    <row r="5599" spans="1:7" x14ac:dyDescent="0.3">
      <c r="A5599">
        <v>128</v>
      </c>
      <c r="B5599" s="18">
        <v>45505</v>
      </c>
      <c r="C5599" t="s">
        <v>283</v>
      </c>
      <c r="D5599" t="s">
        <v>224</v>
      </c>
      <c r="E5599">
        <v>74</v>
      </c>
    </row>
    <row r="5600" spans="1:7" x14ac:dyDescent="0.3">
      <c r="A5600">
        <v>27</v>
      </c>
      <c r="B5600" s="18">
        <v>45444</v>
      </c>
      <c r="C5600" t="s">
        <v>283</v>
      </c>
      <c r="D5600" t="s">
        <v>165</v>
      </c>
      <c r="G5600">
        <v>212</v>
      </c>
    </row>
    <row r="5601" spans="1:7" x14ac:dyDescent="0.3">
      <c r="A5601">
        <v>109</v>
      </c>
      <c r="B5601" s="18">
        <v>45444</v>
      </c>
      <c r="C5601" t="s">
        <v>283</v>
      </c>
      <c r="D5601" t="s">
        <v>233</v>
      </c>
      <c r="E5601">
        <v>1</v>
      </c>
    </row>
    <row r="5602" spans="1:7" x14ac:dyDescent="0.3">
      <c r="A5602">
        <v>27</v>
      </c>
      <c r="B5602" s="18">
        <v>45413</v>
      </c>
      <c r="C5602" t="s">
        <v>283</v>
      </c>
      <c r="D5602" t="s">
        <v>165</v>
      </c>
      <c r="G5602">
        <v>218</v>
      </c>
    </row>
    <row r="5603" spans="1:7" x14ac:dyDescent="0.3">
      <c r="A5603">
        <v>108</v>
      </c>
      <c r="B5603" s="18">
        <v>45505</v>
      </c>
      <c r="C5603" t="s">
        <v>283</v>
      </c>
      <c r="D5603" t="s">
        <v>204</v>
      </c>
      <c r="E5603">
        <v>146</v>
      </c>
    </row>
    <row r="5604" spans="1:7" x14ac:dyDescent="0.3">
      <c r="A5604">
        <v>24</v>
      </c>
      <c r="B5604" s="18">
        <v>45444</v>
      </c>
      <c r="C5604" t="s">
        <v>283</v>
      </c>
      <c r="D5604" t="s">
        <v>197</v>
      </c>
      <c r="E5604">
        <v>0.92727272727272725</v>
      </c>
      <c r="F5604">
        <v>51</v>
      </c>
      <c r="G5604">
        <v>55</v>
      </c>
    </row>
    <row r="5605" spans="1:7" x14ac:dyDescent="0.3">
      <c r="A5605">
        <v>109</v>
      </c>
      <c r="B5605" s="18">
        <v>45413</v>
      </c>
      <c r="C5605" t="s">
        <v>283</v>
      </c>
      <c r="D5605" t="s">
        <v>233</v>
      </c>
      <c r="E5605">
        <v>1</v>
      </c>
    </row>
    <row r="5606" spans="1:7" x14ac:dyDescent="0.3">
      <c r="A5606">
        <v>2</v>
      </c>
      <c r="B5606" s="18">
        <v>45505</v>
      </c>
      <c r="C5606" t="s">
        <v>283</v>
      </c>
      <c r="D5606" t="s">
        <v>209</v>
      </c>
      <c r="E5606">
        <v>1.03</v>
      </c>
      <c r="F5606">
        <v>1854</v>
      </c>
      <c r="G5606">
        <v>1800</v>
      </c>
    </row>
    <row r="5607" spans="1:7" x14ac:dyDescent="0.3">
      <c r="A5607">
        <v>24</v>
      </c>
      <c r="B5607" s="18">
        <v>45413</v>
      </c>
      <c r="C5607" t="s">
        <v>283</v>
      </c>
      <c r="D5607" t="s">
        <v>197</v>
      </c>
      <c r="E5607">
        <v>0.92982456140350878</v>
      </c>
      <c r="F5607">
        <v>53</v>
      </c>
      <c r="G5607">
        <v>57</v>
      </c>
    </row>
    <row r="5608" spans="1:7" x14ac:dyDescent="0.3">
      <c r="A5608">
        <v>128</v>
      </c>
      <c r="B5608" s="18">
        <v>45413</v>
      </c>
      <c r="C5608" t="s">
        <v>283</v>
      </c>
      <c r="D5608" t="s">
        <v>224</v>
      </c>
      <c r="E5608">
        <v>59</v>
      </c>
    </row>
    <row r="5609" spans="1:7" x14ac:dyDescent="0.3">
      <c r="A5609">
        <v>5</v>
      </c>
      <c r="B5609" s="18">
        <v>45474</v>
      </c>
      <c r="C5609" t="s">
        <v>283</v>
      </c>
      <c r="D5609" t="s">
        <v>216</v>
      </c>
      <c r="E5609">
        <v>8.5769230769230802</v>
      </c>
      <c r="F5609">
        <v>223</v>
      </c>
      <c r="G5609">
        <v>26</v>
      </c>
    </row>
    <row r="5610" spans="1:7" x14ac:dyDescent="0.3">
      <c r="A5610">
        <v>2</v>
      </c>
      <c r="B5610" s="18">
        <v>45474</v>
      </c>
      <c r="C5610" t="s">
        <v>283</v>
      </c>
      <c r="D5610" t="s">
        <v>209</v>
      </c>
      <c r="E5610">
        <v>1.03</v>
      </c>
      <c r="F5610">
        <v>1854</v>
      </c>
      <c r="G5610">
        <v>1800</v>
      </c>
    </row>
    <row r="5611" spans="1:7" x14ac:dyDescent="0.3">
      <c r="A5611">
        <v>10</v>
      </c>
      <c r="B5611" s="18">
        <v>45474</v>
      </c>
      <c r="C5611" t="s">
        <v>283</v>
      </c>
      <c r="D5611" t="s">
        <v>219</v>
      </c>
      <c r="E5611">
        <v>0.16774193548387098</v>
      </c>
      <c r="F5611">
        <v>26</v>
      </c>
      <c r="G5611">
        <v>155</v>
      </c>
    </row>
    <row r="5612" spans="1:7" x14ac:dyDescent="0.3">
      <c r="A5612">
        <v>2</v>
      </c>
      <c r="B5612" s="18">
        <v>45444</v>
      </c>
      <c r="C5612" t="s">
        <v>283</v>
      </c>
      <c r="D5612" t="s">
        <v>209</v>
      </c>
      <c r="E5612">
        <v>1.0333333333333332</v>
      </c>
      <c r="F5612">
        <v>1860</v>
      </c>
      <c r="G5612">
        <v>1800</v>
      </c>
    </row>
    <row r="5613" spans="1:7" x14ac:dyDescent="0.3">
      <c r="A5613">
        <v>100</v>
      </c>
      <c r="B5613" s="18">
        <v>45413</v>
      </c>
      <c r="C5613" t="s">
        <v>283</v>
      </c>
      <c r="D5613" t="s">
        <v>206</v>
      </c>
      <c r="E5613">
        <v>1</v>
      </c>
    </row>
    <row r="5614" spans="1:7" x14ac:dyDescent="0.3">
      <c r="A5614">
        <v>133</v>
      </c>
      <c r="B5614" s="18">
        <v>45505</v>
      </c>
      <c r="C5614" t="s">
        <v>283</v>
      </c>
      <c r="D5614" t="s">
        <v>234</v>
      </c>
      <c r="E5614">
        <v>7</v>
      </c>
    </row>
    <row r="5615" spans="1:7" x14ac:dyDescent="0.3">
      <c r="A5615">
        <v>10</v>
      </c>
      <c r="B5615" s="18">
        <v>45444</v>
      </c>
      <c r="C5615" t="s">
        <v>283</v>
      </c>
      <c r="D5615" t="s">
        <v>219</v>
      </c>
      <c r="E5615">
        <v>0.21951219512195122</v>
      </c>
      <c r="F5615">
        <v>27</v>
      </c>
      <c r="G5615">
        <v>123</v>
      </c>
    </row>
    <row r="5616" spans="1:7" x14ac:dyDescent="0.3">
      <c r="A5616">
        <v>2</v>
      </c>
      <c r="B5616" s="18">
        <v>45413</v>
      </c>
      <c r="C5616" t="s">
        <v>283</v>
      </c>
      <c r="D5616" t="s">
        <v>209</v>
      </c>
      <c r="E5616">
        <v>1.0311111111111111</v>
      </c>
      <c r="F5616">
        <v>1856</v>
      </c>
      <c r="G5616">
        <v>1800</v>
      </c>
    </row>
    <row r="5617" spans="1:7" x14ac:dyDescent="0.3">
      <c r="A5617">
        <v>113</v>
      </c>
      <c r="B5617" s="18">
        <v>45444</v>
      </c>
      <c r="C5617" t="s">
        <v>283</v>
      </c>
      <c r="D5617" t="s">
        <v>228</v>
      </c>
      <c r="E5617">
        <v>230</v>
      </c>
    </row>
    <row r="5618" spans="1:7" x14ac:dyDescent="0.3">
      <c r="A5618">
        <v>116</v>
      </c>
      <c r="B5618" s="18">
        <v>45505</v>
      </c>
      <c r="C5618" t="s">
        <v>283</v>
      </c>
      <c r="D5618" t="s">
        <v>243</v>
      </c>
      <c r="E5618">
        <v>4</v>
      </c>
    </row>
    <row r="5619" spans="1:7" x14ac:dyDescent="0.3">
      <c r="A5619">
        <v>107</v>
      </c>
      <c r="B5619" s="18">
        <v>45474</v>
      </c>
      <c r="C5619" t="s">
        <v>283</v>
      </c>
      <c r="D5619" t="s">
        <v>217</v>
      </c>
      <c r="E5619">
        <v>423</v>
      </c>
    </row>
    <row r="5620" spans="1:7" x14ac:dyDescent="0.3">
      <c r="A5620">
        <v>107</v>
      </c>
      <c r="B5620" s="18">
        <v>45505</v>
      </c>
      <c r="C5620" t="s">
        <v>283</v>
      </c>
      <c r="D5620" t="s">
        <v>217</v>
      </c>
      <c r="E5620">
        <v>420</v>
      </c>
    </row>
    <row r="5621" spans="1:7" x14ac:dyDescent="0.3">
      <c r="A5621">
        <v>133</v>
      </c>
      <c r="B5621" s="18">
        <v>45474</v>
      </c>
      <c r="C5621" t="s">
        <v>283</v>
      </c>
      <c r="D5621" t="s">
        <v>234</v>
      </c>
      <c r="E5621">
        <v>1</v>
      </c>
    </row>
    <row r="5622" spans="1:7" x14ac:dyDescent="0.3">
      <c r="A5622">
        <v>5</v>
      </c>
      <c r="B5622" s="18">
        <v>45444</v>
      </c>
      <c r="C5622" t="s">
        <v>283</v>
      </c>
      <c r="D5622" t="s">
        <v>216</v>
      </c>
      <c r="E5622">
        <v>6.0434782608695699</v>
      </c>
      <c r="F5622">
        <v>139</v>
      </c>
      <c r="G5622">
        <v>23</v>
      </c>
    </row>
    <row r="5623" spans="1:7" x14ac:dyDescent="0.3">
      <c r="A5623">
        <v>10</v>
      </c>
      <c r="B5623" s="18">
        <v>45413</v>
      </c>
      <c r="C5623" t="s">
        <v>283</v>
      </c>
      <c r="D5623" t="s">
        <v>219</v>
      </c>
      <c r="E5623">
        <v>0.18840579710144928</v>
      </c>
      <c r="F5623">
        <v>26</v>
      </c>
      <c r="G5623">
        <v>138</v>
      </c>
    </row>
    <row r="5624" spans="1:7" x14ac:dyDescent="0.3">
      <c r="A5624">
        <v>110</v>
      </c>
      <c r="B5624" s="18">
        <v>45444</v>
      </c>
      <c r="C5624" t="s">
        <v>283</v>
      </c>
      <c r="D5624" t="s">
        <v>222</v>
      </c>
      <c r="E5624">
        <v>3</v>
      </c>
    </row>
    <row r="5625" spans="1:7" x14ac:dyDescent="0.3">
      <c r="A5625">
        <v>115</v>
      </c>
      <c r="B5625" s="18">
        <v>45444</v>
      </c>
      <c r="C5625" t="s">
        <v>283</v>
      </c>
      <c r="D5625" t="s">
        <v>226</v>
      </c>
      <c r="E5625">
        <v>13</v>
      </c>
    </row>
    <row r="5626" spans="1:7" x14ac:dyDescent="0.3">
      <c r="A5626">
        <v>17</v>
      </c>
      <c r="B5626" s="18">
        <v>45505</v>
      </c>
      <c r="C5626" t="s">
        <v>283</v>
      </c>
      <c r="D5626" t="s">
        <v>207</v>
      </c>
      <c r="E5626">
        <v>1.7857142857142856E-2</v>
      </c>
      <c r="F5626">
        <v>5</v>
      </c>
      <c r="G5626">
        <v>280</v>
      </c>
    </row>
    <row r="5627" spans="1:7" x14ac:dyDescent="0.3">
      <c r="A5627">
        <v>130</v>
      </c>
      <c r="B5627" s="18">
        <v>45413</v>
      </c>
      <c r="C5627" t="s">
        <v>283</v>
      </c>
      <c r="D5627" t="s">
        <v>212</v>
      </c>
      <c r="E5627">
        <v>164</v>
      </c>
    </row>
    <row r="5628" spans="1:7" x14ac:dyDescent="0.3">
      <c r="A5628">
        <v>5</v>
      </c>
      <c r="B5628" s="18">
        <v>45413</v>
      </c>
      <c r="C5628" t="s">
        <v>283</v>
      </c>
      <c r="D5628" t="s">
        <v>216</v>
      </c>
      <c r="E5628">
        <v>7.3684210526315796</v>
      </c>
      <c r="F5628">
        <v>140</v>
      </c>
      <c r="G5628">
        <v>19</v>
      </c>
    </row>
    <row r="5629" spans="1:7" x14ac:dyDescent="0.3">
      <c r="A5629">
        <v>115</v>
      </c>
      <c r="B5629" s="18">
        <v>45413</v>
      </c>
      <c r="C5629" t="s">
        <v>283</v>
      </c>
      <c r="D5629" t="s">
        <v>226</v>
      </c>
      <c r="E5629">
        <v>27</v>
      </c>
    </row>
    <row r="5630" spans="1:7" x14ac:dyDescent="0.3">
      <c r="A5630">
        <v>116</v>
      </c>
      <c r="B5630" s="18">
        <v>45474</v>
      </c>
      <c r="C5630" t="s">
        <v>283</v>
      </c>
      <c r="D5630" t="s">
        <v>243</v>
      </c>
      <c r="E5630">
        <v>5</v>
      </c>
    </row>
    <row r="5631" spans="1:7" x14ac:dyDescent="0.3">
      <c r="A5631">
        <v>17</v>
      </c>
      <c r="B5631" s="18">
        <v>45474</v>
      </c>
      <c r="C5631" t="s">
        <v>283</v>
      </c>
      <c r="D5631" t="s">
        <v>207</v>
      </c>
      <c r="E5631">
        <v>1.8115942028985508E-2</v>
      </c>
      <c r="F5631">
        <v>5</v>
      </c>
      <c r="G5631">
        <v>276</v>
      </c>
    </row>
    <row r="5632" spans="1:7" x14ac:dyDescent="0.3">
      <c r="A5632">
        <v>17</v>
      </c>
      <c r="B5632" s="18">
        <v>45444</v>
      </c>
      <c r="C5632" t="s">
        <v>283</v>
      </c>
      <c r="D5632" t="s">
        <v>207</v>
      </c>
      <c r="E5632">
        <v>1.8450184501845018E-2</v>
      </c>
      <c r="F5632">
        <v>5</v>
      </c>
      <c r="G5632">
        <v>271</v>
      </c>
    </row>
    <row r="5633" spans="1:7" x14ac:dyDescent="0.3">
      <c r="A5633">
        <v>17</v>
      </c>
      <c r="B5633" s="18">
        <v>45413</v>
      </c>
      <c r="C5633" t="s">
        <v>283</v>
      </c>
      <c r="D5633" t="s">
        <v>207</v>
      </c>
      <c r="E5633">
        <v>1.8382352941176471E-2</v>
      </c>
      <c r="F5633">
        <v>5</v>
      </c>
      <c r="G5633">
        <v>272</v>
      </c>
    </row>
    <row r="5634" spans="1:7" x14ac:dyDescent="0.3">
      <c r="A5634">
        <v>16</v>
      </c>
      <c r="B5634" s="18">
        <v>45505</v>
      </c>
      <c r="C5634" t="s">
        <v>283</v>
      </c>
      <c r="D5634" t="s">
        <v>203</v>
      </c>
      <c r="E5634">
        <v>8.5714285714285715E-2</v>
      </c>
      <c r="F5634">
        <v>24</v>
      </c>
      <c r="G5634">
        <v>280</v>
      </c>
    </row>
    <row r="5635" spans="1:7" x14ac:dyDescent="0.3">
      <c r="A5635">
        <v>16</v>
      </c>
      <c r="B5635" s="18">
        <v>45474</v>
      </c>
      <c r="C5635" t="s">
        <v>283</v>
      </c>
      <c r="D5635" t="s">
        <v>203</v>
      </c>
      <c r="E5635">
        <v>8.6956521739130432E-2</v>
      </c>
      <c r="F5635">
        <v>24</v>
      </c>
      <c r="G5635">
        <v>276</v>
      </c>
    </row>
    <row r="5636" spans="1:7" x14ac:dyDescent="0.3">
      <c r="A5636">
        <v>16</v>
      </c>
      <c r="B5636" s="18">
        <v>45444</v>
      </c>
      <c r="C5636" t="s">
        <v>283</v>
      </c>
      <c r="D5636" t="s">
        <v>203</v>
      </c>
      <c r="E5636">
        <v>8.8560885608856083E-2</v>
      </c>
      <c r="F5636">
        <v>24</v>
      </c>
      <c r="G5636">
        <v>271</v>
      </c>
    </row>
    <row r="5637" spans="1:7" x14ac:dyDescent="0.3">
      <c r="A5637">
        <v>16</v>
      </c>
      <c r="B5637" s="18">
        <v>45413</v>
      </c>
      <c r="C5637" t="s">
        <v>283</v>
      </c>
      <c r="D5637" t="s">
        <v>203</v>
      </c>
      <c r="E5637">
        <v>8.8235294117647065E-2</v>
      </c>
      <c r="F5637">
        <v>24</v>
      </c>
      <c r="G5637">
        <v>272</v>
      </c>
    </row>
    <row r="5638" spans="1:7" x14ac:dyDescent="0.3">
      <c r="A5638">
        <v>105</v>
      </c>
      <c r="B5638" s="18">
        <v>45413</v>
      </c>
      <c r="C5638" t="s">
        <v>283</v>
      </c>
      <c r="D5638" t="s">
        <v>227</v>
      </c>
      <c r="E5638">
        <v>4</v>
      </c>
    </row>
    <row r="5639" spans="1:7" x14ac:dyDescent="0.3">
      <c r="A5639">
        <v>116</v>
      </c>
      <c r="B5639" s="18">
        <v>45413</v>
      </c>
      <c r="C5639" t="s">
        <v>283</v>
      </c>
      <c r="D5639" t="s">
        <v>243</v>
      </c>
      <c r="E5639">
        <v>2</v>
      </c>
    </row>
    <row r="5640" spans="1:7" x14ac:dyDescent="0.3">
      <c r="A5640">
        <v>115</v>
      </c>
      <c r="B5640" s="18">
        <v>45505</v>
      </c>
      <c r="C5640" t="s">
        <v>283</v>
      </c>
      <c r="D5640" t="s">
        <v>226</v>
      </c>
      <c r="E5640">
        <v>34</v>
      </c>
    </row>
    <row r="5641" spans="1:7" x14ac:dyDescent="0.3">
      <c r="A5641">
        <v>130</v>
      </c>
      <c r="B5641" s="18">
        <v>45444</v>
      </c>
      <c r="C5641" t="s">
        <v>283</v>
      </c>
      <c r="D5641" t="s">
        <v>212</v>
      </c>
      <c r="E5641">
        <v>199</v>
      </c>
    </row>
    <row r="5642" spans="1:7" x14ac:dyDescent="0.3">
      <c r="A5642">
        <v>27</v>
      </c>
      <c r="B5642" s="18">
        <v>45474</v>
      </c>
      <c r="C5642" t="s">
        <v>283</v>
      </c>
      <c r="D5642" t="s">
        <v>165</v>
      </c>
      <c r="G5642">
        <v>206</v>
      </c>
    </row>
    <row r="5643" spans="1:7" x14ac:dyDescent="0.3">
      <c r="A5643">
        <v>120</v>
      </c>
      <c r="B5643" s="18">
        <v>45505</v>
      </c>
      <c r="C5643" t="s">
        <v>283</v>
      </c>
      <c r="D5643" t="s">
        <v>22</v>
      </c>
      <c r="E5643">
        <v>750</v>
      </c>
    </row>
    <row r="5644" spans="1:7" x14ac:dyDescent="0.3">
      <c r="A5644">
        <v>115</v>
      </c>
      <c r="B5644" s="18">
        <v>45474</v>
      </c>
      <c r="C5644" t="s">
        <v>283</v>
      </c>
      <c r="D5644" t="s">
        <v>226</v>
      </c>
      <c r="E5644">
        <v>36</v>
      </c>
    </row>
    <row r="5645" spans="1:7" x14ac:dyDescent="0.3">
      <c r="A5645">
        <v>113</v>
      </c>
      <c r="B5645" s="18">
        <v>45474</v>
      </c>
      <c r="C5645" t="s">
        <v>283</v>
      </c>
      <c r="D5645" t="s">
        <v>228</v>
      </c>
      <c r="E5645">
        <v>231</v>
      </c>
    </row>
    <row r="5646" spans="1:7" x14ac:dyDescent="0.3">
      <c r="A5646">
        <v>133</v>
      </c>
      <c r="B5646" s="18">
        <v>45444</v>
      </c>
      <c r="C5646" t="s">
        <v>283</v>
      </c>
      <c r="D5646" t="s">
        <v>234</v>
      </c>
      <c r="E5646">
        <v>4</v>
      </c>
    </row>
    <row r="5647" spans="1:7" x14ac:dyDescent="0.3">
      <c r="A5647">
        <v>105</v>
      </c>
      <c r="B5647" s="18">
        <v>45444</v>
      </c>
      <c r="C5647" t="s">
        <v>283</v>
      </c>
      <c r="D5647" t="s">
        <v>227</v>
      </c>
      <c r="E5647">
        <v>4</v>
      </c>
    </row>
    <row r="5648" spans="1:7" x14ac:dyDescent="0.3">
      <c r="A5648">
        <v>23</v>
      </c>
      <c r="B5648" s="18">
        <v>45505</v>
      </c>
      <c r="C5648" t="s">
        <v>283</v>
      </c>
      <c r="D5648" t="s">
        <v>210</v>
      </c>
      <c r="E5648">
        <v>2.5160599571734475E-2</v>
      </c>
      <c r="F5648">
        <v>47</v>
      </c>
      <c r="G5648">
        <v>1868</v>
      </c>
    </row>
    <row r="5649" spans="1:7" x14ac:dyDescent="0.3">
      <c r="A5649">
        <v>4</v>
      </c>
      <c r="B5649" s="18">
        <v>45505</v>
      </c>
      <c r="C5649" t="s">
        <v>283</v>
      </c>
      <c r="D5649" t="s">
        <v>223</v>
      </c>
      <c r="E5649">
        <v>0.77647058823529402</v>
      </c>
      <c r="F5649">
        <v>198</v>
      </c>
      <c r="G5649">
        <v>255</v>
      </c>
    </row>
    <row r="5650" spans="1:7" x14ac:dyDescent="0.3">
      <c r="A5650">
        <v>4</v>
      </c>
      <c r="B5650" s="18">
        <v>45474</v>
      </c>
      <c r="C5650" t="s">
        <v>283</v>
      </c>
      <c r="D5650" t="s">
        <v>223</v>
      </c>
      <c r="E5650">
        <v>0.78026905829596405</v>
      </c>
      <c r="F5650">
        <v>174</v>
      </c>
      <c r="G5650">
        <v>223</v>
      </c>
    </row>
    <row r="5651" spans="1:7" x14ac:dyDescent="0.3">
      <c r="A5651">
        <v>106</v>
      </c>
      <c r="B5651" s="18">
        <v>45413</v>
      </c>
      <c r="C5651" t="s">
        <v>283</v>
      </c>
      <c r="D5651" t="s">
        <v>196</v>
      </c>
      <c r="E5651">
        <v>327</v>
      </c>
    </row>
    <row r="5652" spans="1:7" x14ac:dyDescent="0.3">
      <c r="A5652">
        <v>120</v>
      </c>
      <c r="B5652" s="18">
        <v>45474</v>
      </c>
      <c r="C5652" t="s">
        <v>283</v>
      </c>
      <c r="D5652" t="s">
        <v>22</v>
      </c>
      <c r="E5652">
        <v>470</v>
      </c>
    </row>
    <row r="5653" spans="1:7" x14ac:dyDescent="0.3">
      <c r="A5653">
        <v>105</v>
      </c>
      <c r="B5653" s="18">
        <v>45474</v>
      </c>
      <c r="C5653" t="s">
        <v>283</v>
      </c>
      <c r="D5653" t="s">
        <v>227</v>
      </c>
      <c r="E5653">
        <v>4</v>
      </c>
    </row>
    <row r="5654" spans="1:7" x14ac:dyDescent="0.3">
      <c r="A5654">
        <v>13</v>
      </c>
      <c r="B5654" s="18">
        <v>45505</v>
      </c>
      <c r="C5654" t="s">
        <v>283</v>
      </c>
      <c r="D5654" t="s">
        <v>198</v>
      </c>
      <c r="E5654">
        <v>4.1666666666666664E-2</v>
      </c>
      <c r="F5654">
        <v>11</v>
      </c>
      <c r="G5654">
        <v>264</v>
      </c>
    </row>
    <row r="5655" spans="1:7" x14ac:dyDescent="0.3">
      <c r="A5655">
        <v>13</v>
      </c>
      <c r="B5655" s="18">
        <v>45474</v>
      </c>
      <c r="C5655" t="s">
        <v>283</v>
      </c>
      <c r="D5655" t="s">
        <v>198</v>
      </c>
      <c r="E5655">
        <v>4.1825095057034217E-2</v>
      </c>
      <c r="F5655">
        <v>11</v>
      </c>
      <c r="G5655">
        <v>263</v>
      </c>
    </row>
    <row r="5656" spans="1:7" x14ac:dyDescent="0.3">
      <c r="A5656">
        <v>4</v>
      </c>
      <c r="B5656" s="18">
        <v>45444</v>
      </c>
      <c r="C5656" t="s">
        <v>283</v>
      </c>
      <c r="D5656" t="s">
        <v>223</v>
      </c>
      <c r="E5656">
        <v>0.71223021582733803</v>
      </c>
      <c r="F5656">
        <v>99</v>
      </c>
      <c r="G5656">
        <v>139</v>
      </c>
    </row>
    <row r="5657" spans="1:7" x14ac:dyDescent="0.3">
      <c r="A5657">
        <v>13</v>
      </c>
      <c r="B5657" s="18">
        <v>45444</v>
      </c>
      <c r="C5657" t="s">
        <v>283</v>
      </c>
      <c r="D5657" t="s">
        <v>198</v>
      </c>
      <c r="E5657">
        <v>4.230769230769231E-2</v>
      </c>
      <c r="F5657">
        <v>11</v>
      </c>
      <c r="G5657">
        <v>260</v>
      </c>
    </row>
    <row r="5658" spans="1:7" x14ac:dyDescent="0.3">
      <c r="A5658">
        <v>4</v>
      </c>
      <c r="B5658" s="18">
        <v>45413</v>
      </c>
      <c r="C5658" t="s">
        <v>283</v>
      </c>
      <c r="D5658" t="s">
        <v>223</v>
      </c>
      <c r="E5658">
        <v>0.8</v>
      </c>
      <c r="F5658">
        <v>112</v>
      </c>
      <c r="G5658">
        <v>140</v>
      </c>
    </row>
    <row r="5659" spans="1:7" x14ac:dyDescent="0.3">
      <c r="A5659">
        <v>113</v>
      </c>
      <c r="B5659" s="18">
        <v>45505</v>
      </c>
      <c r="C5659" t="s">
        <v>283</v>
      </c>
      <c r="D5659" t="s">
        <v>228</v>
      </c>
      <c r="E5659">
        <v>232</v>
      </c>
    </row>
    <row r="5660" spans="1:7" x14ac:dyDescent="0.3">
      <c r="A5660">
        <v>129</v>
      </c>
      <c r="B5660" s="18">
        <v>45413</v>
      </c>
      <c r="C5660" t="s">
        <v>283</v>
      </c>
      <c r="D5660" t="s">
        <v>229</v>
      </c>
      <c r="E5660">
        <v>145</v>
      </c>
    </row>
    <row r="5661" spans="1:7" x14ac:dyDescent="0.3">
      <c r="A5661">
        <v>23</v>
      </c>
      <c r="B5661" s="18">
        <v>45474</v>
      </c>
      <c r="C5661" t="s">
        <v>283</v>
      </c>
      <c r="D5661" t="s">
        <v>210</v>
      </c>
      <c r="E5661">
        <v>3.0671602326811213E-2</v>
      </c>
      <c r="F5661">
        <v>58</v>
      </c>
      <c r="G5661">
        <v>1891</v>
      </c>
    </row>
    <row r="5662" spans="1:7" x14ac:dyDescent="0.3">
      <c r="A5662">
        <v>23</v>
      </c>
      <c r="B5662" s="18">
        <v>45444</v>
      </c>
      <c r="C5662" t="s">
        <v>283</v>
      </c>
      <c r="D5662" t="s">
        <v>210</v>
      </c>
      <c r="E5662">
        <v>2.8993147074327884E-2</v>
      </c>
      <c r="F5662">
        <v>55</v>
      </c>
      <c r="G5662">
        <v>1897</v>
      </c>
    </row>
    <row r="5663" spans="1:7" x14ac:dyDescent="0.3">
      <c r="A5663">
        <v>106</v>
      </c>
      <c r="B5663" s="18">
        <v>45444</v>
      </c>
      <c r="C5663" t="s">
        <v>283</v>
      </c>
      <c r="D5663" t="s">
        <v>196</v>
      </c>
      <c r="E5663">
        <v>326</v>
      </c>
    </row>
    <row r="5664" spans="1:7" x14ac:dyDescent="0.3">
      <c r="A5664">
        <v>120</v>
      </c>
      <c r="B5664" s="18">
        <v>45444</v>
      </c>
      <c r="C5664" t="s">
        <v>283</v>
      </c>
      <c r="D5664" t="s">
        <v>22</v>
      </c>
      <c r="E5664">
        <v>425</v>
      </c>
    </row>
    <row r="5665" spans="1:7" x14ac:dyDescent="0.3">
      <c r="A5665">
        <v>110</v>
      </c>
      <c r="B5665" s="18">
        <v>45474</v>
      </c>
      <c r="C5665" t="s">
        <v>284</v>
      </c>
      <c r="D5665" t="s">
        <v>222</v>
      </c>
      <c r="E5665">
        <v>94</v>
      </c>
    </row>
    <row r="5666" spans="1:7" x14ac:dyDescent="0.3">
      <c r="A5666">
        <v>3</v>
      </c>
      <c r="B5666" s="18">
        <v>45444</v>
      </c>
      <c r="C5666" t="s">
        <v>284</v>
      </c>
      <c r="D5666" t="s">
        <v>202</v>
      </c>
      <c r="E5666">
        <v>1.6220238095238095</v>
      </c>
      <c r="F5666">
        <v>545</v>
      </c>
      <c r="G5666">
        <v>336</v>
      </c>
    </row>
    <row r="5667" spans="1:7" x14ac:dyDescent="0.3">
      <c r="A5667">
        <v>3</v>
      </c>
      <c r="B5667" s="18">
        <v>45413</v>
      </c>
      <c r="C5667" t="s">
        <v>284</v>
      </c>
      <c r="D5667" t="s">
        <v>202</v>
      </c>
      <c r="E5667">
        <v>1.5222551928783383</v>
      </c>
      <c r="F5667">
        <v>513</v>
      </c>
      <c r="G5667">
        <v>337</v>
      </c>
    </row>
    <row r="5668" spans="1:7" x14ac:dyDescent="0.3">
      <c r="A5668">
        <v>3</v>
      </c>
      <c r="B5668" s="18">
        <v>45474</v>
      </c>
      <c r="C5668" t="s">
        <v>284</v>
      </c>
      <c r="D5668" t="s">
        <v>202</v>
      </c>
      <c r="E5668">
        <v>1.6627218934911243</v>
      </c>
      <c r="F5668">
        <v>562</v>
      </c>
      <c r="G5668">
        <v>338</v>
      </c>
    </row>
    <row r="5669" spans="1:7" x14ac:dyDescent="0.3">
      <c r="A5669">
        <v>102</v>
      </c>
      <c r="B5669" s="18">
        <v>45444</v>
      </c>
      <c r="C5669" t="s">
        <v>284</v>
      </c>
      <c r="D5669" t="s">
        <v>218</v>
      </c>
      <c r="E5669">
        <v>0</v>
      </c>
    </row>
    <row r="5670" spans="1:7" x14ac:dyDescent="0.3">
      <c r="A5670">
        <v>3</v>
      </c>
      <c r="B5670" s="18">
        <v>45505</v>
      </c>
      <c r="C5670" t="s">
        <v>284</v>
      </c>
      <c r="D5670" t="s">
        <v>202</v>
      </c>
      <c r="E5670">
        <v>1.696165191740413</v>
      </c>
      <c r="F5670">
        <v>575</v>
      </c>
      <c r="G5670">
        <v>339</v>
      </c>
    </row>
    <row r="5671" spans="1:7" x14ac:dyDescent="0.3">
      <c r="A5671">
        <v>102</v>
      </c>
      <c r="B5671" s="18">
        <v>45474</v>
      </c>
      <c r="C5671" t="s">
        <v>284</v>
      </c>
      <c r="D5671" t="s">
        <v>218</v>
      </c>
      <c r="E5671">
        <v>0</v>
      </c>
    </row>
    <row r="5672" spans="1:7" x14ac:dyDescent="0.3">
      <c r="A5672">
        <v>110</v>
      </c>
      <c r="B5672" s="18">
        <v>45444</v>
      </c>
      <c r="C5672" t="s">
        <v>284</v>
      </c>
      <c r="D5672" t="s">
        <v>222</v>
      </c>
      <c r="E5672">
        <v>90</v>
      </c>
    </row>
    <row r="5673" spans="1:7" x14ac:dyDescent="0.3">
      <c r="A5673">
        <v>110</v>
      </c>
      <c r="B5673" s="18">
        <v>45505</v>
      </c>
      <c r="C5673" t="s">
        <v>284</v>
      </c>
      <c r="D5673" t="s">
        <v>222</v>
      </c>
      <c r="E5673">
        <v>97</v>
      </c>
    </row>
    <row r="5674" spans="1:7" x14ac:dyDescent="0.3">
      <c r="A5674">
        <v>6</v>
      </c>
      <c r="B5674" s="18">
        <v>45413</v>
      </c>
      <c r="C5674" t="s">
        <v>284</v>
      </c>
      <c r="D5674" t="s">
        <v>237</v>
      </c>
      <c r="E5674">
        <v>0.30303030303030304</v>
      </c>
      <c r="F5674">
        <v>10</v>
      </c>
      <c r="G5674">
        <v>33</v>
      </c>
    </row>
    <row r="5675" spans="1:7" x14ac:dyDescent="0.3">
      <c r="A5675">
        <v>6</v>
      </c>
      <c r="B5675" s="18">
        <v>45444</v>
      </c>
      <c r="C5675" t="s">
        <v>284</v>
      </c>
      <c r="D5675" t="s">
        <v>237</v>
      </c>
      <c r="E5675">
        <v>0.36666666666666664</v>
      </c>
      <c r="F5675">
        <v>11</v>
      </c>
      <c r="G5675">
        <v>30</v>
      </c>
    </row>
    <row r="5676" spans="1:7" x14ac:dyDescent="0.3">
      <c r="A5676">
        <v>6</v>
      </c>
      <c r="B5676" s="18">
        <v>45474</v>
      </c>
      <c r="C5676" t="s">
        <v>284</v>
      </c>
      <c r="D5676" t="s">
        <v>237</v>
      </c>
      <c r="E5676">
        <v>0.27586206896551724</v>
      </c>
      <c r="F5676">
        <v>8</v>
      </c>
      <c r="G5676">
        <v>29</v>
      </c>
    </row>
    <row r="5677" spans="1:7" x14ac:dyDescent="0.3">
      <c r="A5677">
        <v>6</v>
      </c>
      <c r="B5677" s="18">
        <v>45505</v>
      </c>
      <c r="C5677" t="s">
        <v>284</v>
      </c>
      <c r="D5677" t="s">
        <v>237</v>
      </c>
      <c r="E5677">
        <v>0.23529411764705882</v>
      </c>
      <c r="F5677">
        <v>8</v>
      </c>
      <c r="G5677">
        <v>34</v>
      </c>
    </row>
    <row r="5678" spans="1:7" x14ac:dyDescent="0.3">
      <c r="A5678">
        <v>103</v>
      </c>
      <c r="B5678" s="18">
        <v>45505</v>
      </c>
      <c r="C5678" t="s">
        <v>284</v>
      </c>
      <c r="D5678" t="s">
        <v>199</v>
      </c>
      <c r="E5678">
        <v>1</v>
      </c>
    </row>
    <row r="5679" spans="1:7" x14ac:dyDescent="0.3">
      <c r="A5679">
        <v>114</v>
      </c>
      <c r="B5679" s="18">
        <v>45413</v>
      </c>
      <c r="C5679" t="s">
        <v>284</v>
      </c>
      <c r="D5679" t="s">
        <v>214</v>
      </c>
      <c r="E5679">
        <v>161</v>
      </c>
    </row>
    <row r="5680" spans="1:7" x14ac:dyDescent="0.3">
      <c r="A5680">
        <v>102</v>
      </c>
      <c r="B5680" s="18">
        <v>45505</v>
      </c>
      <c r="C5680" t="s">
        <v>284</v>
      </c>
      <c r="D5680" t="s">
        <v>218</v>
      </c>
      <c r="E5680">
        <v>0</v>
      </c>
    </row>
    <row r="5681" spans="1:7" x14ac:dyDescent="0.3">
      <c r="A5681">
        <v>114</v>
      </c>
      <c r="B5681" s="18">
        <v>45444</v>
      </c>
      <c r="C5681" t="s">
        <v>284</v>
      </c>
      <c r="D5681" t="s">
        <v>214</v>
      </c>
      <c r="E5681">
        <v>178</v>
      </c>
    </row>
    <row r="5682" spans="1:7" x14ac:dyDescent="0.3">
      <c r="A5682">
        <v>114</v>
      </c>
      <c r="B5682" s="18">
        <v>45474</v>
      </c>
      <c r="C5682" t="s">
        <v>284</v>
      </c>
      <c r="D5682" t="s">
        <v>214</v>
      </c>
      <c r="E5682">
        <v>51</v>
      </c>
    </row>
    <row r="5683" spans="1:7" x14ac:dyDescent="0.3">
      <c r="A5683">
        <v>114</v>
      </c>
      <c r="B5683" s="18">
        <v>45505</v>
      </c>
      <c r="C5683" t="s">
        <v>284</v>
      </c>
      <c r="D5683" t="s">
        <v>214</v>
      </c>
      <c r="E5683">
        <v>172</v>
      </c>
    </row>
    <row r="5684" spans="1:7" x14ac:dyDescent="0.3">
      <c r="A5684">
        <v>109</v>
      </c>
      <c r="B5684" s="18">
        <v>45505</v>
      </c>
      <c r="C5684" t="s">
        <v>284</v>
      </c>
      <c r="D5684" t="s">
        <v>233</v>
      </c>
      <c r="E5684">
        <v>73</v>
      </c>
    </row>
    <row r="5685" spans="1:7" x14ac:dyDescent="0.3">
      <c r="A5685">
        <v>120</v>
      </c>
      <c r="B5685" s="18">
        <v>45413</v>
      </c>
      <c r="C5685" t="s">
        <v>284</v>
      </c>
      <c r="D5685" t="s">
        <v>22</v>
      </c>
      <c r="E5685">
        <v>161</v>
      </c>
    </row>
    <row r="5686" spans="1:7" x14ac:dyDescent="0.3">
      <c r="A5686">
        <v>120</v>
      </c>
      <c r="B5686" s="18">
        <v>45444</v>
      </c>
      <c r="C5686" t="s">
        <v>284</v>
      </c>
      <c r="D5686" t="s">
        <v>22</v>
      </c>
      <c r="E5686">
        <v>178</v>
      </c>
    </row>
    <row r="5687" spans="1:7" x14ac:dyDescent="0.3">
      <c r="A5687">
        <v>120</v>
      </c>
      <c r="B5687" s="18">
        <v>45474</v>
      </c>
      <c r="C5687" t="s">
        <v>284</v>
      </c>
      <c r="D5687" t="s">
        <v>22</v>
      </c>
      <c r="E5687">
        <v>51</v>
      </c>
    </row>
    <row r="5688" spans="1:7" x14ac:dyDescent="0.3">
      <c r="A5688">
        <v>120</v>
      </c>
      <c r="B5688" s="18">
        <v>45505</v>
      </c>
      <c r="C5688" t="s">
        <v>284</v>
      </c>
      <c r="D5688" t="s">
        <v>22</v>
      </c>
      <c r="E5688">
        <v>172</v>
      </c>
    </row>
    <row r="5689" spans="1:7" x14ac:dyDescent="0.3">
      <c r="A5689">
        <v>2</v>
      </c>
      <c r="B5689" s="18">
        <v>45413</v>
      </c>
      <c r="C5689" t="s">
        <v>284</v>
      </c>
      <c r="D5689" t="s">
        <v>209</v>
      </c>
      <c r="E5689">
        <v>0.37444444444444447</v>
      </c>
      <c r="F5689">
        <v>337</v>
      </c>
      <c r="G5689">
        <v>900</v>
      </c>
    </row>
    <row r="5690" spans="1:7" x14ac:dyDescent="0.3">
      <c r="A5690">
        <v>126</v>
      </c>
      <c r="B5690" s="18">
        <v>45444</v>
      </c>
      <c r="C5690" t="s">
        <v>284</v>
      </c>
      <c r="D5690" t="s">
        <v>28</v>
      </c>
      <c r="E5690">
        <v>1</v>
      </c>
    </row>
    <row r="5691" spans="1:7" x14ac:dyDescent="0.3">
      <c r="A5691">
        <v>126</v>
      </c>
      <c r="B5691" s="18">
        <v>45474</v>
      </c>
      <c r="C5691" t="s">
        <v>284</v>
      </c>
      <c r="D5691" t="s">
        <v>28</v>
      </c>
      <c r="E5691">
        <v>1</v>
      </c>
    </row>
    <row r="5692" spans="1:7" x14ac:dyDescent="0.3">
      <c r="A5692">
        <v>126</v>
      </c>
      <c r="B5692" s="18">
        <v>45505</v>
      </c>
      <c r="C5692" t="s">
        <v>284</v>
      </c>
      <c r="D5692" t="s">
        <v>28</v>
      </c>
      <c r="E5692">
        <v>2</v>
      </c>
    </row>
    <row r="5693" spans="1:7" x14ac:dyDescent="0.3">
      <c r="A5693">
        <v>4</v>
      </c>
      <c r="B5693" s="18">
        <v>45413</v>
      </c>
      <c r="C5693" t="s">
        <v>284</v>
      </c>
      <c r="D5693" t="s">
        <v>223</v>
      </c>
      <c r="E5693">
        <v>0.90816326530612201</v>
      </c>
      <c r="F5693">
        <v>89</v>
      </c>
      <c r="G5693">
        <v>98</v>
      </c>
    </row>
    <row r="5694" spans="1:7" x14ac:dyDescent="0.3">
      <c r="A5694">
        <v>4</v>
      </c>
      <c r="B5694" s="18">
        <v>45444</v>
      </c>
      <c r="C5694" t="s">
        <v>284</v>
      </c>
      <c r="D5694" t="s">
        <v>223</v>
      </c>
      <c r="E5694">
        <v>0.84615384615384603</v>
      </c>
      <c r="F5694">
        <v>99</v>
      </c>
      <c r="G5694">
        <v>117</v>
      </c>
    </row>
    <row r="5695" spans="1:7" x14ac:dyDescent="0.3">
      <c r="A5695">
        <v>4</v>
      </c>
      <c r="B5695" s="18">
        <v>45474</v>
      </c>
      <c r="C5695" t="s">
        <v>284</v>
      </c>
      <c r="D5695" t="s">
        <v>223</v>
      </c>
      <c r="E5695">
        <v>0.84615384615384603</v>
      </c>
      <c r="F5695">
        <v>33</v>
      </c>
      <c r="G5695">
        <v>39</v>
      </c>
    </row>
    <row r="5696" spans="1:7" x14ac:dyDescent="0.3">
      <c r="A5696">
        <v>4</v>
      </c>
      <c r="B5696" s="18">
        <v>45505</v>
      </c>
      <c r="C5696" t="s">
        <v>284</v>
      </c>
      <c r="D5696" t="s">
        <v>223</v>
      </c>
      <c r="E5696">
        <v>0.875</v>
      </c>
      <c r="F5696">
        <v>98</v>
      </c>
      <c r="G5696">
        <v>112</v>
      </c>
    </row>
    <row r="5697" spans="1:7" x14ac:dyDescent="0.3">
      <c r="A5697">
        <v>5</v>
      </c>
      <c r="B5697" s="18">
        <v>45413</v>
      </c>
      <c r="C5697" t="s">
        <v>284</v>
      </c>
      <c r="D5697" t="s">
        <v>216</v>
      </c>
      <c r="E5697">
        <v>4.0833333333333304</v>
      </c>
      <c r="F5697">
        <v>98</v>
      </c>
      <c r="G5697">
        <v>24</v>
      </c>
    </row>
    <row r="5698" spans="1:7" x14ac:dyDescent="0.3">
      <c r="A5698">
        <v>5</v>
      </c>
      <c r="B5698" s="18">
        <v>45444</v>
      </c>
      <c r="C5698" t="s">
        <v>284</v>
      </c>
      <c r="D5698" t="s">
        <v>216</v>
      </c>
      <c r="E5698">
        <v>5.5714285714285703</v>
      </c>
      <c r="F5698">
        <v>117</v>
      </c>
      <c r="G5698">
        <v>21</v>
      </c>
    </row>
    <row r="5699" spans="1:7" x14ac:dyDescent="0.3">
      <c r="A5699">
        <v>5</v>
      </c>
      <c r="B5699" s="18">
        <v>45474</v>
      </c>
      <c r="C5699" t="s">
        <v>284</v>
      </c>
      <c r="D5699" t="s">
        <v>216</v>
      </c>
      <c r="E5699">
        <v>5.5714285714285703</v>
      </c>
      <c r="F5699">
        <v>39</v>
      </c>
      <c r="G5699">
        <v>7</v>
      </c>
    </row>
    <row r="5700" spans="1:7" x14ac:dyDescent="0.3">
      <c r="A5700">
        <v>5</v>
      </c>
      <c r="B5700" s="18">
        <v>45505</v>
      </c>
      <c r="C5700" t="s">
        <v>284</v>
      </c>
      <c r="D5700" t="s">
        <v>216</v>
      </c>
      <c r="E5700">
        <v>7</v>
      </c>
      <c r="F5700">
        <v>112</v>
      </c>
      <c r="G5700">
        <v>16</v>
      </c>
    </row>
    <row r="5701" spans="1:7" x14ac:dyDescent="0.3">
      <c r="A5701">
        <v>127</v>
      </c>
      <c r="B5701" s="18">
        <v>45413</v>
      </c>
      <c r="C5701" t="s">
        <v>284</v>
      </c>
      <c r="D5701" t="s">
        <v>220</v>
      </c>
      <c r="E5701">
        <v>82</v>
      </c>
    </row>
    <row r="5702" spans="1:7" x14ac:dyDescent="0.3">
      <c r="A5702">
        <v>2</v>
      </c>
      <c r="B5702" s="18">
        <v>45444</v>
      </c>
      <c r="C5702" t="s">
        <v>284</v>
      </c>
      <c r="D5702" t="s">
        <v>209</v>
      </c>
      <c r="E5702">
        <v>0.37333333333333335</v>
      </c>
      <c r="F5702">
        <v>336</v>
      </c>
      <c r="G5702">
        <v>900</v>
      </c>
    </row>
    <row r="5703" spans="1:7" x14ac:dyDescent="0.3">
      <c r="A5703">
        <v>110</v>
      </c>
      <c r="B5703" s="18">
        <v>45413</v>
      </c>
      <c r="C5703" t="s">
        <v>284</v>
      </c>
      <c r="D5703" t="s">
        <v>222</v>
      </c>
      <c r="E5703">
        <v>88</v>
      </c>
    </row>
    <row r="5704" spans="1:7" x14ac:dyDescent="0.3">
      <c r="A5704">
        <v>127</v>
      </c>
      <c r="B5704" s="18">
        <v>45444</v>
      </c>
      <c r="C5704" t="s">
        <v>284</v>
      </c>
      <c r="D5704" t="s">
        <v>220</v>
      </c>
      <c r="E5704">
        <v>99</v>
      </c>
    </row>
    <row r="5705" spans="1:7" x14ac:dyDescent="0.3">
      <c r="A5705">
        <v>127</v>
      </c>
      <c r="B5705" s="18">
        <v>45474</v>
      </c>
      <c r="C5705" t="s">
        <v>284</v>
      </c>
      <c r="D5705" t="s">
        <v>220</v>
      </c>
      <c r="E5705">
        <v>28</v>
      </c>
    </row>
    <row r="5706" spans="1:7" x14ac:dyDescent="0.3">
      <c r="A5706">
        <v>127</v>
      </c>
      <c r="B5706" s="18">
        <v>45505</v>
      </c>
      <c r="C5706" t="s">
        <v>284</v>
      </c>
      <c r="D5706" t="s">
        <v>220</v>
      </c>
      <c r="E5706">
        <v>127</v>
      </c>
    </row>
    <row r="5707" spans="1:7" x14ac:dyDescent="0.3">
      <c r="A5707">
        <v>2</v>
      </c>
      <c r="B5707" s="18">
        <v>45474</v>
      </c>
      <c r="C5707" t="s">
        <v>284</v>
      </c>
      <c r="D5707" t="s">
        <v>209</v>
      </c>
      <c r="E5707">
        <v>0.37555555555555553</v>
      </c>
      <c r="F5707">
        <v>338</v>
      </c>
      <c r="G5707">
        <v>900</v>
      </c>
    </row>
    <row r="5708" spans="1:7" x14ac:dyDescent="0.3">
      <c r="A5708">
        <v>2</v>
      </c>
      <c r="B5708" s="18">
        <v>45505</v>
      </c>
      <c r="C5708" t="s">
        <v>284</v>
      </c>
      <c r="D5708" t="s">
        <v>209</v>
      </c>
      <c r="E5708">
        <v>0.37777777777777777</v>
      </c>
      <c r="F5708">
        <v>340</v>
      </c>
      <c r="G5708">
        <v>900</v>
      </c>
    </row>
    <row r="5709" spans="1:7" x14ac:dyDescent="0.3">
      <c r="A5709">
        <v>128</v>
      </c>
      <c r="B5709" s="18">
        <v>45413</v>
      </c>
      <c r="C5709" t="s">
        <v>284</v>
      </c>
      <c r="D5709" t="s">
        <v>224</v>
      </c>
      <c r="E5709">
        <v>9</v>
      </c>
    </row>
    <row r="5710" spans="1:7" x14ac:dyDescent="0.3">
      <c r="A5710">
        <v>128</v>
      </c>
      <c r="B5710" s="18">
        <v>45444</v>
      </c>
      <c r="C5710" t="s">
        <v>284</v>
      </c>
      <c r="D5710" t="s">
        <v>224</v>
      </c>
      <c r="E5710">
        <v>10</v>
      </c>
    </row>
    <row r="5711" spans="1:7" x14ac:dyDescent="0.3">
      <c r="A5711">
        <v>128</v>
      </c>
      <c r="B5711" s="18">
        <v>45474</v>
      </c>
      <c r="C5711" t="s">
        <v>284</v>
      </c>
      <c r="D5711" t="s">
        <v>224</v>
      </c>
      <c r="E5711">
        <v>3</v>
      </c>
    </row>
    <row r="5712" spans="1:7" x14ac:dyDescent="0.3">
      <c r="A5712">
        <v>128</v>
      </c>
      <c r="B5712" s="18">
        <v>45505</v>
      </c>
      <c r="C5712" t="s">
        <v>284</v>
      </c>
      <c r="D5712" t="s">
        <v>224</v>
      </c>
      <c r="E5712">
        <v>8</v>
      </c>
    </row>
    <row r="5713" spans="1:5" x14ac:dyDescent="0.3">
      <c r="A5713">
        <v>109</v>
      </c>
      <c r="B5713" s="18">
        <v>45413</v>
      </c>
      <c r="C5713" t="s">
        <v>284</v>
      </c>
      <c r="D5713" t="s">
        <v>233</v>
      </c>
      <c r="E5713">
        <v>76</v>
      </c>
    </row>
    <row r="5714" spans="1:5" x14ac:dyDescent="0.3">
      <c r="A5714">
        <v>129</v>
      </c>
      <c r="B5714" s="18">
        <v>45413</v>
      </c>
      <c r="C5714" t="s">
        <v>284</v>
      </c>
      <c r="D5714" t="s">
        <v>229</v>
      </c>
      <c r="E5714">
        <v>24</v>
      </c>
    </row>
    <row r="5715" spans="1:5" x14ac:dyDescent="0.3">
      <c r="A5715">
        <v>129</v>
      </c>
      <c r="B5715" s="18">
        <v>45444</v>
      </c>
      <c r="C5715" t="s">
        <v>284</v>
      </c>
      <c r="D5715" t="s">
        <v>229</v>
      </c>
      <c r="E5715">
        <v>35</v>
      </c>
    </row>
    <row r="5716" spans="1:5" x14ac:dyDescent="0.3">
      <c r="A5716">
        <v>129</v>
      </c>
      <c r="B5716" s="18">
        <v>45474</v>
      </c>
      <c r="C5716" t="s">
        <v>284</v>
      </c>
      <c r="D5716" t="s">
        <v>229</v>
      </c>
      <c r="E5716">
        <v>12</v>
      </c>
    </row>
    <row r="5717" spans="1:5" x14ac:dyDescent="0.3">
      <c r="A5717">
        <v>129</v>
      </c>
      <c r="B5717" s="18">
        <v>45505</v>
      </c>
      <c r="C5717" t="s">
        <v>284</v>
      </c>
      <c r="D5717" t="s">
        <v>229</v>
      </c>
      <c r="E5717">
        <v>36</v>
      </c>
    </row>
    <row r="5718" spans="1:5" x14ac:dyDescent="0.3">
      <c r="A5718">
        <v>130</v>
      </c>
      <c r="B5718" s="18">
        <v>45413</v>
      </c>
      <c r="C5718" t="s">
        <v>284</v>
      </c>
      <c r="D5718" t="s">
        <v>212</v>
      </c>
      <c r="E5718">
        <v>8</v>
      </c>
    </row>
    <row r="5719" spans="1:5" x14ac:dyDescent="0.3">
      <c r="A5719">
        <v>130</v>
      </c>
      <c r="B5719" s="18">
        <v>45444</v>
      </c>
      <c r="C5719" t="s">
        <v>284</v>
      </c>
      <c r="D5719" t="s">
        <v>212</v>
      </c>
      <c r="E5719">
        <v>19</v>
      </c>
    </row>
    <row r="5720" spans="1:5" x14ac:dyDescent="0.3">
      <c r="A5720">
        <v>130</v>
      </c>
      <c r="B5720" s="18">
        <v>45474</v>
      </c>
      <c r="C5720" t="s">
        <v>284</v>
      </c>
      <c r="D5720" t="s">
        <v>212</v>
      </c>
      <c r="E5720">
        <v>4</v>
      </c>
    </row>
    <row r="5721" spans="1:5" x14ac:dyDescent="0.3">
      <c r="A5721">
        <v>130</v>
      </c>
      <c r="B5721" s="18">
        <v>45505</v>
      </c>
      <c r="C5721" t="s">
        <v>284</v>
      </c>
      <c r="D5721" t="s">
        <v>212</v>
      </c>
      <c r="E5721">
        <v>44</v>
      </c>
    </row>
    <row r="5722" spans="1:5" x14ac:dyDescent="0.3">
      <c r="A5722">
        <v>131</v>
      </c>
      <c r="B5722" s="18">
        <v>45413</v>
      </c>
      <c r="C5722" t="s">
        <v>284</v>
      </c>
      <c r="D5722" t="s">
        <v>211</v>
      </c>
      <c r="E5722">
        <v>38</v>
      </c>
    </row>
    <row r="5723" spans="1:5" x14ac:dyDescent="0.3">
      <c r="A5723">
        <v>131</v>
      </c>
      <c r="B5723" s="18">
        <v>45444</v>
      </c>
      <c r="C5723" t="s">
        <v>284</v>
      </c>
      <c r="D5723" t="s">
        <v>211</v>
      </c>
      <c r="E5723">
        <v>33</v>
      </c>
    </row>
    <row r="5724" spans="1:5" x14ac:dyDescent="0.3">
      <c r="A5724">
        <v>131</v>
      </c>
      <c r="B5724" s="18">
        <v>45474</v>
      </c>
      <c r="C5724" t="s">
        <v>284</v>
      </c>
      <c r="D5724" t="s">
        <v>211</v>
      </c>
      <c r="E5724">
        <v>9</v>
      </c>
    </row>
    <row r="5725" spans="1:5" x14ac:dyDescent="0.3">
      <c r="A5725">
        <v>131</v>
      </c>
      <c r="B5725" s="18">
        <v>45505</v>
      </c>
      <c r="C5725" t="s">
        <v>284</v>
      </c>
      <c r="D5725" t="s">
        <v>211</v>
      </c>
      <c r="E5725">
        <v>38</v>
      </c>
    </row>
    <row r="5726" spans="1:5" x14ac:dyDescent="0.3">
      <c r="A5726">
        <v>133</v>
      </c>
      <c r="B5726" s="18">
        <v>45413</v>
      </c>
      <c r="C5726" t="s">
        <v>284</v>
      </c>
      <c r="D5726" t="s">
        <v>234</v>
      </c>
      <c r="E5726">
        <v>2</v>
      </c>
    </row>
    <row r="5727" spans="1:5" x14ac:dyDescent="0.3">
      <c r="A5727">
        <v>133</v>
      </c>
      <c r="B5727" s="18">
        <v>45444</v>
      </c>
      <c r="C5727" t="s">
        <v>284</v>
      </c>
      <c r="D5727" t="s">
        <v>234</v>
      </c>
      <c r="E5727">
        <v>2</v>
      </c>
    </row>
    <row r="5728" spans="1:5" x14ac:dyDescent="0.3">
      <c r="A5728">
        <v>133</v>
      </c>
      <c r="B5728" s="18">
        <v>45505</v>
      </c>
      <c r="C5728" t="s">
        <v>284</v>
      </c>
      <c r="D5728" t="s">
        <v>234</v>
      </c>
      <c r="E5728">
        <v>1</v>
      </c>
    </row>
    <row r="5729" spans="1:7" x14ac:dyDescent="0.3">
      <c r="A5729">
        <v>24</v>
      </c>
      <c r="B5729" s="18">
        <v>45444</v>
      </c>
      <c r="C5729" t="s">
        <v>284</v>
      </c>
      <c r="D5729" t="s">
        <v>197</v>
      </c>
      <c r="E5729">
        <v>1</v>
      </c>
      <c r="F5729">
        <v>1</v>
      </c>
      <c r="G5729">
        <v>1</v>
      </c>
    </row>
    <row r="5730" spans="1:7" x14ac:dyDescent="0.3">
      <c r="A5730">
        <v>24</v>
      </c>
      <c r="B5730" s="18">
        <v>45474</v>
      </c>
      <c r="C5730" t="s">
        <v>284</v>
      </c>
      <c r="D5730" t="s">
        <v>197</v>
      </c>
      <c r="E5730">
        <v>1</v>
      </c>
      <c r="F5730">
        <v>2</v>
      </c>
      <c r="G5730">
        <v>2</v>
      </c>
    </row>
    <row r="5731" spans="1:7" x14ac:dyDescent="0.3">
      <c r="A5731">
        <v>24</v>
      </c>
      <c r="B5731" s="18">
        <v>45505</v>
      </c>
      <c r="C5731" t="s">
        <v>284</v>
      </c>
      <c r="D5731" t="s">
        <v>197</v>
      </c>
      <c r="E5731">
        <v>1</v>
      </c>
      <c r="F5731">
        <v>2</v>
      </c>
      <c r="G5731">
        <v>2</v>
      </c>
    </row>
    <row r="5732" spans="1:7" x14ac:dyDescent="0.3">
      <c r="A5732">
        <v>105</v>
      </c>
      <c r="B5732" s="18">
        <v>45505</v>
      </c>
      <c r="C5732" t="s">
        <v>284</v>
      </c>
      <c r="D5732" t="s">
        <v>227</v>
      </c>
      <c r="E5732">
        <v>87</v>
      </c>
    </row>
    <row r="5733" spans="1:7" x14ac:dyDescent="0.3">
      <c r="A5733">
        <v>23</v>
      </c>
      <c r="B5733" s="18">
        <v>45444</v>
      </c>
      <c r="C5733" t="s">
        <v>284</v>
      </c>
      <c r="D5733" t="s">
        <v>210</v>
      </c>
      <c r="E5733">
        <v>2.8653295128939827E-3</v>
      </c>
      <c r="F5733">
        <v>1</v>
      </c>
      <c r="G5733">
        <v>349</v>
      </c>
    </row>
    <row r="5734" spans="1:7" x14ac:dyDescent="0.3">
      <c r="A5734">
        <v>23</v>
      </c>
      <c r="B5734" s="18">
        <v>45474</v>
      </c>
      <c r="C5734" t="s">
        <v>284</v>
      </c>
      <c r="D5734" t="s">
        <v>210</v>
      </c>
      <c r="E5734">
        <v>5.7306590257879654E-3</v>
      </c>
      <c r="F5734">
        <v>2</v>
      </c>
      <c r="G5734">
        <v>349</v>
      </c>
    </row>
    <row r="5735" spans="1:7" x14ac:dyDescent="0.3">
      <c r="A5735">
        <v>105</v>
      </c>
      <c r="B5735" s="18">
        <v>45474</v>
      </c>
      <c r="C5735" t="s">
        <v>284</v>
      </c>
      <c r="D5735" t="s">
        <v>227</v>
      </c>
      <c r="E5735">
        <v>85</v>
      </c>
    </row>
    <row r="5736" spans="1:7" x14ac:dyDescent="0.3">
      <c r="A5736">
        <v>105</v>
      </c>
      <c r="B5736" s="18">
        <v>45444</v>
      </c>
      <c r="C5736" t="s">
        <v>284</v>
      </c>
      <c r="D5736" t="s">
        <v>227</v>
      </c>
      <c r="E5736">
        <v>84</v>
      </c>
    </row>
    <row r="5737" spans="1:7" x14ac:dyDescent="0.3">
      <c r="A5737">
        <v>23</v>
      </c>
      <c r="B5737" s="18">
        <v>45505</v>
      </c>
      <c r="C5737" t="s">
        <v>284</v>
      </c>
      <c r="D5737" t="s">
        <v>210</v>
      </c>
      <c r="E5737">
        <v>5.7142857142857143E-3</v>
      </c>
      <c r="F5737">
        <v>2</v>
      </c>
      <c r="G5737">
        <v>350</v>
      </c>
    </row>
    <row r="5738" spans="1:7" x14ac:dyDescent="0.3">
      <c r="A5738">
        <v>7</v>
      </c>
      <c r="B5738" s="18">
        <v>45413</v>
      </c>
      <c r="C5738" t="s">
        <v>284</v>
      </c>
      <c r="D5738" t="s">
        <v>232</v>
      </c>
      <c r="E5738">
        <v>0.57999999999999996</v>
      </c>
      <c r="F5738">
        <v>58</v>
      </c>
      <c r="G5738">
        <v>100</v>
      </c>
    </row>
    <row r="5739" spans="1:7" x14ac:dyDescent="0.3">
      <c r="A5739">
        <v>7</v>
      </c>
      <c r="B5739" s="18">
        <v>45444</v>
      </c>
      <c r="C5739" t="s">
        <v>284</v>
      </c>
      <c r="D5739" t="s">
        <v>232</v>
      </c>
      <c r="E5739">
        <v>0.6262626262626263</v>
      </c>
      <c r="F5739">
        <v>62</v>
      </c>
      <c r="G5739">
        <v>99</v>
      </c>
    </row>
    <row r="5740" spans="1:7" x14ac:dyDescent="0.3">
      <c r="A5740">
        <v>7</v>
      </c>
      <c r="B5740" s="18">
        <v>45474</v>
      </c>
      <c r="C5740" t="s">
        <v>284</v>
      </c>
      <c r="D5740" t="s">
        <v>232</v>
      </c>
      <c r="E5740">
        <v>0.65625</v>
      </c>
      <c r="F5740">
        <v>63</v>
      </c>
      <c r="G5740">
        <v>96</v>
      </c>
    </row>
    <row r="5741" spans="1:7" x14ac:dyDescent="0.3">
      <c r="A5741">
        <v>105</v>
      </c>
      <c r="B5741" s="18">
        <v>45413</v>
      </c>
      <c r="C5741" t="s">
        <v>284</v>
      </c>
      <c r="D5741" t="s">
        <v>227</v>
      </c>
      <c r="E5741">
        <v>85</v>
      </c>
    </row>
    <row r="5742" spans="1:7" x14ac:dyDescent="0.3">
      <c r="A5742">
        <v>7</v>
      </c>
      <c r="B5742" s="18">
        <v>45505</v>
      </c>
      <c r="C5742" t="s">
        <v>284</v>
      </c>
      <c r="D5742" t="s">
        <v>232</v>
      </c>
      <c r="E5742">
        <v>0.67010309278350511</v>
      </c>
      <c r="F5742">
        <v>65</v>
      </c>
      <c r="G5742">
        <v>97</v>
      </c>
    </row>
    <row r="5743" spans="1:7" x14ac:dyDescent="0.3">
      <c r="A5743">
        <v>8</v>
      </c>
      <c r="B5743" s="18">
        <v>45413</v>
      </c>
      <c r="C5743" t="s">
        <v>284</v>
      </c>
      <c r="D5743" t="s">
        <v>235</v>
      </c>
      <c r="E5743">
        <v>0.36936936936936937</v>
      </c>
      <c r="F5743">
        <v>82</v>
      </c>
      <c r="G5743">
        <v>222</v>
      </c>
    </row>
    <row r="5744" spans="1:7" x14ac:dyDescent="0.3">
      <c r="A5744">
        <v>8</v>
      </c>
      <c r="B5744" s="18">
        <v>45444</v>
      </c>
      <c r="C5744" t="s">
        <v>284</v>
      </c>
      <c r="D5744" t="s">
        <v>235</v>
      </c>
      <c r="E5744">
        <v>0.38914027149321267</v>
      </c>
      <c r="F5744">
        <v>86</v>
      </c>
      <c r="G5744">
        <v>221</v>
      </c>
    </row>
    <row r="5745" spans="1:7" x14ac:dyDescent="0.3">
      <c r="A5745">
        <v>8</v>
      </c>
      <c r="B5745" s="18">
        <v>45474</v>
      </c>
      <c r="C5745" t="s">
        <v>284</v>
      </c>
      <c r="D5745" t="s">
        <v>235</v>
      </c>
      <c r="E5745">
        <v>0.39726027397260272</v>
      </c>
      <c r="F5745">
        <v>87</v>
      </c>
      <c r="G5745">
        <v>219</v>
      </c>
    </row>
    <row r="5746" spans="1:7" x14ac:dyDescent="0.3">
      <c r="A5746">
        <v>8</v>
      </c>
      <c r="B5746" s="18">
        <v>45505</v>
      </c>
      <c r="C5746" t="s">
        <v>284</v>
      </c>
      <c r="D5746" t="s">
        <v>235</v>
      </c>
      <c r="E5746">
        <v>0.40909090909090912</v>
      </c>
      <c r="F5746">
        <v>90</v>
      </c>
      <c r="G5746">
        <v>220</v>
      </c>
    </row>
    <row r="5747" spans="1:7" x14ac:dyDescent="0.3">
      <c r="A5747">
        <v>103</v>
      </c>
      <c r="B5747" s="18">
        <v>45444</v>
      </c>
      <c r="C5747" t="s">
        <v>284</v>
      </c>
      <c r="D5747" t="s">
        <v>199</v>
      </c>
      <c r="E5747">
        <v>1</v>
      </c>
    </row>
    <row r="5748" spans="1:7" x14ac:dyDescent="0.3">
      <c r="A5748">
        <v>104</v>
      </c>
      <c r="B5748" s="18">
        <v>45505</v>
      </c>
      <c r="C5748" t="s">
        <v>284</v>
      </c>
      <c r="D5748" t="s">
        <v>236</v>
      </c>
      <c r="E5748">
        <v>83</v>
      </c>
    </row>
    <row r="5749" spans="1:7" x14ac:dyDescent="0.3">
      <c r="A5749">
        <v>104</v>
      </c>
      <c r="B5749" s="18">
        <v>45474</v>
      </c>
      <c r="C5749" t="s">
        <v>284</v>
      </c>
      <c r="D5749" t="s">
        <v>236</v>
      </c>
      <c r="E5749">
        <v>85</v>
      </c>
    </row>
    <row r="5750" spans="1:7" x14ac:dyDescent="0.3">
      <c r="A5750">
        <v>104</v>
      </c>
      <c r="B5750" s="18">
        <v>45444</v>
      </c>
      <c r="C5750" t="s">
        <v>284</v>
      </c>
      <c r="D5750" t="s">
        <v>236</v>
      </c>
      <c r="E5750">
        <v>86</v>
      </c>
    </row>
    <row r="5751" spans="1:7" x14ac:dyDescent="0.3">
      <c r="A5751">
        <v>109</v>
      </c>
      <c r="B5751" s="18">
        <v>45444</v>
      </c>
      <c r="C5751" t="s">
        <v>284</v>
      </c>
      <c r="D5751" t="s">
        <v>233</v>
      </c>
      <c r="E5751">
        <v>76</v>
      </c>
    </row>
    <row r="5752" spans="1:7" x14ac:dyDescent="0.3">
      <c r="A5752">
        <v>104</v>
      </c>
      <c r="B5752" s="18">
        <v>45413</v>
      </c>
      <c r="C5752" t="s">
        <v>284</v>
      </c>
      <c r="D5752" t="s">
        <v>236</v>
      </c>
      <c r="E5752">
        <v>88</v>
      </c>
    </row>
    <row r="5753" spans="1:7" x14ac:dyDescent="0.3">
      <c r="A5753">
        <v>109</v>
      </c>
      <c r="B5753" s="18">
        <v>45474</v>
      </c>
      <c r="C5753" t="s">
        <v>284</v>
      </c>
      <c r="D5753" t="s">
        <v>233</v>
      </c>
      <c r="E5753">
        <v>74</v>
      </c>
    </row>
    <row r="5754" spans="1:7" x14ac:dyDescent="0.3">
      <c r="A5754">
        <v>103</v>
      </c>
      <c r="B5754" s="18">
        <v>45413</v>
      </c>
      <c r="C5754" t="s">
        <v>284</v>
      </c>
      <c r="D5754" t="s">
        <v>199</v>
      </c>
      <c r="E5754">
        <v>1</v>
      </c>
    </row>
    <row r="5755" spans="1:7" x14ac:dyDescent="0.3">
      <c r="A5755">
        <v>103</v>
      </c>
      <c r="B5755" s="18">
        <v>45474</v>
      </c>
      <c r="C5755" t="s">
        <v>284</v>
      </c>
      <c r="D5755" t="s">
        <v>199</v>
      </c>
      <c r="E5755">
        <v>1</v>
      </c>
    </row>
    <row r="5756" spans="1:7" x14ac:dyDescent="0.3">
      <c r="A5756">
        <v>100</v>
      </c>
      <c r="B5756" s="18">
        <v>45413</v>
      </c>
      <c r="C5756" t="s">
        <v>284</v>
      </c>
      <c r="D5756" t="s">
        <v>206</v>
      </c>
      <c r="E5756">
        <v>1</v>
      </c>
    </row>
    <row r="5757" spans="1:7" x14ac:dyDescent="0.3">
      <c r="A5757">
        <v>100</v>
      </c>
      <c r="B5757" s="18">
        <v>45444</v>
      </c>
      <c r="C5757" t="s">
        <v>284</v>
      </c>
      <c r="D5757" t="s">
        <v>206</v>
      </c>
      <c r="E5757">
        <v>1</v>
      </c>
    </row>
    <row r="5758" spans="1:7" x14ac:dyDescent="0.3">
      <c r="A5758">
        <v>100</v>
      </c>
      <c r="B5758" s="18">
        <v>45474</v>
      </c>
      <c r="C5758" t="s">
        <v>284</v>
      </c>
      <c r="D5758" t="s">
        <v>206</v>
      </c>
      <c r="E5758">
        <v>1</v>
      </c>
    </row>
    <row r="5759" spans="1:7" x14ac:dyDescent="0.3">
      <c r="A5759">
        <v>100</v>
      </c>
      <c r="B5759" s="18">
        <v>45505</v>
      </c>
      <c r="C5759" t="s">
        <v>284</v>
      </c>
      <c r="D5759" t="s">
        <v>206</v>
      </c>
      <c r="E5759">
        <v>1</v>
      </c>
    </row>
    <row r="5760" spans="1:7" x14ac:dyDescent="0.3">
      <c r="A5760">
        <v>101</v>
      </c>
      <c r="B5760" s="18">
        <v>45413</v>
      </c>
      <c r="C5760" t="s">
        <v>284</v>
      </c>
      <c r="D5760" t="s">
        <v>200</v>
      </c>
      <c r="E5760">
        <v>0</v>
      </c>
    </row>
    <row r="5761" spans="1:7" x14ac:dyDescent="0.3">
      <c r="A5761">
        <v>101</v>
      </c>
      <c r="B5761" s="18">
        <v>45444</v>
      </c>
      <c r="C5761" t="s">
        <v>284</v>
      </c>
      <c r="D5761" t="s">
        <v>200</v>
      </c>
      <c r="E5761">
        <v>0</v>
      </c>
    </row>
    <row r="5762" spans="1:7" x14ac:dyDescent="0.3">
      <c r="A5762">
        <v>101</v>
      </c>
      <c r="B5762" s="18">
        <v>45474</v>
      </c>
      <c r="C5762" t="s">
        <v>284</v>
      </c>
      <c r="D5762" t="s">
        <v>200</v>
      </c>
      <c r="E5762">
        <v>0</v>
      </c>
    </row>
    <row r="5763" spans="1:7" x14ac:dyDescent="0.3">
      <c r="A5763">
        <v>101</v>
      </c>
      <c r="B5763" s="18">
        <v>45505</v>
      </c>
      <c r="C5763" t="s">
        <v>284</v>
      </c>
      <c r="D5763" t="s">
        <v>200</v>
      </c>
      <c r="E5763">
        <v>0</v>
      </c>
    </row>
    <row r="5764" spans="1:7" x14ac:dyDescent="0.3">
      <c r="A5764">
        <v>102</v>
      </c>
      <c r="B5764" s="18">
        <v>45413</v>
      </c>
      <c r="C5764" t="s">
        <v>284</v>
      </c>
      <c r="D5764" t="s">
        <v>218</v>
      </c>
      <c r="E5764">
        <v>0</v>
      </c>
    </row>
    <row r="5765" spans="1:7" x14ac:dyDescent="0.3">
      <c r="A5765">
        <v>111</v>
      </c>
      <c r="B5765" s="18">
        <v>45474</v>
      </c>
      <c r="C5765" t="s">
        <v>285</v>
      </c>
      <c r="D5765" t="s">
        <v>201</v>
      </c>
      <c r="E5765">
        <v>287</v>
      </c>
    </row>
    <row r="5766" spans="1:7" x14ac:dyDescent="0.3">
      <c r="A5766">
        <v>102</v>
      </c>
      <c r="B5766" s="18">
        <v>45444</v>
      </c>
      <c r="C5766" t="s">
        <v>285</v>
      </c>
      <c r="D5766" t="s">
        <v>218</v>
      </c>
      <c r="E5766">
        <v>0</v>
      </c>
    </row>
    <row r="5767" spans="1:7" x14ac:dyDescent="0.3">
      <c r="A5767">
        <v>27</v>
      </c>
      <c r="B5767" s="18">
        <v>45413</v>
      </c>
      <c r="C5767" t="s">
        <v>285</v>
      </c>
      <c r="D5767" t="s">
        <v>165</v>
      </c>
      <c r="G5767">
        <v>263</v>
      </c>
    </row>
    <row r="5768" spans="1:7" x14ac:dyDescent="0.3">
      <c r="A5768">
        <v>27</v>
      </c>
      <c r="B5768" s="18">
        <v>45505</v>
      </c>
      <c r="C5768" t="s">
        <v>285</v>
      </c>
      <c r="D5768" t="s">
        <v>165</v>
      </c>
      <c r="G5768">
        <v>265</v>
      </c>
    </row>
    <row r="5769" spans="1:7" x14ac:dyDescent="0.3">
      <c r="A5769">
        <v>110</v>
      </c>
      <c r="B5769" s="18">
        <v>45444</v>
      </c>
      <c r="C5769" t="s">
        <v>285</v>
      </c>
      <c r="D5769" t="s">
        <v>222</v>
      </c>
      <c r="E5769">
        <v>1</v>
      </c>
    </row>
    <row r="5770" spans="1:7" x14ac:dyDescent="0.3">
      <c r="A5770">
        <v>27</v>
      </c>
      <c r="B5770" s="18">
        <v>45444</v>
      </c>
      <c r="C5770" t="s">
        <v>285</v>
      </c>
      <c r="D5770" t="s">
        <v>165</v>
      </c>
      <c r="G5770">
        <v>257</v>
      </c>
    </row>
    <row r="5771" spans="1:7" x14ac:dyDescent="0.3">
      <c r="A5771">
        <v>102</v>
      </c>
      <c r="B5771" s="18">
        <v>45474</v>
      </c>
      <c r="C5771" t="s">
        <v>285</v>
      </c>
      <c r="D5771" t="s">
        <v>218</v>
      </c>
      <c r="E5771">
        <v>0</v>
      </c>
    </row>
    <row r="5772" spans="1:7" x14ac:dyDescent="0.3">
      <c r="A5772">
        <v>27</v>
      </c>
      <c r="B5772" s="18">
        <v>45474</v>
      </c>
      <c r="C5772" t="s">
        <v>285</v>
      </c>
      <c r="D5772" t="s">
        <v>165</v>
      </c>
      <c r="G5772">
        <v>257</v>
      </c>
    </row>
    <row r="5773" spans="1:7" x14ac:dyDescent="0.3">
      <c r="A5773">
        <v>103</v>
      </c>
      <c r="B5773" s="18">
        <v>45505</v>
      </c>
      <c r="C5773" t="s">
        <v>285</v>
      </c>
      <c r="D5773" t="s">
        <v>199</v>
      </c>
      <c r="E5773">
        <v>0</v>
      </c>
    </row>
    <row r="5774" spans="1:7" x14ac:dyDescent="0.3">
      <c r="A5774">
        <v>11</v>
      </c>
      <c r="B5774" s="18">
        <v>45413</v>
      </c>
      <c r="C5774" t="s">
        <v>285</v>
      </c>
      <c r="D5774" t="s">
        <v>230</v>
      </c>
      <c r="E5774">
        <v>0.2138047138047138</v>
      </c>
      <c r="F5774">
        <v>127</v>
      </c>
      <c r="G5774">
        <v>594</v>
      </c>
    </row>
    <row r="5775" spans="1:7" x14ac:dyDescent="0.3">
      <c r="A5775">
        <v>11</v>
      </c>
      <c r="B5775" s="18">
        <v>45444</v>
      </c>
      <c r="C5775" t="s">
        <v>285</v>
      </c>
      <c r="D5775" t="s">
        <v>230</v>
      </c>
      <c r="E5775">
        <v>0.17152658662092624</v>
      </c>
      <c r="F5775">
        <v>100</v>
      </c>
      <c r="G5775">
        <v>583</v>
      </c>
    </row>
    <row r="5776" spans="1:7" x14ac:dyDescent="0.3">
      <c r="A5776">
        <v>11</v>
      </c>
      <c r="B5776" s="18">
        <v>45474</v>
      </c>
      <c r="C5776" t="s">
        <v>285</v>
      </c>
      <c r="D5776" t="s">
        <v>230</v>
      </c>
      <c r="E5776">
        <v>0.1686541737649063</v>
      </c>
      <c r="F5776">
        <v>99</v>
      </c>
      <c r="G5776">
        <v>587</v>
      </c>
    </row>
    <row r="5777" spans="1:7" x14ac:dyDescent="0.3">
      <c r="A5777">
        <v>11</v>
      </c>
      <c r="B5777" s="18">
        <v>45505</v>
      </c>
      <c r="C5777" t="s">
        <v>285</v>
      </c>
      <c r="D5777" t="s">
        <v>230</v>
      </c>
      <c r="E5777">
        <v>0.16556291390728478</v>
      </c>
      <c r="F5777">
        <v>100</v>
      </c>
      <c r="G5777">
        <v>604</v>
      </c>
    </row>
    <row r="5778" spans="1:7" x14ac:dyDescent="0.3">
      <c r="A5778">
        <v>12</v>
      </c>
      <c r="B5778" s="18">
        <v>45413</v>
      </c>
      <c r="C5778" t="s">
        <v>285</v>
      </c>
      <c r="D5778" t="s">
        <v>215</v>
      </c>
      <c r="E5778">
        <v>0.15017064846416384</v>
      </c>
      <c r="F5778">
        <v>44</v>
      </c>
      <c r="G5778">
        <v>293</v>
      </c>
    </row>
    <row r="5779" spans="1:7" x14ac:dyDescent="0.3">
      <c r="A5779">
        <v>12</v>
      </c>
      <c r="B5779" s="18">
        <v>45444</v>
      </c>
      <c r="C5779" t="s">
        <v>285</v>
      </c>
      <c r="D5779" t="s">
        <v>215</v>
      </c>
      <c r="E5779">
        <v>0.15384615384615385</v>
      </c>
      <c r="F5779">
        <v>44</v>
      </c>
      <c r="G5779">
        <v>286</v>
      </c>
    </row>
    <row r="5780" spans="1:7" x14ac:dyDescent="0.3">
      <c r="A5780">
        <v>111</v>
      </c>
      <c r="B5780" s="18">
        <v>45505</v>
      </c>
      <c r="C5780" t="s">
        <v>285</v>
      </c>
      <c r="D5780" t="s">
        <v>201</v>
      </c>
      <c r="E5780">
        <v>285</v>
      </c>
    </row>
    <row r="5781" spans="1:7" x14ac:dyDescent="0.3">
      <c r="A5781">
        <v>114</v>
      </c>
      <c r="B5781" s="18">
        <v>45413</v>
      </c>
      <c r="C5781" t="s">
        <v>285</v>
      </c>
      <c r="D5781" t="s">
        <v>214</v>
      </c>
      <c r="E5781">
        <v>651</v>
      </c>
    </row>
    <row r="5782" spans="1:7" x14ac:dyDescent="0.3">
      <c r="A5782">
        <v>114</v>
      </c>
      <c r="B5782" s="18">
        <v>45444</v>
      </c>
      <c r="C5782" t="s">
        <v>285</v>
      </c>
      <c r="D5782" t="s">
        <v>214</v>
      </c>
      <c r="E5782">
        <v>676</v>
      </c>
    </row>
    <row r="5783" spans="1:7" x14ac:dyDescent="0.3">
      <c r="A5783">
        <v>114</v>
      </c>
      <c r="B5783" s="18">
        <v>45474</v>
      </c>
      <c r="C5783" t="s">
        <v>285</v>
      </c>
      <c r="D5783" t="s">
        <v>214</v>
      </c>
      <c r="E5783">
        <v>520</v>
      </c>
    </row>
    <row r="5784" spans="1:7" x14ac:dyDescent="0.3">
      <c r="A5784">
        <v>114</v>
      </c>
      <c r="B5784" s="18">
        <v>45505</v>
      </c>
      <c r="C5784" t="s">
        <v>285</v>
      </c>
      <c r="D5784" t="s">
        <v>214</v>
      </c>
      <c r="E5784">
        <v>447</v>
      </c>
    </row>
    <row r="5785" spans="1:7" x14ac:dyDescent="0.3">
      <c r="A5785">
        <v>102</v>
      </c>
      <c r="B5785" s="18">
        <v>45505</v>
      </c>
      <c r="C5785" t="s">
        <v>285</v>
      </c>
      <c r="D5785" t="s">
        <v>218</v>
      </c>
      <c r="E5785">
        <v>0</v>
      </c>
    </row>
    <row r="5786" spans="1:7" x14ac:dyDescent="0.3">
      <c r="A5786">
        <v>115</v>
      </c>
      <c r="B5786" s="18">
        <v>45413</v>
      </c>
      <c r="C5786" t="s">
        <v>285</v>
      </c>
      <c r="D5786" t="s">
        <v>226</v>
      </c>
      <c r="E5786">
        <v>91</v>
      </c>
    </row>
    <row r="5787" spans="1:7" x14ac:dyDescent="0.3">
      <c r="A5787">
        <v>115</v>
      </c>
      <c r="B5787" s="18">
        <v>45444</v>
      </c>
      <c r="C5787" t="s">
        <v>285</v>
      </c>
      <c r="D5787" t="s">
        <v>226</v>
      </c>
      <c r="E5787">
        <v>55</v>
      </c>
    </row>
    <row r="5788" spans="1:7" x14ac:dyDescent="0.3">
      <c r="A5788">
        <v>115</v>
      </c>
      <c r="B5788" s="18">
        <v>45474</v>
      </c>
      <c r="C5788" t="s">
        <v>285</v>
      </c>
      <c r="D5788" t="s">
        <v>226</v>
      </c>
      <c r="E5788">
        <v>37</v>
      </c>
    </row>
    <row r="5789" spans="1:7" x14ac:dyDescent="0.3">
      <c r="A5789">
        <v>115</v>
      </c>
      <c r="B5789" s="18">
        <v>45505</v>
      </c>
      <c r="C5789" t="s">
        <v>285</v>
      </c>
      <c r="D5789" t="s">
        <v>226</v>
      </c>
      <c r="E5789">
        <v>75</v>
      </c>
    </row>
    <row r="5790" spans="1:7" x14ac:dyDescent="0.3">
      <c r="A5790">
        <v>116</v>
      </c>
      <c r="B5790" s="18">
        <v>45413</v>
      </c>
      <c r="C5790" t="s">
        <v>285</v>
      </c>
      <c r="D5790" t="s">
        <v>243</v>
      </c>
      <c r="E5790">
        <v>29</v>
      </c>
    </row>
    <row r="5791" spans="1:7" x14ac:dyDescent="0.3">
      <c r="A5791">
        <v>116</v>
      </c>
      <c r="B5791" s="18">
        <v>45444</v>
      </c>
      <c r="C5791" t="s">
        <v>285</v>
      </c>
      <c r="D5791" t="s">
        <v>243</v>
      </c>
      <c r="E5791">
        <v>42</v>
      </c>
    </row>
    <row r="5792" spans="1:7" x14ac:dyDescent="0.3">
      <c r="A5792">
        <v>116</v>
      </c>
      <c r="B5792" s="18">
        <v>45474</v>
      </c>
      <c r="C5792" t="s">
        <v>285</v>
      </c>
      <c r="D5792" t="s">
        <v>243</v>
      </c>
      <c r="E5792">
        <v>16</v>
      </c>
    </row>
    <row r="5793" spans="1:7" x14ac:dyDescent="0.3">
      <c r="A5793">
        <v>116</v>
      </c>
      <c r="B5793" s="18">
        <v>45505</v>
      </c>
      <c r="C5793" t="s">
        <v>285</v>
      </c>
      <c r="D5793" t="s">
        <v>243</v>
      </c>
      <c r="E5793">
        <v>15</v>
      </c>
    </row>
    <row r="5794" spans="1:7" x14ac:dyDescent="0.3">
      <c r="A5794">
        <v>103</v>
      </c>
      <c r="B5794" s="18">
        <v>45474</v>
      </c>
      <c r="C5794" t="s">
        <v>285</v>
      </c>
      <c r="D5794" t="s">
        <v>199</v>
      </c>
      <c r="E5794">
        <v>0</v>
      </c>
    </row>
    <row r="5795" spans="1:7" x14ac:dyDescent="0.3">
      <c r="A5795">
        <v>120</v>
      </c>
      <c r="B5795" s="18">
        <v>45413</v>
      </c>
      <c r="C5795" t="s">
        <v>285</v>
      </c>
      <c r="D5795" t="s">
        <v>22</v>
      </c>
      <c r="E5795">
        <v>651</v>
      </c>
    </row>
    <row r="5796" spans="1:7" x14ac:dyDescent="0.3">
      <c r="A5796">
        <v>120</v>
      </c>
      <c r="B5796" s="18">
        <v>45444</v>
      </c>
      <c r="C5796" t="s">
        <v>285</v>
      </c>
      <c r="D5796" t="s">
        <v>22</v>
      </c>
      <c r="E5796">
        <v>662</v>
      </c>
    </row>
    <row r="5797" spans="1:7" x14ac:dyDescent="0.3">
      <c r="A5797">
        <v>120</v>
      </c>
      <c r="B5797" s="18">
        <v>45474</v>
      </c>
      <c r="C5797" t="s">
        <v>285</v>
      </c>
      <c r="D5797" t="s">
        <v>22</v>
      </c>
      <c r="E5797">
        <v>506</v>
      </c>
    </row>
    <row r="5798" spans="1:7" x14ac:dyDescent="0.3">
      <c r="A5798">
        <v>120</v>
      </c>
      <c r="B5798" s="18">
        <v>45505</v>
      </c>
      <c r="C5798" t="s">
        <v>285</v>
      </c>
      <c r="D5798" t="s">
        <v>22</v>
      </c>
      <c r="E5798">
        <v>447</v>
      </c>
    </row>
    <row r="5799" spans="1:7" x14ac:dyDescent="0.3">
      <c r="A5799">
        <v>2</v>
      </c>
      <c r="B5799" s="18">
        <v>45413</v>
      </c>
      <c r="C5799" t="s">
        <v>285</v>
      </c>
      <c r="D5799" t="s">
        <v>209</v>
      </c>
      <c r="E5799">
        <v>1.0138888888888888</v>
      </c>
      <c r="F5799">
        <v>1825</v>
      </c>
      <c r="G5799">
        <v>1800</v>
      </c>
    </row>
    <row r="5800" spans="1:7" x14ac:dyDescent="0.3">
      <c r="A5800">
        <v>112</v>
      </c>
      <c r="B5800" s="18">
        <v>45474</v>
      </c>
      <c r="C5800" t="s">
        <v>285</v>
      </c>
      <c r="D5800" t="s">
        <v>221</v>
      </c>
      <c r="E5800">
        <v>386</v>
      </c>
    </row>
    <row r="5801" spans="1:7" x14ac:dyDescent="0.3">
      <c r="A5801">
        <v>122</v>
      </c>
      <c r="B5801" s="18">
        <v>45444</v>
      </c>
      <c r="C5801" t="s">
        <v>285</v>
      </c>
      <c r="D5801" t="s">
        <v>24</v>
      </c>
      <c r="E5801">
        <v>14</v>
      </c>
    </row>
    <row r="5802" spans="1:7" x14ac:dyDescent="0.3">
      <c r="A5802">
        <v>122</v>
      </c>
      <c r="B5802" s="18">
        <v>45474</v>
      </c>
      <c r="C5802" t="s">
        <v>285</v>
      </c>
      <c r="D5802" t="s">
        <v>24</v>
      </c>
      <c r="E5802">
        <v>14</v>
      </c>
    </row>
    <row r="5803" spans="1:7" x14ac:dyDescent="0.3">
      <c r="A5803">
        <v>126</v>
      </c>
      <c r="B5803" s="18">
        <v>45444</v>
      </c>
      <c r="C5803" t="s">
        <v>285</v>
      </c>
      <c r="D5803" t="s">
        <v>28</v>
      </c>
      <c r="E5803">
        <v>2</v>
      </c>
    </row>
    <row r="5804" spans="1:7" x14ac:dyDescent="0.3">
      <c r="A5804">
        <v>126</v>
      </c>
      <c r="B5804" s="18">
        <v>45505</v>
      </c>
      <c r="C5804" t="s">
        <v>285</v>
      </c>
      <c r="D5804" t="s">
        <v>28</v>
      </c>
      <c r="E5804">
        <v>2</v>
      </c>
    </row>
    <row r="5805" spans="1:7" x14ac:dyDescent="0.3">
      <c r="A5805">
        <v>4</v>
      </c>
      <c r="B5805" s="18">
        <v>45413</v>
      </c>
      <c r="C5805" t="s">
        <v>285</v>
      </c>
      <c r="D5805" t="s">
        <v>223</v>
      </c>
      <c r="E5805">
        <v>0.88461538461538503</v>
      </c>
      <c r="F5805">
        <v>230</v>
      </c>
      <c r="G5805">
        <v>260</v>
      </c>
    </row>
    <row r="5806" spans="1:7" x14ac:dyDescent="0.3">
      <c r="A5806">
        <v>4</v>
      </c>
      <c r="B5806" s="18">
        <v>45444</v>
      </c>
      <c r="C5806" t="s">
        <v>285</v>
      </c>
      <c r="D5806" t="s">
        <v>223</v>
      </c>
      <c r="E5806">
        <v>0.88030888030887999</v>
      </c>
      <c r="F5806">
        <v>228</v>
      </c>
      <c r="G5806">
        <v>259</v>
      </c>
    </row>
    <row r="5807" spans="1:7" x14ac:dyDescent="0.3">
      <c r="A5807">
        <v>4</v>
      </c>
      <c r="B5807" s="18">
        <v>45474</v>
      </c>
      <c r="C5807" t="s">
        <v>285</v>
      </c>
      <c r="D5807" t="s">
        <v>223</v>
      </c>
      <c r="E5807">
        <v>0.81735159817351599</v>
      </c>
      <c r="F5807">
        <v>179</v>
      </c>
      <c r="G5807">
        <v>219</v>
      </c>
    </row>
    <row r="5808" spans="1:7" x14ac:dyDescent="0.3">
      <c r="A5808">
        <v>4</v>
      </c>
      <c r="B5808" s="18">
        <v>45505</v>
      </c>
      <c r="C5808" t="s">
        <v>285</v>
      </c>
      <c r="D5808" t="s">
        <v>223</v>
      </c>
      <c r="E5808">
        <v>0.75663716814159299</v>
      </c>
      <c r="F5808">
        <v>171</v>
      </c>
      <c r="G5808">
        <v>226</v>
      </c>
    </row>
    <row r="5809" spans="1:7" x14ac:dyDescent="0.3">
      <c r="A5809">
        <v>5</v>
      </c>
      <c r="B5809" s="18">
        <v>45413</v>
      </c>
      <c r="C5809" t="s">
        <v>285</v>
      </c>
      <c r="D5809" t="s">
        <v>216</v>
      </c>
      <c r="E5809">
        <v>11.304347826087</v>
      </c>
      <c r="F5809">
        <v>260</v>
      </c>
      <c r="G5809">
        <v>23</v>
      </c>
    </row>
    <row r="5810" spans="1:7" x14ac:dyDescent="0.3">
      <c r="A5810">
        <v>5</v>
      </c>
      <c r="B5810" s="18">
        <v>45444</v>
      </c>
      <c r="C5810" t="s">
        <v>285</v>
      </c>
      <c r="D5810" t="s">
        <v>216</v>
      </c>
      <c r="E5810">
        <v>9.9615384615384599</v>
      </c>
      <c r="F5810">
        <v>259</v>
      </c>
      <c r="G5810">
        <v>26</v>
      </c>
    </row>
    <row r="5811" spans="1:7" x14ac:dyDescent="0.3">
      <c r="A5811">
        <v>5</v>
      </c>
      <c r="B5811" s="18">
        <v>45474</v>
      </c>
      <c r="C5811" t="s">
        <v>285</v>
      </c>
      <c r="D5811" t="s">
        <v>216</v>
      </c>
      <c r="E5811">
        <v>9.5217391304347796</v>
      </c>
      <c r="F5811">
        <v>219</v>
      </c>
      <c r="G5811">
        <v>23</v>
      </c>
    </row>
    <row r="5812" spans="1:7" x14ac:dyDescent="0.3">
      <c r="A5812">
        <v>5</v>
      </c>
      <c r="B5812" s="18">
        <v>45505</v>
      </c>
      <c r="C5812" t="s">
        <v>285</v>
      </c>
      <c r="D5812" t="s">
        <v>216</v>
      </c>
      <c r="E5812">
        <v>9.0399999999999991</v>
      </c>
      <c r="F5812">
        <v>226</v>
      </c>
      <c r="G5812">
        <v>25</v>
      </c>
    </row>
    <row r="5813" spans="1:7" x14ac:dyDescent="0.3">
      <c r="A5813">
        <v>2</v>
      </c>
      <c r="B5813" s="18">
        <v>45444</v>
      </c>
      <c r="C5813" t="s">
        <v>285</v>
      </c>
      <c r="D5813" t="s">
        <v>209</v>
      </c>
      <c r="E5813">
        <v>1.0177777777777779</v>
      </c>
      <c r="F5813">
        <v>1832</v>
      </c>
      <c r="G5813">
        <v>1800</v>
      </c>
    </row>
    <row r="5814" spans="1:7" x14ac:dyDescent="0.3">
      <c r="A5814">
        <v>110</v>
      </c>
      <c r="B5814" s="18">
        <v>45413</v>
      </c>
      <c r="C5814" t="s">
        <v>285</v>
      </c>
      <c r="D5814" t="s">
        <v>222</v>
      </c>
      <c r="E5814">
        <v>1</v>
      </c>
    </row>
    <row r="5815" spans="1:7" x14ac:dyDescent="0.3">
      <c r="A5815">
        <v>127</v>
      </c>
      <c r="B5815" s="18">
        <v>45413</v>
      </c>
      <c r="C5815" t="s">
        <v>285</v>
      </c>
      <c r="D5815" t="s">
        <v>220</v>
      </c>
      <c r="E5815">
        <v>347</v>
      </c>
    </row>
    <row r="5816" spans="1:7" x14ac:dyDescent="0.3">
      <c r="A5816">
        <v>127</v>
      </c>
      <c r="B5816" s="18">
        <v>45444</v>
      </c>
      <c r="C5816" t="s">
        <v>285</v>
      </c>
      <c r="D5816" t="s">
        <v>220</v>
      </c>
      <c r="E5816">
        <v>390</v>
      </c>
    </row>
    <row r="5817" spans="1:7" x14ac:dyDescent="0.3">
      <c r="A5817">
        <v>127</v>
      </c>
      <c r="B5817" s="18">
        <v>45474</v>
      </c>
      <c r="C5817" t="s">
        <v>285</v>
      </c>
      <c r="D5817" t="s">
        <v>220</v>
      </c>
      <c r="E5817">
        <v>361</v>
      </c>
    </row>
    <row r="5818" spans="1:7" x14ac:dyDescent="0.3">
      <c r="A5818">
        <v>127</v>
      </c>
      <c r="B5818" s="18">
        <v>45505</v>
      </c>
      <c r="C5818" t="s">
        <v>285</v>
      </c>
      <c r="D5818" t="s">
        <v>220</v>
      </c>
      <c r="E5818">
        <v>299</v>
      </c>
    </row>
    <row r="5819" spans="1:7" x14ac:dyDescent="0.3">
      <c r="A5819">
        <v>110</v>
      </c>
      <c r="B5819" s="18">
        <v>45474</v>
      </c>
      <c r="C5819" t="s">
        <v>285</v>
      </c>
      <c r="D5819" t="s">
        <v>222</v>
      </c>
      <c r="E5819">
        <v>1</v>
      </c>
    </row>
    <row r="5820" spans="1:7" x14ac:dyDescent="0.3">
      <c r="A5820">
        <v>3</v>
      </c>
      <c r="B5820" s="18">
        <v>45444</v>
      </c>
      <c r="C5820" t="s">
        <v>285</v>
      </c>
      <c r="D5820" t="s">
        <v>202</v>
      </c>
      <c r="E5820">
        <v>0.66812227074235808</v>
      </c>
      <c r="F5820">
        <v>1224</v>
      </c>
      <c r="G5820">
        <v>1832</v>
      </c>
    </row>
    <row r="5821" spans="1:7" x14ac:dyDescent="0.3">
      <c r="A5821">
        <v>2</v>
      </c>
      <c r="B5821" s="18">
        <v>45474</v>
      </c>
      <c r="C5821" t="s">
        <v>285</v>
      </c>
      <c r="D5821" t="s">
        <v>209</v>
      </c>
      <c r="E5821">
        <v>1.02</v>
      </c>
      <c r="F5821">
        <v>1836</v>
      </c>
      <c r="G5821">
        <v>1800</v>
      </c>
    </row>
    <row r="5822" spans="1:7" x14ac:dyDescent="0.3">
      <c r="A5822">
        <v>2</v>
      </c>
      <c r="B5822" s="18">
        <v>45505</v>
      </c>
      <c r="C5822" t="s">
        <v>285</v>
      </c>
      <c r="D5822" t="s">
        <v>209</v>
      </c>
      <c r="E5822">
        <v>1.0216666666666667</v>
      </c>
      <c r="F5822">
        <v>1839</v>
      </c>
      <c r="G5822">
        <v>1800</v>
      </c>
    </row>
    <row r="5823" spans="1:7" x14ac:dyDescent="0.3">
      <c r="A5823">
        <v>128</v>
      </c>
      <c r="B5823" s="18">
        <v>45413</v>
      </c>
      <c r="C5823" t="s">
        <v>285</v>
      </c>
      <c r="D5823" t="s">
        <v>224</v>
      </c>
      <c r="E5823">
        <v>79</v>
      </c>
    </row>
    <row r="5824" spans="1:7" x14ac:dyDescent="0.3">
      <c r="A5824">
        <v>128</v>
      </c>
      <c r="B5824" s="18">
        <v>45444</v>
      </c>
      <c r="C5824" t="s">
        <v>285</v>
      </c>
      <c r="D5824" t="s">
        <v>224</v>
      </c>
      <c r="E5824">
        <v>71</v>
      </c>
    </row>
    <row r="5825" spans="1:7" x14ac:dyDescent="0.3">
      <c r="A5825">
        <v>128</v>
      </c>
      <c r="B5825" s="18">
        <v>45474</v>
      </c>
      <c r="C5825" t="s">
        <v>285</v>
      </c>
      <c r="D5825" t="s">
        <v>224</v>
      </c>
      <c r="E5825">
        <v>70</v>
      </c>
    </row>
    <row r="5826" spans="1:7" x14ac:dyDescent="0.3">
      <c r="A5826">
        <v>128</v>
      </c>
      <c r="B5826" s="18">
        <v>45505</v>
      </c>
      <c r="C5826" t="s">
        <v>285</v>
      </c>
      <c r="D5826" t="s">
        <v>224</v>
      </c>
      <c r="E5826">
        <v>58</v>
      </c>
    </row>
    <row r="5827" spans="1:7" x14ac:dyDescent="0.3">
      <c r="A5827">
        <v>129</v>
      </c>
      <c r="B5827" s="18">
        <v>45413</v>
      </c>
      <c r="C5827" t="s">
        <v>285</v>
      </c>
      <c r="D5827" t="s">
        <v>229</v>
      </c>
      <c r="E5827">
        <v>113</v>
      </c>
    </row>
    <row r="5828" spans="1:7" x14ac:dyDescent="0.3">
      <c r="A5828">
        <v>129</v>
      </c>
      <c r="B5828" s="18">
        <v>45444</v>
      </c>
      <c r="C5828" t="s">
        <v>285</v>
      </c>
      <c r="D5828" t="s">
        <v>229</v>
      </c>
      <c r="E5828">
        <v>111</v>
      </c>
    </row>
    <row r="5829" spans="1:7" x14ac:dyDescent="0.3">
      <c r="A5829">
        <v>129</v>
      </c>
      <c r="B5829" s="18">
        <v>45474</v>
      </c>
      <c r="C5829" t="s">
        <v>285</v>
      </c>
      <c r="D5829" t="s">
        <v>229</v>
      </c>
      <c r="E5829">
        <v>118</v>
      </c>
    </row>
    <row r="5830" spans="1:7" x14ac:dyDescent="0.3">
      <c r="A5830">
        <v>129</v>
      </c>
      <c r="B5830" s="18">
        <v>45505</v>
      </c>
      <c r="C5830" t="s">
        <v>285</v>
      </c>
      <c r="D5830" t="s">
        <v>229</v>
      </c>
      <c r="E5830">
        <v>125</v>
      </c>
    </row>
    <row r="5831" spans="1:7" x14ac:dyDescent="0.3">
      <c r="A5831">
        <v>3</v>
      </c>
      <c r="B5831" s="18">
        <v>45413</v>
      </c>
      <c r="C5831" t="s">
        <v>285</v>
      </c>
      <c r="D5831" t="s">
        <v>202</v>
      </c>
      <c r="E5831">
        <v>0.67671232876712328</v>
      </c>
      <c r="F5831">
        <v>1235</v>
      </c>
      <c r="G5831">
        <v>1825</v>
      </c>
    </row>
    <row r="5832" spans="1:7" x14ac:dyDescent="0.3">
      <c r="A5832">
        <v>130</v>
      </c>
      <c r="B5832" s="18">
        <v>45413</v>
      </c>
      <c r="C5832" t="s">
        <v>285</v>
      </c>
      <c r="D5832" t="s">
        <v>212</v>
      </c>
      <c r="E5832">
        <v>141</v>
      </c>
    </row>
    <row r="5833" spans="1:7" x14ac:dyDescent="0.3">
      <c r="A5833">
        <v>130</v>
      </c>
      <c r="B5833" s="18">
        <v>45444</v>
      </c>
      <c r="C5833" t="s">
        <v>285</v>
      </c>
      <c r="D5833" t="s">
        <v>212</v>
      </c>
      <c r="E5833">
        <v>180</v>
      </c>
    </row>
    <row r="5834" spans="1:7" x14ac:dyDescent="0.3">
      <c r="A5834">
        <v>130</v>
      </c>
      <c r="B5834" s="18">
        <v>45474</v>
      </c>
      <c r="C5834" t="s">
        <v>285</v>
      </c>
      <c r="D5834" t="s">
        <v>212</v>
      </c>
      <c r="E5834">
        <v>138</v>
      </c>
    </row>
    <row r="5835" spans="1:7" x14ac:dyDescent="0.3">
      <c r="A5835">
        <v>130</v>
      </c>
      <c r="B5835" s="18">
        <v>45505</v>
      </c>
      <c r="C5835" t="s">
        <v>285</v>
      </c>
      <c r="D5835" t="s">
        <v>212</v>
      </c>
      <c r="E5835">
        <v>100</v>
      </c>
    </row>
    <row r="5836" spans="1:7" x14ac:dyDescent="0.3">
      <c r="A5836">
        <v>131</v>
      </c>
      <c r="B5836" s="18">
        <v>45413</v>
      </c>
      <c r="C5836" t="s">
        <v>285</v>
      </c>
      <c r="D5836" t="s">
        <v>211</v>
      </c>
      <c r="E5836">
        <v>10</v>
      </c>
    </row>
    <row r="5837" spans="1:7" x14ac:dyDescent="0.3">
      <c r="A5837">
        <v>131</v>
      </c>
      <c r="B5837" s="18">
        <v>45444</v>
      </c>
      <c r="C5837" t="s">
        <v>285</v>
      </c>
      <c r="D5837" t="s">
        <v>211</v>
      </c>
      <c r="E5837">
        <v>21</v>
      </c>
    </row>
    <row r="5838" spans="1:7" x14ac:dyDescent="0.3">
      <c r="A5838">
        <v>131</v>
      </c>
      <c r="B5838" s="18">
        <v>45474</v>
      </c>
      <c r="C5838" t="s">
        <v>285</v>
      </c>
      <c r="D5838" t="s">
        <v>211</v>
      </c>
      <c r="E5838">
        <v>30</v>
      </c>
    </row>
    <row r="5839" spans="1:7" x14ac:dyDescent="0.3">
      <c r="A5839">
        <v>131</v>
      </c>
      <c r="B5839" s="18">
        <v>45505</v>
      </c>
      <c r="C5839" t="s">
        <v>285</v>
      </c>
      <c r="D5839" t="s">
        <v>211</v>
      </c>
      <c r="E5839">
        <v>15</v>
      </c>
    </row>
    <row r="5840" spans="1:7" x14ac:dyDescent="0.3">
      <c r="A5840">
        <v>132</v>
      </c>
      <c r="B5840" s="18">
        <v>45413</v>
      </c>
      <c r="C5840" t="s">
        <v>285</v>
      </c>
      <c r="D5840" t="s">
        <v>208</v>
      </c>
      <c r="E5840">
        <v>4</v>
      </c>
    </row>
    <row r="5841" spans="1:7" x14ac:dyDescent="0.3">
      <c r="A5841">
        <v>132</v>
      </c>
      <c r="B5841" s="18">
        <v>45444</v>
      </c>
      <c r="C5841" t="s">
        <v>285</v>
      </c>
      <c r="D5841" t="s">
        <v>208</v>
      </c>
      <c r="E5841">
        <v>6</v>
      </c>
    </row>
    <row r="5842" spans="1:7" x14ac:dyDescent="0.3">
      <c r="A5842">
        <v>132</v>
      </c>
      <c r="B5842" s="18">
        <v>45474</v>
      </c>
      <c r="C5842" t="s">
        <v>285</v>
      </c>
      <c r="D5842" t="s">
        <v>208</v>
      </c>
      <c r="E5842">
        <v>2</v>
      </c>
    </row>
    <row r="5843" spans="1:7" x14ac:dyDescent="0.3">
      <c r="A5843">
        <v>132</v>
      </c>
      <c r="B5843" s="18">
        <v>45505</v>
      </c>
      <c r="C5843" t="s">
        <v>285</v>
      </c>
      <c r="D5843" t="s">
        <v>208</v>
      </c>
      <c r="E5843">
        <v>1</v>
      </c>
    </row>
    <row r="5844" spans="1:7" x14ac:dyDescent="0.3">
      <c r="A5844">
        <v>111</v>
      </c>
      <c r="B5844" s="18">
        <v>45413</v>
      </c>
      <c r="C5844" t="s">
        <v>285</v>
      </c>
      <c r="D5844" t="s">
        <v>201</v>
      </c>
      <c r="E5844">
        <v>289</v>
      </c>
    </row>
    <row r="5845" spans="1:7" x14ac:dyDescent="0.3">
      <c r="A5845">
        <v>133</v>
      </c>
      <c r="B5845" s="18">
        <v>45444</v>
      </c>
      <c r="C5845" t="s">
        <v>285</v>
      </c>
      <c r="D5845" t="s">
        <v>234</v>
      </c>
      <c r="E5845">
        <v>1</v>
      </c>
    </row>
    <row r="5846" spans="1:7" x14ac:dyDescent="0.3">
      <c r="A5846">
        <v>133</v>
      </c>
      <c r="B5846" s="18">
        <v>45474</v>
      </c>
      <c r="C5846" t="s">
        <v>285</v>
      </c>
      <c r="D5846" t="s">
        <v>234</v>
      </c>
      <c r="E5846">
        <v>3</v>
      </c>
    </row>
    <row r="5847" spans="1:7" x14ac:dyDescent="0.3">
      <c r="A5847">
        <v>25</v>
      </c>
      <c r="B5847" s="18">
        <v>45413</v>
      </c>
      <c r="C5847" t="s">
        <v>285</v>
      </c>
      <c r="D5847" t="s">
        <v>261</v>
      </c>
      <c r="E5847">
        <v>5.4200542005420054E-4</v>
      </c>
      <c r="F5847">
        <v>1</v>
      </c>
      <c r="G5847">
        <v>1845</v>
      </c>
    </row>
    <row r="5848" spans="1:7" x14ac:dyDescent="0.3">
      <c r="A5848">
        <v>24</v>
      </c>
      <c r="B5848" s="18">
        <v>45413</v>
      </c>
      <c r="C5848" t="s">
        <v>285</v>
      </c>
      <c r="D5848" t="s">
        <v>197</v>
      </c>
      <c r="E5848">
        <v>0.83653846153846156</v>
      </c>
      <c r="F5848">
        <v>87</v>
      </c>
      <c r="G5848">
        <v>104</v>
      </c>
    </row>
    <row r="5849" spans="1:7" x14ac:dyDescent="0.3">
      <c r="A5849">
        <v>108</v>
      </c>
      <c r="B5849" s="18">
        <v>45505</v>
      </c>
      <c r="C5849" t="s">
        <v>285</v>
      </c>
      <c r="D5849" t="s">
        <v>204</v>
      </c>
      <c r="E5849">
        <v>161</v>
      </c>
    </row>
    <row r="5850" spans="1:7" x14ac:dyDescent="0.3">
      <c r="A5850">
        <v>24</v>
      </c>
      <c r="B5850" s="18">
        <v>45444</v>
      </c>
      <c r="C5850" t="s">
        <v>285</v>
      </c>
      <c r="D5850" t="s">
        <v>197</v>
      </c>
      <c r="E5850">
        <v>0.80952380952380953</v>
      </c>
      <c r="F5850">
        <v>85</v>
      </c>
      <c r="G5850">
        <v>105</v>
      </c>
    </row>
    <row r="5851" spans="1:7" x14ac:dyDescent="0.3">
      <c r="A5851">
        <v>108</v>
      </c>
      <c r="B5851" s="18">
        <v>45474</v>
      </c>
      <c r="C5851" t="s">
        <v>285</v>
      </c>
      <c r="D5851" t="s">
        <v>204</v>
      </c>
      <c r="E5851">
        <v>161</v>
      </c>
    </row>
    <row r="5852" spans="1:7" x14ac:dyDescent="0.3">
      <c r="A5852">
        <v>24</v>
      </c>
      <c r="B5852" s="18">
        <v>45474</v>
      </c>
      <c r="C5852" t="s">
        <v>285</v>
      </c>
      <c r="D5852" t="s">
        <v>197</v>
      </c>
      <c r="E5852">
        <v>0.83018867924528306</v>
      </c>
      <c r="F5852">
        <v>88</v>
      </c>
      <c r="G5852">
        <v>106</v>
      </c>
    </row>
    <row r="5853" spans="1:7" x14ac:dyDescent="0.3">
      <c r="A5853">
        <v>24</v>
      </c>
      <c r="B5853" s="18">
        <v>45505</v>
      </c>
      <c r="C5853" t="s">
        <v>285</v>
      </c>
      <c r="D5853" t="s">
        <v>197</v>
      </c>
      <c r="E5853">
        <v>0.87128712871287128</v>
      </c>
      <c r="F5853">
        <v>88</v>
      </c>
      <c r="G5853">
        <v>101</v>
      </c>
    </row>
    <row r="5854" spans="1:7" x14ac:dyDescent="0.3">
      <c r="A5854">
        <v>108</v>
      </c>
      <c r="B5854" s="18">
        <v>45444</v>
      </c>
      <c r="C5854" t="s">
        <v>285</v>
      </c>
      <c r="D5854" t="s">
        <v>204</v>
      </c>
      <c r="E5854">
        <v>161</v>
      </c>
    </row>
    <row r="5855" spans="1:7" x14ac:dyDescent="0.3">
      <c r="A5855">
        <v>108</v>
      </c>
      <c r="B5855" s="18">
        <v>45413</v>
      </c>
      <c r="C5855" t="s">
        <v>285</v>
      </c>
      <c r="D5855" t="s">
        <v>204</v>
      </c>
      <c r="E5855">
        <v>160</v>
      </c>
    </row>
    <row r="5856" spans="1:7" x14ac:dyDescent="0.3">
      <c r="A5856">
        <v>105</v>
      </c>
      <c r="B5856" s="18">
        <v>45505</v>
      </c>
      <c r="C5856" t="s">
        <v>285</v>
      </c>
      <c r="D5856" t="s">
        <v>227</v>
      </c>
      <c r="E5856">
        <v>2</v>
      </c>
    </row>
    <row r="5857" spans="1:7" x14ac:dyDescent="0.3">
      <c r="A5857">
        <v>23</v>
      </c>
      <c r="B5857" s="18">
        <v>45413</v>
      </c>
      <c r="C5857" t="s">
        <v>285</v>
      </c>
      <c r="D5857" t="s">
        <v>210</v>
      </c>
      <c r="E5857">
        <v>5.6368563685636856E-2</v>
      </c>
      <c r="F5857">
        <v>104</v>
      </c>
      <c r="G5857">
        <v>1845</v>
      </c>
    </row>
    <row r="5858" spans="1:7" x14ac:dyDescent="0.3">
      <c r="A5858">
        <v>105</v>
      </c>
      <c r="B5858" s="18">
        <v>45474</v>
      </c>
      <c r="C5858" t="s">
        <v>285</v>
      </c>
      <c r="D5858" t="s">
        <v>227</v>
      </c>
      <c r="E5858">
        <v>3</v>
      </c>
    </row>
    <row r="5859" spans="1:7" x14ac:dyDescent="0.3">
      <c r="A5859">
        <v>23</v>
      </c>
      <c r="B5859" s="18">
        <v>45444</v>
      </c>
      <c r="C5859" t="s">
        <v>285</v>
      </c>
      <c r="D5859" t="s">
        <v>210</v>
      </c>
      <c r="E5859">
        <v>5.678745267712277E-2</v>
      </c>
      <c r="F5859">
        <v>105</v>
      </c>
      <c r="G5859">
        <v>1849</v>
      </c>
    </row>
    <row r="5860" spans="1:7" x14ac:dyDescent="0.3">
      <c r="A5860">
        <v>23</v>
      </c>
      <c r="B5860" s="18">
        <v>45474</v>
      </c>
      <c r="C5860" t="s">
        <v>285</v>
      </c>
      <c r="D5860" t="s">
        <v>210</v>
      </c>
      <c r="E5860">
        <v>5.7266342517558078E-2</v>
      </c>
      <c r="F5860">
        <v>106</v>
      </c>
      <c r="G5860">
        <v>1851</v>
      </c>
    </row>
    <row r="5861" spans="1:7" x14ac:dyDescent="0.3">
      <c r="A5861">
        <v>105</v>
      </c>
      <c r="B5861" s="18">
        <v>45444</v>
      </c>
      <c r="C5861" t="s">
        <v>285</v>
      </c>
      <c r="D5861" t="s">
        <v>227</v>
      </c>
      <c r="E5861">
        <v>3</v>
      </c>
    </row>
    <row r="5862" spans="1:7" x14ac:dyDescent="0.3">
      <c r="A5862">
        <v>23</v>
      </c>
      <c r="B5862" s="18">
        <v>45505</v>
      </c>
      <c r="C5862" t="s">
        <v>285</v>
      </c>
      <c r="D5862" t="s">
        <v>210</v>
      </c>
      <c r="E5862">
        <v>5.4565099945975151E-2</v>
      </c>
      <c r="F5862">
        <v>101</v>
      </c>
      <c r="G5862">
        <v>1851</v>
      </c>
    </row>
    <row r="5863" spans="1:7" x14ac:dyDescent="0.3">
      <c r="A5863">
        <v>105</v>
      </c>
      <c r="B5863" s="18">
        <v>45413</v>
      </c>
      <c r="C5863" t="s">
        <v>285</v>
      </c>
      <c r="D5863" t="s">
        <v>227</v>
      </c>
      <c r="E5863">
        <v>5</v>
      </c>
    </row>
    <row r="5864" spans="1:7" x14ac:dyDescent="0.3">
      <c r="A5864">
        <v>107</v>
      </c>
      <c r="B5864" s="18">
        <v>45505</v>
      </c>
      <c r="C5864" t="s">
        <v>285</v>
      </c>
      <c r="D5864" t="s">
        <v>217</v>
      </c>
      <c r="E5864">
        <v>414</v>
      </c>
    </row>
    <row r="5865" spans="1:7" x14ac:dyDescent="0.3">
      <c r="A5865">
        <v>107</v>
      </c>
      <c r="B5865" s="18">
        <v>45474</v>
      </c>
      <c r="C5865" t="s">
        <v>285</v>
      </c>
      <c r="D5865" t="s">
        <v>217</v>
      </c>
      <c r="E5865">
        <v>413</v>
      </c>
    </row>
    <row r="5866" spans="1:7" x14ac:dyDescent="0.3">
      <c r="A5866">
        <v>107</v>
      </c>
      <c r="B5866" s="18">
        <v>45444</v>
      </c>
      <c r="C5866" t="s">
        <v>285</v>
      </c>
      <c r="D5866" t="s">
        <v>217</v>
      </c>
      <c r="E5866">
        <v>411</v>
      </c>
    </row>
    <row r="5867" spans="1:7" x14ac:dyDescent="0.3">
      <c r="A5867">
        <v>9</v>
      </c>
      <c r="B5867" s="18">
        <v>45413</v>
      </c>
      <c r="C5867" t="s">
        <v>285</v>
      </c>
      <c r="D5867" t="s">
        <v>213</v>
      </c>
      <c r="E5867">
        <v>0.16629711751662971</v>
      </c>
      <c r="F5867">
        <v>75</v>
      </c>
      <c r="G5867">
        <v>451</v>
      </c>
    </row>
    <row r="5868" spans="1:7" x14ac:dyDescent="0.3">
      <c r="A5868">
        <v>107</v>
      </c>
      <c r="B5868" s="18">
        <v>45413</v>
      </c>
      <c r="C5868" t="s">
        <v>285</v>
      </c>
      <c r="D5868" t="s">
        <v>217</v>
      </c>
      <c r="E5868">
        <v>409</v>
      </c>
    </row>
    <row r="5869" spans="1:7" x14ac:dyDescent="0.3">
      <c r="A5869">
        <v>9</v>
      </c>
      <c r="B5869" s="18">
        <v>45444</v>
      </c>
      <c r="C5869" t="s">
        <v>285</v>
      </c>
      <c r="D5869" t="s">
        <v>213</v>
      </c>
      <c r="E5869">
        <v>0.17333333333333334</v>
      </c>
      <c r="F5869">
        <v>78</v>
      </c>
      <c r="G5869">
        <v>450</v>
      </c>
    </row>
    <row r="5870" spans="1:7" x14ac:dyDescent="0.3">
      <c r="A5870">
        <v>9</v>
      </c>
      <c r="B5870" s="18">
        <v>45474</v>
      </c>
      <c r="C5870" t="s">
        <v>285</v>
      </c>
      <c r="D5870" t="s">
        <v>213</v>
      </c>
      <c r="E5870">
        <v>0.17857142857142858</v>
      </c>
      <c r="F5870">
        <v>80</v>
      </c>
      <c r="G5870">
        <v>448</v>
      </c>
    </row>
    <row r="5871" spans="1:7" x14ac:dyDescent="0.3">
      <c r="A5871">
        <v>106</v>
      </c>
      <c r="B5871" s="18">
        <v>45505</v>
      </c>
      <c r="C5871" t="s">
        <v>285</v>
      </c>
      <c r="D5871" t="s">
        <v>196</v>
      </c>
      <c r="E5871">
        <v>282</v>
      </c>
    </row>
    <row r="5872" spans="1:7" x14ac:dyDescent="0.3">
      <c r="A5872">
        <v>106</v>
      </c>
      <c r="B5872" s="18">
        <v>45474</v>
      </c>
      <c r="C5872" t="s">
        <v>285</v>
      </c>
      <c r="D5872" t="s">
        <v>196</v>
      </c>
      <c r="E5872">
        <v>281</v>
      </c>
    </row>
    <row r="5873" spans="1:7" x14ac:dyDescent="0.3">
      <c r="A5873">
        <v>106</v>
      </c>
      <c r="B5873" s="18">
        <v>45444</v>
      </c>
      <c r="C5873" t="s">
        <v>285</v>
      </c>
      <c r="D5873" t="s">
        <v>196</v>
      </c>
      <c r="E5873">
        <v>278</v>
      </c>
    </row>
    <row r="5874" spans="1:7" x14ac:dyDescent="0.3">
      <c r="A5874">
        <v>106</v>
      </c>
      <c r="B5874" s="18">
        <v>45413</v>
      </c>
      <c r="C5874" t="s">
        <v>285</v>
      </c>
      <c r="D5874" t="s">
        <v>196</v>
      </c>
      <c r="E5874">
        <v>279</v>
      </c>
    </row>
    <row r="5875" spans="1:7" x14ac:dyDescent="0.3">
      <c r="A5875">
        <v>103</v>
      </c>
      <c r="B5875" s="18">
        <v>45444</v>
      </c>
      <c r="C5875" t="s">
        <v>285</v>
      </c>
      <c r="D5875" t="s">
        <v>199</v>
      </c>
      <c r="E5875">
        <v>0</v>
      </c>
    </row>
    <row r="5876" spans="1:7" x14ac:dyDescent="0.3">
      <c r="A5876">
        <v>9</v>
      </c>
      <c r="B5876" s="18">
        <v>45505</v>
      </c>
      <c r="C5876" t="s">
        <v>285</v>
      </c>
      <c r="D5876" t="s">
        <v>213</v>
      </c>
      <c r="E5876">
        <v>0.18161434977578475</v>
      </c>
      <c r="F5876">
        <v>81</v>
      </c>
      <c r="G5876">
        <v>446</v>
      </c>
    </row>
    <row r="5877" spans="1:7" x14ac:dyDescent="0.3">
      <c r="A5877">
        <v>10</v>
      </c>
      <c r="B5877" s="18">
        <v>45413</v>
      </c>
      <c r="C5877" t="s">
        <v>285</v>
      </c>
      <c r="D5877" t="s">
        <v>219</v>
      </c>
      <c r="E5877">
        <v>5.5555555555555552E-2</v>
      </c>
      <c r="F5877">
        <v>12</v>
      </c>
      <c r="G5877">
        <v>216</v>
      </c>
    </row>
    <row r="5878" spans="1:7" x14ac:dyDescent="0.3">
      <c r="A5878">
        <v>10</v>
      </c>
      <c r="B5878" s="18">
        <v>45444</v>
      </c>
      <c r="C5878" t="s">
        <v>285</v>
      </c>
      <c r="D5878" t="s">
        <v>219</v>
      </c>
      <c r="E5878">
        <v>3.6529680365296802E-2</v>
      </c>
      <c r="F5878">
        <v>8</v>
      </c>
      <c r="G5878">
        <v>219</v>
      </c>
    </row>
    <row r="5879" spans="1:7" x14ac:dyDescent="0.3">
      <c r="A5879">
        <v>10</v>
      </c>
      <c r="B5879" s="18">
        <v>45474</v>
      </c>
      <c r="C5879" t="s">
        <v>285</v>
      </c>
      <c r="D5879" t="s">
        <v>219</v>
      </c>
      <c r="E5879">
        <v>1.4778325123152709E-2</v>
      </c>
      <c r="F5879">
        <v>3</v>
      </c>
      <c r="G5879">
        <v>203</v>
      </c>
    </row>
    <row r="5880" spans="1:7" x14ac:dyDescent="0.3">
      <c r="A5880">
        <v>10</v>
      </c>
      <c r="B5880" s="18">
        <v>45505</v>
      </c>
      <c r="C5880" t="s">
        <v>285</v>
      </c>
      <c r="D5880" t="s">
        <v>219</v>
      </c>
      <c r="E5880">
        <v>1.5384615384615385E-2</v>
      </c>
      <c r="F5880">
        <v>3</v>
      </c>
      <c r="G5880">
        <v>195</v>
      </c>
    </row>
    <row r="5881" spans="1:7" x14ac:dyDescent="0.3">
      <c r="A5881">
        <v>12</v>
      </c>
      <c r="B5881" s="18">
        <v>45474</v>
      </c>
      <c r="C5881" t="s">
        <v>285</v>
      </c>
      <c r="D5881" t="s">
        <v>215</v>
      </c>
      <c r="E5881">
        <v>0.15570934256055363</v>
      </c>
      <c r="F5881">
        <v>45</v>
      </c>
      <c r="G5881">
        <v>289</v>
      </c>
    </row>
    <row r="5882" spans="1:7" x14ac:dyDescent="0.3">
      <c r="A5882">
        <v>12</v>
      </c>
      <c r="B5882" s="18">
        <v>45505</v>
      </c>
      <c r="C5882" t="s">
        <v>285</v>
      </c>
      <c r="D5882" t="s">
        <v>215</v>
      </c>
      <c r="E5882">
        <v>0.15753424657534246</v>
      </c>
      <c r="F5882">
        <v>46</v>
      </c>
      <c r="G5882">
        <v>292</v>
      </c>
    </row>
    <row r="5883" spans="1:7" x14ac:dyDescent="0.3">
      <c r="A5883">
        <v>13</v>
      </c>
      <c r="B5883" s="18">
        <v>45413</v>
      </c>
      <c r="C5883" t="s">
        <v>285</v>
      </c>
      <c r="D5883" t="s">
        <v>198</v>
      </c>
      <c r="E5883">
        <v>4.4368600682593858E-2</v>
      </c>
      <c r="F5883">
        <v>13</v>
      </c>
      <c r="G5883">
        <v>293</v>
      </c>
    </row>
    <row r="5884" spans="1:7" x14ac:dyDescent="0.3">
      <c r="A5884">
        <v>113</v>
      </c>
      <c r="B5884" s="18">
        <v>45505</v>
      </c>
      <c r="C5884" t="s">
        <v>285</v>
      </c>
      <c r="D5884" t="s">
        <v>228</v>
      </c>
      <c r="E5884">
        <v>307</v>
      </c>
    </row>
    <row r="5885" spans="1:7" x14ac:dyDescent="0.3">
      <c r="A5885">
        <v>13</v>
      </c>
      <c r="B5885" s="18">
        <v>45444</v>
      </c>
      <c r="C5885" t="s">
        <v>285</v>
      </c>
      <c r="D5885" t="s">
        <v>198</v>
      </c>
      <c r="E5885">
        <v>4.5454545454545456E-2</v>
      </c>
      <c r="F5885">
        <v>13</v>
      </c>
      <c r="G5885">
        <v>286</v>
      </c>
    </row>
    <row r="5886" spans="1:7" x14ac:dyDescent="0.3">
      <c r="A5886">
        <v>13</v>
      </c>
      <c r="B5886" s="18">
        <v>45474</v>
      </c>
      <c r="C5886" t="s">
        <v>285</v>
      </c>
      <c r="D5886" t="s">
        <v>198</v>
      </c>
      <c r="E5886">
        <v>4.8442906574394463E-2</v>
      </c>
      <c r="F5886">
        <v>14</v>
      </c>
      <c r="G5886">
        <v>289</v>
      </c>
    </row>
    <row r="5887" spans="1:7" x14ac:dyDescent="0.3">
      <c r="A5887">
        <v>13</v>
      </c>
      <c r="B5887" s="18">
        <v>45505</v>
      </c>
      <c r="C5887" t="s">
        <v>285</v>
      </c>
      <c r="D5887" t="s">
        <v>198</v>
      </c>
      <c r="E5887">
        <v>5.1369863013698627E-2</v>
      </c>
      <c r="F5887">
        <v>15</v>
      </c>
      <c r="G5887">
        <v>292</v>
      </c>
    </row>
    <row r="5888" spans="1:7" x14ac:dyDescent="0.3">
      <c r="A5888">
        <v>14</v>
      </c>
      <c r="B5888" s="18">
        <v>45413</v>
      </c>
      <c r="C5888" t="s">
        <v>285</v>
      </c>
      <c r="D5888" t="s">
        <v>225</v>
      </c>
      <c r="E5888">
        <v>7.3378839590443681E-2</v>
      </c>
      <c r="F5888">
        <v>43</v>
      </c>
      <c r="G5888">
        <v>586</v>
      </c>
    </row>
    <row r="5889" spans="1:7" x14ac:dyDescent="0.3">
      <c r="A5889">
        <v>111</v>
      </c>
      <c r="B5889" s="18">
        <v>45444</v>
      </c>
      <c r="C5889" t="s">
        <v>285</v>
      </c>
      <c r="D5889" t="s">
        <v>201</v>
      </c>
      <c r="E5889">
        <v>290</v>
      </c>
    </row>
    <row r="5890" spans="1:7" x14ac:dyDescent="0.3">
      <c r="A5890">
        <v>14</v>
      </c>
      <c r="B5890" s="18">
        <v>45444</v>
      </c>
      <c r="C5890" t="s">
        <v>285</v>
      </c>
      <c r="D5890" t="s">
        <v>225</v>
      </c>
      <c r="E5890">
        <v>7.452339688041594E-2</v>
      </c>
      <c r="F5890">
        <v>43</v>
      </c>
      <c r="G5890">
        <v>577</v>
      </c>
    </row>
    <row r="5891" spans="1:7" x14ac:dyDescent="0.3">
      <c r="A5891">
        <v>14</v>
      </c>
      <c r="B5891" s="18">
        <v>45474</v>
      </c>
      <c r="C5891" t="s">
        <v>285</v>
      </c>
      <c r="D5891" t="s">
        <v>225</v>
      </c>
      <c r="E5891">
        <v>7.3883161512027493E-2</v>
      </c>
      <c r="F5891">
        <v>43</v>
      </c>
      <c r="G5891">
        <v>582</v>
      </c>
    </row>
    <row r="5892" spans="1:7" x14ac:dyDescent="0.3">
      <c r="A5892">
        <v>14</v>
      </c>
      <c r="B5892" s="18">
        <v>45505</v>
      </c>
      <c r="C5892" t="s">
        <v>285</v>
      </c>
      <c r="D5892" t="s">
        <v>225</v>
      </c>
      <c r="E5892">
        <v>7.3253833049403749E-2</v>
      </c>
      <c r="F5892">
        <v>43</v>
      </c>
      <c r="G5892">
        <v>587</v>
      </c>
    </row>
    <row r="5893" spans="1:7" x14ac:dyDescent="0.3">
      <c r="A5893">
        <v>15</v>
      </c>
      <c r="B5893" s="18">
        <v>45413</v>
      </c>
      <c r="C5893" t="s">
        <v>285</v>
      </c>
      <c r="D5893" t="s">
        <v>205</v>
      </c>
      <c r="E5893">
        <v>0</v>
      </c>
      <c r="F5893">
        <v>0</v>
      </c>
      <c r="G5893">
        <v>586</v>
      </c>
    </row>
    <row r="5894" spans="1:7" x14ac:dyDescent="0.3">
      <c r="A5894">
        <v>15</v>
      </c>
      <c r="B5894" s="18">
        <v>45444</v>
      </c>
      <c r="C5894" t="s">
        <v>285</v>
      </c>
      <c r="D5894" t="s">
        <v>205</v>
      </c>
      <c r="E5894">
        <v>0</v>
      </c>
      <c r="F5894">
        <v>0</v>
      </c>
      <c r="G5894">
        <v>577</v>
      </c>
    </row>
    <row r="5895" spans="1:7" x14ac:dyDescent="0.3">
      <c r="A5895">
        <v>15</v>
      </c>
      <c r="B5895" s="18">
        <v>45474</v>
      </c>
      <c r="C5895" t="s">
        <v>285</v>
      </c>
      <c r="D5895" t="s">
        <v>205</v>
      </c>
      <c r="E5895">
        <v>0</v>
      </c>
      <c r="F5895">
        <v>0</v>
      </c>
      <c r="G5895">
        <v>582</v>
      </c>
    </row>
    <row r="5896" spans="1:7" x14ac:dyDescent="0.3">
      <c r="A5896">
        <v>113</v>
      </c>
      <c r="B5896" s="18">
        <v>45474</v>
      </c>
      <c r="C5896" t="s">
        <v>285</v>
      </c>
      <c r="D5896" t="s">
        <v>228</v>
      </c>
      <c r="E5896">
        <v>304</v>
      </c>
    </row>
    <row r="5897" spans="1:7" x14ac:dyDescent="0.3">
      <c r="A5897">
        <v>15</v>
      </c>
      <c r="B5897" s="18">
        <v>45505</v>
      </c>
      <c r="C5897" t="s">
        <v>285</v>
      </c>
      <c r="D5897" t="s">
        <v>205</v>
      </c>
      <c r="E5897">
        <v>0</v>
      </c>
      <c r="F5897">
        <v>0</v>
      </c>
      <c r="G5897">
        <v>587</v>
      </c>
    </row>
    <row r="5898" spans="1:7" x14ac:dyDescent="0.3">
      <c r="A5898">
        <v>113</v>
      </c>
      <c r="B5898" s="18">
        <v>45444</v>
      </c>
      <c r="C5898" t="s">
        <v>285</v>
      </c>
      <c r="D5898" t="s">
        <v>228</v>
      </c>
      <c r="E5898">
        <v>305</v>
      </c>
    </row>
    <row r="5899" spans="1:7" x14ac:dyDescent="0.3">
      <c r="A5899">
        <v>103</v>
      </c>
      <c r="B5899" s="18">
        <v>45413</v>
      </c>
      <c r="C5899" t="s">
        <v>285</v>
      </c>
      <c r="D5899" t="s">
        <v>199</v>
      </c>
      <c r="E5899">
        <v>0</v>
      </c>
    </row>
    <row r="5900" spans="1:7" x14ac:dyDescent="0.3">
      <c r="A5900">
        <v>100</v>
      </c>
      <c r="B5900" s="18">
        <v>45413</v>
      </c>
      <c r="C5900" t="s">
        <v>285</v>
      </c>
      <c r="D5900" t="s">
        <v>206</v>
      </c>
      <c r="E5900">
        <v>1</v>
      </c>
    </row>
    <row r="5901" spans="1:7" x14ac:dyDescent="0.3">
      <c r="A5901">
        <v>100</v>
      </c>
      <c r="B5901" s="18">
        <v>45444</v>
      </c>
      <c r="C5901" t="s">
        <v>285</v>
      </c>
      <c r="D5901" t="s">
        <v>206</v>
      </c>
      <c r="E5901">
        <v>1</v>
      </c>
    </row>
    <row r="5902" spans="1:7" x14ac:dyDescent="0.3">
      <c r="A5902">
        <v>100</v>
      </c>
      <c r="B5902" s="18">
        <v>45474</v>
      </c>
      <c r="C5902" t="s">
        <v>285</v>
      </c>
      <c r="D5902" t="s">
        <v>206</v>
      </c>
      <c r="E5902">
        <v>1</v>
      </c>
    </row>
    <row r="5903" spans="1:7" x14ac:dyDescent="0.3">
      <c r="A5903">
        <v>100</v>
      </c>
      <c r="B5903" s="18">
        <v>45505</v>
      </c>
      <c r="C5903" t="s">
        <v>285</v>
      </c>
      <c r="D5903" t="s">
        <v>206</v>
      </c>
      <c r="E5903">
        <v>1</v>
      </c>
    </row>
    <row r="5904" spans="1:7" x14ac:dyDescent="0.3">
      <c r="A5904">
        <v>113</v>
      </c>
      <c r="B5904" s="18">
        <v>45413</v>
      </c>
      <c r="C5904" t="s">
        <v>285</v>
      </c>
      <c r="D5904" t="s">
        <v>228</v>
      </c>
      <c r="E5904">
        <v>303</v>
      </c>
    </row>
    <row r="5905" spans="1:7" x14ac:dyDescent="0.3">
      <c r="A5905">
        <v>101</v>
      </c>
      <c r="B5905" s="18">
        <v>45413</v>
      </c>
      <c r="C5905" t="s">
        <v>285</v>
      </c>
      <c r="D5905" t="s">
        <v>200</v>
      </c>
      <c r="E5905">
        <v>1</v>
      </c>
    </row>
    <row r="5906" spans="1:7" x14ac:dyDescent="0.3">
      <c r="A5906">
        <v>101</v>
      </c>
      <c r="B5906" s="18">
        <v>45444</v>
      </c>
      <c r="C5906" t="s">
        <v>285</v>
      </c>
      <c r="D5906" t="s">
        <v>200</v>
      </c>
      <c r="E5906">
        <v>1</v>
      </c>
    </row>
    <row r="5907" spans="1:7" x14ac:dyDescent="0.3">
      <c r="A5907">
        <v>101</v>
      </c>
      <c r="B5907" s="18">
        <v>45474</v>
      </c>
      <c r="C5907" t="s">
        <v>285</v>
      </c>
      <c r="D5907" t="s">
        <v>200</v>
      </c>
      <c r="E5907">
        <v>1</v>
      </c>
    </row>
    <row r="5908" spans="1:7" x14ac:dyDescent="0.3">
      <c r="A5908">
        <v>101</v>
      </c>
      <c r="B5908" s="18">
        <v>45505</v>
      </c>
      <c r="C5908" t="s">
        <v>285</v>
      </c>
      <c r="D5908" t="s">
        <v>200</v>
      </c>
      <c r="E5908">
        <v>1</v>
      </c>
    </row>
    <row r="5909" spans="1:7" x14ac:dyDescent="0.3">
      <c r="A5909">
        <v>112</v>
      </c>
      <c r="B5909" s="18">
        <v>45413</v>
      </c>
      <c r="C5909" t="s">
        <v>285</v>
      </c>
      <c r="D5909" t="s">
        <v>221</v>
      </c>
      <c r="E5909">
        <v>379</v>
      </c>
    </row>
    <row r="5910" spans="1:7" x14ac:dyDescent="0.3">
      <c r="A5910">
        <v>112</v>
      </c>
      <c r="B5910" s="18">
        <v>45444</v>
      </c>
      <c r="C5910" t="s">
        <v>285</v>
      </c>
      <c r="D5910" t="s">
        <v>221</v>
      </c>
      <c r="E5910">
        <v>383</v>
      </c>
    </row>
    <row r="5911" spans="1:7" x14ac:dyDescent="0.3">
      <c r="A5911">
        <v>102</v>
      </c>
      <c r="B5911" s="18">
        <v>45413</v>
      </c>
      <c r="C5911" t="s">
        <v>285</v>
      </c>
      <c r="D5911" t="s">
        <v>218</v>
      </c>
      <c r="E5911">
        <v>0</v>
      </c>
    </row>
    <row r="5912" spans="1:7" x14ac:dyDescent="0.3">
      <c r="A5912">
        <v>112</v>
      </c>
      <c r="B5912" s="18">
        <v>45505</v>
      </c>
      <c r="C5912" t="s">
        <v>285</v>
      </c>
      <c r="D5912" t="s">
        <v>221</v>
      </c>
      <c r="E5912">
        <v>388</v>
      </c>
    </row>
    <row r="5913" spans="1:7" x14ac:dyDescent="0.3">
      <c r="A5913">
        <v>3</v>
      </c>
      <c r="B5913" s="18">
        <v>45474</v>
      </c>
      <c r="C5913" t="s">
        <v>285</v>
      </c>
      <c r="D5913" t="s">
        <v>202</v>
      </c>
      <c r="E5913">
        <v>0.67320261437908502</v>
      </c>
      <c r="F5913">
        <v>1236</v>
      </c>
      <c r="G5913">
        <v>1836</v>
      </c>
    </row>
    <row r="5914" spans="1:7" x14ac:dyDescent="0.3">
      <c r="A5914">
        <v>3</v>
      </c>
      <c r="B5914" s="18">
        <v>45505</v>
      </c>
      <c r="C5914" t="s">
        <v>285</v>
      </c>
      <c r="D5914" t="s">
        <v>202</v>
      </c>
      <c r="E5914">
        <v>0.6947769314472253</v>
      </c>
      <c r="F5914">
        <v>1277</v>
      </c>
      <c r="G5914">
        <v>1838</v>
      </c>
    </row>
    <row r="5915" spans="1:7" x14ac:dyDescent="0.3">
      <c r="A5915">
        <v>27</v>
      </c>
      <c r="B5915" s="18">
        <v>45474</v>
      </c>
      <c r="C5915" t="s">
        <v>286</v>
      </c>
      <c r="D5915" t="s">
        <v>165</v>
      </c>
    </row>
    <row r="5916" spans="1:7" x14ac:dyDescent="0.3">
      <c r="A5916">
        <v>27</v>
      </c>
      <c r="B5916" s="18">
        <v>45444</v>
      </c>
      <c r="C5916" t="s">
        <v>286</v>
      </c>
      <c r="D5916" t="s">
        <v>165</v>
      </c>
    </row>
    <row r="5917" spans="1:7" x14ac:dyDescent="0.3">
      <c r="A5917">
        <v>27</v>
      </c>
      <c r="B5917" s="18">
        <v>45413</v>
      </c>
      <c r="C5917" t="s">
        <v>286</v>
      </c>
      <c r="D5917" t="s">
        <v>165</v>
      </c>
    </row>
    <row r="5918" spans="1:7" x14ac:dyDescent="0.3">
      <c r="A5918">
        <v>27</v>
      </c>
      <c r="B5918" s="18">
        <v>45505</v>
      </c>
      <c r="C5918" t="s">
        <v>286</v>
      </c>
      <c r="D5918" t="s">
        <v>165</v>
      </c>
    </row>
    <row r="5919" spans="1:7" x14ac:dyDescent="0.3">
      <c r="A5919">
        <v>27</v>
      </c>
      <c r="B5919" s="18">
        <v>45505</v>
      </c>
      <c r="C5919" t="s">
        <v>3</v>
      </c>
      <c r="D5919" t="s">
        <v>165</v>
      </c>
      <c r="E5919">
        <v>9.7713504006253669E-4</v>
      </c>
      <c r="F5919">
        <v>5</v>
      </c>
      <c r="G5919">
        <v>5117</v>
      </c>
    </row>
    <row r="5920" spans="1:7" x14ac:dyDescent="0.3">
      <c r="A5920">
        <v>108</v>
      </c>
      <c r="B5920" s="18">
        <v>45505</v>
      </c>
      <c r="C5920" t="s">
        <v>3</v>
      </c>
      <c r="D5920" t="s">
        <v>204</v>
      </c>
      <c r="E5920">
        <v>2997</v>
      </c>
    </row>
    <row r="5921" spans="1:5" x14ac:dyDescent="0.3">
      <c r="A5921">
        <v>108</v>
      </c>
      <c r="B5921" s="18">
        <v>45474</v>
      </c>
      <c r="C5921" t="s">
        <v>3</v>
      </c>
      <c r="D5921" t="s">
        <v>204</v>
      </c>
      <c r="E5921">
        <v>2988</v>
      </c>
    </row>
    <row r="5922" spans="1:5" x14ac:dyDescent="0.3">
      <c r="A5922">
        <v>108</v>
      </c>
      <c r="B5922" s="18">
        <v>45444</v>
      </c>
      <c r="C5922" t="s">
        <v>3</v>
      </c>
      <c r="D5922" t="s">
        <v>204</v>
      </c>
      <c r="E5922">
        <v>2990</v>
      </c>
    </row>
    <row r="5923" spans="1:5" x14ac:dyDescent="0.3">
      <c r="A5923">
        <v>108</v>
      </c>
      <c r="B5923" s="18">
        <v>45413</v>
      </c>
      <c r="C5923" t="s">
        <v>3</v>
      </c>
      <c r="D5923" t="s">
        <v>204</v>
      </c>
      <c r="E5923">
        <v>2962</v>
      </c>
    </row>
    <row r="5924" spans="1:5" x14ac:dyDescent="0.3">
      <c r="A5924">
        <v>105</v>
      </c>
      <c r="B5924" s="18">
        <v>45505</v>
      </c>
      <c r="C5924" t="s">
        <v>3</v>
      </c>
      <c r="D5924" t="s">
        <v>227</v>
      </c>
      <c r="E5924">
        <v>3866</v>
      </c>
    </row>
    <row r="5925" spans="1:5" x14ac:dyDescent="0.3">
      <c r="A5925">
        <v>105</v>
      </c>
      <c r="B5925" s="18">
        <v>45474</v>
      </c>
      <c r="C5925" t="s">
        <v>3</v>
      </c>
      <c r="D5925" t="s">
        <v>227</v>
      </c>
      <c r="E5925">
        <v>3860</v>
      </c>
    </row>
    <row r="5926" spans="1:5" x14ac:dyDescent="0.3">
      <c r="A5926">
        <v>105</v>
      </c>
      <c r="B5926" s="18">
        <v>45444</v>
      </c>
      <c r="C5926" t="s">
        <v>3</v>
      </c>
      <c r="D5926" t="s">
        <v>227</v>
      </c>
      <c r="E5926">
        <v>3857</v>
      </c>
    </row>
    <row r="5927" spans="1:5" x14ac:dyDescent="0.3">
      <c r="A5927">
        <v>105</v>
      </c>
      <c r="B5927" s="18">
        <v>45413</v>
      </c>
      <c r="C5927" t="s">
        <v>3</v>
      </c>
      <c r="D5927" t="s">
        <v>227</v>
      </c>
      <c r="E5927">
        <v>3854</v>
      </c>
    </row>
    <row r="5928" spans="1:5" x14ac:dyDescent="0.3">
      <c r="A5928">
        <v>107</v>
      </c>
      <c r="B5928" s="18">
        <v>45505</v>
      </c>
      <c r="C5928" t="s">
        <v>3</v>
      </c>
      <c r="D5928" t="s">
        <v>217</v>
      </c>
      <c r="E5928">
        <v>8065</v>
      </c>
    </row>
    <row r="5929" spans="1:5" x14ac:dyDescent="0.3">
      <c r="A5929">
        <v>107</v>
      </c>
      <c r="B5929" s="18">
        <v>45474</v>
      </c>
      <c r="C5929" t="s">
        <v>3</v>
      </c>
      <c r="D5929" t="s">
        <v>217</v>
      </c>
      <c r="E5929">
        <v>8058</v>
      </c>
    </row>
    <row r="5930" spans="1:5" x14ac:dyDescent="0.3">
      <c r="A5930">
        <v>107</v>
      </c>
      <c r="B5930" s="18">
        <v>45444</v>
      </c>
      <c r="C5930" t="s">
        <v>3</v>
      </c>
      <c r="D5930" t="s">
        <v>217</v>
      </c>
      <c r="E5930">
        <v>8072</v>
      </c>
    </row>
    <row r="5931" spans="1:5" x14ac:dyDescent="0.3">
      <c r="A5931">
        <v>107</v>
      </c>
      <c r="B5931" s="18">
        <v>45413</v>
      </c>
      <c r="C5931" t="s">
        <v>3</v>
      </c>
      <c r="D5931" t="s">
        <v>217</v>
      </c>
      <c r="E5931">
        <v>8051</v>
      </c>
    </row>
    <row r="5932" spans="1:5" x14ac:dyDescent="0.3">
      <c r="A5932">
        <v>106</v>
      </c>
      <c r="B5932" s="18">
        <v>45505</v>
      </c>
      <c r="C5932" t="s">
        <v>3</v>
      </c>
      <c r="D5932" t="s">
        <v>196</v>
      </c>
      <c r="E5932">
        <v>6738</v>
      </c>
    </row>
    <row r="5933" spans="1:5" x14ac:dyDescent="0.3">
      <c r="A5933">
        <v>106</v>
      </c>
      <c r="B5933" s="18">
        <v>45474</v>
      </c>
      <c r="C5933" t="s">
        <v>3</v>
      </c>
      <c r="D5933" t="s">
        <v>196</v>
      </c>
      <c r="E5933">
        <v>6769</v>
      </c>
    </row>
    <row r="5934" spans="1:5" x14ac:dyDescent="0.3">
      <c r="A5934">
        <v>106</v>
      </c>
      <c r="B5934" s="18">
        <v>45444</v>
      </c>
      <c r="C5934" t="s">
        <v>3</v>
      </c>
      <c r="D5934" t="s">
        <v>196</v>
      </c>
      <c r="E5934">
        <v>6770</v>
      </c>
    </row>
    <row r="5935" spans="1:5" x14ac:dyDescent="0.3">
      <c r="A5935">
        <v>106</v>
      </c>
      <c r="B5935" s="18">
        <v>45413</v>
      </c>
      <c r="C5935" t="s">
        <v>3</v>
      </c>
      <c r="D5935" t="s">
        <v>196</v>
      </c>
      <c r="E5935">
        <v>6799</v>
      </c>
    </row>
    <row r="5936" spans="1:5" x14ac:dyDescent="0.3">
      <c r="A5936">
        <v>104</v>
      </c>
      <c r="B5936" s="18">
        <v>45505</v>
      </c>
      <c r="C5936" t="s">
        <v>3</v>
      </c>
      <c r="D5936" t="s">
        <v>236</v>
      </c>
      <c r="E5936">
        <v>1127</v>
      </c>
    </row>
    <row r="5937" spans="1:5" x14ac:dyDescent="0.3">
      <c r="A5937">
        <v>104</v>
      </c>
      <c r="B5937" s="18">
        <v>45474</v>
      </c>
      <c r="C5937" t="s">
        <v>3</v>
      </c>
      <c r="D5937" t="s">
        <v>236</v>
      </c>
      <c r="E5937">
        <v>1157</v>
      </c>
    </row>
    <row r="5938" spans="1:5" x14ac:dyDescent="0.3">
      <c r="A5938">
        <v>104</v>
      </c>
      <c r="B5938" s="18">
        <v>45444</v>
      </c>
      <c r="C5938" t="s">
        <v>3</v>
      </c>
      <c r="D5938" t="s">
        <v>236</v>
      </c>
      <c r="E5938">
        <v>1179</v>
      </c>
    </row>
    <row r="5939" spans="1:5" x14ac:dyDescent="0.3">
      <c r="A5939">
        <v>104</v>
      </c>
      <c r="B5939" s="18">
        <v>45413</v>
      </c>
      <c r="C5939" t="s">
        <v>3</v>
      </c>
      <c r="D5939" t="s">
        <v>236</v>
      </c>
      <c r="E5939">
        <v>1194</v>
      </c>
    </row>
    <row r="5940" spans="1:5" x14ac:dyDescent="0.3">
      <c r="A5940">
        <v>113</v>
      </c>
      <c r="B5940" s="18">
        <v>45505</v>
      </c>
      <c r="C5940" t="s">
        <v>3</v>
      </c>
      <c r="D5940" t="s">
        <v>228</v>
      </c>
      <c r="E5940">
        <v>5379</v>
      </c>
    </row>
    <row r="5941" spans="1:5" x14ac:dyDescent="0.3">
      <c r="A5941">
        <v>113</v>
      </c>
      <c r="B5941" s="18">
        <v>45474</v>
      </c>
      <c r="C5941" t="s">
        <v>3</v>
      </c>
      <c r="D5941" t="s">
        <v>228</v>
      </c>
      <c r="E5941">
        <v>5361</v>
      </c>
    </row>
    <row r="5942" spans="1:5" x14ac:dyDescent="0.3">
      <c r="A5942">
        <v>113</v>
      </c>
      <c r="B5942" s="18">
        <v>45444</v>
      </c>
      <c r="C5942" t="s">
        <v>3</v>
      </c>
      <c r="D5942" t="s">
        <v>228</v>
      </c>
      <c r="E5942">
        <v>5377</v>
      </c>
    </row>
    <row r="5943" spans="1:5" x14ac:dyDescent="0.3">
      <c r="A5943">
        <v>113</v>
      </c>
      <c r="B5943" s="18">
        <v>45413</v>
      </c>
      <c r="C5943" t="s">
        <v>3</v>
      </c>
      <c r="D5943" t="s">
        <v>228</v>
      </c>
      <c r="E5943">
        <v>5370</v>
      </c>
    </row>
    <row r="5944" spans="1:5" x14ac:dyDescent="0.3">
      <c r="A5944">
        <v>110</v>
      </c>
      <c r="B5944" s="18">
        <v>45505</v>
      </c>
      <c r="C5944" t="s">
        <v>3</v>
      </c>
      <c r="D5944" t="s">
        <v>222</v>
      </c>
      <c r="E5944">
        <v>3554</v>
      </c>
    </row>
    <row r="5945" spans="1:5" x14ac:dyDescent="0.3">
      <c r="A5945">
        <v>110</v>
      </c>
      <c r="B5945" s="18">
        <v>45474</v>
      </c>
      <c r="C5945" t="s">
        <v>3</v>
      </c>
      <c r="D5945" t="s">
        <v>222</v>
      </c>
      <c r="E5945">
        <v>3558</v>
      </c>
    </row>
    <row r="5946" spans="1:5" x14ac:dyDescent="0.3">
      <c r="A5946">
        <v>110</v>
      </c>
      <c r="B5946" s="18">
        <v>45444</v>
      </c>
      <c r="C5946" t="s">
        <v>3</v>
      </c>
      <c r="D5946" t="s">
        <v>222</v>
      </c>
      <c r="E5946">
        <v>3545</v>
      </c>
    </row>
    <row r="5947" spans="1:5" x14ac:dyDescent="0.3">
      <c r="A5947">
        <v>110</v>
      </c>
      <c r="B5947" s="18">
        <v>45413</v>
      </c>
      <c r="C5947" t="s">
        <v>3</v>
      </c>
      <c r="D5947" t="s">
        <v>222</v>
      </c>
      <c r="E5947">
        <v>3548</v>
      </c>
    </row>
    <row r="5948" spans="1:5" x14ac:dyDescent="0.3">
      <c r="A5948">
        <v>112</v>
      </c>
      <c r="B5948" s="18">
        <v>45505</v>
      </c>
      <c r="C5948" t="s">
        <v>3</v>
      </c>
      <c r="D5948" t="s">
        <v>221</v>
      </c>
      <c r="E5948">
        <v>8737</v>
      </c>
    </row>
    <row r="5949" spans="1:5" x14ac:dyDescent="0.3">
      <c r="A5949">
        <v>112</v>
      </c>
      <c r="B5949" s="18">
        <v>45474</v>
      </c>
      <c r="C5949" t="s">
        <v>3</v>
      </c>
      <c r="D5949" t="s">
        <v>221</v>
      </c>
      <c r="E5949">
        <v>8729</v>
      </c>
    </row>
    <row r="5950" spans="1:5" x14ac:dyDescent="0.3">
      <c r="A5950">
        <v>112</v>
      </c>
      <c r="B5950" s="18">
        <v>45444</v>
      </c>
      <c r="C5950" t="s">
        <v>3</v>
      </c>
      <c r="D5950" t="s">
        <v>221</v>
      </c>
      <c r="E5950">
        <v>8736</v>
      </c>
    </row>
    <row r="5951" spans="1:5" x14ac:dyDescent="0.3">
      <c r="A5951">
        <v>112</v>
      </c>
      <c r="B5951" s="18">
        <v>45413</v>
      </c>
      <c r="C5951" t="s">
        <v>3</v>
      </c>
      <c r="D5951" t="s">
        <v>221</v>
      </c>
      <c r="E5951">
        <v>8722</v>
      </c>
    </row>
    <row r="5952" spans="1:5" x14ac:dyDescent="0.3">
      <c r="A5952">
        <v>111</v>
      </c>
      <c r="B5952" s="18">
        <v>45505</v>
      </c>
      <c r="C5952" t="s">
        <v>3</v>
      </c>
      <c r="D5952" t="s">
        <v>201</v>
      </c>
      <c r="E5952">
        <v>6388</v>
      </c>
    </row>
    <row r="5953" spans="1:7" x14ac:dyDescent="0.3">
      <c r="A5953">
        <v>111</v>
      </c>
      <c r="B5953" s="18">
        <v>45474</v>
      </c>
      <c r="C5953" t="s">
        <v>3</v>
      </c>
      <c r="D5953" t="s">
        <v>201</v>
      </c>
      <c r="E5953">
        <v>6402</v>
      </c>
    </row>
    <row r="5954" spans="1:7" x14ac:dyDescent="0.3">
      <c r="A5954">
        <v>111</v>
      </c>
      <c r="B5954" s="18">
        <v>45444</v>
      </c>
      <c r="C5954" t="s">
        <v>3</v>
      </c>
      <c r="D5954" t="s">
        <v>201</v>
      </c>
      <c r="E5954">
        <v>6427</v>
      </c>
    </row>
    <row r="5955" spans="1:7" x14ac:dyDescent="0.3">
      <c r="A5955">
        <v>111</v>
      </c>
      <c r="B5955" s="18">
        <v>45413</v>
      </c>
      <c r="C5955" t="s">
        <v>3</v>
      </c>
      <c r="D5955" t="s">
        <v>201</v>
      </c>
      <c r="E5955">
        <v>6439</v>
      </c>
    </row>
    <row r="5956" spans="1:7" x14ac:dyDescent="0.3">
      <c r="A5956">
        <v>109</v>
      </c>
      <c r="B5956" s="18">
        <v>45505</v>
      </c>
      <c r="C5956" t="s">
        <v>3</v>
      </c>
      <c r="D5956" t="s">
        <v>233</v>
      </c>
      <c r="E5956">
        <v>1078</v>
      </c>
    </row>
    <row r="5957" spans="1:7" x14ac:dyDescent="0.3">
      <c r="A5957">
        <v>109</v>
      </c>
      <c r="B5957" s="18">
        <v>45474</v>
      </c>
      <c r="C5957" t="s">
        <v>3</v>
      </c>
      <c r="D5957" t="s">
        <v>233</v>
      </c>
      <c r="E5957">
        <v>1089</v>
      </c>
    </row>
    <row r="5958" spans="1:7" x14ac:dyDescent="0.3">
      <c r="A5958">
        <v>109</v>
      </c>
      <c r="B5958" s="18">
        <v>45444</v>
      </c>
      <c r="C5958" t="s">
        <v>3</v>
      </c>
      <c r="D5958" t="s">
        <v>233</v>
      </c>
      <c r="E5958">
        <v>1111</v>
      </c>
    </row>
    <row r="5959" spans="1:7" x14ac:dyDescent="0.3">
      <c r="A5959">
        <v>109</v>
      </c>
      <c r="B5959" s="18">
        <v>45413</v>
      </c>
      <c r="C5959" t="s">
        <v>3</v>
      </c>
      <c r="D5959" t="s">
        <v>233</v>
      </c>
      <c r="E5959">
        <v>1119</v>
      </c>
    </row>
    <row r="5960" spans="1:7" x14ac:dyDescent="0.3">
      <c r="A5960">
        <v>2</v>
      </c>
      <c r="B5960" s="18">
        <v>45505</v>
      </c>
      <c r="C5960" t="s">
        <v>3</v>
      </c>
      <c r="D5960" t="s">
        <v>209</v>
      </c>
      <c r="E5960">
        <v>0.65120923913043482</v>
      </c>
      <c r="F5960">
        <v>47929</v>
      </c>
      <c r="G5960">
        <v>73600</v>
      </c>
    </row>
    <row r="5961" spans="1:7" x14ac:dyDescent="0.3">
      <c r="A5961">
        <v>2</v>
      </c>
      <c r="B5961" s="18">
        <v>45474</v>
      </c>
      <c r="C5961" t="s">
        <v>3</v>
      </c>
      <c r="D5961" t="s">
        <v>209</v>
      </c>
      <c r="E5961">
        <v>0.65177989130434788</v>
      </c>
      <c r="F5961">
        <v>47971</v>
      </c>
      <c r="G5961">
        <v>73600</v>
      </c>
    </row>
    <row r="5962" spans="1:7" x14ac:dyDescent="0.3">
      <c r="A5962">
        <v>2</v>
      </c>
      <c r="B5962" s="18">
        <v>45444</v>
      </c>
      <c r="C5962" t="s">
        <v>3</v>
      </c>
      <c r="D5962" t="s">
        <v>209</v>
      </c>
      <c r="E5962">
        <v>0.64515436241610735</v>
      </c>
      <c r="F5962">
        <v>48064</v>
      </c>
      <c r="G5962">
        <v>74500</v>
      </c>
    </row>
    <row r="5963" spans="1:7" x14ac:dyDescent="0.3">
      <c r="A5963">
        <v>2</v>
      </c>
      <c r="B5963" s="18">
        <v>45413</v>
      </c>
      <c r="C5963" t="s">
        <v>3</v>
      </c>
      <c r="D5963" t="s">
        <v>209</v>
      </c>
      <c r="E5963">
        <v>0.66286896551724139</v>
      </c>
      <c r="F5963">
        <v>48058</v>
      </c>
      <c r="G5963">
        <v>72500</v>
      </c>
    </row>
    <row r="5964" spans="1:7" x14ac:dyDescent="0.3">
      <c r="A5964">
        <v>1</v>
      </c>
      <c r="B5964" s="18">
        <v>45505</v>
      </c>
      <c r="C5964" t="s">
        <v>3</v>
      </c>
      <c r="D5964" t="s">
        <v>287</v>
      </c>
      <c r="E5964">
        <v>1.1063829787234043</v>
      </c>
      <c r="F5964">
        <v>52</v>
      </c>
      <c r="G5964">
        <v>47</v>
      </c>
    </row>
    <row r="5965" spans="1:7" x14ac:dyDescent="0.3">
      <c r="A5965">
        <v>1</v>
      </c>
      <c r="B5965" s="18">
        <v>45474</v>
      </c>
      <c r="C5965" t="s">
        <v>3</v>
      </c>
      <c r="D5965" t="s">
        <v>287</v>
      </c>
      <c r="E5965">
        <v>1.1063829787234043</v>
      </c>
      <c r="F5965">
        <v>52</v>
      </c>
      <c r="G5965">
        <v>47</v>
      </c>
    </row>
    <row r="5966" spans="1:7" x14ac:dyDescent="0.3">
      <c r="A5966">
        <v>1</v>
      </c>
      <c r="B5966" s="18">
        <v>45444</v>
      </c>
      <c r="C5966" t="s">
        <v>3</v>
      </c>
      <c r="D5966" t="s">
        <v>287</v>
      </c>
      <c r="E5966">
        <v>1.1063829787234043</v>
      </c>
      <c r="F5966">
        <v>52</v>
      </c>
      <c r="G5966">
        <v>47</v>
      </c>
    </row>
    <row r="5967" spans="1:7" x14ac:dyDescent="0.3">
      <c r="A5967">
        <v>1</v>
      </c>
      <c r="B5967" s="18">
        <v>45413</v>
      </c>
      <c r="C5967" t="s">
        <v>3</v>
      </c>
      <c r="D5967" t="s">
        <v>287</v>
      </c>
      <c r="E5967">
        <v>1.1304347826086958</v>
      </c>
      <c r="F5967">
        <v>52</v>
      </c>
      <c r="G5967">
        <v>46</v>
      </c>
    </row>
    <row r="5968" spans="1:7" x14ac:dyDescent="0.3">
      <c r="A5968">
        <v>103</v>
      </c>
      <c r="B5968" s="18">
        <v>45505</v>
      </c>
      <c r="C5968" t="s">
        <v>3</v>
      </c>
      <c r="D5968" t="s">
        <v>199</v>
      </c>
      <c r="E5968">
        <v>13</v>
      </c>
    </row>
    <row r="5969" spans="1:7" x14ac:dyDescent="0.3">
      <c r="A5969">
        <v>103</v>
      </c>
      <c r="B5969" s="18">
        <v>45474</v>
      </c>
      <c r="C5969" t="s">
        <v>3</v>
      </c>
      <c r="D5969" t="s">
        <v>199</v>
      </c>
      <c r="E5969">
        <v>13</v>
      </c>
    </row>
    <row r="5970" spans="1:7" x14ac:dyDescent="0.3">
      <c r="A5970">
        <v>103</v>
      </c>
      <c r="B5970" s="18">
        <v>45444</v>
      </c>
      <c r="C5970" t="s">
        <v>3</v>
      </c>
      <c r="D5970" t="s">
        <v>199</v>
      </c>
      <c r="E5970">
        <v>13</v>
      </c>
    </row>
    <row r="5971" spans="1:7" x14ac:dyDescent="0.3">
      <c r="A5971">
        <v>103</v>
      </c>
      <c r="B5971" s="18">
        <v>45413</v>
      </c>
      <c r="C5971" t="s">
        <v>3</v>
      </c>
      <c r="D5971" t="s">
        <v>199</v>
      </c>
      <c r="E5971">
        <v>13</v>
      </c>
    </row>
    <row r="5972" spans="1:7" x14ac:dyDescent="0.3">
      <c r="A5972">
        <v>3</v>
      </c>
      <c r="B5972" s="18">
        <v>45413</v>
      </c>
      <c r="C5972" t="s">
        <v>3</v>
      </c>
      <c r="D5972" t="s">
        <v>202</v>
      </c>
      <c r="E5972">
        <v>0.63970618835573678</v>
      </c>
      <c r="F5972">
        <v>30743</v>
      </c>
      <c r="G5972">
        <v>48058</v>
      </c>
    </row>
    <row r="5973" spans="1:7" x14ac:dyDescent="0.3">
      <c r="A5973">
        <v>3</v>
      </c>
      <c r="B5973" s="18">
        <v>45444</v>
      </c>
      <c r="C5973" t="s">
        <v>3</v>
      </c>
      <c r="D5973" t="s">
        <v>202</v>
      </c>
      <c r="E5973">
        <v>0.64072902796271636</v>
      </c>
      <c r="F5973">
        <v>30796</v>
      </c>
      <c r="G5973">
        <v>48064</v>
      </c>
    </row>
    <row r="5974" spans="1:7" x14ac:dyDescent="0.3">
      <c r="A5974">
        <v>3</v>
      </c>
      <c r="B5974" s="18">
        <v>45474</v>
      </c>
      <c r="C5974" t="s">
        <v>3</v>
      </c>
      <c r="D5974" t="s">
        <v>202</v>
      </c>
      <c r="E5974">
        <v>0.64019928706927098</v>
      </c>
      <c r="F5974">
        <v>30711</v>
      </c>
      <c r="G5974">
        <v>47971</v>
      </c>
    </row>
    <row r="5975" spans="1:7" x14ac:dyDescent="0.3">
      <c r="A5975">
        <v>3</v>
      </c>
      <c r="B5975" s="18">
        <v>45505</v>
      </c>
      <c r="C5975" t="s">
        <v>3</v>
      </c>
      <c r="D5975" t="s">
        <v>202</v>
      </c>
      <c r="E5975">
        <v>0.63949411470072626</v>
      </c>
      <c r="F5975">
        <v>30642</v>
      </c>
      <c r="G5975">
        <v>47916</v>
      </c>
    </row>
    <row r="5976" spans="1:7" x14ac:dyDescent="0.3">
      <c r="A5976">
        <v>102</v>
      </c>
      <c r="B5976" s="18">
        <v>45505</v>
      </c>
      <c r="C5976" t="s">
        <v>3</v>
      </c>
      <c r="D5976" t="s">
        <v>218</v>
      </c>
      <c r="E5976">
        <v>9</v>
      </c>
    </row>
    <row r="5977" spans="1:7" x14ac:dyDescent="0.3">
      <c r="A5977">
        <v>102</v>
      </c>
      <c r="B5977" s="18">
        <v>45474</v>
      </c>
      <c r="C5977" t="s">
        <v>3</v>
      </c>
      <c r="D5977" t="s">
        <v>218</v>
      </c>
      <c r="E5977">
        <v>9</v>
      </c>
    </row>
    <row r="5978" spans="1:7" x14ac:dyDescent="0.3">
      <c r="A5978">
        <v>102</v>
      </c>
      <c r="B5978" s="18">
        <v>45444</v>
      </c>
      <c r="C5978" t="s">
        <v>3</v>
      </c>
      <c r="D5978" t="s">
        <v>218</v>
      </c>
      <c r="E5978">
        <v>9</v>
      </c>
    </row>
    <row r="5979" spans="1:7" x14ac:dyDescent="0.3">
      <c r="A5979">
        <v>102</v>
      </c>
      <c r="B5979" s="18">
        <v>45413</v>
      </c>
      <c r="C5979" t="s">
        <v>3</v>
      </c>
      <c r="D5979" t="s">
        <v>218</v>
      </c>
      <c r="E5979">
        <v>8</v>
      </c>
    </row>
    <row r="5980" spans="1:7" x14ac:dyDescent="0.3">
      <c r="A5980">
        <v>101</v>
      </c>
      <c r="B5980" s="18">
        <v>45505</v>
      </c>
      <c r="C5980" t="s">
        <v>3</v>
      </c>
      <c r="D5980" t="s">
        <v>200</v>
      </c>
      <c r="E5980">
        <v>27</v>
      </c>
    </row>
    <row r="5981" spans="1:7" x14ac:dyDescent="0.3">
      <c r="A5981">
        <v>101</v>
      </c>
      <c r="B5981" s="18">
        <v>45474</v>
      </c>
      <c r="C5981" t="s">
        <v>3</v>
      </c>
      <c r="D5981" t="s">
        <v>200</v>
      </c>
      <c r="E5981">
        <v>27</v>
      </c>
    </row>
    <row r="5982" spans="1:7" x14ac:dyDescent="0.3">
      <c r="A5982">
        <v>101</v>
      </c>
      <c r="B5982" s="18">
        <v>45444</v>
      </c>
      <c r="C5982" t="s">
        <v>3</v>
      </c>
      <c r="D5982" t="s">
        <v>200</v>
      </c>
      <c r="E5982">
        <v>27</v>
      </c>
    </row>
    <row r="5983" spans="1:7" x14ac:dyDescent="0.3">
      <c r="A5983">
        <v>101</v>
      </c>
      <c r="B5983" s="18">
        <v>45413</v>
      </c>
      <c r="C5983" t="s">
        <v>3</v>
      </c>
      <c r="D5983" t="s">
        <v>200</v>
      </c>
      <c r="E5983">
        <v>27</v>
      </c>
    </row>
    <row r="5984" spans="1:7" x14ac:dyDescent="0.3">
      <c r="A5984">
        <v>100</v>
      </c>
      <c r="B5984" s="18">
        <v>45505</v>
      </c>
      <c r="C5984" t="s">
        <v>3</v>
      </c>
      <c r="D5984" t="s">
        <v>206</v>
      </c>
      <c r="E5984">
        <v>8</v>
      </c>
    </row>
    <row r="5985" spans="1:7" x14ac:dyDescent="0.3">
      <c r="A5985">
        <v>100</v>
      </c>
      <c r="B5985" s="18">
        <v>45474</v>
      </c>
      <c r="C5985" t="s">
        <v>3</v>
      </c>
      <c r="D5985" t="s">
        <v>206</v>
      </c>
      <c r="E5985">
        <v>8</v>
      </c>
    </row>
    <row r="5986" spans="1:7" x14ac:dyDescent="0.3">
      <c r="A5986">
        <v>100</v>
      </c>
      <c r="B5986" s="18">
        <v>45444</v>
      </c>
      <c r="C5986" t="s">
        <v>3</v>
      </c>
      <c r="D5986" t="s">
        <v>206</v>
      </c>
      <c r="E5986">
        <v>8</v>
      </c>
    </row>
    <row r="5987" spans="1:7" x14ac:dyDescent="0.3">
      <c r="A5987">
        <v>100</v>
      </c>
      <c r="B5987" s="18">
        <v>45413</v>
      </c>
      <c r="C5987" t="s">
        <v>3</v>
      </c>
      <c r="D5987" t="s">
        <v>206</v>
      </c>
      <c r="E5987">
        <v>8</v>
      </c>
    </row>
    <row r="5988" spans="1:7" x14ac:dyDescent="0.3">
      <c r="A5988">
        <v>26</v>
      </c>
      <c r="B5988" s="18">
        <v>45474</v>
      </c>
      <c r="C5988" t="s">
        <v>3</v>
      </c>
      <c r="D5988" t="s">
        <v>164</v>
      </c>
      <c r="E5988">
        <v>2.7755749405233942E-3</v>
      </c>
      <c r="F5988">
        <v>28</v>
      </c>
      <c r="G5988">
        <v>10088</v>
      </c>
    </row>
    <row r="5989" spans="1:7" x14ac:dyDescent="0.3">
      <c r="A5989">
        <v>26</v>
      </c>
      <c r="B5989" s="18">
        <v>45444</v>
      </c>
      <c r="C5989" t="s">
        <v>3</v>
      </c>
      <c r="D5989" t="s">
        <v>164</v>
      </c>
      <c r="E5989">
        <v>2.0816812053925456E-3</v>
      </c>
      <c r="F5989">
        <v>21</v>
      </c>
      <c r="G5989">
        <v>10088</v>
      </c>
    </row>
    <row r="5990" spans="1:7" x14ac:dyDescent="0.3">
      <c r="A5990">
        <v>26</v>
      </c>
      <c r="B5990" s="18">
        <v>45505</v>
      </c>
      <c r="C5990" t="s">
        <v>3</v>
      </c>
      <c r="D5990" t="s">
        <v>164</v>
      </c>
      <c r="E5990">
        <v>3.3603478948408777E-3</v>
      </c>
      <c r="F5990">
        <v>34</v>
      </c>
      <c r="G5990">
        <v>10118</v>
      </c>
    </row>
    <row r="5991" spans="1:7" x14ac:dyDescent="0.3">
      <c r="A5991">
        <v>26</v>
      </c>
      <c r="B5991" s="18">
        <v>45413</v>
      </c>
      <c r="C5991" t="s">
        <v>3</v>
      </c>
      <c r="D5991" t="s">
        <v>164</v>
      </c>
      <c r="E5991">
        <v>3.9824771007566706E-4</v>
      </c>
      <c r="F5991">
        <v>4</v>
      </c>
      <c r="G5991">
        <v>10044</v>
      </c>
    </row>
    <row r="5992" spans="1:7" x14ac:dyDescent="0.3">
      <c r="A5992">
        <v>17</v>
      </c>
      <c r="B5992" s="18">
        <v>45413</v>
      </c>
      <c r="C5992" t="s">
        <v>3</v>
      </c>
      <c r="D5992" t="s">
        <v>207</v>
      </c>
      <c r="E5992">
        <v>1.3868494044705498E-2</v>
      </c>
      <c r="F5992">
        <v>85</v>
      </c>
      <c r="G5992">
        <v>6129</v>
      </c>
    </row>
    <row r="5993" spans="1:7" x14ac:dyDescent="0.3">
      <c r="A5993">
        <v>17</v>
      </c>
      <c r="B5993" s="18">
        <v>45505</v>
      </c>
      <c r="C5993" t="s">
        <v>3</v>
      </c>
      <c r="D5993" t="s">
        <v>207</v>
      </c>
      <c r="E5993">
        <v>1.414108950666881E-2</v>
      </c>
      <c r="F5993">
        <v>88</v>
      </c>
      <c r="G5993">
        <v>6223</v>
      </c>
    </row>
    <row r="5994" spans="1:7" x14ac:dyDescent="0.3">
      <c r="A5994">
        <v>17</v>
      </c>
      <c r="B5994" s="18">
        <v>45474</v>
      </c>
      <c r="C5994" t="s">
        <v>3</v>
      </c>
      <c r="D5994" t="s">
        <v>207</v>
      </c>
      <c r="E5994">
        <v>1.3864259229405127E-2</v>
      </c>
      <c r="F5994">
        <v>86</v>
      </c>
      <c r="G5994">
        <v>6203</v>
      </c>
    </row>
    <row r="5995" spans="1:7" x14ac:dyDescent="0.3">
      <c r="A5995">
        <v>17</v>
      </c>
      <c r="B5995" s="18">
        <v>45444</v>
      </c>
      <c r="C5995" t="s">
        <v>3</v>
      </c>
      <c r="D5995" t="s">
        <v>207</v>
      </c>
      <c r="E5995">
        <v>1.4615134784020786E-2</v>
      </c>
      <c r="F5995">
        <v>90</v>
      </c>
      <c r="G5995">
        <v>6158</v>
      </c>
    </row>
    <row r="5996" spans="1:7" x14ac:dyDescent="0.3">
      <c r="A5996">
        <v>16</v>
      </c>
      <c r="B5996" s="18">
        <v>45474</v>
      </c>
      <c r="C5996" t="s">
        <v>3</v>
      </c>
      <c r="D5996" t="s">
        <v>203</v>
      </c>
      <c r="E5996">
        <v>5.5134612284378527E-2</v>
      </c>
      <c r="F5996">
        <v>342</v>
      </c>
      <c r="G5996">
        <v>6203</v>
      </c>
    </row>
    <row r="5997" spans="1:7" x14ac:dyDescent="0.3">
      <c r="A5997">
        <v>16</v>
      </c>
      <c r="B5997" s="18">
        <v>45505</v>
      </c>
      <c r="C5997" t="s">
        <v>3</v>
      </c>
      <c r="D5997" t="s">
        <v>203</v>
      </c>
      <c r="E5997">
        <v>5.6082275429856984E-2</v>
      </c>
      <c r="F5997">
        <v>349</v>
      </c>
      <c r="G5997">
        <v>6223</v>
      </c>
    </row>
    <row r="5998" spans="1:7" x14ac:dyDescent="0.3">
      <c r="A5998">
        <v>16</v>
      </c>
      <c r="B5998" s="18">
        <v>45444</v>
      </c>
      <c r="C5998" t="s">
        <v>3</v>
      </c>
      <c r="D5998" t="s">
        <v>203</v>
      </c>
      <c r="E5998">
        <v>5.488795063332251E-2</v>
      </c>
      <c r="F5998">
        <v>338</v>
      </c>
      <c r="G5998">
        <v>6158</v>
      </c>
    </row>
    <row r="5999" spans="1:7" x14ac:dyDescent="0.3">
      <c r="A5999">
        <v>16</v>
      </c>
      <c r="B5999" s="18">
        <v>45413</v>
      </c>
      <c r="C5999" t="s">
        <v>3</v>
      </c>
      <c r="D5999" t="s">
        <v>203</v>
      </c>
      <c r="E5999">
        <v>5.3189753630282263E-2</v>
      </c>
      <c r="F5999">
        <v>326</v>
      </c>
      <c r="G5999">
        <v>6129</v>
      </c>
    </row>
    <row r="6000" spans="1:7" x14ac:dyDescent="0.3">
      <c r="A6000">
        <v>15</v>
      </c>
      <c r="B6000" s="18">
        <v>45444</v>
      </c>
      <c r="C6000" t="s">
        <v>3</v>
      </c>
      <c r="D6000" t="s">
        <v>205</v>
      </c>
      <c r="E6000">
        <v>1.5607928827844546E-3</v>
      </c>
      <c r="F6000">
        <v>20</v>
      </c>
      <c r="G6000">
        <v>12814</v>
      </c>
    </row>
    <row r="6001" spans="1:7" x14ac:dyDescent="0.3">
      <c r="A6001">
        <v>15</v>
      </c>
      <c r="B6001" s="18">
        <v>45474</v>
      </c>
      <c r="C6001" t="s">
        <v>3</v>
      </c>
      <c r="D6001" t="s">
        <v>205</v>
      </c>
      <c r="E6001">
        <v>1.7091361093847109E-3</v>
      </c>
      <c r="F6001">
        <v>22</v>
      </c>
      <c r="G6001">
        <v>12872</v>
      </c>
    </row>
    <row r="6002" spans="1:7" x14ac:dyDescent="0.3">
      <c r="A6002">
        <v>15</v>
      </c>
      <c r="B6002" s="18">
        <v>45505</v>
      </c>
      <c r="C6002" t="s">
        <v>3</v>
      </c>
      <c r="D6002" t="s">
        <v>205</v>
      </c>
      <c r="E6002">
        <v>1.7076767833579135E-3</v>
      </c>
      <c r="F6002">
        <v>22</v>
      </c>
      <c r="G6002">
        <v>12883</v>
      </c>
    </row>
    <row r="6003" spans="1:7" x14ac:dyDescent="0.3">
      <c r="A6003">
        <v>15</v>
      </c>
      <c r="B6003" s="18">
        <v>45413</v>
      </c>
      <c r="C6003" t="s">
        <v>3</v>
      </c>
      <c r="D6003" t="s">
        <v>205</v>
      </c>
      <c r="E6003">
        <v>1.5712153350616702E-3</v>
      </c>
      <c r="F6003">
        <v>20</v>
      </c>
      <c r="G6003">
        <v>12729</v>
      </c>
    </row>
    <row r="6004" spans="1:7" x14ac:dyDescent="0.3">
      <c r="A6004">
        <v>14</v>
      </c>
      <c r="B6004" s="18">
        <v>45474</v>
      </c>
      <c r="C6004" t="s">
        <v>3</v>
      </c>
      <c r="D6004" t="s">
        <v>225</v>
      </c>
      <c r="E6004">
        <v>7.2249844623990056E-3</v>
      </c>
      <c r="F6004">
        <v>93</v>
      </c>
      <c r="G6004">
        <v>12872</v>
      </c>
    </row>
    <row r="6005" spans="1:7" x14ac:dyDescent="0.3">
      <c r="A6005">
        <v>14</v>
      </c>
      <c r="B6005" s="18">
        <v>45505</v>
      </c>
      <c r="C6005" t="s">
        <v>3</v>
      </c>
      <c r="D6005" t="s">
        <v>225</v>
      </c>
      <c r="E6005">
        <v>7.2188154932857256E-3</v>
      </c>
      <c r="F6005">
        <v>93</v>
      </c>
      <c r="G6005">
        <v>12883</v>
      </c>
    </row>
    <row r="6006" spans="1:7" x14ac:dyDescent="0.3">
      <c r="A6006">
        <v>14</v>
      </c>
      <c r="B6006" s="18">
        <v>45444</v>
      </c>
      <c r="C6006" t="s">
        <v>3</v>
      </c>
      <c r="D6006" t="s">
        <v>225</v>
      </c>
      <c r="E6006">
        <v>7.1796472608084911E-3</v>
      </c>
      <c r="F6006">
        <v>92</v>
      </c>
      <c r="G6006">
        <v>12814</v>
      </c>
    </row>
    <row r="6007" spans="1:7" x14ac:dyDescent="0.3">
      <c r="A6007">
        <v>14</v>
      </c>
      <c r="B6007" s="18">
        <v>45413</v>
      </c>
      <c r="C6007" t="s">
        <v>3</v>
      </c>
      <c r="D6007" t="s">
        <v>225</v>
      </c>
      <c r="E6007">
        <v>7.1490297745305997E-3</v>
      </c>
      <c r="F6007">
        <v>91</v>
      </c>
      <c r="G6007">
        <v>12729</v>
      </c>
    </row>
    <row r="6008" spans="1:7" x14ac:dyDescent="0.3">
      <c r="A6008">
        <v>13</v>
      </c>
      <c r="B6008" s="18">
        <v>45505</v>
      </c>
      <c r="C6008" t="s">
        <v>3</v>
      </c>
      <c r="D6008" t="s">
        <v>198</v>
      </c>
      <c r="E6008">
        <v>0.1160699417152373</v>
      </c>
      <c r="F6008">
        <v>697</v>
      </c>
      <c r="G6008">
        <v>6005</v>
      </c>
    </row>
    <row r="6009" spans="1:7" x14ac:dyDescent="0.3">
      <c r="A6009">
        <v>13</v>
      </c>
      <c r="B6009" s="18">
        <v>45413</v>
      </c>
      <c r="C6009" t="s">
        <v>3</v>
      </c>
      <c r="D6009" t="s">
        <v>198</v>
      </c>
      <c r="E6009">
        <v>9.8250336473755043E-2</v>
      </c>
      <c r="F6009">
        <v>584</v>
      </c>
      <c r="G6009">
        <v>5944</v>
      </c>
    </row>
    <row r="6010" spans="1:7" x14ac:dyDescent="0.3">
      <c r="A6010">
        <v>13</v>
      </c>
      <c r="B6010" s="18">
        <v>45474</v>
      </c>
      <c r="C6010" t="s">
        <v>3</v>
      </c>
      <c r="D6010" t="s">
        <v>198</v>
      </c>
      <c r="E6010">
        <v>0.11055694098088113</v>
      </c>
      <c r="F6010">
        <v>665</v>
      </c>
      <c r="G6010">
        <v>6015</v>
      </c>
    </row>
    <row r="6011" spans="1:7" x14ac:dyDescent="0.3">
      <c r="A6011">
        <v>13</v>
      </c>
      <c r="B6011" s="18">
        <v>45444</v>
      </c>
      <c r="C6011" t="s">
        <v>3</v>
      </c>
      <c r="D6011" t="s">
        <v>198</v>
      </c>
      <c r="E6011">
        <v>0.10463951935914553</v>
      </c>
      <c r="F6011">
        <v>627</v>
      </c>
      <c r="G6011">
        <v>5992</v>
      </c>
    </row>
    <row r="6012" spans="1:7" x14ac:dyDescent="0.3">
      <c r="A6012">
        <v>12</v>
      </c>
      <c r="B6012" s="18">
        <v>45505</v>
      </c>
      <c r="C6012" t="s">
        <v>3</v>
      </c>
      <c r="D6012" t="s">
        <v>215</v>
      </c>
      <c r="E6012">
        <v>0.19716902581182347</v>
      </c>
      <c r="F6012">
        <v>1184</v>
      </c>
      <c r="G6012">
        <v>6005</v>
      </c>
    </row>
    <row r="6013" spans="1:7" x14ac:dyDescent="0.3">
      <c r="A6013">
        <v>12</v>
      </c>
      <c r="B6013" s="18">
        <v>45444</v>
      </c>
      <c r="C6013" t="s">
        <v>3</v>
      </c>
      <c r="D6013" t="s">
        <v>215</v>
      </c>
      <c r="E6013">
        <v>0.18307743658210948</v>
      </c>
      <c r="F6013">
        <v>1097</v>
      </c>
      <c r="G6013">
        <v>5992</v>
      </c>
    </row>
    <row r="6014" spans="1:7" x14ac:dyDescent="0.3">
      <c r="A6014">
        <v>12</v>
      </c>
      <c r="B6014" s="18">
        <v>45413</v>
      </c>
      <c r="C6014" t="s">
        <v>3</v>
      </c>
      <c r="D6014" t="s">
        <v>215</v>
      </c>
      <c r="E6014">
        <v>0.17429340511440108</v>
      </c>
      <c r="F6014">
        <v>1036</v>
      </c>
      <c r="G6014">
        <v>5944</v>
      </c>
    </row>
    <row r="6015" spans="1:7" x14ac:dyDescent="0.3">
      <c r="A6015">
        <v>12</v>
      </c>
      <c r="B6015" s="18">
        <v>45474</v>
      </c>
      <c r="C6015" t="s">
        <v>3</v>
      </c>
      <c r="D6015" t="s">
        <v>215</v>
      </c>
      <c r="E6015">
        <v>0.19002493765586034</v>
      </c>
      <c r="F6015">
        <v>1143</v>
      </c>
      <c r="G6015">
        <v>6015</v>
      </c>
    </row>
    <row r="6016" spans="1:7" x14ac:dyDescent="0.3">
      <c r="A6016">
        <v>11</v>
      </c>
      <c r="B6016" s="18">
        <v>45505</v>
      </c>
      <c r="C6016" t="s">
        <v>3</v>
      </c>
      <c r="D6016" t="s">
        <v>230</v>
      </c>
      <c r="E6016">
        <v>0.45262667804764489</v>
      </c>
      <c r="F6016">
        <v>5833</v>
      </c>
      <c r="G6016">
        <v>12887</v>
      </c>
    </row>
    <row r="6017" spans="1:7" x14ac:dyDescent="0.3">
      <c r="A6017">
        <v>11</v>
      </c>
      <c r="B6017" s="18">
        <v>45444</v>
      </c>
      <c r="C6017" t="s">
        <v>3</v>
      </c>
      <c r="D6017" t="s">
        <v>230</v>
      </c>
      <c r="E6017">
        <v>0.47428527035425733</v>
      </c>
      <c r="F6017">
        <v>6105</v>
      </c>
      <c r="G6017">
        <v>12872</v>
      </c>
    </row>
    <row r="6018" spans="1:7" x14ac:dyDescent="0.3">
      <c r="A6018">
        <v>11</v>
      </c>
      <c r="B6018" s="18">
        <v>45474</v>
      </c>
      <c r="C6018" t="s">
        <v>3</v>
      </c>
      <c r="D6018" t="s">
        <v>230</v>
      </c>
      <c r="E6018">
        <v>0.45962539830574339</v>
      </c>
      <c r="F6018">
        <v>5914</v>
      </c>
      <c r="G6018">
        <v>12867</v>
      </c>
    </row>
    <row r="6019" spans="1:7" x14ac:dyDescent="0.3">
      <c r="A6019">
        <v>11</v>
      </c>
      <c r="B6019" s="18">
        <v>45413</v>
      </c>
      <c r="C6019" t="s">
        <v>3</v>
      </c>
      <c r="D6019" t="s">
        <v>230</v>
      </c>
      <c r="E6019">
        <v>0.48061533680366714</v>
      </c>
      <c r="F6019">
        <v>6186</v>
      </c>
      <c r="G6019">
        <v>12871</v>
      </c>
    </row>
    <row r="6020" spans="1:7" x14ac:dyDescent="0.3">
      <c r="A6020">
        <v>10</v>
      </c>
      <c r="B6020" s="18">
        <v>45474</v>
      </c>
      <c r="C6020" t="s">
        <v>3</v>
      </c>
      <c r="D6020" t="s">
        <v>219</v>
      </c>
      <c r="E6020">
        <v>0.14661134163208853</v>
      </c>
      <c r="F6020">
        <v>636</v>
      </c>
      <c r="G6020">
        <v>4338</v>
      </c>
    </row>
    <row r="6021" spans="1:7" x14ac:dyDescent="0.3">
      <c r="A6021">
        <v>10</v>
      </c>
      <c r="B6021" s="18">
        <v>45413</v>
      </c>
      <c r="C6021" t="s">
        <v>3</v>
      </c>
      <c r="D6021" t="s">
        <v>219</v>
      </c>
      <c r="E6021">
        <v>0.1718032786885246</v>
      </c>
      <c r="F6021">
        <v>786</v>
      </c>
      <c r="G6021">
        <v>4575</v>
      </c>
    </row>
    <row r="6022" spans="1:7" x14ac:dyDescent="0.3">
      <c r="A6022">
        <v>10</v>
      </c>
      <c r="B6022" s="18">
        <v>45505</v>
      </c>
      <c r="C6022" t="s">
        <v>3</v>
      </c>
      <c r="D6022" t="s">
        <v>219</v>
      </c>
      <c r="E6022">
        <v>0.14680902693520989</v>
      </c>
      <c r="F6022">
        <v>605</v>
      </c>
      <c r="G6022">
        <v>4121</v>
      </c>
    </row>
    <row r="6023" spans="1:7" x14ac:dyDescent="0.3">
      <c r="A6023">
        <v>10</v>
      </c>
      <c r="B6023" s="18">
        <v>45444</v>
      </c>
      <c r="C6023" t="s">
        <v>3</v>
      </c>
      <c r="D6023" t="s">
        <v>219</v>
      </c>
      <c r="E6023">
        <v>0.16045099739809193</v>
      </c>
      <c r="F6023">
        <v>740</v>
      </c>
      <c r="G6023">
        <v>4612</v>
      </c>
    </row>
    <row r="6024" spans="1:7" x14ac:dyDescent="0.3">
      <c r="A6024">
        <v>9</v>
      </c>
      <c r="B6024" s="18">
        <v>45413</v>
      </c>
      <c r="C6024" t="s">
        <v>3</v>
      </c>
      <c r="D6024" t="s">
        <v>213</v>
      </c>
      <c r="E6024">
        <v>0.28634833926742426</v>
      </c>
      <c r="F6024">
        <v>5871</v>
      </c>
      <c r="G6024">
        <v>20503</v>
      </c>
    </row>
    <row r="6025" spans="1:7" x14ac:dyDescent="0.3">
      <c r="A6025">
        <v>9</v>
      </c>
      <c r="B6025" s="18">
        <v>45444</v>
      </c>
      <c r="C6025" t="s">
        <v>3</v>
      </c>
      <c r="D6025" t="s">
        <v>213</v>
      </c>
      <c r="E6025">
        <v>0.29868987094251076</v>
      </c>
      <c r="F6025">
        <v>6110</v>
      </c>
      <c r="G6025">
        <v>20456</v>
      </c>
    </row>
    <row r="6026" spans="1:7" x14ac:dyDescent="0.3">
      <c r="A6026">
        <v>9</v>
      </c>
      <c r="B6026" s="18">
        <v>45505</v>
      </c>
      <c r="C6026" t="s">
        <v>3</v>
      </c>
      <c r="D6026" t="s">
        <v>213</v>
      </c>
      <c r="E6026">
        <v>0.32005109811821353</v>
      </c>
      <c r="F6026">
        <v>6514</v>
      </c>
      <c r="G6026">
        <v>20353</v>
      </c>
    </row>
    <row r="6027" spans="1:7" x14ac:dyDescent="0.3">
      <c r="A6027">
        <v>9</v>
      </c>
      <c r="B6027" s="18">
        <v>45474</v>
      </c>
      <c r="C6027" t="s">
        <v>3</v>
      </c>
      <c r="D6027" t="s">
        <v>213</v>
      </c>
      <c r="E6027">
        <v>0.30912120766553935</v>
      </c>
      <c r="F6027">
        <v>6307</v>
      </c>
      <c r="G6027">
        <v>20403</v>
      </c>
    </row>
    <row r="6028" spans="1:7" x14ac:dyDescent="0.3">
      <c r="A6028">
        <v>8</v>
      </c>
      <c r="B6028" s="18">
        <v>45413</v>
      </c>
      <c r="C6028" t="s">
        <v>3</v>
      </c>
      <c r="D6028" t="s">
        <v>235</v>
      </c>
      <c r="E6028">
        <v>0.43953294412010008</v>
      </c>
      <c r="F6028">
        <v>1581</v>
      </c>
      <c r="G6028">
        <v>3597</v>
      </c>
    </row>
    <row r="6029" spans="1:7" x14ac:dyDescent="0.3">
      <c r="A6029">
        <v>8</v>
      </c>
      <c r="B6029" s="18">
        <v>45474</v>
      </c>
      <c r="C6029" t="s">
        <v>3</v>
      </c>
      <c r="D6029" t="s">
        <v>235</v>
      </c>
      <c r="E6029">
        <v>0.44523068213982453</v>
      </c>
      <c r="F6029">
        <v>1573</v>
      </c>
      <c r="G6029">
        <v>3533</v>
      </c>
    </row>
    <row r="6030" spans="1:7" x14ac:dyDescent="0.3">
      <c r="A6030">
        <v>8</v>
      </c>
      <c r="B6030" s="18">
        <v>45444</v>
      </c>
      <c r="C6030" t="s">
        <v>3</v>
      </c>
      <c r="D6030" t="s">
        <v>235</v>
      </c>
      <c r="E6030">
        <v>0.4419780837313852</v>
      </c>
      <c r="F6030">
        <v>1573</v>
      </c>
      <c r="G6030">
        <v>3559</v>
      </c>
    </row>
    <row r="6031" spans="1:7" x14ac:dyDescent="0.3">
      <c r="A6031">
        <v>8</v>
      </c>
      <c r="B6031" s="18">
        <v>45505</v>
      </c>
      <c r="C6031" t="s">
        <v>3</v>
      </c>
      <c r="D6031" t="s">
        <v>235</v>
      </c>
      <c r="E6031">
        <v>0.46078992558672011</v>
      </c>
      <c r="F6031">
        <v>1610</v>
      </c>
      <c r="G6031">
        <v>3494</v>
      </c>
    </row>
    <row r="6032" spans="1:7" x14ac:dyDescent="0.3">
      <c r="A6032">
        <v>7</v>
      </c>
      <c r="B6032" s="18">
        <v>45413</v>
      </c>
      <c r="C6032" t="s">
        <v>3</v>
      </c>
      <c r="D6032" t="s">
        <v>232</v>
      </c>
      <c r="E6032">
        <v>0.62462462462462465</v>
      </c>
      <c r="F6032">
        <v>624</v>
      </c>
      <c r="G6032">
        <v>999</v>
      </c>
    </row>
    <row r="6033" spans="1:7" x14ac:dyDescent="0.3">
      <c r="A6033">
        <v>7</v>
      </c>
      <c r="B6033" s="18">
        <v>45444</v>
      </c>
      <c r="C6033" t="s">
        <v>3</v>
      </c>
      <c r="D6033" t="s">
        <v>232</v>
      </c>
      <c r="E6033">
        <v>0.63034623217922603</v>
      </c>
      <c r="F6033">
        <v>619</v>
      </c>
      <c r="G6033">
        <v>982</v>
      </c>
    </row>
    <row r="6034" spans="1:7" x14ac:dyDescent="0.3">
      <c r="A6034">
        <v>7</v>
      </c>
      <c r="B6034" s="18">
        <v>45505</v>
      </c>
      <c r="C6034" t="s">
        <v>3</v>
      </c>
      <c r="D6034" t="s">
        <v>232</v>
      </c>
      <c r="E6034">
        <v>0.65421558164354321</v>
      </c>
      <c r="F6034">
        <v>613</v>
      </c>
      <c r="G6034">
        <v>937</v>
      </c>
    </row>
    <row r="6035" spans="1:7" x14ac:dyDescent="0.3">
      <c r="A6035">
        <v>7</v>
      </c>
      <c r="B6035" s="18">
        <v>45474</v>
      </c>
      <c r="C6035" t="s">
        <v>3</v>
      </c>
      <c r="D6035" t="s">
        <v>232</v>
      </c>
      <c r="E6035">
        <v>0.63256784968684765</v>
      </c>
      <c r="F6035">
        <v>606</v>
      </c>
      <c r="G6035">
        <v>958</v>
      </c>
    </row>
    <row r="6036" spans="1:7" x14ac:dyDescent="0.3">
      <c r="A6036">
        <v>18</v>
      </c>
      <c r="B6036" s="18">
        <v>45474</v>
      </c>
      <c r="C6036" t="s">
        <v>3</v>
      </c>
      <c r="D6036" t="s">
        <v>242</v>
      </c>
      <c r="E6036">
        <v>3.9231071008238524E-4</v>
      </c>
      <c r="F6036">
        <v>1</v>
      </c>
      <c r="G6036">
        <v>2549</v>
      </c>
    </row>
    <row r="6037" spans="1:7" x14ac:dyDescent="0.3">
      <c r="A6037">
        <v>18</v>
      </c>
      <c r="B6037" s="18">
        <v>45505</v>
      </c>
      <c r="C6037" t="s">
        <v>3</v>
      </c>
      <c r="D6037" t="s">
        <v>242</v>
      </c>
      <c r="E6037">
        <v>4.103405826836274E-4</v>
      </c>
      <c r="F6037">
        <v>1</v>
      </c>
      <c r="G6037">
        <v>2437</v>
      </c>
    </row>
    <row r="6038" spans="1:7" x14ac:dyDescent="0.3">
      <c r="A6038">
        <v>18</v>
      </c>
      <c r="B6038" s="18">
        <v>45444</v>
      </c>
      <c r="C6038" t="s">
        <v>3</v>
      </c>
      <c r="D6038" t="s">
        <v>242</v>
      </c>
      <c r="E6038">
        <v>3.7509377344336085E-4</v>
      </c>
      <c r="F6038">
        <v>1</v>
      </c>
      <c r="G6038">
        <v>2666</v>
      </c>
    </row>
    <row r="6039" spans="1:7" x14ac:dyDescent="0.3">
      <c r="A6039">
        <v>23</v>
      </c>
      <c r="B6039" s="18">
        <v>45413</v>
      </c>
      <c r="C6039" t="s">
        <v>3</v>
      </c>
      <c r="D6039" t="s">
        <v>210</v>
      </c>
      <c r="E6039">
        <v>4.4473256364347305E-2</v>
      </c>
      <c r="F6039">
        <v>2161</v>
      </c>
      <c r="G6039">
        <v>48591</v>
      </c>
    </row>
    <row r="6040" spans="1:7" x14ac:dyDescent="0.3">
      <c r="A6040">
        <v>23</v>
      </c>
      <c r="B6040" s="18">
        <v>45444</v>
      </c>
      <c r="C6040" t="s">
        <v>3</v>
      </c>
      <c r="D6040" t="s">
        <v>210</v>
      </c>
      <c r="E6040">
        <v>4.4448565776458948E-2</v>
      </c>
      <c r="F6040">
        <v>2157</v>
      </c>
      <c r="G6040">
        <v>48528</v>
      </c>
    </row>
    <row r="6041" spans="1:7" x14ac:dyDescent="0.3">
      <c r="A6041">
        <v>23</v>
      </c>
      <c r="B6041" s="18">
        <v>45474</v>
      </c>
      <c r="C6041" t="s">
        <v>3</v>
      </c>
      <c r="D6041" t="s">
        <v>210</v>
      </c>
      <c r="E6041">
        <v>4.1505154639175257E-2</v>
      </c>
      <c r="F6041">
        <v>2013</v>
      </c>
      <c r="G6041">
        <v>48500</v>
      </c>
    </row>
    <row r="6042" spans="1:7" x14ac:dyDescent="0.3">
      <c r="A6042">
        <v>23</v>
      </c>
      <c r="B6042" s="18">
        <v>45505</v>
      </c>
      <c r="C6042" t="s">
        <v>3</v>
      </c>
      <c r="D6042" t="s">
        <v>210</v>
      </c>
      <c r="E6042">
        <v>3.9551053250531265E-2</v>
      </c>
      <c r="F6042">
        <v>1917</v>
      </c>
      <c r="G6042">
        <v>48469</v>
      </c>
    </row>
    <row r="6043" spans="1:7" x14ac:dyDescent="0.3">
      <c r="A6043">
        <v>24</v>
      </c>
      <c r="B6043" s="18">
        <v>45474</v>
      </c>
      <c r="C6043" t="s">
        <v>3</v>
      </c>
      <c r="D6043" t="s">
        <v>197</v>
      </c>
      <c r="E6043">
        <v>0.90163934426229508</v>
      </c>
      <c r="F6043">
        <v>1815</v>
      </c>
      <c r="G6043">
        <v>2013</v>
      </c>
    </row>
    <row r="6044" spans="1:7" x14ac:dyDescent="0.3">
      <c r="A6044">
        <v>24</v>
      </c>
      <c r="B6044" s="18">
        <v>45444</v>
      </c>
      <c r="C6044" t="s">
        <v>3</v>
      </c>
      <c r="D6044" t="s">
        <v>197</v>
      </c>
      <c r="E6044">
        <v>0.89707927677329624</v>
      </c>
      <c r="F6044">
        <v>1935</v>
      </c>
      <c r="G6044">
        <v>2157</v>
      </c>
    </row>
    <row r="6045" spans="1:7" x14ac:dyDescent="0.3">
      <c r="A6045">
        <v>24</v>
      </c>
      <c r="B6045" s="18">
        <v>45505</v>
      </c>
      <c r="C6045" t="s">
        <v>3</v>
      </c>
      <c r="D6045" t="s">
        <v>197</v>
      </c>
      <c r="E6045">
        <v>0.8914971309337506</v>
      </c>
      <c r="F6045">
        <v>1709</v>
      </c>
      <c r="G6045">
        <v>1917</v>
      </c>
    </row>
    <row r="6046" spans="1:7" x14ac:dyDescent="0.3">
      <c r="A6046">
        <v>24</v>
      </c>
      <c r="B6046" s="18">
        <v>45413</v>
      </c>
      <c r="C6046" t="s">
        <v>3</v>
      </c>
      <c r="D6046" t="s">
        <v>197</v>
      </c>
      <c r="E6046">
        <v>0.89403054141601113</v>
      </c>
      <c r="F6046">
        <v>1932</v>
      </c>
      <c r="G6046">
        <v>2161</v>
      </c>
    </row>
    <row r="6047" spans="1:7" x14ac:dyDescent="0.3">
      <c r="A6047">
        <v>25</v>
      </c>
      <c r="B6047" s="18">
        <v>45413</v>
      </c>
      <c r="C6047" t="s">
        <v>3</v>
      </c>
      <c r="D6047" t="s">
        <v>261</v>
      </c>
      <c r="E6047">
        <v>8.2319771151036198E-5</v>
      </c>
      <c r="F6047">
        <v>4</v>
      </c>
      <c r="G6047">
        <v>48591</v>
      </c>
    </row>
    <row r="6048" spans="1:7" x14ac:dyDescent="0.3">
      <c r="A6048">
        <v>25</v>
      </c>
      <c r="B6048" s="18">
        <v>45474</v>
      </c>
      <c r="C6048" t="s">
        <v>3</v>
      </c>
      <c r="D6048" t="s">
        <v>261</v>
      </c>
      <c r="E6048">
        <v>4.1237113402061855E-5</v>
      </c>
      <c r="F6048">
        <v>2</v>
      </c>
      <c r="G6048">
        <v>48500</v>
      </c>
    </row>
    <row r="6049" spans="1:7" x14ac:dyDescent="0.3">
      <c r="A6049">
        <v>25</v>
      </c>
      <c r="B6049" s="18">
        <v>45444</v>
      </c>
      <c r="C6049" t="s">
        <v>3</v>
      </c>
      <c r="D6049" t="s">
        <v>261</v>
      </c>
      <c r="E6049">
        <v>6.1819980217606328E-5</v>
      </c>
      <c r="F6049">
        <v>3</v>
      </c>
      <c r="G6049">
        <v>48528</v>
      </c>
    </row>
    <row r="6050" spans="1:7" x14ac:dyDescent="0.3">
      <c r="A6050">
        <v>134</v>
      </c>
      <c r="B6050" s="18">
        <v>45505</v>
      </c>
      <c r="C6050" t="s">
        <v>3</v>
      </c>
      <c r="D6050" t="s">
        <v>267</v>
      </c>
      <c r="E6050">
        <v>1</v>
      </c>
    </row>
    <row r="6051" spans="1:7" x14ac:dyDescent="0.3">
      <c r="A6051">
        <v>133</v>
      </c>
      <c r="B6051" s="18">
        <v>45505</v>
      </c>
      <c r="C6051" t="s">
        <v>3</v>
      </c>
      <c r="D6051" t="s">
        <v>234</v>
      </c>
      <c r="E6051">
        <v>89</v>
      </c>
    </row>
    <row r="6052" spans="1:7" x14ac:dyDescent="0.3">
      <c r="A6052">
        <v>133</v>
      </c>
      <c r="B6052" s="18">
        <v>45474</v>
      </c>
      <c r="C6052" t="s">
        <v>3</v>
      </c>
      <c r="D6052" t="s">
        <v>234</v>
      </c>
      <c r="E6052">
        <v>60</v>
      </c>
    </row>
    <row r="6053" spans="1:7" x14ac:dyDescent="0.3">
      <c r="A6053">
        <v>133</v>
      </c>
      <c r="B6053" s="18">
        <v>45444</v>
      </c>
      <c r="C6053" t="s">
        <v>3</v>
      </c>
      <c r="D6053" t="s">
        <v>234</v>
      </c>
      <c r="E6053">
        <v>51</v>
      </c>
    </row>
    <row r="6054" spans="1:7" x14ac:dyDescent="0.3">
      <c r="A6054">
        <v>133</v>
      </c>
      <c r="B6054" s="18">
        <v>45413</v>
      </c>
      <c r="C6054" t="s">
        <v>3</v>
      </c>
      <c r="D6054" t="s">
        <v>234</v>
      </c>
      <c r="E6054">
        <v>94</v>
      </c>
    </row>
    <row r="6055" spans="1:7" x14ac:dyDescent="0.3">
      <c r="A6055">
        <v>132</v>
      </c>
      <c r="B6055" s="18">
        <v>45505</v>
      </c>
      <c r="C6055" t="s">
        <v>3</v>
      </c>
      <c r="D6055" t="s">
        <v>208</v>
      </c>
      <c r="E6055">
        <v>82</v>
      </c>
    </row>
    <row r="6056" spans="1:7" x14ac:dyDescent="0.3">
      <c r="A6056">
        <v>132</v>
      </c>
      <c r="B6056" s="18">
        <v>45474</v>
      </c>
      <c r="C6056" t="s">
        <v>3</v>
      </c>
      <c r="D6056" t="s">
        <v>208</v>
      </c>
      <c r="E6056">
        <v>92</v>
      </c>
    </row>
    <row r="6057" spans="1:7" x14ac:dyDescent="0.3">
      <c r="A6057">
        <v>132</v>
      </c>
      <c r="B6057" s="18">
        <v>45444</v>
      </c>
      <c r="C6057" t="s">
        <v>3</v>
      </c>
      <c r="D6057" t="s">
        <v>208</v>
      </c>
      <c r="E6057">
        <v>92</v>
      </c>
    </row>
    <row r="6058" spans="1:7" x14ac:dyDescent="0.3">
      <c r="A6058">
        <v>132</v>
      </c>
      <c r="B6058" s="18">
        <v>45413</v>
      </c>
      <c r="C6058" t="s">
        <v>3</v>
      </c>
      <c r="D6058" t="s">
        <v>208</v>
      </c>
      <c r="E6058">
        <v>153</v>
      </c>
    </row>
    <row r="6059" spans="1:7" x14ac:dyDescent="0.3">
      <c r="A6059">
        <v>131</v>
      </c>
      <c r="B6059" s="18">
        <v>45505</v>
      </c>
      <c r="C6059" t="s">
        <v>3</v>
      </c>
      <c r="D6059" t="s">
        <v>211</v>
      </c>
      <c r="E6059">
        <v>444</v>
      </c>
    </row>
    <row r="6060" spans="1:7" x14ac:dyDescent="0.3">
      <c r="A6060">
        <v>131</v>
      </c>
      <c r="B6060" s="18">
        <v>45474</v>
      </c>
      <c r="C6060" t="s">
        <v>3</v>
      </c>
      <c r="D6060" t="s">
        <v>211</v>
      </c>
      <c r="E6060">
        <v>417</v>
      </c>
    </row>
    <row r="6061" spans="1:7" x14ac:dyDescent="0.3">
      <c r="A6061">
        <v>131</v>
      </c>
      <c r="B6061" s="18">
        <v>45444</v>
      </c>
      <c r="C6061" t="s">
        <v>3</v>
      </c>
      <c r="D6061" t="s">
        <v>211</v>
      </c>
      <c r="E6061">
        <v>592</v>
      </c>
    </row>
    <row r="6062" spans="1:7" x14ac:dyDescent="0.3">
      <c r="A6062">
        <v>131</v>
      </c>
      <c r="B6062" s="18">
        <v>45413</v>
      </c>
      <c r="C6062" t="s">
        <v>3</v>
      </c>
      <c r="D6062" t="s">
        <v>211</v>
      </c>
      <c r="E6062">
        <v>527</v>
      </c>
    </row>
    <row r="6063" spans="1:7" x14ac:dyDescent="0.3">
      <c r="A6063">
        <v>130</v>
      </c>
      <c r="B6063" s="18">
        <v>45505</v>
      </c>
      <c r="C6063" t="s">
        <v>3</v>
      </c>
      <c r="D6063" t="s">
        <v>212</v>
      </c>
      <c r="E6063">
        <v>4626</v>
      </c>
    </row>
    <row r="6064" spans="1:7" x14ac:dyDescent="0.3">
      <c r="A6064">
        <v>130</v>
      </c>
      <c r="B6064" s="18">
        <v>45474</v>
      </c>
      <c r="C6064" t="s">
        <v>3</v>
      </c>
      <c r="D6064" t="s">
        <v>212</v>
      </c>
      <c r="E6064">
        <v>3729</v>
      </c>
    </row>
    <row r="6065" spans="1:7" x14ac:dyDescent="0.3">
      <c r="A6065">
        <v>130</v>
      </c>
      <c r="B6065" s="18">
        <v>45444</v>
      </c>
      <c r="C6065" t="s">
        <v>3</v>
      </c>
      <c r="D6065" t="s">
        <v>212</v>
      </c>
      <c r="E6065">
        <v>5323</v>
      </c>
    </row>
    <row r="6066" spans="1:7" x14ac:dyDescent="0.3">
      <c r="A6066">
        <v>130</v>
      </c>
      <c r="B6066" s="18">
        <v>45413</v>
      </c>
      <c r="C6066" t="s">
        <v>3</v>
      </c>
      <c r="D6066" t="s">
        <v>212</v>
      </c>
      <c r="E6066">
        <v>5443</v>
      </c>
    </row>
    <row r="6067" spans="1:7" x14ac:dyDescent="0.3">
      <c r="A6067">
        <v>129</v>
      </c>
      <c r="B6067" s="18">
        <v>45505</v>
      </c>
      <c r="C6067" t="s">
        <v>3</v>
      </c>
      <c r="D6067" t="s">
        <v>229</v>
      </c>
      <c r="E6067">
        <v>3194</v>
      </c>
    </row>
    <row r="6068" spans="1:7" x14ac:dyDescent="0.3">
      <c r="A6068">
        <v>129</v>
      </c>
      <c r="B6068" s="18">
        <v>45474</v>
      </c>
      <c r="C6068" t="s">
        <v>3</v>
      </c>
      <c r="D6068" t="s">
        <v>229</v>
      </c>
      <c r="E6068">
        <v>2807</v>
      </c>
    </row>
    <row r="6069" spans="1:7" x14ac:dyDescent="0.3">
      <c r="A6069">
        <v>129</v>
      </c>
      <c r="B6069" s="18">
        <v>45444</v>
      </c>
      <c r="C6069" t="s">
        <v>3</v>
      </c>
      <c r="D6069" t="s">
        <v>229</v>
      </c>
      <c r="E6069">
        <v>3519</v>
      </c>
    </row>
    <row r="6070" spans="1:7" x14ac:dyDescent="0.3">
      <c r="A6070">
        <v>129</v>
      </c>
      <c r="B6070" s="18">
        <v>45413</v>
      </c>
      <c r="C6070" t="s">
        <v>3</v>
      </c>
      <c r="D6070" t="s">
        <v>229</v>
      </c>
      <c r="E6070">
        <v>3207</v>
      </c>
    </row>
    <row r="6071" spans="1:7" x14ac:dyDescent="0.3">
      <c r="A6071">
        <v>128</v>
      </c>
      <c r="B6071" s="18">
        <v>45505</v>
      </c>
      <c r="C6071" t="s">
        <v>3</v>
      </c>
      <c r="D6071" t="s">
        <v>224</v>
      </c>
      <c r="E6071">
        <v>1326</v>
      </c>
    </row>
    <row r="6072" spans="1:7" x14ac:dyDescent="0.3">
      <c r="A6072">
        <v>128</v>
      </c>
      <c r="B6072" s="18">
        <v>45474</v>
      </c>
      <c r="C6072" t="s">
        <v>3</v>
      </c>
      <c r="D6072" t="s">
        <v>224</v>
      </c>
      <c r="E6072">
        <v>1112</v>
      </c>
    </row>
    <row r="6073" spans="1:7" x14ac:dyDescent="0.3">
      <c r="A6073">
        <v>128</v>
      </c>
      <c r="B6073" s="18">
        <v>45444</v>
      </c>
      <c r="C6073" t="s">
        <v>3</v>
      </c>
      <c r="D6073" t="s">
        <v>224</v>
      </c>
      <c r="E6073">
        <v>1357</v>
      </c>
    </row>
    <row r="6074" spans="1:7" x14ac:dyDescent="0.3">
      <c r="A6074">
        <v>128</v>
      </c>
      <c r="B6074" s="18">
        <v>45413</v>
      </c>
      <c r="C6074" t="s">
        <v>3</v>
      </c>
      <c r="D6074" t="s">
        <v>224</v>
      </c>
      <c r="E6074">
        <v>1397</v>
      </c>
    </row>
    <row r="6075" spans="1:7" x14ac:dyDescent="0.3">
      <c r="A6075">
        <v>127</v>
      </c>
      <c r="B6075" s="18">
        <v>45505</v>
      </c>
      <c r="C6075" t="s">
        <v>3</v>
      </c>
      <c r="D6075" t="s">
        <v>220</v>
      </c>
      <c r="E6075">
        <v>9767</v>
      </c>
    </row>
    <row r="6076" spans="1:7" x14ac:dyDescent="0.3">
      <c r="A6076">
        <v>127</v>
      </c>
      <c r="B6076" s="18">
        <v>45474</v>
      </c>
      <c r="C6076" t="s">
        <v>3</v>
      </c>
      <c r="D6076" t="s">
        <v>220</v>
      </c>
      <c r="E6076">
        <v>8223</v>
      </c>
    </row>
    <row r="6077" spans="1:7" x14ac:dyDescent="0.3">
      <c r="A6077">
        <v>127</v>
      </c>
      <c r="B6077" s="18">
        <v>45444</v>
      </c>
      <c r="C6077" t="s">
        <v>3</v>
      </c>
      <c r="D6077" t="s">
        <v>220</v>
      </c>
      <c r="E6077">
        <v>10949</v>
      </c>
    </row>
    <row r="6078" spans="1:7" x14ac:dyDescent="0.3">
      <c r="A6078">
        <v>127</v>
      </c>
      <c r="B6078" s="18">
        <v>45413</v>
      </c>
      <c r="C6078" t="s">
        <v>3</v>
      </c>
      <c r="D6078" t="s">
        <v>220</v>
      </c>
      <c r="E6078">
        <v>10841</v>
      </c>
    </row>
    <row r="6079" spans="1:7" x14ac:dyDescent="0.3">
      <c r="A6079">
        <v>5</v>
      </c>
      <c r="B6079" s="18">
        <v>45505</v>
      </c>
      <c r="C6079" t="s">
        <v>3</v>
      </c>
      <c r="D6079" t="s">
        <v>216</v>
      </c>
      <c r="E6079">
        <v>8.2808320950965797</v>
      </c>
      <c r="F6079">
        <v>5573</v>
      </c>
      <c r="G6079">
        <v>673</v>
      </c>
    </row>
    <row r="6080" spans="1:7" x14ac:dyDescent="0.3">
      <c r="A6080">
        <v>5</v>
      </c>
      <c r="B6080" s="18">
        <v>45474</v>
      </c>
      <c r="C6080" t="s">
        <v>3</v>
      </c>
      <c r="D6080" t="s">
        <v>216</v>
      </c>
      <c r="E6080">
        <v>8.1107544141251999</v>
      </c>
      <c r="F6080">
        <v>5053</v>
      </c>
      <c r="G6080">
        <v>623</v>
      </c>
    </row>
    <row r="6081" spans="1:7" x14ac:dyDescent="0.3">
      <c r="A6081">
        <v>5</v>
      </c>
      <c r="B6081" s="18">
        <v>45444</v>
      </c>
      <c r="C6081" t="s">
        <v>3</v>
      </c>
      <c r="D6081" t="s">
        <v>216</v>
      </c>
      <c r="E6081">
        <v>7.6218181818181803</v>
      </c>
      <c r="F6081">
        <v>6288</v>
      </c>
      <c r="G6081">
        <v>825</v>
      </c>
    </row>
    <row r="6082" spans="1:7" x14ac:dyDescent="0.3">
      <c r="A6082">
        <v>5</v>
      </c>
      <c r="B6082" s="18">
        <v>45413</v>
      </c>
      <c r="C6082" t="s">
        <v>3</v>
      </c>
      <c r="D6082" t="s">
        <v>216</v>
      </c>
      <c r="E6082">
        <v>9.1432225063938599</v>
      </c>
      <c r="F6082">
        <v>7150</v>
      </c>
      <c r="G6082">
        <v>782</v>
      </c>
    </row>
    <row r="6083" spans="1:7" x14ac:dyDescent="0.3">
      <c r="A6083">
        <v>4</v>
      </c>
      <c r="B6083" s="18">
        <v>45505</v>
      </c>
      <c r="C6083" t="s">
        <v>3</v>
      </c>
      <c r="D6083" t="s">
        <v>223</v>
      </c>
      <c r="E6083">
        <v>0.80767050821840203</v>
      </c>
      <c r="F6083">
        <v>4275</v>
      </c>
      <c r="G6083">
        <v>5293</v>
      </c>
    </row>
    <row r="6084" spans="1:7" x14ac:dyDescent="0.3">
      <c r="A6084">
        <v>4</v>
      </c>
      <c r="B6084" s="18">
        <v>45474</v>
      </c>
      <c r="C6084" t="s">
        <v>3</v>
      </c>
      <c r="D6084" t="s">
        <v>223</v>
      </c>
      <c r="E6084">
        <v>0.78889351081530801</v>
      </c>
      <c r="F6084">
        <v>3793</v>
      </c>
      <c r="G6084">
        <v>4808</v>
      </c>
    </row>
    <row r="6085" spans="1:7" x14ac:dyDescent="0.3">
      <c r="A6085">
        <v>4</v>
      </c>
      <c r="B6085" s="18">
        <v>45444</v>
      </c>
      <c r="C6085" t="s">
        <v>3</v>
      </c>
      <c r="D6085" t="s">
        <v>223</v>
      </c>
      <c r="E6085">
        <v>0.82462809917355395</v>
      </c>
      <c r="F6085">
        <v>4989</v>
      </c>
      <c r="G6085">
        <v>6050</v>
      </c>
    </row>
    <row r="6086" spans="1:7" x14ac:dyDescent="0.3">
      <c r="A6086">
        <v>4</v>
      </c>
      <c r="B6086" s="18">
        <v>45413</v>
      </c>
      <c r="C6086" t="s">
        <v>3</v>
      </c>
      <c r="D6086" t="s">
        <v>223</v>
      </c>
      <c r="E6086">
        <v>0.85377979236730495</v>
      </c>
      <c r="F6086">
        <v>5839</v>
      </c>
      <c r="G6086">
        <v>6839</v>
      </c>
    </row>
    <row r="6087" spans="1:7" x14ac:dyDescent="0.3">
      <c r="A6087">
        <v>126</v>
      </c>
      <c r="B6087" s="18">
        <v>45505</v>
      </c>
      <c r="C6087" t="s">
        <v>3</v>
      </c>
      <c r="D6087" t="s">
        <v>28</v>
      </c>
      <c r="E6087">
        <v>28</v>
      </c>
    </row>
    <row r="6088" spans="1:7" x14ac:dyDescent="0.3">
      <c r="A6088">
        <v>126</v>
      </c>
      <c r="B6088" s="18">
        <v>45474</v>
      </c>
      <c r="C6088" t="s">
        <v>3</v>
      </c>
      <c r="D6088" t="s">
        <v>28</v>
      </c>
      <c r="E6088">
        <v>31</v>
      </c>
    </row>
    <row r="6089" spans="1:7" x14ac:dyDescent="0.3">
      <c r="A6089">
        <v>126</v>
      </c>
      <c r="B6089" s="18">
        <v>45444</v>
      </c>
      <c r="C6089" t="s">
        <v>3</v>
      </c>
      <c r="D6089" t="s">
        <v>28</v>
      </c>
      <c r="E6089">
        <v>28</v>
      </c>
    </row>
    <row r="6090" spans="1:7" x14ac:dyDescent="0.3">
      <c r="A6090">
        <v>126</v>
      </c>
      <c r="B6090" s="18">
        <v>45413</v>
      </c>
      <c r="C6090" t="s">
        <v>3</v>
      </c>
      <c r="D6090" t="s">
        <v>28</v>
      </c>
      <c r="E6090">
        <v>48</v>
      </c>
    </row>
    <row r="6091" spans="1:7" x14ac:dyDescent="0.3">
      <c r="A6091">
        <v>122</v>
      </c>
      <c r="B6091" s="18">
        <v>45505</v>
      </c>
      <c r="C6091" t="s">
        <v>3</v>
      </c>
      <c r="D6091" t="s">
        <v>24</v>
      </c>
      <c r="E6091">
        <v>54</v>
      </c>
    </row>
    <row r="6092" spans="1:7" x14ac:dyDescent="0.3">
      <c r="A6092">
        <v>122</v>
      </c>
      <c r="B6092" s="18">
        <v>45474</v>
      </c>
      <c r="C6092" t="s">
        <v>3</v>
      </c>
      <c r="D6092" t="s">
        <v>24</v>
      </c>
      <c r="E6092">
        <v>215</v>
      </c>
    </row>
    <row r="6093" spans="1:7" x14ac:dyDescent="0.3">
      <c r="A6093">
        <v>122</v>
      </c>
      <c r="B6093" s="18">
        <v>45444</v>
      </c>
      <c r="C6093" t="s">
        <v>3</v>
      </c>
      <c r="D6093" t="s">
        <v>24</v>
      </c>
      <c r="E6093">
        <v>166</v>
      </c>
    </row>
    <row r="6094" spans="1:7" x14ac:dyDescent="0.3">
      <c r="A6094">
        <v>122</v>
      </c>
      <c r="B6094" s="18">
        <v>45413</v>
      </c>
      <c r="C6094" t="s">
        <v>3</v>
      </c>
      <c r="D6094" t="s">
        <v>24</v>
      </c>
      <c r="E6094">
        <v>195</v>
      </c>
    </row>
    <row r="6095" spans="1:7" x14ac:dyDescent="0.3">
      <c r="A6095">
        <v>120</v>
      </c>
      <c r="B6095" s="18">
        <v>45505</v>
      </c>
      <c r="C6095" t="s">
        <v>3</v>
      </c>
      <c r="D6095" t="s">
        <v>22</v>
      </c>
      <c r="E6095">
        <v>13031</v>
      </c>
    </row>
    <row r="6096" spans="1:7" x14ac:dyDescent="0.3">
      <c r="A6096">
        <v>120</v>
      </c>
      <c r="B6096" s="18">
        <v>45474</v>
      </c>
      <c r="C6096" t="s">
        <v>3</v>
      </c>
      <c r="D6096" t="s">
        <v>22</v>
      </c>
      <c r="E6096">
        <v>11370</v>
      </c>
    </row>
    <row r="6097" spans="1:7" x14ac:dyDescent="0.3">
      <c r="A6097">
        <v>120</v>
      </c>
      <c r="B6097" s="18">
        <v>45444</v>
      </c>
      <c r="C6097" t="s">
        <v>3</v>
      </c>
      <c r="D6097" t="s">
        <v>22</v>
      </c>
      <c r="E6097">
        <v>15847</v>
      </c>
    </row>
    <row r="6098" spans="1:7" x14ac:dyDescent="0.3">
      <c r="A6098">
        <v>120</v>
      </c>
      <c r="B6098" s="18">
        <v>45413</v>
      </c>
      <c r="C6098" t="s">
        <v>3</v>
      </c>
      <c r="D6098" t="s">
        <v>22</v>
      </c>
      <c r="E6098">
        <v>17123</v>
      </c>
    </row>
    <row r="6099" spans="1:7" x14ac:dyDescent="0.3">
      <c r="A6099">
        <v>116</v>
      </c>
      <c r="B6099" s="18">
        <v>45505</v>
      </c>
      <c r="C6099" t="s">
        <v>3</v>
      </c>
      <c r="D6099" t="s">
        <v>243</v>
      </c>
      <c r="E6099">
        <v>72</v>
      </c>
    </row>
    <row r="6100" spans="1:7" x14ac:dyDescent="0.3">
      <c r="A6100">
        <v>116</v>
      </c>
      <c r="B6100" s="18">
        <v>45474</v>
      </c>
      <c r="C6100" t="s">
        <v>3</v>
      </c>
      <c r="D6100" t="s">
        <v>243</v>
      </c>
      <c r="E6100">
        <v>46</v>
      </c>
    </row>
    <row r="6101" spans="1:7" x14ac:dyDescent="0.3">
      <c r="A6101">
        <v>116</v>
      </c>
      <c r="B6101" s="18">
        <v>45444</v>
      </c>
      <c r="C6101" t="s">
        <v>3</v>
      </c>
      <c r="D6101" t="s">
        <v>243</v>
      </c>
      <c r="E6101">
        <v>75</v>
      </c>
    </row>
    <row r="6102" spans="1:7" x14ac:dyDescent="0.3">
      <c r="A6102">
        <v>116</v>
      </c>
      <c r="B6102" s="18">
        <v>45413</v>
      </c>
      <c r="C6102" t="s">
        <v>3</v>
      </c>
      <c r="D6102" t="s">
        <v>243</v>
      </c>
      <c r="E6102">
        <v>74</v>
      </c>
    </row>
    <row r="6103" spans="1:7" x14ac:dyDescent="0.3">
      <c r="A6103">
        <v>115</v>
      </c>
      <c r="B6103" s="18">
        <v>45505</v>
      </c>
      <c r="C6103" t="s">
        <v>3</v>
      </c>
      <c r="D6103" t="s">
        <v>226</v>
      </c>
      <c r="E6103">
        <v>381</v>
      </c>
    </row>
    <row r="6104" spans="1:7" x14ac:dyDescent="0.3">
      <c r="A6104">
        <v>115</v>
      </c>
      <c r="B6104" s="18">
        <v>45474</v>
      </c>
      <c r="C6104" t="s">
        <v>3</v>
      </c>
      <c r="D6104" t="s">
        <v>226</v>
      </c>
      <c r="E6104">
        <v>364</v>
      </c>
    </row>
    <row r="6105" spans="1:7" x14ac:dyDescent="0.3">
      <c r="A6105">
        <v>115</v>
      </c>
      <c r="B6105" s="18">
        <v>45444</v>
      </c>
      <c r="C6105" t="s">
        <v>3</v>
      </c>
      <c r="D6105" t="s">
        <v>226</v>
      </c>
      <c r="E6105">
        <v>548</v>
      </c>
    </row>
    <row r="6106" spans="1:7" x14ac:dyDescent="0.3">
      <c r="A6106">
        <v>115</v>
      </c>
      <c r="B6106" s="18">
        <v>45413</v>
      </c>
      <c r="C6106" t="s">
        <v>3</v>
      </c>
      <c r="D6106" t="s">
        <v>226</v>
      </c>
      <c r="E6106">
        <v>810</v>
      </c>
    </row>
    <row r="6107" spans="1:7" x14ac:dyDescent="0.3">
      <c r="A6107">
        <v>114</v>
      </c>
      <c r="B6107" s="18">
        <v>45505</v>
      </c>
      <c r="C6107" t="s">
        <v>3</v>
      </c>
      <c r="D6107" t="s">
        <v>214</v>
      </c>
      <c r="E6107">
        <v>13085</v>
      </c>
    </row>
    <row r="6108" spans="1:7" x14ac:dyDescent="0.3">
      <c r="A6108">
        <v>114</v>
      </c>
      <c r="B6108" s="18">
        <v>45474</v>
      </c>
      <c r="C6108" t="s">
        <v>3</v>
      </c>
      <c r="D6108" t="s">
        <v>214</v>
      </c>
      <c r="E6108">
        <v>11585</v>
      </c>
    </row>
    <row r="6109" spans="1:7" x14ac:dyDescent="0.3">
      <c r="A6109">
        <v>114</v>
      </c>
      <c r="B6109" s="18">
        <v>45444</v>
      </c>
      <c r="C6109" t="s">
        <v>3</v>
      </c>
      <c r="D6109" t="s">
        <v>214</v>
      </c>
      <c r="E6109">
        <v>16013</v>
      </c>
    </row>
    <row r="6110" spans="1:7" x14ac:dyDescent="0.3">
      <c r="A6110">
        <v>114</v>
      </c>
      <c r="B6110" s="18">
        <v>45413</v>
      </c>
      <c r="C6110" t="s">
        <v>3</v>
      </c>
      <c r="D6110" t="s">
        <v>214</v>
      </c>
      <c r="E6110">
        <v>17318</v>
      </c>
    </row>
    <row r="6111" spans="1:7" x14ac:dyDescent="0.3">
      <c r="A6111">
        <v>6</v>
      </c>
      <c r="B6111" s="18">
        <v>45444</v>
      </c>
      <c r="C6111" t="s">
        <v>3</v>
      </c>
      <c r="D6111" t="s">
        <v>237</v>
      </c>
      <c r="E6111">
        <v>0.3888888888888889</v>
      </c>
      <c r="F6111">
        <v>133</v>
      </c>
      <c r="G6111">
        <v>342</v>
      </c>
    </row>
    <row r="6112" spans="1:7" x14ac:dyDescent="0.3">
      <c r="A6112">
        <v>6</v>
      </c>
      <c r="B6112" s="18">
        <v>45474</v>
      </c>
      <c r="C6112" t="s">
        <v>3</v>
      </c>
      <c r="D6112" t="s">
        <v>237</v>
      </c>
      <c r="E6112">
        <v>0.35672514619883039</v>
      </c>
      <c r="F6112">
        <v>122</v>
      </c>
      <c r="G6112">
        <v>342</v>
      </c>
    </row>
    <row r="6113" spans="1:7" x14ac:dyDescent="0.3">
      <c r="A6113">
        <v>6</v>
      </c>
      <c r="B6113" s="18">
        <v>45413</v>
      </c>
      <c r="C6113" t="s">
        <v>3</v>
      </c>
      <c r="D6113" t="s">
        <v>237</v>
      </c>
      <c r="E6113">
        <v>0.38826815642458101</v>
      </c>
      <c r="F6113">
        <v>139</v>
      </c>
      <c r="G6113">
        <v>358</v>
      </c>
    </row>
    <row r="6114" spans="1:7" x14ac:dyDescent="0.3">
      <c r="A6114">
        <v>6</v>
      </c>
      <c r="B6114" s="18">
        <v>45505</v>
      </c>
      <c r="C6114" t="s">
        <v>3</v>
      </c>
      <c r="D6114" t="s">
        <v>237</v>
      </c>
      <c r="E6114">
        <v>0.31005586592178769</v>
      </c>
      <c r="F6114">
        <v>111</v>
      </c>
      <c r="G6114">
        <v>358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8430"/>
  <sheetViews>
    <sheetView workbookViewId="0">
      <selection activeCell="C14" sqref="C14"/>
    </sheetView>
  </sheetViews>
  <sheetFormatPr defaultRowHeight="14.4" x14ac:dyDescent="0.3"/>
  <cols>
    <col min="2" max="2" width="29.44140625" customWidth="1"/>
    <col min="3" max="3" width="8.88671875" style="96"/>
    <col min="4" max="4" width="30.88671875" customWidth="1"/>
  </cols>
  <sheetData>
    <row r="1" spans="1:7" x14ac:dyDescent="0.3">
      <c r="A1" t="s">
        <v>45</v>
      </c>
      <c r="B1" t="s">
        <v>64</v>
      </c>
      <c r="C1" s="96" t="s">
        <v>65</v>
      </c>
      <c r="D1" t="s">
        <v>63</v>
      </c>
      <c r="E1" t="s">
        <v>50</v>
      </c>
      <c r="F1" t="s">
        <v>39</v>
      </c>
      <c r="G1" t="s">
        <v>40</v>
      </c>
    </row>
    <row r="2" spans="1:7" x14ac:dyDescent="0.3">
      <c r="A2">
        <v>108</v>
      </c>
      <c r="B2" s="62">
        <v>45505</v>
      </c>
      <c r="C2" s="96" t="s">
        <v>288</v>
      </c>
      <c r="D2" t="s">
        <v>204</v>
      </c>
      <c r="E2">
        <v>176</v>
      </c>
    </row>
    <row r="3" spans="1:7" x14ac:dyDescent="0.3">
      <c r="A3">
        <v>105</v>
      </c>
      <c r="B3" s="62">
        <v>45505</v>
      </c>
      <c r="C3" s="96" t="s">
        <v>288</v>
      </c>
      <c r="D3" t="s">
        <v>227</v>
      </c>
      <c r="E3">
        <v>54</v>
      </c>
    </row>
    <row r="4" spans="1:7" x14ac:dyDescent="0.3">
      <c r="A4">
        <v>107</v>
      </c>
      <c r="B4" s="62">
        <v>45505</v>
      </c>
      <c r="C4" s="96" t="s">
        <v>288</v>
      </c>
      <c r="D4" t="s">
        <v>217</v>
      </c>
      <c r="E4">
        <v>523</v>
      </c>
    </row>
    <row r="5" spans="1:7" x14ac:dyDescent="0.3">
      <c r="A5">
        <v>106</v>
      </c>
      <c r="B5" s="62">
        <v>45505</v>
      </c>
      <c r="C5" s="96" t="s">
        <v>288</v>
      </c>
      <c r="D5" t="s">
        <v>196</v>
      </c>
      <c r="E5">
        <v>452</v>
      </c>
    </row>
    <row r="6" spans="1:7" x14ac:dyDescent="0.3">
      <c r="A6">
        <v>104</v>
      </c>
      <c r="B6" s="62">
        <v>45505</v>
      </c>
      <c r="C6" s="96" t="s">
        <v>288</v>
      </c>
      <c r="D6" t="s">
        <v>236</v>
      </c>
      <c r="E6">
        <v>1</v>
      </c>
    </row>
    <row r="7" spans="1:7" x14ac:dyDescent="0.3">
      <c r="A7">
        <v>113</v>
      </c>
      <c r="B7" s="62">
        <v>45505</v>
      </c>
      <c r="C7" s="96" t="s">
        <v>288</v>
      </c>
      <c r="D7" t="s">
        <v>228</v>
      </c>
      <c r="E7">
        <v>335</v>
      </c>
    </row>
    <row r="8" spans="1:7" x14ac:dyDescent="0.3">
      <c r="A8">
        <v>110</v>
      </c>
      <c r="B8" s="62">
        <v>45505</v>
      </c>
      <c r="C8" s="96" t="s">
        <v>288</v>
      </c>
      <c r="D8" t="s">
        <v>222</v>
      </c>
      <c r="E8">
        <v>62</v>
      </c>
    </row>
    <row r="9" spans="1:7" x14ac:dyDescent="0.3">
      <c r="A9">
        <v>112</v>
      </c>
      <c r="B9" s="62">
        <v>45505</v>
      </c>
      <c r="C9" s="96" t="s">
        <v>288</v>
      </c>
      <c r="D9" t="s">
        <v>221</v>
      </c>
      <c r="E9">
        <v>643</v>
      </c>
    </row>
    <row r="10" spans="1:7" x14ac:dyDescent="0.3">
      <c r="A10">
        <v>111</v>
      </c>
      <c r="B10" s="62">
        <v>45505</v>
      </c>
      <c r="C10" s="96" t="s">
        <v>288</v>
      </c>
      <c r="D10" t="s">
        <v>201</v>
      </c>
      <c r="E10">
        <v>545</v>
      </c>
    </row>
    <row r="11" spans="1:7" x14ac:dyDescent="0.3">
      <c r="A11">
        <v>109</v>
      </c>
      <c r="B11" s="62">
        <v>45505</v>
      </c>
      <c r="C11" s="96" t="s">
        <v>288</v>
      </c>
      <c r="D11" t="s">
        <v>233</v>
      </c>
      <c r="E11">
        <v>1</v>
      </c>
    </row>
    <row r="12" spans="1:7" x14ac:dyDescent="0.3">
      <c r="A12">
        <v>2</v>
      </c>
      <c r="B12" s="62">
        <v>45505</v>
      </c>
      <c r="C12" s="96" t="s">
        <v>288</v>
      </c>
      <c r="D12" t="s">
        <v>209</v>
      </c>
      <c r="E12">
        <v>0.35794871794871796</v>
      </c>
      <c r="F12">
        <v>2792</v>
      </c>
      <c r="G12">
        <v>7800</v>
      </c>
    </row>
    <row r="13" spans="1:7" x14ac:dyDescent="0.3">
      <c r="A13">
        <v>1</v>
      </c>
      <c r="B13" s="62">
        <v>45505</v>
      </c>
      <c r="C13" s="96" t="s">
        <v>288</v>
      </c>
      <c r="D13" t="s">
        <v>287</v>
      </c>
      <c r="E13">
        <v>0.5</v>
      </c>
      <c r="F13">
        <v>2</v>
      </c>
      <c r="G13">
        <v>4</v>
      </c>
    </row>
    <row r="14" spans="1:7" x14ac:dyDescent="0.3">
      <c r="A14">
        <v>103</v>
      </c>
      <c r="B14" s="62">
        <v>45505</v>
      </c>
      <c r="C14" s="96" t="s">
        <v>288</v>
      </c>
      <c r="D14" t="s">
        <v>199</v>
      </c>
      <c r="E14">
        <v>0</v>
      </c>
    </row>
    <row r="15" spans="1:7" x14ac:dyDescent="0.3">
      <c r="A15">
        <v>3</v>
      </c>
      <c r="B15" s="62">
        <v>45505</v>
      </c>
      <c r="C15" s="96" t="s">
        <v>288</v>
      </c>
      <c r="D15" t="s">
        <v>202</v>
      </c>
      <c r="E15">
        <v>0.71454154727793695</v>
      </c>
      <c r="F15">
        <v>1995</v>
      </c>
      <c r="G15">
        <v>2792</v>
      </c>
    </row>
    <row r="16" spans="1:7" x14ac:dyDescent="0.3">
      <c r="A16">
        <v>102</v>
      </c>
      <c r="B16" s="62">
        <v>45505</v>
      </c>
      <c r="C16" s="96" t="s">
        <v>288</v>
      </c>
      <c r="D16" t="s">
        <v>218</v>
      </c>
      <c r="E16">
        <v>3</v>
      </c>
    </row>
    <row r="17" spans="1:7" x14ac:dyDescent="0.3">
      <c r="A17">
        <v>101</v>
      </c>
      <c r="B17" s="62">
        <v>45505</v>
      </c>
      <c r="C17" s="96" t="s">
        <v>288</v>
      </c>
      <c r="D17" t="s">
        <v>200</v>
      </c>
      <c r="E17">
        <v>1</v>
      </c>
    </row>
    <row r="18" spans="1:7" x14ac:dyDescent="0.3">
      <c r="A18">
        <v>100</v>
      </c>
      <c r="B18" s="62">
        <v>45505</v>
      </c>
      <c r="C18" s="96" t="s">
        <v>288</v>
      </c>
      <c r="D18" t="s">
        <v>206</v>
      </c>
      <c r="E18">
        <v>1</v>
      </c>
    </row>
    <row r="19" spans="1:7" x14ac:dyDescent="0.3">
      <c r="A19">
        <v>17</v>
      </c>
      <c r="B19" s="62">
        <v>45505</v>
      </c>
      <c r="C19" s="96" t="s">
        <v>288</v>
      </c>
      <c r="D19" t="s">
        <v>207</v>
      </c>
      <c r="E19">
        <v>3.151862464183381E-2</v>
      </c>
      <c r="F19">
        <v>11</v>
      </c>
      <c r="G19">
        <v>349</v>
      </c>
    </row>
    <row r="20" spans="1:7" x14ac:dyDescent="0.3">
      <c r="A20">
        <v>16</v>
      </c>
      <c r="B20" s="62">
        <v>45505</v>
      </c>
      <c r="C20" s="96" t="s">
        <v>288</v>
      </c>
      <c r="D20" t="s">
        <v>203</v>
      </c>
      <c r="E20">
        <v>4.2979942693409739E-2</v>
      </c>
      <c r="F20">
        <v>15</v>
      </c>
      <c r="G20">
        <v>349</v>
      </c>
    </row>
    <row r="21" spans="1:7" x14ac:dyDescent="0.3">
      <c r="A21">
        <v>15</v>
      </c>
      <c r="B21" s="62">
        <v>45505</v>
      </c>
      <c r="C21" s="96" t="s">
        <v>288</v>
      </c>
      <c r="D21" t="s">
        <v>205</v>
      </c>
      <c r="E21">
        <v>0</v>
      </c>
      <c r="F21">
        <v>0</v>
      </c>
      <c r="G21">
        <v>759</v>
      </c>
    </row>
    <row r="22" spans="1:7" x14ac:dyDescent="0.3">
      <c r="A22">
        <v>14</v>
      </c>
      <c r="B22" s="62">
        <v>45505</v>
      </c>
      <c r="C22" s="96" t="s">
        <v>288</v>
      </c>
      <c r="D22" t="s">
        <v>225</v>
      </c>
      <c r="E22">
        <v>1.3175230566534915E-3</v>
      </c>
      <c r="F22">
        <v>1</v>
      </c>
      <c r="G22">
        <v>759</v>
      </c>
    </row>
    <row r="23" spans="1:7" x14ac:dyDescent="0.3">
      <c r="A23">
        <v>13</v>
      </c>
      <c r="B23" s="62">
        <v>45505</v>
      </c>
      <c r="C23" s="96" t="s">
        <v>288</v>
      </c>
      <c r="D23" t="s">
        <v>198</v>
      </c>
      <c r="E23">
        <v>2.8490028490028491E-3</v>
      </c>
      <c r="F23">
        <v>1</v>
      </c>
      <c r="G23">
        <v>351</v>
      </c>
    </row>
    <row r="24" spans="1:7" x14ac:dyDescent="0.3">
      <c r="A24">
        <v>12</v>
      </c>
      <c r="B24" s="62">
        <v>45505</v>
      </c>
      <c r="C24" s="96" t="s">
        <v>288</v>
      </c>
      <c r="D24" t="s">
        <v>215</v>
      </c>
      <c r="E24">
        <v>2.8490028490028491E-3</v>
      </c>
      <c r="F24">
        <v>1</v>
      </c>
      <c r="G24">
        <v>351</v>
      </c>
    </row>
    <row r="25" spans="1:7" x14ac:dyDescent="0.3">
      <c r="A25">
        <v>11</v>
      </c>
      <c r="B25" s="62">
        <v>45505</v>
      </c>
      <c r="C25" s="96" t="s">
        <v>288</v>
      </c>
      <c r="D25" t="s">
        <v>230</v>
      </c>
      <c r="E25">
        <v>0.40225988700564974</v>
      </c>
      <c r="F25">
        <v>356</v>
      </c>
      <c r="G25">
        <v>885</v>
      </c>
    </row>
    <row r="26" spans="1:7" x14ac:dyDescent="0.3">
      <c r="A26">
        <v>10</v>
      </c>
      <c r="B26" s="62">
        <v>45505</v>
      </c>
      <c r="C26" s="96" t="s">
        <v>288</v>
      </c>
      <c r="D26" t="s">
        <v>219</v>
      </c>
      <c r="E26">
        <v>1.6260162601626018E-2</v>
      </c>
      <c r="F26">
        <v>4</v>
      </c>
      <c r="G26">
        <v>246</v>
      </c>
    </row>
    <row r="27" spans="1:7" x14ac:dyDescent="0.3">
      <c r="A27">
        <v>9</v>
      </c>
      <c r="B27" s="62">
        <v>45505</v>
      </c>
      <c r="C27" s="96" t="s">
        <v>288</v>
      </c>
      <c r="D27" t="s">
        <v>213</v>
      </c>
      <c r="E27">
        <v>0.54878048780487809</v>
      </c>
      <c r="F27">
        <v>540</v>
      </c>
      <c r="G27">
        <v>984</v>
      </c>
    </row>
    <row r="28" spans="1:7" x14ac:dyDescent="0.3">
      <c r="A28">
        <v>8</v>
      </c>
      <c r="B28" s="62">
        <v>45505</v>
      </c>
      <c r="C28" s="96" t="s">
        <v>288</v>
      </c>
      <c r="D28" t="s">
        <v>235</v>
      </c>
      <c r="E28">
        <v>5.5555555555555552E-2</v>
      </c>
      <c r="F28">
        <v>1</v>
      </c>
      <c r="G28">
        <v>18</v>
      </c>
    </row>
    <row r="29" spans="1:7" x14ac:dyDescent="0.3">
      <c r="A29">
        <v>7</v>
      </c>
      <c r="B29" s="62">
        <v>45505</v>
      </c>
      <c r="C29" s="96" t="s">
        <v>288</v>
      </c>
      <c r="D29" t="s">
        <v>232</v>
      </c>
      <c r="E29">
        <v>0.25</v>
      </c>
      <c r="F29">
        <v>1</v>
      </c>
      <c r="G29">
        <v>4</v>
      </c>
    </row>
    <row r="30" spans="1:7" x14ac:dyDescent="0.3">
      <c r="A30">
        <v>23</v>
      </c>
      <c r="B30" s="62">
        <v>45505</v>
      </c>
      <c r="C30" s="96" t="s">
        <v>288</v>
      </c>
      <c r="D30" t="s">
        <v>210</v>
      </c>
      <c r="E30">
        <v>4.9029982363315697E-2</v>
      </c>
      <c r="F30">
        <v>139</v>
      </c>
      <c r="G30">
        <v>2835</v>
      </c>
    </row>
    <row r="31" spans="1:7" x14ac:dyDescent="0.3">
      <c r="A31">
        <v>24</v>
      </c>
      <c r="B31" s="62">
        <v>45505</v>
      </c>
      <c r="C31" s="96" t="s">
        <v>288</v>
      </c>
      <c r="D31" t="s">
        <v>197</v>
      </c>
      <c r="E31">
        <v>0.8848920863309353</v>
      </c>
      <c r="F31">
        <v>123</v>
      </c>
      <c r="G31">
        <v>139</v>
      </c>
    </row>
    <row r="32" spans="1:7" x14ac:dyDescent="0.3">
      <c r="A32">
        <v>25</v>
      </c>
      <c r="B32" s="62">
        <v>45505</v>
      </c>
      <c r="C32" s="96" t="s">
        <v>288</v>
      </c>
      <c r="D32" t="s">
        <v>261</v>
      </c>
      <c r="E32">
        <v>1.0582010582010583E-3</v>
      </c>
      <c r="F32">
        <v>3</v>
      </c>
      <c r="G32">
        <v>2835</v>
      </c>
    </row>
    <row r="33" spans="1:7" x14ac:dyDescent="0.3">
      <c r="A33">
        <v>133</v>
      </c>
      <c r="B33" s="62">
        <v>45505</v>
      </c>
      <c r="C33" s="96" t="s">
        <v>288</v>
      </c>
      <c r="D33" t="s">
        <v>234</v>
      </c>
      <c r="E33">
        <v>24</v>
      </c>
    </row>
    <row r="34" spans="1:7" x14ac:dyDescent="0.3">
      <c r="A34">
        <v>132</v>
      </c>
      <c r="B34" s="62">
        <v>45505</v>
      </c>
      <c r="C34" s="96" t="s">
        <v>288</v>
      </c>
      <c r="D34" t="s">
        <v>208</v>
      </c>
      <c r="E34">
        <v>8</v>
      </c>
    </row>
    <row r="35" spans="1:7" x14ac:dyDescent="0.3">
      <c r="A35">
        <v>131</v>
      </c>
      <c r="B35" s="62">
        <v>45505</v>
      </c>
      <c r="C35" s="96" t="s">
        <v>288</v>
      </c>
      <c r="D35" t="s">
        <v>211</v>
      </c>
      <c r="E35">
        <v>41</v>
      </c>
    </row>
    <row r="36" spans="1:7" x14ac:dyDescent="0.3">
      <c r="A36">
        <v>130</v>
      </c>
      <c r="B36" s="62">
        <v>45505</v>
      </c>
      <c r="C36" s="96" t="s">
        <v>288</v>
      </c>
      <c r="D36" t="s">
        <v>212</v>
      </c>
      <c r="E36">
        <v>91</v>
      </c>
    </row>
    <row r="37" spans="1:7" x14ac:dyDescent="0.3">
      <c r="A37">
        <v>129</v>
      </c>
      <c r="B37" s="62">
        <v>45505</v>
      </c>
      <c r="C37" s="96" t="s">
        <v>288</v>
      </c>
      <c r="D37" t="s">
        <v>229</v>
      </c>
      <c r="E37">
        <v>206</v>
      </c>
    </row>
    <row r="38" spans="1:7" x14ac:dyDescent="0.3">
      <c r="A38">
        <v>128</v>
      </c>
      <c r="B38" s="62">
        <v>45505</v>
      </c>
      <c r="C38" s="96" t="s">
        <v>288</v>
      </c>
      <c r="D38" t="s">
        <v>224</v>
      </c>
      <c r="E38">
        <v>100</v>
      </c>
    </row>
    <row r="39" spans="1:7" x14ac:dyDescent="0.3">
      <c r="A39">
        <v>127</v>
      </c>
      <c r="B39" s="62">
        <v>45505</v>
      </c>
      <c r="C39" s="96" t="s">
        <v>288</v>
      </c>
      <c r="D39" t="s">
        <v>220</v>
      </c>
      <c r="E39">
        <v>492</v>
      </c>
    </row>
    <row r="40" spans="1:7" x14ac:dyDescent="0.3">
      <c r="A40">
        <v>5</v>
      </c>
      <c r="B40" s="62">
        <v>45505</v>
      </c>
      <c r="C40" s="96" t="s">
        <v>288</v>
      </c>
      <c r="D40" t="s">
        <v>216</v>
      </c>
      <c r="E40">
        <v>4.8734177215189902</v>
      </c>
      <c r="F40">
        <v>385</v>
      </c>
      <c r="G40">
        <v>79</v>
      </c>
    </row>
    <row r="41" spans="1:7" x14ac:dyDescent="0.3">
      <c r="A41">
        <v>4</v>
      </c>
      <c r="B41" s="62">
        <v>45505</v>
      </c>
      <c r="C41" s="96" t="s">
        <v>288</v>
      </c>
      <c r="D41" t="s">
        <v>223</v>
      </c>
      <c r="E41">
        <v>0.84840425531914898</v>
      </c>
      <c r="F41">
        <v>319</v>
      </c>
      <c r="G41">
        <v>376</v>
      </c>
    </row>
    <row r="42" spans="1:7" x14ac:dyDescent="0.3">
      <c r="A42">
        <v>126</v>
      </c>
      <c r="B42" s="62">
        <v>45505</v>
      </c>
      <c r="C42" s="96" t="s">
        <v>288</v>
      </c>
      <c r="D42" t="s">
        <v>28</v>
      </c>
      <c r="E42">
        <v>5</v>
      </c>
    </row>
    <row r="43" spans="1:7" x14ac:dyDescent="0.3">
      <c r="A43">
        <v>122</v>
      </c>
      <c r="B43" s="62">
        <v>45505</v>
      </c>
      <c r="C43" s="96" t="s">
        <v>288</v>
      </c>
      <c r="D43" t="s">
        <v>24</v>
      </c>
      <c r="E43">
        <v>16</v>
      </c>
    </row>
    <row r="44" spans="1:7" x14ac:dyDescent="0.3">
      <c r="A44">
        <v>120</v>
      </c>
      <c r="B44" s="62">
        <v>45505</v>
      </c>
      <c r="C44" s="96" t="s">
        <v>288</v>
      </c>
      <c r="D44" t="s">
        <v>22</v>
      </c>
      <c r="E44">
        <v>761</v>
      </c>
    </row>
    <row r="45" spans="1:7" x14ac:dyDescent="0.3">
      <c r="A45">
        <v>116</v>
      </c>
      <c r="B45" s="62">
        <v>45505</v>
      </c>
      <c r="C45" s="96" t="s">
        <v>288</v>
      </c>
      <c r="D45" t="s">
        <v>243</v>
      </c>
      <c r="E45">
        <v>47</v>
      </c>
    </row>
    <row r="46" spans="1:7" x14ac:dyDescent="0.3">
      <c r="A46">
        <v>115</v>
      </c>
      <c r="B46" s="62">
        <v>45505</v>
      </c>
      <c r="C46" s="96" t="s">
        <v>288</v>
      </c>
      <c r="D46" t="s">
        <v>226</v>
      </c>
      <c r="E46">
        <v>35</v>
      </c>
    </row>
    <row r="47" spans="1:7" x14ac:dyDescent="0.3">
      <c r="A47">
        <v>114</v>
      </c>
      <c r="B47" s="62">
        <v>45505</v>
      </c>
      <c r="C47" s="96" t="s">
        <v>288</v>
      </c>
      <c r="D47" t="s">
        <v>214</v>
      </c>
      <c r="E47">
        <v>777</v>
      </c>
    </row>
    <row r="48" spans="1:7" x14ac:dyDescent="0.3">
      <c r="A48">
        <v>6</v>
      </c>
      <c r="B48" s="62">
        <v>45505</v>
      </c>
      <c r="C48" s="96" t="s">
        <v>288</v>
      </c>
      <c r="D48" t="s">
        <v>237</v>
      </c>
      <c r="E48">
        <v>0</v>
      </c>
      <c r="F48">
        <v>0</v>
      </c>
      <c r="G48">
        <v>1</v>
      </c>
    </row>
    <row r="49" spans="1:7" x14ac:dyDescent="0.3">
      <c r="A49">
        <v>108</v>
      </c>
      <c r="B49" s="62">
        <v>45505</v>
      </c>
      <c r="C49" s="96" t="s">
        <v>289</v>
      </c>
      <c r="D49" t="s">
        <v>204</v>
      </c>
      <c r="E49">
        <v>1785</v>
      </c>
    </row>
    <row r="50" spans="1:7" x14ac:dyDescent="0.3">
      <c r="A50">
        <v>105</v>
      </c>
      <c r="B50" s="62">
        <v>45505</v>
      </c>
      <c r="C50" s="96" t="s">
        <v>289</v>
      </c>
      <c r="D50" t="s">
        <v>227</v>
      </c>
      <c r="E50">
        <v>2080</v>
      </c>
    </row>
    <row r="51" spans="1:7" x14ac:dyDescent="0.3">
      <c r="A51">
        <v>107</v>
      </c>
      <c r="B51" s="62">
        <v>45505</v>
      </c>
      <c r="C51" s="96" t="s">
        <v>289</v>
      </c>
      <c r="D51" t="s">
        <v>217</v>
      </c>
      <c r="E51">
        <v>4715</v>
      </c>
    </row>
    <row r="52" spans="1:7" x14ac:dyDescent="0.3">
      <c r="A52">
        <v>106</v>
      </c>
      <c r="B52" s="62">
        <v>45505</v>
      </c>
      <c r="C52" s="96" t="s">
        <v>289</v>
      </c>
      <c r="D52" t="s">
        <v>196</v>
      </c>
      <c r="E52">
        <v>3695</v>
      </c>
    </row>
    <row r="53" spans="1:7" x14ac:dyDescent="0.3">
      <c r="A53">
        <v>104</v>
      </c>
      <c r="B53" s="62">
        <v>45505</v>
      </c>
      <c r="C53" s="96" t="s">
        <v>289</v>
      </c>
      <c r="D53" t="s">
        <v>236</v>
      </c>
      <c r="E53">
        <v>600</v>
      </c>
    </row>
    <row r="54" spans="1:7" x14ac:dyDescent="0.3">
      <c r="A54">
        <v>113</v>
      </c>
      <c r="B54" s="62">
        <v>45505</v>
      </c>
      <c r="C54" s="96" t="s">
        <v>289</v>
      </c>
      <c r="D54" t="s">
        <v>228</v>
      </c>
      <c r="E54">
        <v>3283</v>
      </c>
    </row>
    <row r="55" spans="1:7" x14ac:dyDescent="0.3">
      <c r="A55">
        <v>110</v>
      </c>
      <c r="B55" s="62">
        <v>45505</v>
      </c>
      <c r="C55" s="96" t="s">
        <v>289</v>
      </c>
      <c r="D55" t="s">
        <v>222</v>
      </c>
      <c r="E55">
        <v>1987</v>
      </c>
    </row>
    <row r="56" spans="1:7" x14ac:dyDescent="0.3">
      <c r="A56">
        <v>112</v>
      </c>
      <c r="B56" s="62">
        <v>45505</v>
      </c>
      <c r="C56" s="96" t="s">
        <v>289</v>
      </c>
      <c r="D56" t="s">
        <v>221</v>
      </c>
      <c r="E56">
        <v>5337</v>
      </c>
    </row>
    <row r="57" spans="1:7" x14ac:dyDescent="0.3">
      <c r="A57">
        <v>111</v>
      </c>
      <c r="B57" s="62">
        <v>45505</v>
      </c>
      <c r="C57" s="96" t="s">
        <v>289</v>
      </c>
      <c r="D57" t="s">
        <v>201</v>
      </c>
      <c r="E57">
        <v>3582</v>
      </c>
    </row>
    <row r="58" spans="1:7" x14ac:dyDescent="0.3">
      <c r="A58">
        <v>109</v>
      </c>
      <c r="B58" s="62">
        <v>45505</v>
      </c>
      <c r="C58" s="96" t="s">
        <v>289</v>
      </c>
      <c r="D58" t="s">
        <v>233</v>
      </c>
      <c r="E58">
        <v>597</v>
      </c>
    </row>
    <row r="59" spans="1:7" x14ac:dyDescent="0.3">
      <c r="A59">
        <v>2</v>
      </c>
      <c r="B59" s="62">
        <v>45505</v>
      </c>
      <c r="C59" s="96" t="s">
        <v>289</v>
      </c>
      <c r="D59" t="s">
        <v>209</v>
      </c>
      <c r="E59">
        <v>0.85637770897832821</v>
      </c>
      <c r="F59">
        <v>27661</v>
      </c>
      <c r="G59">
        <v>32300</v>
      </c>
    </row>
    <row r="60" spans="1:7" x14ac:dyDescent="0.3">
      <c r="A60">
        <v>1</v>
      </c>
      <c r="B60" s="62">
        <v>45505</v>
      </c>
      <c r="C60" s="96" t="s">
        <v>289</v>
      </c>
      <c r="D60" t="s">
        <v>287</v>
      </c>
      <c r="E60">
        <v>1.4</v>
      </c>
      <c r="F60">
        <v>28</v>
      </c>
      <c r="G60">
        <v>20</v>
      </c>
    </row>
    <row r="61" spans="1:7" x14ac:dyDescent="0.3">
      <c r="A61">
        <v>103</v>
      </c>
      <c r="B61" s="62">
        <v>45505</v>
      </c>
      <c r="C61" s="96" t="s">
        <v>289</v>
      </c>
      <c r="D61" t="s">
        <v>199</v>
      </c>
      <c r="E61">
        <v>3</v>
      </c>
    </row>
    <row r="62" spans="1:7" x14ac:dyDescent="0.3">
      <c r="A62">
        <v>3</v>
      </c>
      <c r="B62" s="62">
        <v>45505</v>
      </c>
      <c r="C62" s="96" t="s">
        <v>289</v>
      </c>
      <c r="D62" t="s">
        <v>202</v>
      </c>
      <c r="E62">
        <v>0.73671270518475662</v>
      </c>
      <c r="F62">
        <v>20376</v>
      </c>
      <c r="G62">
        <v>27658</v>
      </c>
    </row>
    <row r="63" spans="1:7" x14ac:dyDescent="0.3">
      <c r="A63">
        <v>102</v>
      </c>
      <c r="B63" s="62">
        <v>45505</v>
      </c>
      <c r="C63" s="96" t="s">
        <v>289</v>
      </c>
      <c r="D63" t="s">
        <v>218</v>
      </c>
      <c r="E63">
        <v>4</v>
      </c>
    </row>
    <row r="64" spans="1:7" x14ac:dyDescent="0.3">
      <c r="A64">
        <v>101</v>
      </c>
      <c r="B64" s="62">
        <v>45505</v>
      </c>
      <c r="C64" s="96" t="s">
        <v>289</v>
      </c>
      <c r="D64" t="s">
        <v>200</v>
      </c>
      <c r="E64">
        <v>13</v>
      </c>
    </row>
    <row r="65" spans="1:7" x14ac:dyDescent="0.3">
      <c r="A65">
        <v>100</v>
      </c>
      <c r="B65" s="62">
        <v>45505</v>
      </c>
      <c r="C65" s="96" t="s">
        <v>289</v>
      </c>
      <c r="D65" t="s">
        <v>206</v>
      </c>
      <c r="E65">
        <v>7</v>
      </c>
    </row>
    <row r="66" spans="1:7" x14ac:dyDescent="0.3">
      <c r="A66">
        <v>17</v>
      </c>
      <c r="B66" s="62">
        <v>45505</v>
      </c>
      <c r="C66" s="96" t="s">
        <v>289</v>
      </c>
      <c r="D66" t="s">
        <v>207</v>
      </c>
      <c r="E66">
        <v>1.2396694214876033E-2</v>
      </c>
      <c r="F66">
        <v>48</v>
      </c>
      <c r="G66">
        <v>3872</v>
      </c>
    </row>
    <row r="67" spans="1:7" x14ac:dyDescent="0.3">
      <c r="A67">
        <v>16</v>
      </c>
      <c r="B67" s="62">
        <v>45505</v>
      </c>
      <c r="C67" s="96" t="s">
        <v>289</v>
      </c>
      <c r="D67" t="s">
        <v>203</v>
      </c>
      <c r="E67">
        <v>4.4421487603305783E-2</v>
      </c>
      <c r="F67">
        <v>172</v>
      </c>
      <c r="G67">
        <v>3872</v>
      </c>
    </row>
    <row r="68" spans="1:7" x14ac:dyDescent="0.3">
      <c r="A68">
        <v>15</v>
      </c>
      <c r="B68" s="62">
        <v>45505</v>
      </c>
      <c r="C68" s="96" t="s">
        <v>289</v>
      </c>
      <c r="D68" t="s">
        <v>205</v>
      </c>
      <c r="E68">
        <v>6.1942517343904855E-4</v>
      </c>
      <c r="F68">
        <v>5</v>
      </c>
      <c r="G68">
        <v>8072</v>
      </c>
    </row>
    <row r="69" spans="1:7" x14ac:dyDescent="0.3">
      <c r="A69">
        <v>14</v>
      </c>
      <c r="B69" s="62">
        <v>45505</v>
      </c>
      <c r="C69" s="96" t="s">
        <v>289</v>
      </c>
      <c r="D69" t="s">
        <v>225</v>
      </c>
      <c r="E69">
        <v>1.1149653121902874E-3</v>
      </c>
      <c r="F69">
        <v>9</v>
      </c>
      <c r="G69">
        <v>8072</v>
      </c>
    </row>
    <row r="70" spans="1:7" x14ac:dyDescent="0.3">
      <c r="A70">
        <v>13</v>
      </c>
      <c r="B70" s="62">
        <v>45505</v>
      </c>
      <c r="C70" s="96" t="s">
        <v>289</v>
      </c>
      <c r="D70" t="s">
        <v>198</v>
      </c>
      <c r="E70">
        <v>5.2882072977260709E-4</v>
      </c>
      <c r="F70">
        <v>2</v>
      </c>
      <c r="G70">
        <v>3782</v>
      </c>
    </row>
    <row r="71" spans="1:7" x14ac:dyDescent="0.3">
      <c r="A71">
        <v>12</v>
      </c>
      <c r="B71" s="62">
        <v>45505</v>
      </c>
      <c r="C71" s="96" t="s">
        <v>289</v>
      </c>
      <c r="D71" t="s">
        <v>215</v>
      </c>
      <c r="E71">
        <v>2.6441036488630354E-3</v>
      </c>
      <c r="F71">
        <v>10</v>
      </c>
      <c r="G71">
        <v>3782</v>
      </c>
    </row>
    <row r="72" spans="1:7" x14ac:dyDescent="0.3">
      <c r="A72">
        <v>11</v>
      </c>
      <c r="B72" s="62">
        <v>45505</v>
      </c>
      <c r="C72" s="96" t="s">
        <v>289</v>
      </c>
      <c r="D72" t="s">
        <v>230</v>
      </c>
      <c r="E72">
        <v>5.3261520047875523E-2</v>
      </c>
      <c r="F72">
        <v>445</v>
      </c>
      <c r="G72">
        <v>8355</v>
      </c>
    </row>
    <row r="73" spans="1:7" x14ac:dyDescent="0.3">
      <c r="A73">
        <v>10</v>
      </c>
      <c r="B73" s="62">
        <v>45505</v>
      </c>
      <c r="C73" s="96" t="s">
        <v>289</v>
      </c>
      <c r="D73" t="s">
        <v>219</v>
      </c>
      <c r="E73">
        <v>3.9615166949632146E-3</v>
      </c>
      <c r="F73">
        <v>7</v>
      </c>
      <c r="G73">
        <v>1767</v>
      </c>
    </row>
    <row r="74" spans="1:7" x14ac:dyDescent="0.3">
      <c r="A74">
        <v>9</v>
      </c>
      <c r="B74" s="62">
        <v>45505</v>
      </c>
      <c r="C74" s="96" t="s">
        <v>289</v>
      </c>
      <c r="D74" t="s">
        <v>213</v>
      </c>
      <c r="E74">
        <v>2.546769375884295E-2</v>
      </c>
      <c r="F74">
        <v>324</v>
      </c>
      <c r="G74">
        <v>12722</v>
      </c>
    </row>
    <row r="75" spans="1:7" x14ac:dyDescent="0.3">
      <c r="A75">
        <v>8</v>
      </c>
      <c r="B75" s="62">
        <v>45505</v>
      </c>
      <c r="C75" s="96" t="s">
        <v>289</v>
      </c>
      <c r="D75" t="s">
        <v>235</v>
      </c>
      <c r="E75">
        <v>0.39090909090909093</v>
      </c>
      <c r="F75">
        <v>688</v>
      </c>
      <c r="G75">
        <v>1760</v>
      </c>
    </row>
    <row r="76" spans="1:7" x14ac:dyDescent="0.3">
      <c r="A76">
        <v>7</v>
      </c>
      <c r="B76" s="62">
        <v>45505</v>
      </c>
      <c r="C76" s="96" t="s">
        <v>289</v>
      </c>
      <c r="D76" t="s">
        <v>232</v>
      </c>
      <c r="E76">
        <v>0.63603603603603609</v>
      </c>
      <c r="F76">
        <v>353</v>
      </c>
      <c r="G76">
        <v>555</v>
      </c>
    </row>
    <row r="77" spans="1:7" x14ac:dyDescent="0.3">
      <c r="A77">
        <v>23</v>
      </c>
      <c r="B77" s="62">
        <v>45505</v>
      </c>
      <c r="C77" s="96" t="s">
        <v>289</v>
      </c>
      <c r="D77" t="s">
        <v>210</v>
      </c>
      <c r="E77">
        <v>3.0563137480247089E-2</v>
      </c>
      <c r="F77">
        <v>851</v>
      </c>
      <c r="G77">
        <v>27844</v>
      </c>
    </row>
    <row r="78" spans="1:7" x14ac:dyDescent="0.3">
      <c r="A78">
        <v>24</v>
      </c>
      <c r="B78" s="62">
        <v>45505</v>
      </c>
      <c r="C78" s="96" t="s">
        <v>289</v>
      </c>
      <c r="D78" t="s">
        <v>197</v>
      </c>
      <c r="E78">
        <v>0.9400705052878966</v>
      </c>
      <c r="F78">
        <v>800</v>
      </c>
      <c r="G78">
        <v>851</v>
      </c>
    </row>
    <row r="79" spans="1:7" x14ac:dyDescent="0.3">
      <c r="A79">
        <v>25</v>
      </c>
      <c r="B79" s="62">
        <v>45505</v>
      </c>
      <c r="C79" s="96" t="s">
        <v>289</v>
      </c>
      <c r="D79" t="s">
        <v>261</v>
      </c>
      <c r="E79">
        <v>1.0056026432983766E-3</v>
      </c>
      <c r="F79">
        <v>28</v>
      </c>
      <c r="G79">
        <v>27844</v>
      </c>
    </row>
    <row r="80" spans="1:7" x14ac:dyDescent="0.3">
      <c r="A80">
        <v>134</v>
      </c>
      <c r="B80" s="62">
        <v>45505</v>
      </c>
      <c r="C80" s="96" t="s">
        <v>289</v>
      </c>
      <c r="D80" t="s">
        <v>267</v>
      </c>
      <c r="E80">
        <v>9</v>
      </c>
    </row>
    <row r="81" spans="1:7" x14ac:dyDescent="0.3">
      <c r="A81">
        <v>133</v>
      </c>
      <c r="B81" s="62">
        <v>45505</v>
      </c>
      <c r="C81" s="96" t="s">
        <v>289</v>
      </c>
      <c r="D81" t="s">
        <v>234</v>
      </c>
      <c r="E81">
        <v>157</v>
      </c>
    </row>
    <row r="82" spans="1:7" x14ac:dyDescent="0.3">
      <c r="A82">
        <v>132</v>
      </c>
      <c r="B82" s="62">
        <v>45505</v>
      </c>
      <c r="C82" s="96" t="s">
        <v>289</v>
      </c>
      <c r="D82" t="s">
        <v>208</v>
      </c>
      <c r="E82">
        <v>24</v>
      </c>
    </row>
    <row r="83" spans="1:7" x14ac:dyDescent="0.3">
      <c r="A83">
        <v>131</v>
      </c>
      <c r="B83" s="62">
        <v>45505</v>
      </c>
      <c r="C83" s="96" t="s">
        <v>289</v>
      </c>
      <c r="D83" t="s">
        <v>211</v>
      </c>
      <c r="E83">
        <v>245</v>
      </c>
    </row>
    <row r="84" spans="1:7" x14ac:dyDescent="0.3">
      <c r="A84">
        <v>130</v>
      </c>
      <c r="B84" s="62">
        <v>45505</v>
      </c>
      <c r="C84" s="96" t="s">
        <v>289</v>
      </c>
      <c r="D84" t="s">
        <v>212</v>
      </c>
      <c r="E84">
        <v>1223</v>
      </c>
    </row>
    <row r="85" spans="1:7" x14ac:dyDescent="0.3">
      <c r="A85">
        <v>129</v>
      </c>
      <c r="B85" s="62">
        <v>45505</v>
      </c>
      <c r="C85" s="96" t="s">
        <v>289</v>
      </c>
      <c r="D85" t="s">
        <v>229</v>
      </c>
      <c r="E85">
        <v>1938</v>
      </c>
    </row>
    <row r="86" spans="1:7" x14ac:dyDescent="0.3">
      <c r="A86">
        <v>128</v>
      </c>
      <c r="B86" s="62">
        <v>45505</v>
      </c>
      <c r="C86" s="96" t="s">
        <v>289</v>
      </c>
      <c r="D86" t="s">
        <v>224</v>
      </c>
      <c r="E86">
        <v>844</v>
      </c>
    </row>
    <row r="87" spans="1:7" x14ac:dyDescent="0.3">
      <c r="A87">
        <v>127</v>
      </c>
      <c r="B87" s="62">
        <v>45505</v>
      </c>
      <c r="C87" s="96" t="s">
        <v>289</v>
      </c>
      <c r="D87" t="s">
        <v>220</v>
      </c>
      <c r="E87">
        <v>4442</v>
      </c>
    </row>
    <row r="88" spans="1:7" x14ac:dyDescent="0.3">
      <c r="A88">
        <v>5</v>
      </c>
      <c r="B88" s="62">
        <v>45505</v>
      </c>
      <c r="C88" s="96" t="s">
        <v>289</v>
      </c>
      <c r="D88" t="s">
        <v>216</v>
      </c>
      <c r="E88">
        <v>11.3003412969283</v>
      </c>
      <c r="F88">
        <v>3311</v>
      </c>
      <c r="G88">
        <v>293</v>
      </c>
    </row>
    <row r="89" spans="1:7" x14ac:dyDescent="0.3">
      <c r="A89">
        <v>4</v>
      </c>
      <c r="B89" s="62">
        <v>45505</v>
      </c>
      <c r="C89" s="96" t="s">
        <v>289</v>
      </c>
      <c r="D89" t="s">
        <v>223</v>
      </c>
      <c r="E89">
        <v>0.77132998745294901</v>
      </c>
      <c r="F89">
        <v>2459</v>
      </c>
      <c r="G89">
        <v>3188</v>
      </c>
    </row>
    <row r="90" spans="1:7" x14ac:dyDescent="0.3">
      <c r="A90">
        <v>126</v>
      </c>
      <c r="B90" s="62">
        <v>45505</v>
      </c>
      <c r="C90" s="96" t="s">
        <v>289</v>
      </c>
      <c r="D90" t="s">
        <v>28</v>
      </c>
      <c r="E90">
        <v>8</v>
      </c>
    </row>
    <row r="91" spans="1:7" x14ac:dyDescent="0.3">
      <c r="A91">
        <v>121</v>
      </c>
      <c r="B91" s="62">
        <v>45505</v>
      </c>
      <c r="C91" s="96" t="s">
        <v>289</v>
      </c>
      <c r="D91" t="s">
        <v>23</v>
      </c>
      <c r="E91">
        <v>1</v>
      </c>
    </row>
    <row r="92" spans="1:7" x14ac:dyDescent="0.3">
      <c r="A92">
        <v>120</v>
      </c>
      <c r="B92" s="62">
        <v>45505</v>
      </c>
      <c r="C92" s="96" t="s">
        <v>289</v>
      </c>
      <c r="D92" t="s">
        <v>22</v>
      </c>
      <c r="E92">
        <v>6195</v>
      </c>
    </row>
    <row r="93" spans="1:7" x14ac:dyDescent="0.3">
      <c r="A93">
        <v>116</v>
      </c>
      <c r="B93" s="62">
        <v>45505</v>
      </c>
      <c r="C93" s="96" t="s">
        <v>289</v>
      </c>
      <c r="D93" t="s">
        <v>243</v>
      </c>
      <c r="E93">
        <v>55</v>
      </c>
    </row>
    <row r="94" spans="1:7" x14ac:dyDescent="0.3">
      <c r="A94">
        <v>115</v>
      </c>
      <c r="B94" s="62">
        <v>45505</v>
      </c>
      <c r="C94" s="96" t="s">
        <v>289</v>
      </c>
      <c r="D94" t="s">
        <v>226</v>
      </c>
      <c r="E94">
        <v>156</v>
      </c>
    </row>
    <row r="95" spans="1:7" x14ac:dyDescent="0.3">
      <c r="A95">
        <v>114</v>
      </c>
      <c r="B95" s="62">
        <v>45505</v>
      </c>
      <c r="C95" s="96" t="s">
        <v>289</v>
      </c>
      <c r="D95" t="s">
        <v>214</v>
      </c>
      <c r="E95">
        <v>6196</v>
      </c>
    </row>
    <row r="96" spans="1:7" x14ac:dyDescent="0.3">
      <c r="A96">
        <v>6</v>
      </c>
      <c r="B96" s="62">
        <v>45505</v>
      </c>
      <c r="C96" s="96" t="s">
        <v>289</v>
      </c>
      <c r="D96" t="s">
        <v>237</v>
      </c>
      <c r="E96">
        <v>0.22429906542056074</v>
      </c>
      <c r="F96">
        <v>48</v>
      </c>
      <c r="G96">
        <v>214</v>
      </c>
    </row>
    <row r="97" spans="1:7" x14ac:dyDescent="0.3">
      <c r="A97">
        <v>108</v>
      </c>
      <c r="B97" s="62">
        <v>45505</v>
      </c>
      <c r="C97" s="96" t="s">
        <v>290</v>
      </c>
      <c r="D97" t="s">
        <v>204</v>
      </c>
      <c r="E97">
        <v>142</v>
      </c>
    </row>
    <row r="98" spans="1:7" x14ac:dyDescent="0.3">
      <c r="A98">
        <v>105</v>
      </c>
      <c r="B98" s="62">
        <v>45505</v>
      </c>
      <c r="C98" s="96" t="s">
        <v>290</v>
      </c>
      <c r="D98" t="s">
        <v>227</v>
      </c>
      <c r="E98">
        <v>265</v>
      </c>
    </row>
    <row r="99" spans="1:7" x14ac:dyDescent="0.3">
      <c r="A99">
        <v>107</v>
      </c>
      <c r="B99" s="62">
        <v>45505</v>
      </c>
      <c r="C99" s="96" t="s">
        <v>290</v>
      </c>
      <c r="D99" t="s">
        <v>217</v>
      </c>
      <c r="E99">
        <v>403</v>
      </c>
    </row>
    <row r="100" spans="1:7" x14ac:dyDescent="0.3">
      <c r="A100">
        <v>106</v>
      </c>
      <c r="B100" s="62">
        <v>45505</v>
      </c>
      <c r="C100" s="96" t="s">
        <v>290</v>
      </c>
      <c r="D100" t="s">
        <v>196</v>
      </c>
      <c r="E100">
        <v>399</v>
      </c>
    </row>
    <row r="101" spans="1:7" x14ac:dyDescent="0.3">
      <c r="A101">
        <v>104</v>
      </c>
      <c r="B101" s="62">
        <v>45505</v>
      </c>
      <c r="C101" s="96" t="s">
        <v>290</v>
      </c>
      <c r="D101" t="s">
        <v>236</v>
      </c>
      <c r="E101">
        <v>145</v>
      </c>
    </row>
    <row r="102" spans="1:7" x14ac:dyDescent="0.3">
      <c r="A102">
        <v>113</v>
      </c>
      <c r="B102" s="62">
        <v>45505</v>
      </c>
      <c r="C102" s="96" t="s">
        <v>290</v>
      </c>
      <c r="D102" t="s">
        <v>228</v>
      </c>
      <c r="E102">
        <v>235</v>
      </c>
    </row>
    <row r="103" spans="1:7" x14ac:dyDescent="0.3">
      <c r="A103">
        <v>110</v>
      </c>
      <c r="B103" s="62">
        <v>45505</v>
      </c>
      <c r="C103" s="96" t="s">
        <v>290</v>
      </c>
      <c r="D103" t="s">
        <v>222</v>
      </c>
      <c r="E103">
        <v>267</v>
      </c>
    </row>
    <row r="104" spans="1:7" x14ac:dyDescent="0.3">
      <c r="A104">
        <v>112</v>
      </c>
      <c r="B104" s="62">
        <v>45505</v>
      </c>
      <c r="C104" s="96" t="s">
        <v>290</v>
      </c>
      <c r="D104" t="s">
        <v>221</v>
      </c>
      <c r="E104">
        <v>570</v>
      </c>
    </row>
    <row r="105" spans="1:7" x14ac:dyDescent="0.3">
      <c r="A105">
        <v>111</v>
      </c>
      <c r="B105" s="62">
        <v>45505</v>
      </c>
      <c r="C105" s="96" t="s">
        <v>290</v>
      </c>
      <c r="D105" t="s">
        <v>201</v>
      </c>
      <c r="E105">
        <v>529</v>
      </c>
    </row>
    <row r="106" spans="1:7" x14ac:dyDescent="0.3">
      <c r="A106">
        <v>109</v>
      </c>
      <c r="B106" s="62">
        <v>45505</v>
      </c>
      <c r="C106" s="96" t="s">
        <v>290</v>
      </c>
      <c r="D106" t="s">
        <v>233</v>
      </c>
      <c r="E106">
        <v>148</v>
      </c>
    </row>
    <row r="107" spans="1:7" x14ac:dyDescent="0.3">
      <c r="A107">
        <v>2</v>
      </c>
      <c r="B107" s="62">
        <v>45505</v>
      </c>
      <c r="C107" s="96" t="s">
        <v>290</v>
      </c>
      <c r="D107" t="s">
        <v>209</v>
      </c>
      <c r="E107">
        <v>0.37385542168674701</v>
      </c>
      <c r="F107">
        <v>3103</v>
      </c>
      <c r="G107">
        <v>8300</v>
      </c>
    </row>
    <row r="108" spans="1:7" x14ac:dyDescent="0.3">
      <c r="A108">
        <v>1</v>
      </c>
      <c r="B108" s="62">
        <v>45505</v>
      </c>
      <c r="C108" s="96" t="s">
        <v>290</v>
      </c>
      <c r="D108" t="s">
        <v>287</v>
      </c>
      <c r="E108">
        <v>0.66666666666666663</v>
      </c>
      <c r="F108">
        <v>4</v>
      </c>
      <c r="G108">
        <v>6</v>
      </c>
    </row>
    <row r="109" spans="1:7" x14ac:dyDescent="0.3">
      <c r="A109">
        <v>103</v>
      </c>
      <c r="B109" s="62">
        <v>45505</v>
      </c>
      <c r="C109" s="96" t="s">
        <v>290</v>
      </c>
      <c r="D109" t="s">
        <v>199</v>
      </c>
      <c r="E109">
        <v>1</v>
      </c>
    </row>
    <row r="110" spans="1:7" x14ac:dyDescent="0.3">
      <c r="A110">
        <v>3</v>
      </c>
      <c r="B110" s="62">
        <v>45505</v>
      </c>
      <c r="C110" s="96" t="s">
        <v>290</v>
      </c>
      <c r="D110" t="s">
        <v>202</v>
      </c>
      <c r="E110">
        <v>0.70351272961650013</v>
      </c>
      <c r="F110">
        <v>2183</v>
      </c>
      <c r="G110">
        <v>3103</v>
      </c>
    </row>
    <row r="111" spans="1:7" x14ac:dyDescent="0.3">
      <c r="A111">
        <v>102</v>
      </c>
      <c r="B111" s="62">
        <v>45505</v>
      </c>
      <c r="C111" s="96" t="s">
        <v>290</v>
      </c>
      <c r="D111" t="s">
        <v>218</v>
      </c>
      <c r="E111">
        <v>1</v>
      </c>
    </row>
    <row r="112" spans="1:7" x14ac:dyDescent="0.3">
      <c r="A112">
        <v>101</v>
      </c>
      <c r="B112" s="62">
        <v>45505</v>
      </c>
      <c r="C112" s="96" t="s">
        <v>290</v>
      </c>
      <c r="D112" t="s">
        <v>200</v>
      </c>
      <c r="E112">
        <v>4</v>
      </c>
    </row>
    <row r="113" spans="1:7" x14ac:dyDescent="0.3">
      <c r="A113">
        <v>100</v>
      </c>
      <c r="B113" s="62">
        <v>45505</v>
      </c>
      <c r="C113" s="96" t="s">
        <v>290</v>
      </c>
      <c r="D113" t="s">
        <v>206</v>
      </c>
      <c r="E113">
        <v>3</v>
      </c>
    </row>
    <row r="114" spans="1:7" x14ac:dyDescent="0.3">
      <c r="A114">
        <v>17</v>
      </c>
      <c r="B114" s="62">
        <v>45505</v>
      </c>
      <c r="C114" s="96" t="s">
        <v>290</v>
      </c>
      <c r="D114" t="s">
        <v>207</v>
      </c>
      <c r="E114">
        <v>1.1363636363636364E-2</v>
      </c>
      <c r="F114">
        <v>6</v>
      </c>
      <c r="G114">
        <v>528</v>
      </c>
    </row>
    <row r="115" spans="1:7" x14ac:dyDescent="0.3">
      <c r="A115">
        <v>16</v>
      </c>
      <c r="B115" s="62">
        <v>45505</v>
      </c>
      <c r="C115" s="96" t="s">
        <v>290</v>
      </c>
      <c r="D115" t="s">
        <v>203</v>
      </c>
      <c r="E115">
        <v>2.0833333333333332E-2</v>
      </c>
      <c r="F115">
        <v>11</v>
      </c>
      <c r="G115">
        <v>528</v>
      </c>
    </row>
    <row r="116" spans="1:7" x14ac:dyDescent="0.3">
      <c r="A116">
        <v>11</v>
      </c>
      <c r="B116" s="62">
        <v>45505</v>
      </c>
      <c r="C116" s="96" t="s">
        <v>290</v>
      </c>
      <c r="D116" t="s">
        <v>230</v>
      </c>
      <c r="E116">
        <v>5.5378061767838126E-2</v>
      </c>
      <c r="F116">
        <v>52</v>
      </c>
      <c r="G116">
        <v>939</v>
      </c>
    </row>
    <row r="117" spans="1:7" x14ac:dyDescent="0.3">
      <c r="A117">
        <v>10</v>
      </c>
      <c r="B117" s="62">
        <v>45505</v>
      </c>
      <c r="C117" s="96" t="s">
        <v>290</v>
      </c>
      <c r="D117" t="s">
        <v>219</v>
      </c>
      <c r="E117">
        <v>1.0869565217391304E-2</v>
      </c>
      <c r="F117">
        <v>2</v>
      </c>
      <c r="G117">
        <v>184</v>
      </c>
    </row>
    <row r="118" spans="1:7" x14ac:dyDescent="0.3">
      <c r="A118">
        <v>9</v>
      </c>
      <c r="B118" s="62">
        <v>45505</v>
      </c>
      <c r="C118" s="96" t="s">
        <v>290</v>
      </c>
      <c r="D118" t="s">
        <v>213</v>
      </c>
      <c r="E118">
        <v>5.4441260744985676E-2</v>
      </c>
      <c r="F118">
        <v>76</v>
      </c>
      <c r="G118">
        <v>1396</v>
      </c>
    </row>
    <row r="119" spans="1:7" x14ac:dyDescent="0.3">
      <c r="A119">
        <v>8</v>
      </c>
      <c r="B119" s="62">
        <v>45505</v>
      </c>
      <c r="C119" s="96" t="s">
        <v>290</v>
      </c>
      <c r="D119" t="s">
        <v>235</v>
      </c>
      <c r="E119">
        <v>2.9017857142857144E-2</v>
      </c>
      <c r="F119">
        <v>13</v>
      </c>
      <c r="G119">
        <v>448</v>
      </c>
    </row>
    <row r="120" spans="1:7" x14ac:dyDescent="0.3">
      <c r="A120">
        <v>7</v>
      </c>
      <c r="B120" s="62">
        <v>45505</v>
      </c>
      <c r="C120" s="96" t="s">
        <v>290</v>
      </c>
      <c r="D120" t="s">
        <v>232</v>
      </c>
      <c r="E120">
        <v>3.5714285714285712E-2</v>
      </c>
      <c r="F120">
        <v>5</v>
      </c>
      <c r="G120">
        <v>140</v>
      </c>
    </row>
    <row r="121" spans="1:7" x14ac:dyDescent="0.3">
      <c r="A121">
        <v>23</v>
      </c>
      <c r="B121" s="62">
        <v>45505</v>
      </c>
      <c r="C121" s="96" t="s">
        <v>290</v>
      </c>
      <c r="D121" t="s">
        <v>210</v>
      </c>
      <c r="E121">
        <v>3.5997559487492371E-2</v>
      </c>
      <c r="F121">
        <v>118</v>
      </c>
      <c r="G121">
        <v>3278</v>
      </c>
    </row>
    <row r="122" spans="1:7" x14ac:dyDescent="0.3">
      <c r="A122">
        <v>24</v>
      </c>
      <c r="B122" s="62">
        <v>45505</v>
      </c>
      <c r="C122" s="96" t="s">
        <v>290</v>
      </c>
      <c r="D122" t="s">
        <v>197</v>
      </c>
      <c r="E122">
        <v>0.83898305084745761</v>
      </c>
      <c r="F122">
        <v>99</v>
      </c>
      <c r="G122">
        <v>118</v>
      </c>
    </row>
    <row r="123" spans="1:7" x14ac:dyDescent="0.3">
      <c r="A123">
        <v>134</v>
      </c>
      <c r="B123" s="62">
        <v>45505</v>
      </c>
      <c r="C123" s="96" t="s">
        <v>290</v>
      </c>
      <c r="D123" t="s">
        <v>267</v>
      </c>
      <c r="E123">
        <v>1</v>
      </c>
    </row>
    <row r="124" spans="1:7" x14ac:dyDescent="0.3">
      <c r="A124">
        <v>133</v>
      </c>
      <c r="B124" s="62">
        <v>45505</v>
      </c>
      <c r="C124" s="96" t="s">
        <v>290</v>
      </c>
      <c r="D124" t="s">
        <v>234</v>
      </c>
      <c r="E124">
        <v>2</v>
      </c>
    </row>
    <row r="125" spans="1:7" x14ac:dyDescent="0.3">
      <c r="A125">
        <v>132</v>
      </c>
      <c r="B125" s="62">
        <v>45505</v>
      </c>
      <c r="C125" s="96" t="s">
        <v>290</v>
      </c>
      <c r="D125" t="s">
        <v>208</v>
      </c>
      <c r="E125">
        <v>7</v>
      </c>
    </row>
    <row r="126" spans="1:7" x14ac:dyDescent="0.3">
      <c r="A126">
        <v>131</v>
      </c>
      <c r="B126" s="62">
        <v>45505</v>
      </c>
      <c r="C126" s="96" t="s">
        <v>290</v>
      </c>
      <c r="D126" t="s">
        <v>211</v>
      </c>
      <c r="E126">
        <v>35</v>
      </c>
    </row>
    <row r="127" spans="1:7" x14ac:dyDescent="0.3">
      <c r="A127">
        <v>130</v>
      </c>
      <c r="B127" s="62">
        <v>45505</v>
      </c>
      <c r="C127" s="96" t="s">
        <v>290</v>
      </c>
      <c r="D127" t="s">
        <v>212</v>
      </c>
      <c r="E127">
        <v>7</v>
      </c>
    </row>
    <row r="128" spans="1:7" x14ac:dyDescent="0.3">
      <c r="A128">
        <v>129</v>
      </c>
      <c r="B128" s="62">
        <v>45505</v>
      </c>
      <c r="C128" s="96" t="s">
        <v>290</v>
      </c>
      <c r="D128" t="s">
        <v>229</v>
      </c>
      <c r="E128">
        <v>309</v>
      </c>
    </row>
    <row r="129" spans="1:7" x14ac:dyDescent="0.3">
      <c r="A129">
        <v>128</v>
      </c>
      <c r="B129" s="62">
        <v>45505</v>
      </c>
      <c r="C129" s="96" t="s">
        <v>290</v>
      </c>
      <c r="D129" t="s">
        <v>224</v>
      </c>
      <c r="E129">
        <v>78</v>
      </c>
    </row>
    <row r="130" spans="1:7" x14ac:dyDescent="0.3">
      <c r="A130">
        <v>127</v>
      </c>
      <c r="B130" s="62">
        <v>45505</v>
      </c>
      <c r="C130" s="96" t="s">
        <v>290</v>
      </c>
      <c r="D130" t="s">
        <v>220</v>
      </c>
      <c r="E130">
        <v>471</v>
      </c>
    </row>
    <row r="131" spans="1:7" x14ac:dyDescent="0.3">
      <c r="A131">
        <v>5</v>
      </c>
      <c r="B131" s="62">
        <v>45505</v>
      </c>
      <c r="C131" s="96" t="s">
        <v>290</v>
      </c>
      <c r="D131" t="s">
        <v>216</v>
      </c>
      <c r="E131">
        <v>7.0441176470588198</v>
      </c>
      <c r="F131">
        <v>479</v>
      </c>
      <c r="G131">
        <v>68</v>
      </c>
    </row>
    <row r="132" spans="1:7" x14ac:dyDescent="0.3">
      <c r="A132">
        <v>4</v>
      </c>
      <c r="B132" s="62">
        <v>45505</v>
      </c>
      <c r="C132" s="96" t="s">
        <v>290</v>
      </c>
      <c r="D132" t="s">
        <v>223</v>
      </c>
      <c r="E132">
        <v>0.76409185803757795</v>
      </c>
      <c r="F132">
        <v>366</v>
      </c>
      <c r="G132">
        <v>479</v>
      </c>
    </row>
    <row r="133" spans="1:7" x14ac:dyDescent="0.3">
      <c r="A133">
        <v>125</v>
      </c>
      <c r="B133" s="62">
        <v>45505</v>
      </c>
      <c r="C133" s="96" t="s">
        <v>290</v>
      </c>
      <c r="D133" t="s">
        <v>27</v>
      </c>
      <c r="E133">
        <v>116</v>
      </c>
    </row>
    <row r="134" spans="1:7" x14ac:dyDescent="0.3">
      <c r="A134">
        <v>122</v>
      </c>
      <c r="B134" s="62">
        <v>45505</v>
      </c>
      <c r="C134" s="96" t="s">
        <v>290</v>
      </c>
      <c r="D134" t="s">
        <v>24</v>
      </c>
      <c r="E134">
        <v>25</v>
      </c>
    </row>
    <row r="135" spans="1:7" x14ac:dyDescent="0.3">
      <c r="A135">
        <v>120</v>
      </c>
      <c r="B135" s="62">
        <v>45505</v>
      </c>
      <c r="C135" s="96" t="s">
        <v>290</v>
      </c>
      <c r="D135" t="s">
        <v>22</v>
      </c>
      <c r="E135">
        <v>902</v>
      </c>
    </row>
    <row r="136" spans="1:7" x14ac:dyDescent="0.3">
      <c r="A136">
        <v>116</v>
      </c>
      <c r="B136" s="62">
        <v>45505</v>
      </c>
      <c r="C136" s="96" t="s">
        <v>290</v>
      </c>
      <c r="D136" t="s">
        <v>243</v>
      </c>
      <c r="E136">
        <v>336</v>
      </c>
    </row>
    <row r="137" spans="1:7" x14ac:dyDescent="0.3">
      <c r="A137">
        <v>114</v>
      </c>
      <c r="B137" s="62">
        <v>45505</v>
      </c>
      <c r="C137" s="96" t="s">
        <v>290</v>
      </c>
      <c r="D137" t="s">
        <v>214</v>
      </c>
      <c r="E137">
        <v>1043</v>
      </c>
    </row>
    <row r="138" spans="1:7" x14ac:dyDescent="0.3">
      <c r="A138">
        <v>6</v>
      </c>
      <c r="B138" s="62">
        <v>45505</v>
      </c>
      <c r="C138" s="96" t="s">
        <v>290</v>
      </c>
      <c r="D138" t="s">
        <v>237</v>
      </c>
      <c r="E138">
        <v>1.6666666666666666E-2</v>
      </c>
      <c r="F138">
        <v>1</v>
      </c>
      <c r="G138">
        <v>60</v>
      </c>
    </row>
    <row r="139" spans="1:7" x14ac:dyDescent="0.3">
      <c r="A139">
        <v>108</v>
      </c>
      <c r="B139" s="62">
        <v>45505</v>
      </c>
      <c r="C139" s="96" t="s">
        <v>291</v>
      </c>
      <c r="D139" t="s">
        <v>204</v>
      </c>
      <c r="E139">
        <v>361</v>
      </c>
    </row>
    <row r="140" spans="1:7" x14ac:dyDescent="0.3">
      <c r="A140">
        <v>105</v>
      </c>
      <c r="B140" s="62">
        <v>45505</v>
      </c>
      <c r="C140" s="96" t="s">
        <v>291</v>
      </c>
      <c r="D140" t="s">
        <v>227</v>
      </c>
      <c r="E140">
        <v>429</v>
      </c>
    </row>
    <row r="141" spans="1:7" x14ac:dyDescent="0.3">
      <c r="A141">
        <v>107</v>
      </c>
      <c r="B141" s="62">
        <v>45505</v>
      </c>
      <c r="C141" s="96" t="s">
        <v>291</v>
      </c>
      <c r="D141" t="s">
        <v>217</v>
      </c>
      <c r="E141">
        <v>849</v>
      </c>
    </row>
    <row r="142" spans="1:7" x14ac:dyDescent="0.3">
      <c r="A142">
        <v>106</v>
      </c>
      <c r="B142" s="62">
        <v>45505</v>
      </c>
      <c r="C142" s="96" t="s">
        <v>291</v>
      </c>
      <c r="D142" t="s">
        <v>196</v>
      </c>
      <c r="E142">
        <v>757</v>
      </c>
    </row>
    <row r="143" spans="1:7" x14ac:dyDescent="0.3">
      <c r="A143">
        <v>104</v>
      </c>
      <c r="B143" s="62">
        <v>45505</v>
      </c>
      <c r="C143" s="96" t="s">
        <v>291</v>
      </c>
      <c r="D143" t="s">
        <v>236</v>
      </c>
      <c r="E143">
        <v>129</v>
      </c>
    </row>
    <row r="144" spans="1:7" x14ac:dyDescent="0.3">
      <c r="A144">
        <v>113</v>
      </c>
      <c r="B144" s="62">
        <v>45505</v>
      </c>
      <c r="C144" s="96" t="s">
        <v>291</v>
      </c>
      <c r="D144" t="s">
        <v>228</v>
      </c>
      <c r="E144">
        <v>596</v>
      </c>
    </row>
    <row r="145" spans="1:7" x14ac:dyDescent="0.3">
      <c r="A145">
        <v>110</v>
      </c>
      <c r="B145" s="62">
        <v>45505</v>
      </c>
      <c r="C145" s="96" t="s">
        <v>291</v>
      </c>
      <c r="D145" t="s">
        <v>222</v>
      </c>
      <c r="E145">
        <v>449</v>
      </c>
    </row>
    <row r="146" spans="1:7" x14ac:dyDescent="0.3">
      <c r="A146">
        <v>112</v>
      </c>
      <c r="B146" s="62">
        <v>45505</v>
      </c>
      <c r="C146" s="96" t="s">
        <v>291</v>
      </c>
      <c r="D146" t="s">
        <v>221</v>
      </c>
      <c r="E146">
        <v>929</v>
      </c>
    </row>
    <row r="147" spans="1:7" x14ac:dyDescent="0.3">
      <c r="A147">
        <v>111</v>
      </c>
      <c r="B147" s="62">
        <v>45505</v>
      </c>
      <c r="C147" s="96" t="s">
        <v>291</v>
      </c>
      <c r="D147" t="s">
        <v>201</v>
      </c>
      <c r="E147">
        <v>704</v>
      </c>
    </row>
    <row r="148" spans="1:7" x14ac:dyDescent="0.3">
      <c r="A148">
        <v>109</v>
      </c>
      <c r="B148" s="62">
        <v>45505</v>
      </c>
      <c r="C148" s="96" t="s">
        <v>291</v>
      </c>
      <c r="D148" t="s">
        <v>233</v>
      </c>
      <c r="E148">
        <v>127</v>
      </c>
    </row>
    <row r="149" spans="1:7" x14ac:dyDescent="0.3">
      <c r="A149">
        <v>2</v>
      </c>
      <c r="B149" s="62">
        <v>45505</v>
      </c>
      <c r="C149" s="96" t="s">
        <v>291</v>
      </c>
      <c r="D149" t="s">
        <v>209</v>
      </c>
      <c r="E149">
        <v>0.51747572815533982</v>
      </c>
      <c r="F149">
        <v>5330</v>
      </c>
      <c r="G149">
        <v>10300</v>
      </c>
    </row>
    <row r="150" spans="1:7" x14ac:dyDescent="0.3">
      <c r="A150">
        <v>1</v>
      </c>
      <c r="B150" s="62">
        <v>45505</v>
      </c>
      <c r="C150" s="96" t="s">
        <v>291</v>
      </c>
      <c r="D150" t="s">
        <v>287</v>
      </c>
      <c r="E150">
        <v>0.7142857142857143</v>
      </c>
      <c r="F150">
        <v>5</v>
      </c>
      <c r="G150">
        <v>7</v>
      </c>
    </row>
    <row r="151" spans="1:7" x14ac:dyDescent="0.3">
      <c r="A151">
        <v>103</v>
      </c>
      <c r="B151" s="62">
        <v>45505</v>
      </c>
      <c r="C151" s="96" t="s">
        <v>291</v>
      </c>
      <c r="D151" t="s">
        <v>199</v>
      </c>
      <c r="E151">
        <v>3</v>
      </c>
    </row>
    <row r="152" spans="1:7" x14ac:dyDescent="0.3">
      <c r="A152">
        <v>3</v>
      </c>
      <c r="B152" s="62">
        <v>45505</v>
      </c>
      <c r="C152" s="96" t="s">
        <v>291</v>
      </c>
      <c r="D152" t="s">
        <v>202</v>
      </c>
      <c r="E152">
        <v>0.59380863039399623</v>
      </c>
      <c r="F152">
        <v>3165</v>
      </c>
      <c r="G152">
        <v>5330</v>
      </c>
    </row>
    <row r="153" spans="1:7" x14ac:dyDescent="0.3">
      <c r="A153">
        <v>102</v>
      </c>
      <c r="B153" s="62">
        <v>45505</v>
      </c>
      <c r="C153" s="96" t="s">
        <v>291</v>
      </c>
      <c r="D153" t="s">
        <v>218</v>
      </c>
      <c r="E153">
        <v>2</v>
      </c>
    </row>
    <row r="154" spans="1:7" x14ac:dyDescent="0.3">
      <c r="A154">
        <v>101</v>
      </c>
      <c r="B154" s="62">
        <v>45505</v>
      </c>
      <c r="C154" s="96" t="s">
        <v>291</v>
      </c>
      <c r="D154" t="s">
        <v>200</v>
      </c>
      <c r="E154">
        <v>2</v>
      </c>
    </row>
    <row r="155" spans="1:7" x14ac:dyDescent="0.3">
      <c r="A155">
        <v>100</v>
      </c>
      <c r="B155" s="62">
        <v>45505</v>
      </c>
      <c r="C155" s="96" t="s">
        <v>291</v>
      </c>
      <c r="D155" t="s">
        <v>206</v>
      </c>
      <c r="E155">
        <v>1</v>
      </c>
    </row>
    <row r="156" spans="1:7" x14ac:dyDescent="0.3">
      <c r="A156">
        <v>26</v>
      </c>
      <c r="B156" s="62">
        <v>45505</v>
      </c>
      <c r="C156" s="96" t="s">
        <v>291</v>
      </c>
      <c r="D156" t="s">
        <v>164</v>
      </c>
      <c r="E156">
        <v>3.1512605042016808E-3</v>
      </c>
      <c r="F156">
        <v>3</v>
      </c>
      <c r="G156">
        <v>952</v>
      </c>
    </row>
    <row r="157" spans="1:7" x14ac:dyDescent="0.3">
      <c r="A157">
        <v>17</v>
      </c>
      <c r="B157" s="62">
        <v>45505</v>
      </c>
      <c r="C157" s="96" t="s">
        <v>291</v>
      </c>
      <c r="D157" t="s">
        <v>207</v>
      </c>
      <c r="E157">
        <v>6.6666666666666671E-3</v>
      </c>
      <c r="F157">
        <v>4</v>
      </c>
      <c r="G157">
        <v>600</v>
      </c>
    </row>
    <row r="158" spans="1:7" x14ac:dyDescent="0.3">
      <c r="A158">
        <v>16</v>
      </c>
      <c r="B158" s="62">
        <v>45505</v>
      </c>
      <c r="C158" s="96" t="s">
        <v>291</v>
      </c>
      <c r="D158" t="s">
        <v>203</v>
      </c>
      <c r="E158">
        <v>1.8333333333333333E-2</v>
      </c>
      <c r="F158">
        <v>11</v>
      </c>
      <c r="G158">
        <v>600</v>
      </c>
    </row>
    <row r="159" spans="1:7" x14ac:dyDescent="0.3">
      <c r="A159">
        <v>11</v>
      </c>
      <c r="B159" s="62">
        <v>45505</v>
      </c>
      <c r="C159" s="96" t="s">
        <v>291</v>
      </c>
      <c r="D159" t="s">
        <v>230</v>
      </c>
      <c r="E159">
        <v>0.28157683024939661</v>
      </c>
      <c r="F159">
        <v>350</v>
      </c>
      <c r="G159">
        <v>1243</v>
      </c>
    </row>
    <row r="160" spans="1:7" x14ac:dyDescent="0.3">
      <c r="A160">
        <v>10</v>
      </c>
      <c r="B160" s="62">
        <v>45505</v>
      </c>
      <c r="C160" s="96" t="s">
        <v>291</v>
      </c>
      <c r="D160" t="s">
        <v>219</v>
      </c>
      <c r="E160">
        <v>5.7803468208092483E-3</v>
      </c>
      <c r="F160">
        <v>2</v>
      </c>
      <c r="G160">
        <v>346</v>
      </c>
    </row>
    <row r="161" spans="1:7" x14ac:dyDescent="0.3">
      <c r="A161">
        <v>9</v>
      </c>
      <c r="B161" s="62">
        <v>45505</v>
      </c>
      <c r="C161" s="96" t="s">
        <v>291</v>
      </c>
      <c r="D161" t="s">
        <v>213</v>
      </c>
      <c r="E161">
        <v>0.13523131672597866</v>
      </c>
      <c r="F161">
        <v>304</v>
      </c>
      <c r="G161">
        <v>2248</v>
      </c>
    </row>
    <row r="162" spans="1:7" x14ac:dyDescent="0.3">
      <c r="A162">
        <v>8</v>
      </c>
      <c r="B162" s="62">
        <v>45505</v>
      </c>
      <c r="C162" s="96" t="s">
        <v>291</v>
      </c>
      <c r="D162" t="s">
        <v>235</v>
      </c>
      <c r="E162">
        <v>0.2809224318658281</v>
      </c>
      <c r="F162">
        <v>134</v>
      </c>
      <c r="G162">
        <v>477</v>
      </c>
    </row>
    <row r="163" spans="1:7" x14ac:dyDescent="0.3">
      <c r="A163">
        <v>7</v>
      </c>
      <c r="B163" s="62">
        <v>45505</v>
      </c>
      <c r="C163" s="96" t="s">
        <v>291</v>
      </c>
      <c r="D163" t="s">
        <v>232</v>
      </c>
      <c r="E163">
        <v>0.47368421052631576</v>
      </c>
      <c r="F163">
        <v>54</v>
      </c>
      <c r="G163">
        <v>114</v>
      </c>
    </row>
    <row r="164" spans="1:7" x14ac:dyDescent="0.3">
      <c r="A164">
        <v>23</v>
      </c>
      <c r="B164" s="62">
        <v>45505</v>
      </c>
      <c r="C164" s="96" t="s">
        <v>291</v>
      </c>
      <c r="D164" t="s">
        <v>210</v>
      </c>
      <c r="E164">
        <v>3.5150645624103298E-2</v>
      </c>
      <c r="F164">
        <v>196</v>
      </c>
      <c r="G164">
        <v>5576</v>
      </c>
    </row>
    <row r="165" spans="1:7" x14ac:dyDescent="0.3">
      <c r="A165">
        <v>24</v>
      </c>
      <c r="B165" s="62">
        <v>45505</v>
      </c>
      <c r="C165" s="96" t="s">
        <v>291</v>
      </c>
      <c r="D165" t="s">
        <v>197</v>
      </c>
      <c r="E165">
        <v>0.86224489795918369</v>
      </c>
      <c r="F165">
        <v>169</v>
      </c>
      <c r="G165">
        <v>196</v>
      </c>
    </row>
    <row r="166" spans="1:7" x14ac:dyDescent="0.3">
      <c r="A166">
        <v>25</v>
      </c>
      <c r="B166" s="62">
        <v>45505</v>
      </c>
      <c r="C166" s="96" t="s">
        <v>291</v>
      </c>
      <c r="D166" t="s">
        <v>261</v>
      </c>
      <c r="E166">
        <v>3.586800573888092E-4</v>
      </c>
      <c r="F166">
        <v>2</v>
      </c>
      <c r="G166">
        <v>5576</v>
      </c>
    </row>
    <row r="167" spans="1:7" x14ac:dyDescent="0.3">
      <c r="A167">
        <v>133</v>
      </c>
      <c r="B167" s="62">
        <v>45505</v>
      </c>
      <c r="C167" s="96" t="s">
        <v>291</v>
      </c>
      <c r="D167" t="s">
        <v>234</v>
      </c>
      <c r="E167">
        <v>131</v>
      </c>
    </row>
    <row r="168" spans="1:7" x14ac:dyDescent="0.3">
      <c r="A168">
        <v>132</v>
      </c>
      <c r="B168" s="62">
        <v>45505</v>
      </c>
      <c r="C168" s="96" t="s">
        <v>291</v>
      </c>
      <c r="D168" t="s">
        <v>208</v>
      </c>
      <c r="E168">
        <v>11</v>
      </c>
    </row>
    <row r="169" spans="1:7" x14ac:dyDescent="0.3">
      <c r="A169">
        <v>131</v>
      </c>
      <c r="B169" s="62">
        <v>45505</v>
      </c>
      <c r="C169" s="96" t="s">
        <v>291</v>
      </c>
      <c r="D169" t="s">
        <v>211</v>
      </c>
      <c r="E169">
        <v>83</v>
      </c>
    </row>
    <row r="170" spans="1:7" x14ac:dyDescent="0.3">
      <c r="A170">
        <v>130</v>
      </c>
      <c r="B170" s="62">
        <v>45505</v>
      </c>
      <c r="C170" s="96" t="s">
        <v>291</v>
      </c>
      <c r="D170" t="s">
        <v>212</v>
      </c>
      <c r="E170">
        <v>644</v>
      </c>
    </row>
    <row r="171" spans="1:7" x14ac:dyDescent="0.3">
      <c r="A171">
        <v>129</v>
      </c>
      <c r="B171" s="62">
        <v>45505</v>
      </c>
      <c r="C171" s="96" t="s">
        <v>291</v>
      </c>
      <c r="D171" t="s">
        <v>229</v>
      </c>
      <c r="E171">
        <v>347</v>
      </c>
    </row>
    <row r="172" spans="1:7" x14ac:dyDescent="0.3">
      <c r="A172">
        <v>128</v>
      </c>
      <c r="B172" s="62">
        <v>45505</v>
      </c>
      <c r="C172" s="96" t="s">
        <v>291</v>
      </c>
      <c r="D172" t="s">
        <v>224</v>
      </c>
      <c r="E172">
        <v>224</v>
      </c>
    </row>
    <row r="173" spans="1:7" x14ac:dyDescent="0.3">
      <c r="A173">
        <v>127</v>
      </c>
      <c r="B173" s="62">
        <v>45505</v>
      </c>
      <c r="C173" s="96" t="s">
        <v>291</v>
      </c>
      <c r="D173" t="s">
        <v>220</v>
      </c>
      <c r="E173">
        <v>1664</v>
      </c>
    </row>
    <row r="174" spans="1:7" x14ac:dyDescent="0.3">
      <c r="A174">
        <v>5</v>
      </c>
      <c r="B174" s="62">
        <v>45505</v>
      </c>
      <c r="C174" s="96" t="s">
        <v>291</v>
      </c>
      <c r="D174" t="s">
        <v>216</v>
      </c>
      <c r="E174">
        <v>5.8017241379310303</v>
      </c>
      <c r="F174">
        <v>673</v>
      </c>
      <c r="G174">
        <v>116</v>
      </c>
    </row>
    <row r="175" spans="1:7" x14ac:dyDescent="0.3">
      <c r="A175">
        <v>4</v>
      </c>
      <c r="B175" s="62">
        <v>45505</v>
      </c>
      <c r="C175" s="96" t="s">
        <v>291</v>
      </c>
      <c r="D175" t="s">
        <v>223</v>
      </c>
      <c r="E175">
        <v>0.91823899371069195</v>
      </c>
      <c r="F175">
        <v>584</v>
      </c>
      <c r="G175">
        <v>636</v>
      </c>
    </row>
    <row r="176" spans="1:7" x14ac:dyDescent="0.3">
      <c r="A176">
        <v>126</v>
      </c>
      <c r="B176" s="62">
        <v>45505</v>
      </c>
      <c r="C176" s="96" t="s">
        <v>291</v>
      </c>
      <c r="D176" t="s">
        <v>28</v>
      </c>
      <c r="E176">
        <v>13</v>
      </c>
    </row>
    <row r="177" spans="1:7" x14ac:dyDescent="0.3">
      <c r="A177">
        <v>125</v>
      </c>
      <c r="B177" s="62">
        <v>45505</v>
      </c>
      <c r="C177" s="96" t="s">
        <v>291</v>
      </c>
      <c r="D177" t="s">
        <v>27</v>
      </c>
      <c r="E177">
        <v>9</v>
      </c>
    </row>
    <row r="178" spans="1:7" x14ac:dyDescent="0.3">
      <c r="A178">
        <v>122</v>
      </c>
      <c r="B178" s="62">
        <v>45505</v>
      </c>
      <c r="C178" s="96" t="s">
        <v>291</v>
      </c>
      <c r="D178" t="s">
        <v>24</v>
      </c>
      <c r="E178">
        <v>7</v>
      </c>
    </row>
    <row r="179" spans="1:7" x14ac:dyDescent="0.3">
      <c r="A179">
        <v>121</v>
      </c>
      <c r="B179" s="62">
        <v>45505</v>
      </c>
      <c r="C179" s="96" t="s">
        <v>291</v>
      </c>
      <c r="D179" t="s">
        <v>23</v>
      </c>
      <c r="E179">
        <v>2</v>
      </c>
    </row>
    <row r="180" spans="1:7" x14ac:dyDescent="0.3">
      <c r="A180">
        <v>120</v>
      </c>
      <c r="B180" s="62">
        <v>45505</v>
      </c>
      <c r="C180" s="96" t="s">
        <v>291</v>
      </c>
      <c r="D180" t="s">
        <v>22</v>
      </c>
      <c r="E180">
        <v>1967</v>
      </c>
    </row>
    <row r="181" spans="1:7" x14ac:dyDescent="0.3">
      <c r="A181">
        <v>116</v>
      </c>
      <c r="B181" s="62">
        <v>45505</v>
      </c>
      <c r="C181" s="96" t="s">
        <v>291</v>
      </c>
      <c r="D181" t="s">
        <v>243</v>
      </c>
      <c r="E181">
        <v>19</v>
      </c>
    </row>
    <row r="182" spans="1:7" x14ac:dyDescent="0.3">
      <c r="A182">
        <v>115</v>
      </c>
      <c r="B182" s="69">
        <v>45505</v>
      </c>
      <c r="C182" s="96" t="s">
        <v>291</v>
      </c>
      <c r="D182" t="s">
        <v>226</v>
      </c>
      <c r="E182">
        <v>131</v>
      </c>
    </row>
    <row r="183" spans="1:7" x14ac:dyDescent="0.3">
      <c r="A183">
        <v>114</v>
      </c>
      <c r="B183" s="69">
        <v>45505</v>
      </c>
      <c r="C183" s="96" t="s">
        <v>291</v>
      </c>
      <c r="D183" t="s">
        <v>214</v>
      </c>
      <c r="E183">
        <v>1985</v>
      </c>
    </row>
    <row r="184" spans="1:7" x14ac:dyDescent="0.3">
      <c r="A184">
        <v>6</v>
      </c>
      <c r="B184" s="69">
        <v>45505</v>
      </c>
      <c r="C184" s="96" t="s">
        <v>291</v>
      </c>
      <c r="D184" t="s">
        <v>237</v>
      </c>
      <c r="E184">
        <v>0.27272727272727271</v>
      </c>
      <c r="F184">
        <v>9</v>
      </c>
      <c r="G184">
        <v>33</v>
      </c>
    </row>
    <row r="185" spans="1:7" x14ac:dyDescent="0.3">
      <c r="A185">
        <v>108</v>
      </c>
      <c r="B185" s="69">
        <v>45505</v>
      </c>
      <c r="C185" s="96" t="s">
        <v>292</v>
      </c>
      <c r="D185" t="s">
        <v>204</v>
      </c>
      <c r="E185">
        <v>86</v>
      </c>
    </row>
    <row r="186" spans="1:7" x14ac:dyDescent="0.3">
      <c r="A186">
        <v>105</v>
      </c>
      <c r="B186" s="69">
        <v>45505</v>
      </c>
      <c r="C186" s="96" t="s">
        <v>292</v>
      </c>
      <c r="D186" t="s">
        <v>227</v>
      </c>
      <c r="E186">
        <v>50</v>
      </c>
    </row>
    <row r="187" spans="1:7" x14ac:dyDescent="0.3">
      <c r="A187">
        <v>107</v>
      </c>
      <c r="B187" s="69">
        <v>45505</v>
      </c>
      <c r="C187" s="96" t="s">
        <v>292</v>
      </c>
      <c r="D187" t="s">
        <v>217</v>
      </c>
      <c r="E187">
        <v>172</v>
      </c>
    </row>
    <row r="188" spans="1:7" x14ac:dyDescent="0.3">
      <c r="A188">
        <v>106</v>
      </c>
      <c r="B188" s="69">
        <v>45505</v>
      </c>
      <c r="C188" s="96" t="s">
        <v>292</v>
      </c>
      <c r="D188" t="s">
        <v>196</v>
      </c>
      <c r="E188">
        <v>143</v>
      </c>
    </row>
    <row r="189" spans="1:7" x14ac:dyDescent="0.3">
      <c r="A189">
        <v>104</v>
      </c>
      <c r="B189" s="69">
        <v>45505</v>
      </c>
      <c r="C189" s="96" t="s">
        <v>292</v>
      </c>
      <c r="D189" t="s">
        <v>236</v>
      </c>
      <c r="E189">
        <v>28</v>
      </c>
    </row>
    <row r="190" spans="1:7" x14ac:dyDescent="0.3">
      <c r="A190">
        <v>113</v>
      </c>
      <c r="B190" s="69">
        <v>45505</v>
      </c>
      <c r="C190" s="96" t="s">
        <v>292</v>
      </c>
      <c r="D190" t="s">
        <v>228</v>
      </c>
      <c r="E190">
        <v>191</v>
      </c>
    </row>
    <row r="191" spans="1:7" x14ac:dyDescent="0.3">
      <c r="A191">
        <v>110</v>
      </c>
      <c r="B191" s="69">
        <v>45505</v>
      </c>
      <c r="C191" s="96" t="s">
        <v>292</v>
      </c>
      <c r="D191" t="s">
        <v>222</v>
      </c>
      <c r="E191">
        <v>35</v>
      </c>
    </row>
    <row r="192" spans="1:7" x14ac:dyDescent="0.3">
      <c r="A192">
        <v>112</v>
      </c>
      <c r="B192" s="69">
        <v>45505</v>
      </c>
      <c r="C192" s="96" t="s">
        <v>292</v>
      </c>
      <c r="D192" t="s">
        <v>221</v>
      </c>
      <c r="E192">
        <v>197</v>
      </c>
    </row>
    <row r="193" spans="1:7" x14ac:dyDescent="0.3">
      <c r="A193">
        <v>111</v>
      </c>
      <c r="B193" s="69">
        <v>45505</v>
      </c>
      <c r="C193" s="96" t="s">
        <v>292</v>
      </c>
      <c r="D193" t="s">
        <v>201</v>
      </c>
      <c r="E193">
        <v>111</v>
      </c>
    </row>
    <row r="194" spans="1:7" x14ac:dyDescent="0.3">
      <c r="A194">
        <v>109</v>
      </c>
      <c r="B194" s="69">
        <v>45505</v>
      </c>
      <c r="C194" s="96" t="s">
        <v>292</v>
      </c>
      <c r="D194" t="s">
        <v>233</v>
      </c>
      <c r="E194">
        <v>19</v>
      </c>
    </row>
    <row r="195" spans="1:7" x14ac:dyDescent="0.3">
      <c r="A195">
        <v>2</v>
      </c>
      <c r="B195" s="69">
        <v>45505</v>
      </c>
      <c r="C195" s="96" t="s">
        <v>292</v>
      </c>
      <c r="D195" t="s">
        <v>209</v>
      </c>
      <c r="E195">
        <v>0.18428571428571427</v>
      </c>
      <c r="F195">
        <v>1032</v>
      </c>
      <c r="G195">
        <v>5600</v>
      </c>
    </row>
    <row r="196" spans="1:7" x14ac:dyDescent="0.3">
      <c r="A196">
        <v>1</v>
      </c>
      <c r="B196" s="69">
        <v>45505</v>
      </c>
      <c r="C196" s="96" t="s">
        <v>292</v>
      </c>
      <c r="D196" t="s">
        <v>287</v>
      </c>
      <c r="E196">
        <v>0.66666666666666663</v>
      </c>
      <c r="F196">
        <v>2</v>
      </c>
      <c r="G196">
        <v>3</v>
      </c>
    </row>
    <row r="197" spans="1:7" x14ac:dyDescent="0.3">
      <c r="A197">
        <v>103</v>
      </c>
      <c r="B197" s="69">
        <v>45505</v>
      </c>
      <c r="C197" s="96" t="s">
        <v>292</v>
      </c>
      <c r="D197" t="s">
        <v>199</v>
      </c>
      <c r="E197">
        <v>0</v>
      </c>
    </row>
    <row r="198" spans="1:7" x14ac:dyDescent="0.3">
      <c r="A198">
        <v>3</v>
      </c>
      <c r="B198" s="69">
        <v>45505</v>
      </c>
      <c r="C198" s="96" t="s">
        <v>292</v>
      </c>
      <c r="D198" t="s">
        <v>202</v>
      </c>
      <c r="E198">
        <v>0.57461240310077522</v>
      </c>
      <c r="F198">
        <v>593</v>
      </c>
      <c r="G198">
        <v>1032</v>
      </c>
    </row>
    <row r="199" spans="1:7" x14ac:dyDescent="0.3">
      <c r="A199">
        <v>102</v>
      </c>
      <c r="B199" s="69">
        <v>45505</v>
      </c>
      <c r="C199" s="96" t="s">
        <v>292</v>
      </c>
      <c r="D199" t="s">
        <v>218</v>
      </c>
      <c r="E199">
        <v>1</v>
      </c>
    </row>
    <row r="200" spans="1:7" x14ac:dyDescent="0.3">
      <c r="A200">
        <v>101</v>
      </c>
      <c r="B200" s="69">
        <v>45505</v>
      </c>
      <c r="C200" s="96" t="s">
        <v>292</v>
      </c>
      <c r="D200" t="s">
        <v>200</v>
      </c>
      <c r="E200">
        <v>2</v>
      </c>
    </row>
    <row r="201" spans="1:7" x14ac:dyDescent="0.3">
      <c r="A201">
        <v>100</v>
      </c>
      <c r="B201" s="69">
        <v>45505</v>
      </c>
      <c r="C201" s="96" t="s">
        <v>292</v>
      </c>
      <c r="D201" t="s">
        <v>206</v>
      </c>
      <c r="E201">
        <v>3</v>
      </c>
    </row>
    <row r="202" spans="1:7" x14ac:dyDescent="0.3">
      <c r="A202">
        <v>13</v>
      </c>
      <c r="B202" s="69">
        <v>45505</v>
      </c>
      <c r="C202" s="96" t="s">
        <v>292</v>
      </c>
      <c r="D202" t="s">
        <v>198</v>
      </c>
      <c r="E202">
        <v>1.0526315789473684E-2</v>
      </c>
      <c r="F202">
        <v>1</v>
      </c>
      <c r="G202">
        <v>95</v>
      </c>
    </row>
    <row r="203" spans="1:7" x14ac:dyDescent="0.3">
      <c r="A203">
        <v>12</v>
      </c>
      <c r="B203" s="69">
        <v>45505</v>
      </c>
      <c r="C203" s="96" t="s">
        <v>292</v>
      </c>
      <c r="D203" t="s">
        <v>215</v>
      </c>
      <c r="E203">
        <v>3.1578947368421054E-2</v>
      </c>
      <c r="F203">
        <v>3</v>
      </c>
      <c r="G203">
        <v>95</v>
      </c>
    </row>
    <row r="204" spans="1:7" x14ac:dyDescent="0.3">
      <c r="A204">
        <v>11</v>
      </c>
      <c r="B204" s="69">
        <v>45505</v>
      </c>
      <c r="C204" s="96" t="s">
        <v>292</v>
      </c>
      <c r="D204" t="s">
        <v>230</v>
      </c>
      <c r="E204">
        <v>0.24596774193548387</v>
      </c>
      <c r="F204">
        <v>61</v>
      </c>
      <c r="G204">
        <v>248</v>
      </c>
    </row>
    <row r="205" spans="1:7" x14ac:dyDescent="0.3">
      <c r="A205">
        <v>10</v>
      </c>
      <c r="B205" s="69">
        <v>45505</v>
      </c>
      <c r="C205" s="96" t="s">
        <v>292</v>
      </c>
      <c r="D205" t="s">
        <v>219</v>
      </c>
      <c r="E205">
        <v>8.6956521739130436E-3</v>
      </c>
      <c r="F205">
        <v>1</v>
      </c>
      <c r="G205">
        <v>115</v>
      </c>
    </row>
    <row r="206" spans="1:7" x14ac:dyDescent="0.3">
      <c r="A206">
        <v>9</v>
      </c>
      <c r="B206" s="69">
        <v>45505</v>
      </c>
      <c r="C206" s="96" t="s">
        <v>292</v>
      </c>
      <c r="D206" t="s">
        <v>213</v>
      </c>
      <c r="E206">
        <v>0.13775510204081631</v>
      </c>
      <c r="F206">
        <v>27</v>
      </c>
      <c r="G206">
        <v>196</v>
      </c>
    </row>
    <row r="207" spans="1:7" x14ac:dyDescent="0.3">
      <c r="A207">
        <v>8</v>
      </c>
      <c r="B207" s="69">
        <v>45505</v>
      </c>
      <c r="C207" s="96" t="s">
        <v>292</v>
      </c>
      <c r="D207" t="s">
        <v>235</v>
      </c>
      <c r="E207">
        <v>0.4</v>
      </c>
      <c r="F207">
        <v>24</v>
      </c>
      <c r="G207">
        <v>60</v>
      </c>
    </row>
    <row r="208" spans="1:7" x14ac:dyDescent="0.3">
      <c r="A208">
        <v>7</v>
      </c>
      <c r="B208" s="69">
        <v>45505</v>
      </c>
      <c r="C208" s="96" t="s">
        <v>292</v>
      </c>
      <c r="D208" t="s">
        <v>232</v>
      </c>
      <c r="E208">
        <v>0.54166666666666663</v>
      </c>
      <c r="F208">
        <v>13</v>
      </c>
      <c r="G208">
        <v>24</v>
      </c>
    </row>
    <row r="209" spans="1:7" x14ac:dyDescent="0.3">
      <c r="A209">
        <v>23</v>
      </c>
      <c r="B209" s="69">
        <v>45505</v>
      </c>
      <c r="C209" s="96" t="s">
        <v>292</v>
      </c>
      <c r="D209" t="s">
        <v>210</v>
      </c>
      <c r="E209">
        <v>7.3896353166986561E-2</v>
      </c>
      <c r="F209">
        <v>77</v>
      </c>
      <c r="G209">
        <v>1042</v>
      </c>
    </row>
    <row r="210" spans="1:7" x14ac:dyDescent="0.3">
      <c r="A210">
        <v>24</v>
      </c>
      <c r="B210" s="69">
        <v>45505</v>
      </c>
      <c r="C210" s="96" t="s">
        <v>292</v>
      </c>
      <c r="D210" t="s">
        <v>197</v>
      </c>
      <c r="E210">
        <v>0.97402597402597402</v>
      </c>
      <c r="F210">
        <v>75</v>
      </c>
      <c r="G210">
        <v>77</v>
      </c>
    </row>
    <row r="211" spans="1:7" x14ac:dyDescent="0.3">
      <c r="A211">
        <v>132</v>
      </c>
      <c r="B211" s="69">
        <v>45505</v>
      </c>
      <c r="C211" s="96" t="s">
        <v>292</v>
      </c>
      <c r="D211" t="s">
        <v>208</v>
      </c>
      <c r="E211">
        <v>1</v>
      </c>
    </row>
    <row r="212" spans="1:7" x14ac:dyDescent="0.3">
      <c r="A212">
        <v>131</v>
      </c>
      <c r="B212" s="69">
        <v>45505</v>
      </c>
      <c r="C212" s="96" t="s">
        <v>292</v>
      </c>
      <c r="D212" t="s">
        <v>211</v>
      </c>
      <c r="E212">
        <v>6</v>
      </c>
    </row>
    <row r="213" spans="1:7" x14ac:dyDescent="0.3">
      <c r="A213">
        <v>130</v>
      </c>
      <c r="B213" s="69">
        <v>45505</v>
      </c>
      <c r="C213" s="96" t="s">
        <v>292</v>
      </c>
      <c r="D213" t="s">
        <v>212</v>
      </c>
      <c r="E213">
        <v>149</v>
      </c>
    </row>
    <row r="214" spans="1:7" x14ac:dyDescent="0.3">
      <c r="A214">
        <v>129</v>
      </c>
      <c r="B214" s="69">
        <v>45505</v>
      </c>
      <c r="C214" s="96" t="s">
        <v>292</v>
      </c>
      <c r="D214" t="s">
        <v>229</v>
      </c>
      <c r="E214">
        <v>97</v>
      </c>
    </row>
    <row r="215" spans="1:7" x14ac:dyDescent="0.3">
      <c r="A215">
        <v>128</v>
      </c>
      <c r="B215" s="69">
        <v>45505</v>
      </c>
      <c r="C215" s="96" t="s">
        <v>292</v>
      </c>
      <c r="D215" t="s">
        <v>224</v>
      </c>
      <c r="E215">
        <v>33</v>
      </c>
    </row>
    <row r="216" spans="1:7" x14ac:dyDescent="0.3">
      <c r="A216">
        <v>127</v>
      </c>
      <c r="B216" s="69">
        <v>45505</v>
      </c>
      <c r="C216" s="96" t="s">
        <v>292</v>
      </c>
      <c r="D216" t="s">
        <v>220</v>
      </c>
      <c r="E216">
        <v>289</v>
      </c>
    </row>
    <row r="217" spans="1:7" x14ac:dyDescent="0.3">
      <c r="A217">
        <v>5</v>
      </c>
      <c r="B217" s="69">
        <v>45505</v>
      </c>
      <c r="C217" s="96" t="s">
        <v>292</v>
      </c>
      <c r="D217" t="s">
        <v>216</v>
      </c>
      <c r="E217">
        <v>2.6444444444444399</v>
      </c>
      <c r="F217">
        <v>119</v>
      </c>
      <c r="G217">
        <v>45</v>
      </c>
    </row>
    <row r="218" spans="1:7" x14ac:dyDescent="0.3">
      <c r="A218">
        <v>4</v>
      </c>
      <c r="B218" s="69">
        <v>45505</v>
      </c>
      <c r="C218" s="96" t="s">
        <v>292</v>
      </c>
      <c r="D218" t="s">
        <v>223</v>
      </c>
      <c r="E218">
        <v>0.81355932203389802</v>
      </c>
      <c r="F218">
        <v>96</v>
      </c>
      <c r="G218">
        <v>118</v>
      </c>
    </row>
    <row r="219" spans="1:7" x14ac:dyDescent="0.3">
      <c r="A219">
        <v>120</v>
      </c>
      <c r="B219" s="69">
        <v>45505</v>
      </c>
      <c r="C219" s="96" t="s">
        <v>292</v>
      </c>
      <c r="D219" t="s">
        <v>22</v>
      </c>
      <c r="E219">
        <v>349</v>
      </c>
    </row>
    <row r="220" spans="1:7" x14ac:dyDescent="0.3">
      <c r="A220">
        <v>114</v>
      </c>
      <c r="B220" s="69">
        <v>45505</v>
      </c>
      <c r="C220" s="96" t="s">
        <v>292</v>
      </c>
      <c r="D220" t="s">
        <v>214</v>
      </c>
      <c r="E220">
        <v>349</v>
      </c>
    </row>
    <row r="221" spans="1:7" x14ac:dyDescent="0.3">
      <c r="A221">
        <v>6</v>
      </c>
      <c r="B221" s="69">
        <v>45505</v>
      </c>
      <c r="C221" s="96" t="s">
        <v>292</v>
      </c>
      <c r="D221" t="s">
        <v>237</v>
      </c>
      <c r="E221">
        <v>0.1</v>
      </c>
      <c r="F221">
        <v>1</v>
      </c>
      <c r="G221">
        <v>10</v>
      </c>
    </row>
    <row r="222" spans="1:7" x14ac:dyDescent="0.3">
      <c r="A222">
        <v>108</v>
      </c>
      <c r="B222" s="69">
        <v>45505</v>
      </c>
      <c r="C222" s="96" t="s">
        <v>293</v>
      </c>
      <c r="D222" t="s">
        <v>204</v>
      </c>
      <c r="E222">
        <v>1336</v>
      </c>
    </row>
    <row r="223" spans="1:7" x14ac:dyDescent="0.3">
      <c r="A223">
        <v>105</v>
      </c>
      <c r="B223" s="69">
        <v>45505</v>
      </c>
      <c r="C223" s="96" t="s">
        <v>293</v>
      </c>
      <c r="D223" t="s">
        <v>227</v>
      </c>
      <c r="E223">
        <v>1653</v>
      </c>
    </row>
    <row r="224" spans="1:7" x14ac:dyDescent="0.3">
      <c r="A224">
        <v>107</v>
      </c>
      <c r="B224" s="69">
        <v>45505</v>
      </c>
      <c r="C224" s="96" t="s">
        <v>293</v>
      </c>
      <c r="D224" t="s">
        <v>217</v>
      </c>
      <c r="E224">
        <v>3217</v>
      </c>
    </row>
    <row r="225" spans="1:7" x14ac:dyDescent="0.3">
      <c r="A225">
        <v>106</v>
      </c>
      <c r="B225" s="69">
        <v>45505</v>
      </c>
      <c r="C225" s="96" t="s">
        <v>293</v>
      </c>
      <c r="D225" t="s">
        <v>196</v>
      </c>
      <c r="E225">
        <v>2643</v>
      </c>
    </row>
    <row r="226" spans="1:7" x14ac:dyDescent="0.3">
      <c r="A226">
        <v>104</v>
      </c>
      <c r="B226" s="69">
        <v>45505</v>
      </c>
      <c r="C226" s="96" t="s">
        <v>293</v>
      </c>
      <c r="D226" t="s">
        <v>236</v>
      </c>
      <c r="E226">
        <v>503</v>
      </c>
    </row>
    <row r="227" spans="1:7" x14ac:dyDescent="0.3">
      <c r="A227">
        <v>113</v>
      </c>
      <c r="B227" s="69">
        <v>45505</v>
      </c>
      <c r="C227" s="96" t="s">
        <v>293</v>
      </c>
      <c r="D227" t="s">
        <v>228</v>
      </c>
      <c r="E227">
        <v>2087</v>
      </c>
    </row>
    <row r="228" spans="1:7" x14ac:dyDescent="0.3">
      <c r="A228">
        <v>110</v>
      </c>
      <c r="B228" s="69">
        <v>45505</v>
      </c>
      <c r="C228" s="96" t="s">
        <v>293</v>
      </c>
      <c r="D228" t="s">
        <v>222</v>
      </c>
      <c r="E228">
        <v>1586</v>
      </c>
    </row>
    <row r="229" spans="1:7" x14ac:dyDescent="0.3">
      <c r="A229">
        <v>112</v>
      </c>
      <c r="B229" s="69">
        <v>45505</v>
      </c>
      <c r="C229" s="96" t="s">
        <v>293</v>
      </c>
      <c r="D229" t="s">
        <v>221</v>
      </c>
      <c r="E229">
        <v>3353</v>
      </c>
    </row>
    <row r="230" spans="1:7" x14ac:dyDescent="0.3">
      <c r="A230">
        <v>111</v>
      </c>
      <c r="B230" s="69">
        <v>45505</v>
      </c>
      <c r="C230" s="96" t="s">
        <v>293</v>
      </c>
      <c r="D230" t="s">
        <v>201</v>
      </c>
      <c r="E230">
        <v>2403</v>
      </c>
    </row>
    <row r="231" spans="1:7" x14ac:dyDescent="0.3">
      <c r="A231">
        <v>109</v>
      </c>
      <c r="B231" s="69">
        <v>45505</v>
      </c>
      <c r="C231" s="96" t="s">
        <v>293</v>
      </c>
      <c r="D231" t="s">
        <v>233</v>
      </c>
      <c r="E231">
        <v>497</v>
      </c>
    </row>
    <row r="232" spans="1:7" x14ac:dyDescent="0.3">
      <c r="A232">
        <v>2</v>
      </c>
      <c r="B232" s="69">
        <v>45505</v>
      </c>
      <c r="C232" s="96" t="s">
        <v>293</v>
      </c>
      <c r="D232" t="s">
        <v>209</v>
      </c>
      <c r="E232">
        <v>0.69847826086956522</v>
      </c>
      <c r="F232">
        <v>19278</v>
      </c>
      <c r="G232">
        <v>27600</v>
      </c>
    </row>
    <row r="233" spans="1:7" x14ac:dyDescent="0.3">
      <c r="A233">
        <v>1</v>
      </c>
      <c r="B233" s="69">
        <v>45505</v>
      </c>
      <c r="C233" s="96" t="s">
        <v>293</v>
      </c>
      <c r="D233" t="s">
        <v>287</v>
      </c>
      <c r="E233">
        <v>1.6666666666666667</v>
      </c>
      <c r="F233">
        <v>30</v>
      </c>
      <c r="G233">
        <v>18</v>
      </c>
    </row>
    <row r="234" spans="1:7" x14ac:dyDescent="0.3">
      <c r="A234">
        <v>103</v>
      </c>
      <c r="B234" s="69">
        <v>45505</v>
      </c>
      <c r="C234" s="96" t="s">
        <v>293</v>
      </c>
      <c r="D234" t="s">
        <v>199</v>
      </c>
      <c r="E234">
        <v>6</v>
      </c>
    </row>
    <row r="235" spans="1:7" x14ac:dyDescent="0.3">
      <c r="A235">
        <v>3</v>
      </c>
      <c r="B235" s="69">
        <v>45505</v>
      </c>
      <c r="C235" s="96" t="s">
        <v>293</v>
      </c>
      <c r="D235" t="s">
        <v>202</v>
      </c>
      <c r="E235">
        <v>0.57261453847351218</v>
      </c>
      <c r="F235">
        <v>11036</v>
      </c>
      <c r="G235">
        <v>19273</v>
      </c>
    </row>
    <row r="236" spans="1:7" x14ac:dyDescent="0.3">
      <c r="A236">
        <v>102</v>
      </c>
      <c r="B236" s="69">
        <v>45505</v>
      </c>
      <c r="C236" s="96" t="s">
        <v>293</v>
      </c>
      <c r="D236" t="s">
        <v>218</v>
      </c>
      <c r="E236">
        <v>3</v>
      </c>
    </row>
    <row r="237" spans="1:7" x14ac:dyDescent="0.3">
      <c r="A237">
        <v>101</v>
      </c>
      <c r="B237" s="69">
        <v>45505</v>
      </c>
      <c r="C237" s="96" t="s">
        <v>293</v>
      </c>
      <c r="D237" t="s">
        <v>200</v>
      </c>
      <c r="E237">
        <v>9</v>
      </c>
    </row>
    <row r="238" spans="1:7" x14ac:dyDescent="0.3">
      <c r="A238">
        <v>100</v>
      </c>
      <c r="B238" s="69">
        <v>45505</v>
      </c>
      <c r="C238" s="96" t="s">
        <v>293</v>
      </c>
      <c r="D238" t="s">
        <v>206</v>
      </c>
      <c r="E238">
        <v>5</v>
      </c>
    </row>
    <row r="239" spans="1:7" x14ac:dyDescent="0.3">
      <c r="A239">
        <v>26</v>
      </c>
      <c r="B239" s="69">
        <v>45505</v>
      </c>
      <c r="C239" s="96" t="s">
        <v>293</v>
      </c>
      <c r="D239" t="s">
        <v>164</v>
      </c>
      <c r="E239">
        <v>2.8735632183908046E-4</v>
      </c>
      <c r="F239">
        <v>1</v>
      </c>
      <c r="G239">
        <v>3480</v>
      </c>
    </row>
    <row r="240" spans="1:7" x14ac:dyDescent="0.3">
      <c r="A240">
        <v>17</v>
      </c>
      <c r="B240" s="69">
        <v>45505</v>
      </c>
      <c r="C240" s="96" t="s">
        <v>293</v>
      </c>
      <c r="D240" t="s">
        <v>207</v>
      </c>
      <c r="E240">
        <v>1.7785682525566917E-2</v>
      </c>
      <c r="F240">
        <v>40</v>
      </c>
      <c r="G240">
        <v>2249</v>
      </c>
    </row>
    <row r="241" spans="1:7" x14ac:dyDescent="0.3">
      <c r="A241">
        <v>16</v>
      </c>
      <c r="B241" s="69">
        <v>45505</v>
      </c>
      <c r="C241" s="96" t="s">
        <v>293</v>
      </c>
      <c r="D241" t="s">
        <v>203</v>
      </c>
      <c r="E241">
        <v>0.17118719430858159</v>
      </c>
      <c r="F241">
        <v>385</v>
      </c>
      <c r="G241">
        <v>2249</v>
      </c>
    </row>
    <row r="242" spans="1:7" x14ac:dyDescent="0.3">
      <c r="A242">
        <v>15</v>
      </c>
      <c r="B242" s="69">
        <v>45505</v>
      </c>
      <c r="C242" s="96" t="s">
        <v>293</v>
      </c>
      <c r="D242" t="s">
        <v>205</v>
      </c>
      <c r="E242">
        <v>2.9307096504082061E-3</v>
      </c>
      <c r="F242">
        <v>14</v>
      </c>
      <c r="G242">
        <v>4777</v>
      </c>
    </row>
    <row r="243" spans="1:7" x14ac:dyDescent="0.3">
      <c r="A243">
        <v>14</v>
      </c>
      <c r="B243" s="69">
        <v>45505</v>
      </c>
      <c r="C243" s="96" t="s">
        <v>293</v>
      </c>
      <c r="D243" t="s">
        <v>225</v>
      </c>
      <c r="E243">
        <v>1.3188193426836928E-2</v>
      </c>
      <c r="F243">
        <v>63</v>
      </c>
      <c r="G243">
        <v>4777</v>
      </c>
    </row>
    <row r="244" spans="1:7" x14ac:dyDescent="0.3">
      <c r="A244">
        <v>13</v>
      </c>
      <c r="B244" s="69">
        <v>45505</v>
      </c>
      <c r="C244" s="96" t="s">
        <v>293</v>
      </c>
      <c r="D244" t="s">
        <v>198</v>
      </c>
      <c r="E244">
        <v>8.4889643463497452E-4</v>
      </c>
      <c r="F244">
        <v>2</v>
      </c>
      <c r="G244">
        <v>2356</v>
      </c>
    </row>
    <row r="245" spans="1:7" x14ac:dyDescent="0.3">
      <c r="A245">
        <v>12</v>
      </c>
      <c r="B245" s="69">
        <v>45505</v>
      </c>
      <c r="C245" s="96" t="s">
        <v>293</v>
      </c>
      <c r="D245" t="s">
        <v>215</v>
      </c>
      <c r="E245">
        <v>0.10568760611205433</v>
      </c>
      <c r="F245">
        <v>249</v>
      </c>
      <c r="G245">
        <v>2356</v>
      </c>
    </row>
    <row r="246" spans="1:7" x14ac:dyDescent="0.3">
      <c r="A246">
        <v>11</v>
      </c>
      <c r="B246" s="69">
        <v>45505</v>
      </c>
      <c r="C246" s="96" t="s">
        <v>293</v>
      </c>
      <c r="D246" t="s">
        <v>230</v>
      </c>
      <c r="E246">
        <v>4.7948260481712759E-2</v>
      </c>
      <c r="F246">
        <v>215</v>
      </c>
      <c r="G246">
        <v>4484</v>
      </c>
    </row>
    <row r="247" spans="1:7" x14ac:dyDescent="0.3">
      <c r="A247">
        <v>10</v>
      </c>
      <c r="B247" s="69">
        <v>45505</v>
      </c>
      <c r="C247" s="96" t="s">
        <v>293</v>
      </c>
      <c r="D247" t="s">
        <v>219</v>
      </c>
      <c r="E247">
        <v>1.0380622837370242E-2</v>
      </c>
      <c r="F247">
        <v>12</v>
      </c>
      <c r="G247">
        <v>1156</v>
      </c>
    </row>
    <row r="248" spans="1:7" x14ac:dyDescent="0.3">
      <c r="A248">
        <v>9</v>
      </c>
      <c r="B248" s="69">
        <v>45505</v>
      </c>
      <c r="C248" s="96" t="s">
        <v>293</v>
      </c>
      <c r="D248" t="s">
        <v>213</v>
      </c>
      <c r="E248">
        <v>2.2377060163473135E-2</v>
      </c>
      <c r="F248">
        <v>167</v>
      </c>
      <c r="G248">
        <v>7463</v>
      </c>
    </row>
    <row r="249" spans="1:7" x14ac:dyDescent="0.3">
      <c r="A249">
        <v>8</v>
      </c>
      <c r="B249" s="69">
        <v>45505</v>
      </c>
      <c r="C249" s="96" t="s">
        <v>293</v>
      </c>
      <c r="D249" t="s">
        <v>235</v>
      </c>
      <c r="E249">
        <v>0.32</v>
      </c>
      <c r="F249">
        <v>496</v>
      </c>
      <c r="G249">
        <v>1550</v>
      </c>
    </row>
    <row r="250" spans="1:7" x14ac:dyDescent="0.3">
      <c r="A250">
        <v>7</v>
      </c>
      <c r="B250" s="69">
        <v>45505</v>
      </c>
      <c r="C250" s="96" t="s">
        <v>293</v>
      </c>
      <c r="D250" t="s">
        <v>232</v>
      </c>
      <c r="E250">
        <v>0.47407407407407409</v>
      </c>
      <c r="F250">
        <v>192</v>
      </c>
      <c r="G250">
        <v>405</v>
      </c>
    </row>
    <row r="251" spans="1:7" x14ac:dyDescent="0.3">
      <c r="A251">
        <v>23</v>
      </c>
      <c r="B251" s="69">
        <v>45505</v>
      </c>
      <c r="C251" s="96" t="s">
        <v>293</v>
      </c>
      <c r="D251" t="s">
        <v>210</v>
      </c>
      <c r="E251">
        <v>4.3460497420969309E-2</v>
      </c>
      <c r="F251">
        <v>851</v>
      </c>
      <c r="G251">
        <v>19581</v>
      </c>
    </row>
    <row r="252" spans="1:7" x14ac:dyDescent="0.3">
      <c r="A252">
        <v>24</v>
      </c>
      <c r="B252" s="69">
        <v>45505</v>
      </c>
      <c r="C252" s="96" t="s">
        <v>293</v>
      </c>
      <c r="D252" t="s">
        <v>197</v>
      </c>
      <c r="E252">
        <v>0.93772032902467684</v>
      </c>
      <c r="F252">
        <v>798</v>
      </c>
      <c r="G252">
        <v>851</v>
      </c>
    </row>
    <row r="253" spans="1:7" x14ac:dyDescent="0.3">
      <c r="A253">
        <v>133</v>
      </c>
      <c r="B253" s="69">
        <v>45505</v>
      </c>
      <c r="C253" s="96" t="s">
        <v>293</v>
      </c>
      <c r="D253" t="s">
        <v>234</v>
      </c>
      <c r="E253">
        <v>22</v>
      </c>
    </row>
    <row r="254" spans="1:7" x14ac:dyDescent="0.3">
      <c r="A254">
        <v>132</v>
      </c>
      <c r="B254" s="69">
        <v>45505</v>
      </c>
      <c r="C254" s="96" t="s">
        <v>293</v>
      </c>
      <c r="D254" t="s">
        <v>208</v>
      </c>
      <c r="E254">
        <v>29</v>
      </c>
    </row>
    <row r="255" spans="1:7" x14ac:dyDescent="0.3">
      <c r="A255">
        <v>131</v>
      </c>
      <c r="B255" s="69">
        <v>45505</v>
      </c>
      <c r="C255" s="96" t="s">
        <v>293</v>
      </c>
      <c r="D255" t="s">
        <v>211</v>
      </c>
      <c r="E255">
        <v>191</v>
      </c>
    </row>
    <row r="256" spans="1:7" x14ac:dyDescent="0.3">
      <c r="A256">
        <v>130</v>
      </c>
      <c r="B256" s="69">
        <v>45505</v>
      </c>
      <c r="C256" s="96" t="s">
        <v>293</v>
      </c>
      <c r="D256" t="s">
        <v>212</v>
      </c>
      <c r="E256">
        <v>893</v>
      </c>
    </row>
    <row r="257" spans="1:7" x14ac:dyDescent="0.3">
      <c r="A257">
        <v>129</v>
      </c>
      <c r="B257" s="69">
        <v>45505</v>
      </c>
      <c r="C257" s="96" t="s">
        <v>293</v>
      </c>
      <c r="D257" t="s">
        <v>229</v>
      </c>
      <c r="E257">
        <v>975</v>
      </c>
    </row>
    <row r="258" spans="1:7" x14ac:dyDescent="0.3">
      <c r="A258">
        <v>128</v>
      </c>
      <c r="B258" s="69">
        <v>45505</v>
      </c>
      <c r="C258" s="96" t="s">
        <v>293</v>
      </c>
      <c r="D258" t="s">
        <v>224</v>
      </c>
      <c r="E258">
        <v>478</v>
      </c>
    </row>
    <row r="259" spans="1:7" x14ac:dyDescent="0.3">
      <c r="A259">
        <v>127</v>
      </c>
      <c r="B259" s="69">
        <v>45505</v>
      </c>
      <c r="C259" s="96" t="s">
        <v>293</v>
      </c>
      <c r="D259" t="s">
        <v>220</v>
      </c>
      <c r="E259">
        <v>2591</v>
      </c>
    </row>
    <row r="260" spans="1:7" x14ac:dyDescent="0.3">
      <c r="A260">
        <v>5</v>
      </c>
      <c r="B260" s="69">
        <v>45505</v>
      </c>
      <c r="C260" s="96" t="s">
        <v>293</v>
      </c>
      <c r="D260" t="s">
        <v>216</v>
      </c>
      <c r="E260">
        <v>8.7103174603174605</v>
      </c>
      <c r="F260">
        <v>2195</v>
      </c>
      <c r="G260">
        <v>252</v>
      </c>
    </row>
    <row r="261" spans="1:7" x14ac:dyDescent="0.3">
      <c r="A261">
        <v>4</v>
      </c>
      <c r="B261" s="69">
        <v>45505</v>
      </c>
      <c r="C261" s="96" t="s">
        <v>293</v>
      </c>
      <c r="D261" t="s">
        <v>223</v>
      </c>
      <c r="E261">
        <v>0.82102272727272696</v>
      </c>
      <c r="F261">
        <v>1734</v>
      </c>
      <c r="G261">
        <v>2112</v>
      </c>
    </row>
    <row r="262" spans="1:7" x14ac:dyDescent="0.3">
      <c r="A262">
        <v>126</v>
      </c>
      <c r="B262" s="69">
        <v>45505</v>
      </c>
      <c r="C262" s="96" t="s">
        <v>293</v>
      </c>
      <c r="D262" t="s">
        <v>28</v>
      </c>
      <c r="E262">
        <v>17</v>
      </c>
    </row>
    <row r="263" spans="1:7" x14ac:dyDescent="0.3">
      <c r="A263">
        <v>125</v>
      </c>
      <c r="B263" s="69">
        <v>45505</v>
      </c>
      <c r="C263" s="96" t="s">
        <v>293</v>
      </c>
      <c r="D263" t="s">
        <v>27</v>
      </c>
      <c r="E263">
        <v>23</v>
      </c>
    </row>
    <row r="264" spans="1:7" x14ac:dyDescent="0.3">
      <c r="A264">
        <v>122</v>
      </c>
      <c r="B264" s="69">
        <v>45505</v>
      </c>
      <c r="C264" s="96" t="s">
        <v>293</v>
      </c>
      <c r="D264" t="s">
        <v>24</v>
      </c>
      <c r="E264">
        <v>74</v>
      </c>
    </row>
    <row r="265" spans="1:7" x14ac:dyDescent="0.3">
      <c r="A265">
        <v>120</v>
      </c>
      <c r="B265" s="69">
        <v>45505</v>
      </c>
      <c r="C265" s="96" t="s">
        <v>293</v>
      </c>
      <c r="D265" t="s">
        <v>22</v>
      </c>
      <c r="E265">
        <v>4833</v>
      </c>
    </row>
    <row r="266" spans="1:7" x14ac:dyDescent="0.3">
      <c r="A266">
        <v>116</v>
      </c>
      <c r="B266" s="69">
        <v>45505</v>
      </c>
      <c r="C266" s="96" t="s">
        <v>293</v>
      </c>
      <c r="D266" t="s">
        <v>243</v>
      </c>
      <c r="E266">
        <v>55</v>
      </c>
    </row>
    <row r="267" spans="1:7" x14ac:dyDescent="0.3">
      <c r="A267">
        <v>115</v>
      </c>
      <c r="B267" s="69">
        <v>45505</v>
      </c>
      <c r="C267" s="96" t="s">
        <v>293</v>
      </c>
      <c r="D267" t="s">
        <v>226</v>
      </c>
      <c r="E267">
        <v>59</v>
      </c>
    </row>
    <row r="268" spans="1:7" x14ac:dyDescent="0.3">
      <c r="A268">
        <v>114</v>
      </c>
      <c r="B268" s="69">
        <v>45505</v>
      </c>
      <c r="C268" s="96" t="s">
        <v>293</v>
      </c>
      <c r="D268" t="s">
        <v>214</v>
      </c>
      <c r="E268">
        <v>4930</v>
      </c>
    </row>
    <row r="269" spans="1:7" x14ac:dyDescent="0.3">
      <c r="A269">
        <v>6</v>
      </c>
      <c r="B269" s="69">
        <v>45505</v>
      </c>
      <c r="C269" s="96" t="s">
        <v>293</v>
      </c>
      <c r="D269" t="s">
        <v>237</v>
      </c>
      <c r="E269">
        <v>0.33793103448275863</v>
      </c>
      <c r="F269">
        <v>49</v>
      </c>
      <c r="G269">
        <v>145</v>
      </c>
    </row>
    <row r="270" spans="1:7" x14ac:dyDescent="0.3">
      <c r="A270">
        <v>108</v>
      </c>
      <c r="B270" s="69">
        <v>45505</v>
      </c>
      <c r="C270" s="96" t="s">
        <v>294</v>
      </c>
      <c r="D270" t="s">
        <v>204</v>
      </c>
      <c r="E270">
        <v>145</v>
      </c>
    </row>
    <row r="271" spans="1:7" x14ac:dyDescent="0.3">
      <c r="A271">
        <v>105</v>
      </c>
      <c r="B271" s="69">
        <v>45505</v>
      </c>
      <c r="C271" s="96" t="s">
        <v>294</v>
      </c>
      <c r="D271" t="s">
        <v>227</v>
      </c>
      <c r="E271">
        <v>70</v>
      </c>
    </row>
    <row r="272" spans="1:7" x14ac:dyDescent="0.3">
      <c r="A272">
        <v>107</v>
      </c>
      <c r="B272" s="69">
        <v>45505</v>
      </c>
      <c r="C272" s="96" t="s">
        <v>294</v>
      </c>
      <c r="D272" t="s">
        <v>217</v>
      </c>
      <c r="E272">
        <v>354</v>
      </c>
    </row>
    <row r="273" spans="1:7" x14ac:dyDescent="0.3">
      <c r="A273">
        <v>106</v>
      </c>
      <c r="B273" s="69">
        <v>45505</v>
      </c>
      <c r="C273" s="96" t="s">
        <v>294</v>
      </c>
      <c r="D273" t="s">
        <v>196</v>
      </c>
      <c r="E273">
        <v>253</v>
      </c>
    </row>
    <row r="274" spans="1:7" x14ac:dyDescent="0.3">
      <c r="A274">
        <v>104</v>
      </c>
      <c r="B274" s="69">
        <v>45505</v>
      </c>
      <c r="C274" s="96" t="s">
        <v>294</v>
      </c>
      <c r="D274" t="s">
        <v>236</v>
      </c>
      <c r="E274">
        <v>4</v>
      </c>
    </row>
    <row r="275" spans="1:7" x14ac:dyDescent="0.3">
      <c r="A275">
        <v>113</v>
      </c>
      <c r="B275" s="69">
        <v>45505</v>
      </c>
      <c r="C275" s="96" t="s">
        <v>294</v>
      </c>
      <c r="D275" t="s">
        <v>228</v>
      </c>
      <c r="E275">
        <v>268</v>
      </c>
    </row>
    <row r="276" spans="1:7" x14ac:dyDescent="0.3">
      <c r="A276">
        <v>110</v>
      </c>
      <c r="B276" s="69">
        <v>45505</v>
      </c>
      <c r="C276" s="96" t="s">
        <v>294</v>
      </c>
      <c r="D276" t="s">
        <v>222</v>
      </c>
      <c r="E276">
        <v>61</v>
      </c>
    </row>
    <row r="277" spans="1:7" x14ac:dyDescent="0.3">
      <c r="A277">
        <v>112</v>
      </c>
      <c r="B277" s="69">
        <v>45505</v>
      </c>
      <c r="C277" s="96" t="s">
        <v>294</v>
      </c>
      <c r="D277" t="s">
        <v>221</v>
      </c>
      <c r="E277">
        <v>439</v>
      </c>
    </row>
    <row r="278" spans="1:7" x14ac:dyDescent="0.3">
      <c r="A278">
        <v>111</v>
      </c>
      <c r="B278" s="69">
        <v>45505</v>
      </c>
      <c r="C278" s="96" t="s">
        <v>294</v>
      </c>
      <c r="D278" t="s">
        <v>201</v>
      </c>
      <c r="E278">
        <v>233</v>
      </c>
    </row>
    <row r="279" spans="1:7" x14ac:dyDescent="0.3">
      <c r="A279">
        <v>109</v>
      </c>
      <c r="B279" s="69">
        <v>45505</v>
      </c>
      <c r="C279" s="96" t="s">
        <v>294</v>
      </c>
      <c r="D279" t="s">
        <v>233</v>
      </c>
      <c r="E279">
        <v>2</v>
      </c>
    </row>
    <row r="280" spans="1:7" x14ac:dyDescent="0.3">
      <c r="A280">
        <v>2</v>
      </c>
      <c r="B280" s="69">
        <v>45505</v>
      </c>
      <c r="C280" s="96" t="s">
        <v>294</v>
      </c>
      <c r="D280" t="s">
        <v>209</v>
      </c>
      <c r="E280">
        <v>1.0161111111111112</v>
      </c>
      <c r="F280">
        <v>1829</v>
      </c>
      <c r="G280">
        <v>1800</v>
      </c>
    </row>
    <row r="281" spans="1:7" x14ac:dyDescent="0.3">
      <c r="A281">
        <v>1</v>
      </c>
      <c r="B281" s="69">
        <v>45505</v>
      </c>
      <c r="C281" s="96" t="s">
        <v>294</v>
      </c>
      <c r="D281" t="s">
        <v>287</v>
      </c>
      <c r="E281">
        <v>1</v>
      </c>
      <c r="F281">
        <v>1</v>
      </c>
      <c r="G281">
        <v>1</v>
      </c>
    </row>
    <row r="282" spans="1:7" x14ac:dyDescent="0.3">
      <c r="A282">
        <v>103</v>
      </c>
      <c r="B282" s="69">
        <v>45505</v>
      </c>
      <c r="C282" s="96" t="s">
        <v>294</v>
      </c>
      <c r="D282" t="s">
        <v>199</v>
      </c>
      <c r="E282">
        <v>0</v>
      </c>
    </row>
    <row r="283" spans="1:7" x14ac:dyDescent="0.3">
      <c r="A283">
        <v>3</v>
      </c>
      <c r="B283" s="69">
        <v>45505</v>
      </c>
      <c r="C283" s="96" t="s">
        <v>294</v>
      </c>
      <c r="D283" t="s">
        <v>202</v>
      </c>
      <c r="E283">
        <v>0.64715536105032823</v>
      </c>
      <c r="F283">
        <v>1183</v>
      </c>
      <c r="G283">
        <v>1828</v>
      </c>
    </row>
    <row r="284" spans="1:7" x14ac:dyDescent="0.3">
      <c r="A284">
        <v>102</v>
      </c>
      <c r="B284" s="69">
        <v>45505</v>
      </c>
      <c r="C284" s="96" t="s">
        <v>294</v>
      </c>
      <c r="D284" t="s">
        <v>218</v>
      </c>
      <c r="E284">
        <v>0</v>
      </c>
    </row>
    <row r="285" spans="1:7" x14ac:dyDescent="0.3">
      <c r="A285">
        <v>101</v>
      </c>
      <c r="B285" s="69">
        <v>45505</v>
      </c>
      <c r="C285" s="96" t="s">
        <v>294</v>
      </c>
      <c r="D285" t="s">
        <v>200</v>
      </c>
      <c r="E285">
        <v>1</v>
      </c>
    </row>
    <row r="286" spans="1:7" x14ac:dyDescent="0.3">
      <c r="A286">
        <v>100</v>
      </c>
      <c r="B286" s="69">
        <v>45505</v>
      </c>
      <c r="C286" s="96" t="s">
        <v>294</v>
      </c>
      <c r="D286" t="s">
        <v>206</v>
      </c>
      <c r="E286">
        <v>1</v>
      </c>
    </row>
    <row r="287" spans="1:7" x14ac:dyDescent="0.3">
      <c r="A287">
        <v>17</v>
      </c>
      <c r="B287" s="69">
        <v>45505</v>
      </c>
      <c r="C287" s="96" t="s">
        <v>294</v>
      </c>
      <c r="D287" t="s">
        <v>207</v>
      </c>
      <c r="E287">
        <v>3.1128404669260701E-2</v>
      </c>
      <c r="F287">
        <v>8</v>
      </c>
      <c r="G287">
        <v>257</v>
      </c>
    </row>
    <row r="288" spans="1:7" x14ac:dyDescent="0.3">
      <c r="A288">
        <v>16</v>
      </c>
      <c r="B288" s="69">
        <v>45505</v>
      </c>
      <c r="C288" s="96" t="s">
        <v>294</v>
      </c>
      <c r="D288" t="s">
        <v>203</v>
      </c>
      <c r="E288">
        <v>5.0583657587548639E-2</v>
      </c>
      <c r="F288">
        <v>13</v>
      </c>
      <c r="G288">
        <v>257</v>
      </c>
    </row>
    <row r="289" spans="1:7" x14ac:dyDescent="0.3">
      <c r="A289">
        <v>11</v>
      </c>
      <c r="B289" s="69">
        <v>45505</v>
      </c>
      <c r="C289" s="96" t="s">
        <v>294</v>
      </c>
      <c r="D289" t="s">
        <v>230</v>
      </c>
      <c r="E289">
        <v>0.13036565977742448</v>
      </c>
      <c r="F289">
        <v>82</v>
      </c>
      <c r="G289">
        <v>629</v>
      </c>
    </row>
    <row r="290" spans="1:7" x14ac:dyDescent="0.3">
      <c r="A290">
        <v>10</v>
      </c>
      <c r="B290" s="69">
        <v>45505</v>
      </c>
      <c r="C290" s="96" t="s">
        <v>294</v>
      </c>
      <c r="D290" t="s">
        <v>219</v>
      </c>
      <c r="E290">
        <v>1.3333333333333334E-2</v>
      </c>
      <c r="F290">
        <v>2</v>
      </c>
      <c r="G290">
        <v>150</v>
      </c>
    </row>
    <row r="291" spans="1:7" x14ac:dyDescent="0.3">
      <c r="A291">
        <v>9</v>
      </c>
      <c r="B291" s="69">
        <v>45505</v>
      </c>
      <c r="C291" s="96" t="s">
        <v>294</v>
      </c>
      <c r="D291" t="s">
        <v>213</v>
      </c>
      <c r="E291">
        <v>7.6388888888888895E-2</v>
      </c>
      <c r="F291">
        <v>33</v>
      </c>
      <c r="G291">
        <v>432</v>
      </c>
    </row>
    <row r="292" spans="1:7" x14ac:dyDescent="0.3">
      <c r="A292">
        <v>8</v>
      </c>
      <c r="B292" s="69">
        <v>45505</v>
      </c>
      <c r="C292" s="96" t="s">
        <v>294</v>
      </c>
      <c r="D292" t="s">
        <v>235</v>
      </c>
      <c r="E292">
        <v>7.1428571428571425E-2</v>
      </c>
      <c r="F292">
        <v>1</v>
      </c>
      <c r="G292">
        <v>14</v>
      </c>
    </row>
    <row r="293" spans="1:7" x14ac:dyDescent="0.3">
      <c r="A293">
        <v>23</v>
      </c>
      <c r="B293" s="69">
        <v>45505</v>
      </c>
      <c r="C293" s="96" t="s">
        <v>294</v>
      </c>
      <c r="D293" t="s">
        <v>210</v>
      </c>
      <c r="E293">
        <v>5.9459459459459463E-2</v>
      </c>
      <c r="F293">
        <v>110</v>
      </c>
      <c r="G293">
        <v>1850</v>
      </c>
    </row>
    <row r="294" spans="1:7" x14ac:dyDescent="0.3">
      <c r="A294">
        <v>24</v>
      </c>
      <c r="B294" s="69">
        <v>45505</v>
      </c>
      <c r="C294" s="96" t="s">
        <v>294</v>
      </c>
      <c r="D294" t="s">
        <v>197</v>
      </c>
      <c r="E294">
        <v>0.9</v>
      </c>
      <c r="F294">
        <v>99</v>
      </c>
      <c r="G294">
        <v>110</v>
      </c>
    </row>
    <row r="295" spans="1:7" x14ac:dyDescent="0.3">
      <c r="A295">
        <v>133</v>
      </c>
      <c r="B295" s="69">
        <v>45505</v>
      </c>
      <c r="C295" s="96" t="s">
        <v>294</v>
      </c>
      <c r="D295" t="s">
        <v>234</v>
      </c>
      <c r="E295">
        <v>4</v>
      </c>
    </row>
    <row r="296" spans="1:7" x14ac:dyDescent="0.3">
      <c r="A296">
        <v>132</v>
      </c>
      <c r="B296" s="69">
        <v>45505</v>
      </c>
      <c r="C296" s="96" t="s">
        <v>294</v>
      </c>
      <c r="D296" t="s">
        <v>208</v>
      </c>
      <c r="E296">
        <v>3</v>
      </c>
    </row>
    <row r="297" spans="1:7" x14ac:dyDescent="0.3">
      <c r="A297">
        <v>131</v>
      </c>
      <c r="B297" s="69">
        <v>45505</v>
      </c>
      <c r="C297" s="96" t="s">
        <v>294</v>
      </c>
      <c r="D297" t="s">
        <v>211</v>
      </c>
      <c r="E297">
        <v>40</v>
      </c>
    </row>
    <row r="298" spans="1:7" x14ac:dyDescent="0.3">
      <c r="A298">
        <v>130</v>
      </c>
      <c r="B298" s="69">
        <v>45505</v>
      </c>
      <c r="C298" s="96" t="s">
        <v>294</v>
      </c>
      <c r="D298" t="s">
        <v>212</v>
      </c>
      <c r="E298">
        <v>28</v>
      </c>
    </row>
    <row r="299" spans="1:7" x14ac:dyDescent="0.3">
      <c r="A299">
        <v>129</v>
      </c>
      <c r="B299" s="69">
        <v>45505</v>
      </c>
      <c r="C299" s="96" t="s">
        <v>294</v>
      </c>
      <c r="D299" t="s">
        <v>229</v>
      </c>
      <c r="E299">
        <v>52</v>
      </c>
    </row>
    <row r="300" spans="1:7" x14ac:dyDescent="0.3">
      <c r="A300">
        <v>128</v>
      </c>
      <c r="B300" s="69">
        <v>45505</v>
      </c>
      <c r="C300" s="96" t="s">
        <v>294</v>
      </c>
      <c r="D300" t="s">
        <v>224</v>
      </c>
      <c r="E300">
        <v>65</v>
      </c>
    </row>
    <row r="301" spans="1:7" x14ac:dyDescent="0.3">
      <c r="A301">
        <v>127</v>
      </c>
      <c r="B301" s="69">
        <v>45505</v>
      </c>
      <c r="C301" s="96" t="s">
        <v>294</v>
      </c>
      <c r="D301" t="s">
        <v>220</v>
      </c>
      <c r="E301">
        <v>194</v>
      </c>
    </row>
    <row r="302" spans="1:7" x14ac:dyDescent="0.3">
      <c r="A302">
        <v>5</v>
      </c>
      <c r="B302" s="69">
        <v>45505</v>
      </c>
      <c r="C302" s="96" t="s">
        <v>294</v>
      </c>
      <c r="D302" t="s">
        <v>216</v>
      </c>
      <c r="E302">
        <v>13</v>
      </c>
      <c r="F302">
        <v>182</v>
      </c>
      <c r="G302">
        <v>14</v>
      </c>
    </row>
    <row r="303" spans="1:7" x14ac:dyDescent="0.3">
      <c r="A303">
        <v>4</v>
      </c>
      <c r="B303" s="69">
        <v>45505</v>
      </c>
      <c r="C303" s="96" t="s">
        <v>294</v>
      </c>
      <c r="D303" t="s">
        <v>223</v>
      </c>
      <c r="E303">
        <v>0.92307692307692302</v>
      </c>
      <c r="F303">
        <v>168</v>
      </c>
      <c r="G303">
        <v>182</v>
      </c>
    </row>
    <row r="304" spans="1:7" x14ac:dyDescent="0.3">
      <c r="A304">
        <v>120</v>
      </c>
      <c r="B304" s="69">
        <v>45505</v>
      </c>
      <c r="C304" s="96" t="s">
        <v>294</v>
      </c>
      <c r="D304" t="s">
        <v>22</v>
      </c>
      <c r="E304">
        <v>291</v>
      </c>
    </row>
    <row r="305" spans="1:7" x14ac:dyDescent="0.3">
      <c r="A305">
        <v>114</v>
      </c>
      <c r="B305" s="69">
        <v>45505</v>
      </c>
      <c r="C305" s="96" t="s">
        <v>294</v>
      </c>
      <c r="D305" t="s">
        <v>214</v>
      </c>
      <c r="E305">
        <v>291</v>
      </c>
    </row>
    <row r="306" spans="1:7" x14ac:dyDescent="0.3">
      <c r="A306">
        <v>108</v>
      </c>
      <c r="B306" s="69">
        <v>45505</v>
      </c>
      <c r="C306" s="96" t="s">
        <v>295</v>
      </c>
      <c r="D306" t="s">
        <v>204</v>
      </c>
      <c r="E306">
        <v>11</v>
      </c>
    </row>
    <row r="307" spans="1:7" x14ac:dyDescent="0.3">
      <c r="A307">
        <v>105</v>
      </c>
      <c r="B307" s="69">
        <v>45505</v>
      </c>
      <c r="C307" s="96" t="s">
        <v>295</v>
      </c>
      <c r="D307" t="s">
        <v>227</v>
      </c>
      <c r="E307">
        <v>27</v>
      </c>
    </row>
    <row r="308" spans="1:7" x14ac:dyDescent="0.3">
      <c r="A308">
        <v>107</v>
      </c>
      <c r="B308" s="62">
        <v>45505</v>
      </c>
      <c r="C308" s="96" t="s">
        <v>295</v>
      </c>
      <c r="D308" t="s">
        <v>217</v>
      </c>
      <c r="E308">
        <v>81</v>
      </c>
    </row>
    <row r="309" spans="1:7" x14ac:dyDescent="0.3">
      <c r="A309">
        <v>106</v>
      </c>
      <c r="B309" s="62">
        <v>45505</v>
      </c>
      <c r="C309" s="96" t="s">
        <v>295</v>
      </c>
      <c r="D309" t="s">
        <v>196</v>
      </c>
      <c r="E309">
        <v>138</v>
      </c>
    </row>
    <row r="310" spans="1:7" x14ac:dyDescent="0.3">
      <c r="A310">
        <v>104</v>
      </c>
      <c r="B310" s="62">
        <v>45505</v>
      </c>
      <c r="C310" s="96" t="s">
        <v>295</v>
      </c>
      <c r="D310" t="s">
        <v>236</v>
      </c>
      <c r="E310">
        <v>39</v>
      </c>
    </row>
    <row r="311" spans="1:7" x14ac:dyDescent="0.3">
      <c r="A311">
        <v>113</v>
      </c>
      <c r="B311" s="62">
        <v>45505</v>
      </c>
      <c r="C311" s="96" t="s">
        <v>295</v>
      </c>
      <c r="D311" t="s">
        <v>228</v>
      </c>
      <c r="E311">
        <v>20</v>
      </c>
    </row>
    <row r="312" spans="1:7" x14ac:dyDescent="0.3">
      <c r="A312">
        <v>110</v>
      </c>
      <c r="B312" s="62">
        <v>45505</v>
      </c>
      <c r="C312" s="96" t="s">
        <v>295</v>
      </c>
      <c r="D312" t="s">
        <v>222</v>
      </c>
      <c r="E312">
        <v>27</v>
      </c>
    </row>
    <row r="313" spans="1:7" x14ac:dyDescent="0.3">
      <c r="A313">
        <v>112</v>
      </c>
      <c r="B313" s="62">
        <v>45505</v>
      </c>
      <c r="C313" s="96" t="s">
        <v>295</v>
      </c>
      <c r="D313" t="s">
        <v>221</v>
      </c>
      <c r="E313">
        <v>55</v>
      </c>
    </row>
    <row r="314" spans="1:7" x14ac:dyDescent="0.3">
      <c r="A314">
        <v>111</v>
      </c>
      <c r="B314" s="62">
        <v>45505</v>
      </c>
      <c r="C314" s="96" t="s">
        <v>295</v>
      </c>
      <c r="D314" t="s">
        <v>201</v>
      </c>
      <c r="E314">
        <v>142</v>
      </c>
    </row>
    <row r="315" spans="1:7" x14ac:dyDescent="0.3">
      <c r="A315">
        <v>109</v>
      </c>
      <c r="B315" s="62">
        <v>45505</v>
      </c>
      <c r="C315" s="96" t="s">
        <v>295</v>
      </c>
      <c r="D315" t="s">
        <v>233</v>
      </c>
      <c r="E315">
        <v>27</v>
      </c>
    </row>
    <row r="316" spans="1:7" x14ac:dyDescent="0.3">
      <c r="A316">
        <v>2</v>
      </c>
      <c r="B316" s="62">
        <v>45505</v>
      </c>
      <c r="C316" s="96" t="s">
        <v>295</v>
      </c>
      <c r="D316" t="s">
        <v>209</v>
      </c>
      <c r="E316">
        <v>0.12063829787234043</v>
      </c>
      <c r="F316">
        <v>567</v>
      </c>
      <c r="G316">
        <v>4700</v>
      </c>
    </row>
    <row r="317" spans="1:7" x14ac:dyDescent="0.3">
      <c r="A317">
        <v>1</v>
      </c>
      <c r="B317" s="62">
        <v>45505</v>
      </c>
      <c r="C317" s="96" t="s">
        <v>295</v>
      </c>
      <c r="D317" t="s">
        <v>287</v>
      </c>
      <c r="E317">
        <v>0.14285714285714285</v>
      </c>
      <c r="F317">
        <v>1</v>
      </c>
      <c r="G317">
        <v>7</v>
      </c>
    </row>
    <row r="318" spans="1:7" x14ac:dyDescent="0.3">
      <c r="A318">
        <v>103</v>
      </c>
      <c r="B318" s="62">
        <v>45505</v>
      </c>
      <c r="C318" s="96" t="s">
        <v>295</v>
      </c>
      <c r="D318" t="s">
        <v>199</v>
      </c>
      <c r="E318">
        <v>1</v>
      </c>
    </row>
    <row r="319" spans="1:7" x14ac:dyDescent="0.3">
      <c r="A319">
        <v>3</v>
      </c>
      <c r="B319" s="62">
        <v>45505</v>
      </c>
      <c r="C319" s="96" t="s">
        <v>295</v>
      </c>
      <c r="D319" t="s">
        <v>202</v>
      </c>
      <c r="E319">
        <v>0.95229681978798586</v>
      </c>
      <c r="F319">
        <v>539</v>
      </c>
      <c r="G319">
        <v>566</v>
      </c>
    </row>
    <row r="320" spans="1:7" x14ac:dyDescent="0.3">
      <c r="A320">
        <v>102</v>
      </c>
      <c r="B320" s="62">
        <v>45505</v>
      </c>
      <c r="C320" s="96" t="s">
        <v>295</v>
      </c>
      <c r="D320" t="s">
        <v>218</v>
      </c>
      <c r="E320">
        <v>2</v>
      </c>
    </row>
    <row r="321" spans="1:7" x14ac:dyDescent="0.3">
      <c r="A321">
        <v>101</v>
      </c>
      <c r="B321" s="62">
        <v>45505</v>
      </c>
      <c r="C321" s="96" t="s">
        <v>295</v>
      </c>
      <c r="D321" t="s">
        <v>200</v>
      </c>
      <c r="E321">
        <v>4</v>
      </c>
    </row>
    <row r="322" spans="1:7" x14ac:dyDescent="0.3">
      <c r="A322">
        <v>100</v>
      </c>
      <c r="B322" s="62">
        <v>45505</v>
      </c>
      <c r="C322" s="96" t="s">
        <v>295</v>
      </c>
      <c r="D322" t="s">
        <v>206</v>
      </c>
      <c r="E322">
        <v>1</v>
      </c>
    </row>
    <row r="323" spans="1:7" x14ac:dyDescent="0.3">
      <c r="A323">
        <v>13</v>
      </c>
      <c r="B323" s="62">
        <v>45505</v>
      </c>
      <c r="C323" s="96" t="s">
        <v>295</v>
      </c>
      <c r="D323" t="s">
        <v>198</v>
      </c>
      <c r="E323">
        <v>5.5555555555555552E-2</v>
      </c>
      <c r="F323">
        <v>1</v>
      </c>
      <c r="G323">
        <v>18</v>
      </c>
    </row>
    <row r="324" spans="1:7" x14ac:dyDescent="0.3">
      <c r="A324">
        <v>12</v>
      </c>
      <c r="B324" s="62">
        <v>45505</v>
      </c>
      <c r="C324" s="96" t="s">
        <v>295</v>
      </c>
      <c r="D324" t="s">
        <v>215</v>
      </c>
      <c r="E324">
        <v>5.5555555555555552E-2</v>
      </c>
      <c r="F324">
        <v>1</v>
      </c>
      <c r="G324">
        <v>18</v>
      </c>
    </row>
    <row r="325" spans="1:7" x14ac:dyDescent="0.3">
      <c r="A325">
        <v>11</v>
      </c>
      <c r="B325" s="62">
        <v>45505</v>
      </c>
      <c r="C325" s="96" t="s">
        <v>295</v>
      </c>
      <c r="D325" t="s">
        <v>230</v>
      </c>
      <c r="E325">
        <v>0.06</v>
      </c>
      <c r="F325">
        <v>3</v>
      </c>
      <c r="G325">
        <v>50</v>
      </c>
    </row>
    <row r="326" spans="1:7" x14ac:dyDescent="0.3">
      <c r="A326">
        <v>9</v>
      </c>
      <c r="B326" s="62">
        <v>45505</v>
      </c>
      <c r="C326" s="96" t="s">
        <v>295</v>
      </c>
      <c r="D326" t="s">
        <v>213</v>
      </c>
      <c r="E326">
        <v>1.4150943396226415E-2</v>
      </c>
      <c r="F326">
        <v>3</v>
      </c>
      <c r="G326">
        <v>212</v>
      </c>
    </row>
    <row r="327" spans="1:7" x14ac:dyDescent="0.3">
      <c r="A327">
        <v>8</v>
      </c>
      <c r="B327" s="62">
        <v>45505</v>
      </c>
      <c r="C327" s="96" t="s">
        <v>295</v>
      </c>
      <c r="D327" t="s">
        <v>235</v>
      </c>
      <c r="E327">
        <v>0.23958333333333334</v>
      </c>
      <c r="F327">
        <v>23</v>
      </c>
      <c r="G327">
        <v>96</v>
      </c>
    </row>
    <row r="328" spans="1:7" x14ac:dyDescent="0.3">
      <c r="A328">
        <v>7</v>
      </c>
      <c r="B328" s="62">
        <v>45505</v>
      </c>
      <c r="C328" s="96" t="s">
        <v>295</v>
      </c>
      <c r="D328" t="s">
        <v>232</v>
      </c>
      <c r="E328">
        <v>0.37735849056603776</v>
      </c>
      <c r="F328">
        <v>20</v>
      </c>
      <c r="G328">
        <v>53</v>
      </c>
    </row>
    <row r="329" spans="1:7" x14ac:dyDescent="0.3">
      <c r="A329">
        <v>23</v>
      </c>
      <c r="B329" s="62">
        <v>45505</v>
      </c>
      <c r="C329" s="96" t="s">
        <v>295</v>
      </c>
      <c r="D329" t="s">
        <v>210</v>
      </c>
      <c r="E329">
        <v>1.5544041450777202E-2</v>
      </c>
      <c r="F329">
        <v>9</v>
      </c>
      <c r="G329">
        <v>579</v>
      </c>
    </row>
    <row r="330" spans="1:7" x14ac:dyDescent="0.3">
      <c r="A330">
        <v>24</v>
      </c>
      <c r="B330" s="62">
        <v>45505</v>
      </c>
      <c r="C330" s="96" t="s">
        <v>295</v>
      </c>
      <c r="D330" t="s">
        <v>197</v>
      </c>
      <c r="E330">
        <v>1</v>
      </c>
      <c r="F330">
        <v>9</v>
      </c>
      <c r="G330">
        <v>9</v>
      </c>
    </row>
    <row r="331" spans="1:7" x14ac:dyDescent="0.3">
      <c r="A331">
        <v>134</v>
      </c>
      <c r="B331" s="62">
        <v>45505</v>
      </c>
      <c r="C331" s="96" t="s">
        <v>295</v>
      </c>
      <c r="D331" t="s">
        <v>267</v>
      </c>
      <c r="E331">
        <v>2</v>
      </c>
    </row>
    <row r="332" spans="1:7" x14ac:dyDescent="0.3">
      <c r="A332">
        <v>133</v>
      </c>
      <c r="B332" s="62">
        <v>45505</v>
      </c>
      <c r="C332" s="96" t="s">
        <v>295</v>
      </c>
      <c r="D332" t="s">
        <v>234</v>
      </c>
      <c r="E332">
        <v>2</v>
      </c>
    </row>
    <row r="333" spans="1:7" x14ac:dyDescent="0.3">
      <c r="A333">
        <v>131</v>
      </c>
      <c r="B333" s="62">
        <v>45505</v>
      </c>
      <c r="C333" s="96" t="s">
        <v>295</v>
      </c>
      <c r="D333" t="s">
        <v>211</v>
      </c>
      <c r="E333">
        <v>15</v>
      </c>
    </row>
    <row r="334" spans="1:7" x14ac:dyDescent="0.3">
      <c r="A334">
        <v>130</v>
      </c>
      <c r="B334" s="62">
        <v>45505</v>
      </c>
      <c r="C334" s="96" t="s">
        <v>295</v>
      </c>
      <c r="D334" t="s">
        <v>212</v>
      </c>
      <c r="E334">
        <v>39</v>
      </c>
    </row>
    <row r="335" spans="1:7" x14ac:dyDescent="0.3">
      <c r="A335">
        <v>129</v>
      </c>
      <c r="B335" s="62">
        <v>45505</v>
      </c>
      <c r="C335" s="96" t="s">
        <v>295</v>
      </c>
      <c r="D335" t="s">
        <v>229</v>
      </c>
      <c r="E335">
        <v>28</v>
      </c>
    </row>
    <row r="336" spans="1:7" x14ac:dyDescent="0.3">
      <c r="A336">
        <v>128</v>
      </c>
      <c r="B336" s="62">
        <v>45505</v>
      </c>
      <c r="C336" s="96" t="s">
        <v>295</v>
      </c>
      <c r="D336" t="s">
        <v>224</v>
      </c>
      <c r="E336">
        <v>13</v>
      </c>
    </row>
    <row r="337" spans="1:7" x14ac:dyDescent="0.3">
      <c r="A337">
        <v>127</v>
      </c>
      <c r="B337" s="62">
        <v>45505</v>
      </c>
      <c r="C337" s="96" t="s">
        <v>295</v>
      </c>
      <c r="D337" t="s">
        <v>220</v>
      </c>
      <c r="E337">
        <v>100</v>
      </c>
    </row>
    <row r="338" spans="1:7" x14ac:dyDescent="0.3">
      <c r="A338">
        <v>5</v>
      </c>
      <c r="B338" s="62">
        <v>45505</v>
      </c>
      <c r="C338" s="96" t="s">
        <v>295</v>
      </c>
      <c r="D338" t="s">
        <v>216</v>
      </c>
      <c r="E338">
        <v>1.7692307692307701</v>
      </c>
      <c r="F338">
        <v>92</v>
      </c>
      <c r="G338">
        <v>52</v>
      </c>
    </row>
    <row r="339" spans="1:7" x14ac:dyDescent="0.3">
      <c r="A339">
        <v>4</v>
      </c>
      <c r="B339" s="62">
        <v>45505</v>
      </c>
      <c r="C339" s="96" t="s">
        <v>295</v>
      </c>
      <c r="D339" t="s">
        <v>223</v>
      </c>
      <c r="E339">
        <v>0.88888888888888895</v>
      </c>
      <c r="F339">
        <v>80</v>
      </c>
      <c r="G339">
        <v>90</v>
      </c>
    </row>
    <row r="340" spans="1:7" x14ac:dyDescent="0.3">
      <c r="A340">
        <v>126</v>
      </c>
      <c r="B340" s="62">
        <v>45505</v>
      </c>
      <c r="C340" s="96" t="s">
        <v>295</v>
      </c>
      <c r="D340" t="s">
        <v>28</v>
      </c>
      <c r="E340">
        <v>1</v>
      </c>
    </row>
    <row r="341" spans="1:7" x14ac:dyDescent="0.3">
      <c r="A341">
        <v>125</v>
      </c>
      <c r="B341" s="62">
        <v>45505</v>
      </c>
      <c r="C341" s="96" t="s">
        <v>295</v>
      </c>
      <c r="D341" t="s">
        <v>27</v>
      </c>
      <c r="E341">
        <v>56</v>
      </c>
    </row>
    <row r="342" spans="1:7" x14ac:dyDescent="0.3">
      <c r="A342">
        <v>120</v>
      </c>
      <c r="B342" s="62">
        <v>45505</v>
      </c>
      <c r="C342" s="96" t="s">
        <v>295</v>
      </c>
      <c r="D342" t="s">
        <v>22</v>
      </c>
      <c r="E342">
        <v>163</v>
      </c>
    </row>
    <row r="343" spans="1:7" x14ac:dyDescent="0.3">
      <c r="A343">
        <v>116</v>
      </c>
      <c r="B343" s="62">
        <v>45505</v>
      </c>
      <c r="C343" s="96" t="s">
        <v>295</v>
      </c>
      <c r="D343" t="s">
        <v>243</v>
      </c>
      <c r="E343">
        <v>36</v>
      </c>
    </row>
    <row r="344" spans="1:7" x14ac:dyDescent="0.3">
      <c r="A344">
        <v>115</v>
      </c>
      <c r="B344" s="62">
        <v>45505</v>
      </c>
      <c r="C344" s="96" t="s">
        <v>295</v>
      </c>
      <c r="D344" t="s">
        <v>226</v>
      </c>
      <c r="E344">
        <v>65</v>
      </c>
    </row>
    <row r="345" spans="1:7" x14ac:dyDescent="0.3">
      <c r="A345">
        <v>114</v>
      </c>
      <c r="B345" s="62">
        <v>45505</v>
      </c>
      <c r="C345" s="96" t="s">
        <v>295</v>
      </c>
      <c r="D345" t="s">
        <v>214</v>
      </c>
      <c r="E345">
        <v>219</v>
      </c>
    </row>
    <row r="346" spans="1:7" x14ac:dyDescent="0.3">
      <c r="A346">
        <v>6</v>
      </c>
      <c r="B346" s="62">
        <v>45505</v>
      </c>
      <c r="C346" s="96" t="s">
        <v>295</v>
      </c>
      <c r="D346" t="s">
        <v>237</v>
      </c>
      <c r="E346">
        <v>8.3333333333333329E-2</v>
      </c>
      <c r="F346">
        <v>2</v>
      </c>
      <c r="G346">
        <v>24</v>
      </c>
    </row>
    <row r="347" spans="1:7" x14ac:dyDescent="0.3">
      <c r="A347">
        <v>105</v>
      </c>
      <c r="B347" s="62">
        <v>45505</v>
      </c>
      <c r="C347" s="96" t="s">
        <v>296</v>
      </c>
      <c r="D347" t="s">
        <v>227</v>
      </c>
      <c r="E347">
        <v>375</v>
      </c>
    </row>
    <row r="348" spans="1:7" x14ac:dyDescent="0.3">
      <c r="A348">
        <v>104</v>
      </c>
      <c r="B348" s="62">
        <v>45505</v>
      </c>
      <c r="C348" s="96" t="s">
        <v>296</v>
      </c>
      <c r="D348" t="s">
        <v>236</v>
      </c>
      <c r="E348">
        <v>291</v>
      </c>
    </row>
    <row r="349" spans="1:7" x14ac:dyDescent="0.3">
      <c r="A349">
        <v>110</v>
      </c>
      <c r="B349" s="62">
        <v>45505</v>
      </c>
      <c r="C349" s="96" t="s">
        <v>296</v>
      </c>
      <c r="D349" t="s">
        <v>222</v>
      </c>
      <c r="E349">
        <v>367</v>
      </c>
    </row>
    <row r="350" spans="1:7" x14ac:dyDescent="0.3">
      <c r="A350">
        <v>109</v>
      </c>
      <c r="B350" s="62">
        <v>45505</v>
      </c>
      <c r="C350" s="96" t="s">
        <v>296</v>
      </c>
      <c r="D350" t="s">
        <v>233</v>
      </c>
      <c r="E350">
        <v>232</v>
      </c>
    </row>
    <row r="351" spans="1:7" x14ac:dyDescent="0.3">
      <c r="A351">
        <v>2</v>
      </c>
      <c r="B351" s="62">
        <v>45505</v>
      </c>
      <c r="C351" s="96" t="s">
        <v>296</v>
      </c>
      <c r="D351" t="s">
        <v>209</v>
      </c>
      <c r="E351">
        <v>0.70277777777777772</v>
      </c>
      <c r="F351">
        <v>1265</v>
      </c>
      <c r="G351">
        <v>1800</v>
      </c>
    </row>
    <row r="352" spans="1:7" x14ac:dyDescent="0.3">
      <c r="A352">
        <v>1</v>
      </c>
      <c r="B352" s="62">
        <v>45505</v>
      </c>
      <c r="C352" s="96" t="s">
        <v>296</v>
      </c>
      <c r="D352" t="s">
        <v>287</v>
      </c>
      <c r="E352">
        <v>0.5</v>
      </c>
      <c r="F352">
        <v>1</v>
      </c>
      <c r="G352">
        <v>2</v>
      </c>
    </row>
    <row r="353" spans="1:7" x14ac:dyDescent="0.3">
      <c r="A353">
        <v>103</v>
      </c>
      <c r="B353" s="62">
        <v>45505</v>
      </c>
      <c r="C353" s="96" t="s">
        <v>296</v>
      </c>
      <c r="D353" t="s">
        <v>199</v>
      </c>
      <c r="E353">
        <v>2</v>
      </c>
    </row>
    <row r="354" spans="1:7" x14ac:dyDescent="0.3">
      <c r="A354">
        <v>3</v>
      </c>
      <c r="B354" s="62">
        <v>45505</v>
      </c>
      <c r="C354" s="96" t="s">
        <v>296</v>
      </c>
      <c r="D354" t="s">
        <v>202</v>
      </c>
      <c r="E354">
        <v>0.45569620253164556</v>
      </c>
      <c r="F354">
        <v>576</v>
      </c>
      <c r="G354">
        <v>1264</v>
      </c>
    </row>
    <row r="355" spans="1:7" x14ac:dyDescent="0.3">
      <c r="A355">
        <v>102</v>
      </c>
      <c r="B355" s="62">
        <v>45505</v>
      </c>
      <c r="C355" s="96" t="s">
        <v>296</v>
      </c>
      <c r="D355" t="s">
        <v>218</v>
      </c>
      <c r="E355">
        <v>0</v>
      </c>
    </row>
    <row r="356" spans="1:7" x14ac:dyDescent="0.3">
      <c r="A356">
        <v>101</v>
      </c>
      <c r="B356" s="62">
        <v>45505</v>
      </c>
      <c r="C356" s="96" t="s">
        <v>296</v>
      </c>
      <c r="D356" t="s">
        <v>200</v>
      </c>
      <c r="E356">
        <v>0</v>
      </c>
    </row>
    <row r="357" spans="1:7" x14ac:dyDescent="0.3">
      <c r="A357">
        <v>100</v>
      </c>
      <c r="B357" s="62">
        <v>45505</v>
      </c>
      <c r="C357" s="96" t="s">
        <v>296</v>
      </c>
      <c r="D357" t="s">
        <v>206</v>
      </c>
      <c r="E357">
        <v>1</v>
      </c>
    </row>
    <row r="358" spans="1:7" x14ac:dyDescent="0.3">
      <c r="A358">
        <v>8</v>
      </c>
      <c r="B358" s="62">
        <v>45505</v>
      </c>
      <c r="C358" s="96" t="s">
        <v>296</v>
      </c>
      <c r="D358" t="s">
        <v>235</v>
      </c>
      <c r="E358">
        <v>0.13256484149855907</v>
      </c>
      <c r="F358">
        <v>92</v>
      </c>
      <c r="G358">
        <v>694</v>
      </c>
    </row>
    <row r="359" spans="1:7" x14ac:dyDescent="0.3">
      <c r="A359">
        <v>7</v>
      </c>
      <c r="B359" s="62">
        <v>45505</v>
      </c>
      <c r="C359" s="96" t="s">
        <v>296</v>
      </c>
      <c r="D359" t="s">
        <v>232</v>
      </c>
      <c r="E359">
        <v>0.21862348178137653</v>
      </c>
      <c r="F359">
        <v>54</v>
      </c>
      <c r="G359">
        <v>247</v>
      </c>
    </row>
    <row r="360" spans="1:7" x14ac:dyDescent="0.3">
      <c r="A360">
        <v>23</v>
      </c>
      <c r="B360" s="62">
        <v>45505</v>
      </c>
      <c r="C360" s="96" t="s">
        <v>296</v>
      </c>
      <c r="D360" t="s">
        <v>210</v>
      </c>
      <c r="E360">
        <v>1.530221882172915E-3</v>
      </c>
      <c r="F360">
        <v>2</v>
      </c>
      <c r="G360">
        <v>1307</v>
      </c>
    </row>
    <row r="361" spans="1:7" x14ac:dyDescent="0.3">
      <c r="A361">
        <v>24</v>
      </c>
      <c r="B361" s="62">
        <v>45505</v>
      </c>
      <c r="C361" s="96" t="s">
        <v>296</v>
      </c>
      <c r="D361" t="s">
        <v>197</v>
      </c>
      <c r="E361">
        <v>1</v>
      </c>
      <c r="F361">
        <v>2</v>
      </c>
      <c r="G361">
        <v>2</v>
      </c>
    </row>
    <row r="362" spans="1:7" x14ac:dyDescent="0.3">
      <c r="A362">
        <v>25</v>
      </c>
      <c r="B362" s="62">
        <v>45505</v>
      </c>
      <c r="C362" s="96" t="s">
        <v>296</v>
      </c>
      <c r="D362" t="s">
        <v>261</v>
      </c>
      <c r="E362">
        <v>7.6511094108645751E-4</v>
      </c>
      <c r="F362">
        <v>1</v>
      </c>
      <c r="G362">
        <v>1307</v>
      </c>
    </row>
    <row r="363" spans="1:7" x14ac:dyDescent="0.3">
      <c r="A363">
        <v>133</v>
      </c>
      <c r="B363" s="62">
        <v>45505</v>
      </c>
      <c r="C363" s="96" t="s">
        <v>296</v>
      </c>
      <c r="D363" t="s">
        <v>234</v>
      </c>
      <c r="E363">
        <v>22</v>
      </c>
    </row>
    <row r="364" spans="1:7" x14ac:dyDescent="0.3">
      <c r="A364">
        <v>131</v>
      </c>
      <c r="B364" s="62">
        <v>45505</v>
      </c>
      <c r="C364" s="96" t="s">
        <v>296</v>
      </c>
      <c r="D364" t="s">
        <v>211</v>
      </c>
      <c r="E364">
        <v>10</v>
      </c>
    </row>
    <row r="365" spans="1:7" x14ac:dyDescent="0.3">
      <c r="A365">
        <v>130</v>
      </c>
      <c r="B365" s="62">
        <v>45505</v>
      </c>
      <c r="C365" s="96" t="s">
        <v>296</v>
      </c>
      <c r="D365" t="s">
        <v>212</v>
      </c>
      <c r="E365">
        <v>8</v>
      </c>
    </row>
    <row r="366" spans="1:7" x14ac:dyDescent="0.3">
      <c r="A366">
        <v>129</v>
      </c>
      <c r="B366" s="62">
        <v>45505</v>
      </c>
      <c r="C366" s="96" t="s">
        <v>296</v>
      </c>
      <c r="D366" t="s">
        <v>229</v>
      </c>
      <c r="E366">
        <v>265</v>
      </c>
    </row>
    <row r="367" spans="1:7" x14ac:dyDescent="0.3">
      <c r="A367">
        <v>128</v>
      </c>
      <c r="B367" s="62">
        <v>45505</v>
      </c>
      <c r="C367" s="96" t="s">
        <v>296</v>
      </c>
      <c r="D367" t="s">
        <v>224</v>
      </c>
      <c r="E367">
        <v>98</v>
      </c>
    </row>
    <row r="368" spans="1:7" x14ac:dyDescent="0.3">
      <c r="A368">
        <v>127</v>
      </c>
      <c r="B368" s="62">
        <v>45505</v>
      </c>
      <c r="C368" s="96" t="s">
        <v>296</v>
      </c>
      <c r="D368" t="s">
        <v>220</v>
      </c>
      <c r="E368">
        <v>418</v>
      </c>
    </row>
    <row r="369" spans="1:7" x14ac:dyDescent="0.3">
      <c r="A369">
        <v>5</v>
      </c>
      <c r="B369" s="62">
        <v>45505</v>
      </c>
      <c r="C369" s="96" t="s">
        <v>296</v>
      </c>
      <c r="D369" t="s">
        <v>216</v>
      </c>
      <c r="E369">
        <v>5.3414634146341502</v>
      </c>
      <c r="F369">
        <v>219</v>
      </c>
      <c r="G369">
        <v>41</v>
      </c>
    </row>
    <row r="370" spans="1:7" x14ac:dyDescent="0.3">
      <c r="A370">
        <v>4</v>
      </c>
      <c r="B370" s="62">
        <v>45505</v>
      </c>
      <c r="C370" s="96" t="s">
        <v>296</v>
      </c>
      <c r="D370" t="s">
        <v>223</v>
      </c>
      <c r="E370">
        <v>0.69406392694063901</v>
      </c>
      <c r="F370">
        <v>152</v>
      </c>
      <c r="G370">
        <v>219</v>
      </c>
    </row>
    <row r="371" spans="1:7" x14ac:dyDescent="0.3">
      <c r="A371">
        <v>120</v>
      </c>
      <c r="B371" s="62">
        <v>45505</v>
      </c>
      <c r="C371" s="96" t="s">
        <v>296</v>
      </c>
      <c r="D371" t="s">
        <v>22</v>
      </c>
      <c r="E371">
        <v>512</v>
      </c>
    </row>
    <row r="372" spans="1:7" x14ac:dyDescent="0.3">
      <c r="A372">
        <v>114</v>
      </c>
      <c r="B372" s="62">
        <v>45505</v>
      </c>
      <c r="C372" s="96" t="s">
        <v>296</v>
      </c>
      <c r="D372" t="s">
        <v>214</v>
      </c>
      <c r="E372">
        <v>512</v>
      </c>
    </row>
    <row r="373" spans="1:7" x14ac:dyDescent="0.3">
      <c r="A373">
        <v>6</v>
      </c>
      <c r="B373" s="62">
        <v>45505</v>
      </c>
      <c r="C373" s="96" t="s">
        <v>296</v>
      </c>
      <c r="D373" t="s">
        <v>237</v>
      </c>
      <c r="E373">
        <v>5.4054054054054057E-2</v>
      </c>
      <c r="F373">
        <v>4</v>
      </c>
      <c r="G373">
        <v>74</v>
      </c>
    </row>
    <row r="374" spans="1:7" x14ac:dyDescent="0.3">
      <c r="A374">
        <v>27</v>
      </c>
      <c r="B374" s="62">
        <v>45505</v>
      </c>
      <c r="C374" s="96" t="s">
        <v>297</v>
      </c>
      <c r="D374" t="s">
        <v>165</v>
      </c>
      <c r="E374">
        <v>3.9428959891230457E-2</v>
      </c>
      <c r="F374">
        <v>174</v>
      </c>
      <c r="G374">
        <v>4413</v>
      </c>
    </row>
    <row r="375" spans="1:7" x14ac:dyDescent="0.3">
      <c r="A375">
        <v>108</v>
      </c>
      <c r="B375" s="62">
        <v>45505</v>
      </c>
      <c r="C375" s="96" t="s">
        <v>297</v>
      </c>
      <c r="D375" t="s">
        <v>204</v>
      </c>
      <c r="E375">
        <v>2358</v>
      </c>
    </row>
    <row r="376" spans="1:7" x14ac:dyDescent="0.3">
      <c r="A376">
        <v>105</v>
      </c>
      <c r="B376" s="62">
        <v>45505</v>
      </c>
      <c r="C376" s="96" t="s">
        <v>297</v>
      </c>
      <c r="D376" t="s">
        <v>227</v>
      </c>
      <c r="E376">
        <v>2557</v>
      </c>
    </row>
    <row r="377" spans="1:7" x14ac:dyDescent="0.3">
      <c r="A377">
        <v>107</v>
      </c>
      <c r="B377" s="62">
        <v>45505</v>
      </c>
      <c r="C377" s="96" t="s">
        <v>297</v>
      </c>
      <c r="D377" t="s">
        <v>217</v>
      </c>
      <c r="E377">
        <v>5943</v>
      </c>
    </row>
    <row r="378" spans="1:7" x14ac:dyDescent="0.3">
      <c r="A378">
        <v>106</v>
      </c>
      <c r="B378" s="62">
        <v>45505</v>
      </c>
      <c r="C378" s="96" t="s">
        <v>297</v>
      </c>
      <c r="D378" t="s">
        <v>196</v>
      </c>
      <c r="E378">
        <v>4728</v>
      </c>
    </row>
    <row r="379" spans="1:7" x14ac:dyDescent="0.3">
      <c r="A379">
        <v>104</v>
      </c>
      <c r="B379" s="62">
        <v>45505</v>
      </c>
      <c r="C379" s="96" t="s">
        <v>297</v>
      </c>
      <c r="D379" t="s">
        <v>236</v>
      </c>
      <c r="E379">
        <v>522</v>
      </c>
    </row>
    <row r="380" spans="1:7" x14ac:dyDescent="0.3">
      <c r="A380">
        <v>113</v>
      </c>
      <c r="B380" s="62">
        <v>45505</v>
      </c>
      <c r="C380" s="96" t="s">
        <v>297</v>
      </c>
      <c r="D380" t="s">
        <v>228</v>
      </c>
      <c r="E380">
        <v>3856</v>
      </c>
    </row>
    <row r="381" spans="1:7" x14ac:dyDescent="0.3">
      <c r="A381">
        <v>110</v>
      </c>
      <c r="B381" s="62">
        <v>45505</v>
      </c>
      <c r="C381" s="96" t="s">
        <v>297</v>
      </c>
      <c r="D381" t="s">
        <v>222</v>
      </c>
      <c r="E381">
        <v>2233</v>
      </c>
    </row>
    <row r="382" spans="1:7" x14ac:dyDescent="0.3">
      <c r="A382">
        <v>112</v>
      </c>
      <c r="B382" s="62">
        <v>45505</v>
      </c>
      <c r="C382" s="96" t="s">
        <v>297</v>
      </c>
      <c r="D382" t="s">
        <v>221</v>
      </c>
      <c r="E382">
        <v>6621</v>
      </c>
    </row>
    <row r="383" spans="1:7" x14ac:dyDescent="0.3">
      <c r="A383">
        <v>111</v>
      </c>
      <c r="B383" s="62">
        <v>45505</v>
      </c>
      <c r="C383" s="96" t="s">
        <v>297</v>
      </c>
      <c r="D383" t="s">
        <v>201</v>
      </c>
      <c r="E383">
        <v>4529</v>
      </c>
    </row>
    <row r="384" spans="1:7" x14ac:dyDescent="0.3">
      <c r="A384">
        <v>109</v>
      </c>
      <c r="B384" s="62">
        <v>45505</v>
      </c>
      <c r="C384" s="96" t="s">
        <v>297</v>
      </c>
      <c r="D384" t="s">
        <v>233</v>
      </c>
      <c r="E384">
        <v>474</v>
      </c>
    </row>
    <row r="385" spans="1:7" x14ac:dyDescent="0.3">
      <c r="A385">
        <v>2</v>
      </c>
      <c r="B385" s="62">
        <v>45505</v>
      </c>
      <c r="C385" s="96" t="s">
        <v>297</v>
      </c>
      <c r="D385" t="s">
        <v>209</v>
      </c>
      <c r="E385">
        <v>0.6657677165354331</v>
      </c>
      <c r="F385">
        <v>33821</v>
      </c>
      <c r="G385">
        <v>50800</v>
      </c>
    </row>
    <row r="386" spans="1:7" x14ac:dyDescent="0.3">
      <c r="A386">
        <v>1</v>
      </c>
      <c r="B386" s="62">
        <v>45505</v>
      </c>
      <c r="C386" s="96" t="s">
        <v>297</v>
      </c>
      <c r="D386" t="s">
        <v>287</v>
      </c>
      <c r="E386">
        <v>1.125</v>
      </c>
      <c r="F386">
        <v>36</v>
      </c>
      <c r="G386">
        <v>32</v>
      </c>
    </row>
    <row r="387" spans="1:7" x14ac:dyDescent="0.3">
      <c r="A387">
        <v>103</v>
      </c>
      <c r="B387" s="62">
        <v>45505</v>
      </c>
      <c r="C387" s="96" t="s">
        <v>297</v>
      </c>
      <c r="D387" t="s">
        <v>199</v>
      </c>
      <c r="E387">
        <v>6</v>
      </c>
    </row>
    <row r="388" spans="1:7" x14ac:dyDescent="0.3">
      <c r="A388">
        <v>3</v>
      </c>
      <c r="B388" s="62">
        <v>45505</v>
      </c>
      <c r="C388" s="96" t="s">
        <v>297</v>
      </c>
      <c r="D388" t="s">
        <v>202</v>
      </c>
      <c r="E388">
        <v>0.90341850011828717</v>
      </c>
      <c r="F388">
        <v>30550</v>
      </c>
      <c r="G388">
        <v>33816</v>
      </c>
    </row>
    <row r="389" spans="1:7" x14ac:dyDescent="0.3">
      <c r="A389">
        <v>102</v>
      </c>
      <c r="B389" s="62">
        <v>45505</v>
      </c>
      <c r="C389" s="96" t="s">
        <v>297</v>
      </c>
      <c r="D389" t="s">
        <v>218</v>
      </c>
      <c r="E389">
        <v>12</v>
      </c>
    </row>
    <row r="390" spans="1:7" x14ac:dyDescent="0.3">
      <c r="A390">
        <v>101</v>
      </c>
      <c r="B390" s="62">
        <v>45505</v>
      </c>
      <c r="C390" s="96" t="s">
        <v>297</v>
      </c>
      <c r="D390" t="s">
        <v>200</v>
      </c>
      <c r="E390">
        <v>15</v>
      </c>
    </row>
    <row r="391" spans="1:7" x14ac:dyDescent="0.3">
      <c r="A391">
        <v>100</v>
      </c>
      <c r="B391" s="62">
        <v>45505</v>
      </c>
      <c r="C391" s="96" t="s">
        <v>297</v>
      </c>
      <c r="D391" t="s">
        <v>206</v>
      </c>
      <c r="E391">
        <v>12</v>
      </c>
    </row>
    <row r="392" spans="1:7" x14ac:dyDescent="0.3">
      <c r="A392">
        <v>26</v>
      </c>
      <c r="B392" s="62">
        <v>45505</v>
      </c>
      <c r="C392" s="96" t="s">
        <v>297</v>
      </c>
      <c r="D392" t="s">
        <v>164</v>
      </c>
      <c r="E392">
        <v>1.9369575148469622E-2</v>
      </c>
      <c r="F392">
        <v>212</v>
      </c>
      <c r="G392">
        <v>10945</v>
      </c>
    </row>
    <row r="393" spans="1:7" x14ac:dyDescent="0.3">
      <c r="A393">
        <v>17</v>
      </c>
      <c r="B393" s="62">
        <v>45505</v>
      </c>
      <c r="C393" s="96" t="s">
        <v>297</v>
      </c>
      <c r="D393" t="s">
        <v>207</v>
      </c>
      <c r="E393">
        <v>3.0099728014505892E-2</v>
      </c>
      <c r="F393">
        <v>166</v>
      </c>
      <c r="G393">
        <v>5515</v>
      </c>
    </row>
    <row r="394" spans="1:7" x14ac:dyDescent="0.3">
      <c r="A394">
        <v>16</v>
      </c>
      <c r="B394" s="62">
        <v>45505</v>
      </c>
      <c r="C394" s="96" t="s">
        <v>297</v>
      </c>
      <c r="D394" t="s">
        <v>203</v>
      </c>
      <c r="E394">
        <v>0.21468721668177698</v>
      </c>
      <c r="F394">
        <v>1184</v>
      </c>
      <c r="G394">
        <v>5515</v>
      </c>
    </row>
    <row r="395" spans="1:7" x14ac:dyDescent="0.3">
      <c r="A395">
        <v>15</v>
      </c>
      <c r="B395" s="62">
        <v>45505</v>
      </c>
      <c r="C395" s="96" t="s">
        <v>297</v>
      </c>
      <c r="D395" t="s">
        <v>205</v>
      </c>
      <c r="E395">
        <v>2.0516327577363653E-3</v>
      </c>
      <c r="F395">
        <v>24</v>
      </c>
      <c r="G395">
        <v>11698</v>
      </c>
    </row>
    <row r="396" spans="1:7" x14ac:dyDescent="0.3">
      <c r="A396">
        <v>14</v>
      </c>
      <c r="B396" s="62">
        <v>45505</v>
      </c>
      <c r="C396" s="96" t="s">
        <v>297</v>
      </c>
      <c r="D396" t="s">
        <v>225</v>
      </c>
      <c r="E396">
        <v>0.16301931954180202</v>
      </c>
      <c r="F396">
        <v>1907</v>
      </c>
      <c r="G396">
        <v>11698</v>
      </c>
    </row>
    <row r="397" spans="1:7" x14ac:dyDescent="0.3">
      <c r="A397">
        <v>13</v>
      </c>
      <c r="B397" s="62">
        <v>45505</v>
      </c>
      <c r="C397" s="96" t="s">
        <v>297</v>
      </c>
      <c r="D397" t="s">
        <v>198</v>
      </c>
      <c r="E397">
        <v>2.6609898882384245E-3</v>
      </c>
      <c r="F397">
        <v>15</v>
      </c>
      <c r="G397">
        <v>5637</v>
      </c>
    </row>
    <row r="398" spans="1:7" x14ac:dyDescent="0.3">
      <c r="A398">
        <v>12</v>
      </c>
      <c r="B398" s="62">
        <v>45505</v>
      </c>
      <c r="C398" s="96" t="s">
        <v>297</v>
      </c>
      <c r="D398" t="s">
        <v>215</v>
      </c>
      <c r="E398">
        <v>6.3863757317722189E-2</v>
      </c>
      <c r="F398">
        <v>360</v>
      </c>
      <c r="G398">
        <v>5637</v>
      </c>
    </row>
    <row r="399" spans="1:7" x14ac:dyDescent="0.3">
      <c r="A399">
        <v>11</v>
      </c>
      <c r="B399" s="62">
        <v>45505</v>
      </c>
      <c r="C399" s="96" t="s">
        <v>297</v>
      </c>
      <c r="D399" t="s">
        <v>230</v>
      </c>
      <c r="E399">
        <v>0.32207610302700179</v>
      </c>
      <c r="F399">
        <v>4139</v>
      </c>
      <c r="G399">
        <v>12851</v>
      </c>
    </row>
    <row r="400" spans="1:7" x14ac:dyDescent="0.3">
      <c r="A400">
        <v>10</v>
      </c>
      <c r="B400" s="62">
        <v>45505</v>
      </c>
      <c r="C400" s="96" t="s">
        <v>297</v>
      </c>
      <c r="D400" t="s">
        <v>219</v>
      </c>
      <c r="E400">
        <v>3.3483922402338558E-2</v>
      </c>
      <c r="F400">
        <v>126</v>
      </c>
      <c r="G400">
        <v>3763</v>
      </c>
    </row>
    <row r="401" spans="1:7" x14ac:dyDescent="0.3">
      <c r="A401">
        <v>9</v>
      </c>
      <c r="B401" s="62">
        <v>45505</v>
      </c>
      <c r="C401" s="96" t="s">
        <v>297</v>
      </c>
      <c r="D401" t="s">
        <v>213</v>
      </c>
      <c r="E401">
        <v>0.16143236417794471</v>
      </c>
      <c r="F401">
        <v>2493</v>
      </c>
      <c r="G401">
        <v>15443</v>
      </c>
    </row>
    <row r="402" spans="1:7" x14ac:dyDescent="0.3">
      <c r="A402">
        <v>8</v>
      </c>
      <c r="B402" s="62">
        <v>45505</v>
      </c>
      <c r="C402" s="96" t="s">
        <v>297</v>
      </c>
      <c r="D402" t="s">
        <v>235</v>
      </c>
      <c r="E402">
        <v>0.75841346153846156</v>
      </c>
      <c r="F402">
        <v>1262</v>
      </c>
      <c r="G402">
        <v>1664</v>
      </c>
    </row>
    <row r="403" spans="1:7" x14ac:dyDescent="0.3">
      <c r="A403">
        <v>7</v>
      </c>
      <c r="B403" s="62">
        <v>45505</v>
      </c>
      <c r="C403" s="96" t="s">
        <v>297</v>
      </c>
      <c r="D403" t="s">
        <v>232</v>
      </c>
      <c r="E403">
        <v>0.79043280182232345</v>
      </c>
      <c r="F403">
        <v>347</v>
      </c>
      <c r="G403">
        <v>439</v>
      </c>
    </row>
    <row r="404" spans="1:7" x14ac:dyDescent="0.3">
      <c r="A404">
        <v>18</v>
      </c>
      <c r="B404" s="62">
        <v>45505</v>
      </c>
      <c r="C404" s="96" t="s">
        <v>297</v>
      </c>
      <c r="D404" t="s">
        <v>242</v>
      </c>
      <c r="E404">
        <v>4.0584415584415582E-4</v>
      </c>
      <c r="F404">
        <v>1</v>
      </c>
      <c r="G404">
        <v>2464</v>
      </c>
    </row>
    <row r="405" spans="1:7" x14ac:dyDescent="0.3">
      <c r="A405">
        <v>23</v>
      </c>
      <c r="B405" s="62">
        <v>45505</v>
      </c>
      <c r="C405" s="96" t="s">
        <v>297</v>
      </c>
      <c r="D405" t="s">
        <v>210</v>
      </c>
      <c r="E405">
        <v>6.4641277991727281E-2</v>
      </c>
      <c r="F405">
        <v>2266</v>
      </c>
      <c r="G405">
        <v>35055</v>
      </c>
    </row>
    <row r="406" spans="1:7" x14ac:dyDescent="0.3">
      <c r="A406">
        <v>24</v>
      </c>
      <c r="B406" s="62">
        <v>45505</v>
      </c>
      <c r="C406" s="96" t="s">
        <v>297</v>
      </c>
      <c r="D406" t="s">
        <v>197</v>
      </c>
      <c r="E406">
        <v>0.89408649602824364</v>
      </c>
      <c r="F406">
        <v>2026</v>
      </c>
      <c r="G406">
        <v>2266</v>
      </c>
    </row>
    <row r="407" spans="1:7" x14ac:dyDescent="0.3">
      <c r="A407">
        <v>25</v>
      </c>
      <c r="B407" s="62">
        <v>45505</v>
      </c>
      <c r="C407" s="96" t="s">
        <v>297</v>
      </c>
      <c r="D407" t="s">
        <v>261</v>
      </c>
      <c r="E407">
        <v>1.0554842390529168E-3</v>
      </c>
      <c r="F407">
        <v>37</v>
      </c>
      <c r="G407">
        <v>35055</v>
      </c>
    </row>
    <row r="408" spans="1:7" x14ac:dyDescent="0.3">
      <c r="A408">
        <v>134</v>
      </c>
      <c r="B408" s="62">
        <v>45505</v>
      </c>
      <c r="C408" s="96" t="s">
        <v>297</v>
      </c>
      <c r="D408" t="s">
        <v>267</v>
      </c>
      <c r="E408">
        <v>4</v>
      </c>
    </row>
    <row r="409" spans="1:7" x14ac:dyDescent="0.3">
      <c r="A409">
        <v>133</v>
      </c>
      <c r="B409" s="62">
        <v>45505</v>
      </c>
      <c r="C409" s="96" t="s">
        <v>297</v>
      </c>
      <c r="D409" t="s">
        <v>234</v>
      </c>
      <c r="E409">
        <v>328</v>
      </c>
    </row>
    <row r="410" spans="1:7" x14ac:dyDescent="0.3">
      <c r="A410">
        <v>132</v>
      </c>
      <c r="B410" s="62">
        <v>45505</v>
      </c>
      <c r="C410" s="96" t="s">
        <v>297</v>
      </c>
      <c r="D410" t="s">
        <v>208</v>
      </c>
      <c r="E410">
        <v>109</v>
      </c>
    </row>
    <row r="411" spans="1:7" x14ac:dyDescent="0.3">
      <c r="A411">
        <v>131</v>
      </c>
      <c r="B411" s="62">
        <v>45505</v>
      </c>
      <c r="C411" s="96" t="s">
        <v>297</v>
      </c>
      <c r="D411" t="s">
        <v>211</v>
      </c>
      <c r="E411">
        <v>302</v>
      </c>
    </row>
    <row r="412" spans="1:7" x14ac:dyDescent="0.3">
      <c r="A412">
        <v>130</v>
      </c>
      <c r="B412" s="62">
        <v>45505</v>
      </c>
      <c r="C412" s="96" t="s">
        <v>297</v>
      </c>
      <c r="D412" t="s">
        <v>212</v>
      </c>
      <c r="E412">
        <v>2202</v>
      </c>
    </row>
    <row r="413" spans="1:7" x14ac:dyDescent="0.3">
      <c r="A413">
        <v>129</v>
      </c>
      <c r="B413" s="62">
        <v>45505</v>
      </c>
      <c r="C413" s="96" t="s">
        <v>297</v>
      </c>
      <c r="D413" t="s">
        <v>229</v>
      </c>
      <c r="E413">
        <v>3891</v>
      </c>
    </row>
    <row r="414" spans="1:7" x14ac:dyDescent="0.3">
      <c r="A414">
        <v>128</v>
      </c>
      <c r="B414" s="62">
        <v>45505</v>
      </c>
      <c r="C414" s="96" t="s">
        <v>297</v>
      </c>
      <c r="D414" t="s">
        <v>224</v>
      </c>
      <c r="E414">
        <v>1585</v>
      </c>
    </row>
    <row r="415" spans="1:7" x14ac:dyDescent="0.3">
      <c r="A415">
        <v>127</v>
      </c>
      <c r="B415" s="62">
        <v>45505</v>
      </c>
      <c r="C415" s="96" t="s">
        <v>297</v>
      </c>
      <c r="D415" t="s">
        <v>220</v>
      </c>
      <c r="E415">
        <v>8447</v>
      </c>
    </row>
    <row r="416" spans="1:7" x14ac:dyDescent="0.3">
      <c r="A416">
        <v>5</v>
      </c>
      <c r="B416" s="62">
        <v>45505</v>
      </c>
      <c r="C416" s="96" t="s">
        <v>297</v>
      </c>
      <c r="D416" t="s">
        <v>216</v>
      </c>
      <c r="E416">
        <v>8.7879282218597101</v>
      </c>
      <c r="F416">
        <v>5387</v>
      </c>
      <c r="G416">
        <v>613</v>
      </c>
    </row>
    <row r="417" spans="1:7" x14ac:dyDescent="0.3">
      <c r="A417">
        <v>4</v>
      </c>
      <c r="B417" s="62">
        <v>45505</v>
      </c>
      <c r="C417" s="96" t="s">
        <v>297</v>
      </c>
      <c r="D417" t="s">
        <v>223</v>
      </c>
      <c r="E417">
        <v>0.81208309510196297</v>
      </c>
      <c r="F417">
        <v>4261</v>
      </c>
      <c r="G417">
        <v>5247</v>
      </c>
    </row>
    <row r="418" spans="1:7" x14ac:dyDescent="0.3">
      <c r="A418">
        <v>126</v>
      </c>
      <c r="B418" s="62">
        <v>45505</v>
      </c>
      <c r="C418" s="96" t="s">
        <v>297</v>
      </c>
      <c r="D418" t="s">
        <v>28</v>
      </c>
      <c r="E418">
        <v>46</v>
      </c>
    </row>
    <row r="419" spans="1:7" x14ac:dyDescent="0.3">
      <c r="A419">
        <v>125</v>
      </c>
      <c r="B419" s="62">
        <v>45505</v>
      </c>
      <c r="C419" s="96" t="s">
        <v>297</v>
      </c>
      <c r="D419" t="s">
        <v>27</v>
      </c>
      <c r="E419">
        <v>55</v>
      </c>
    </row>
    <row r="420" spans="1:7" x14ac:dyDescent="0.3">
      <c r="A420">
        <v>122</v>
      </c>
      <c r="B420" s="62">
        <v>45505</v>
      </c>
      <c r="C420" s="96" t="s">
        <v>297</v>
      </c>
      <c r="D420" t="s">
        <v>24</v>
      </c>
      <c r="E420">
        <v>98</v>
      </c>
    </row>
    <row r="421" spans="1:7" x14ac:dyDescent="0.3">
      <c r="A421">
        <v>120</v>
      </c>
      <c r="B421" s="62">
        <v>45505</v>
      </c>
      <c r="C421" s="96" t="s">
        <v>297</v>
      </c>
      <c r="D421" t="s">
        <v>22</v>
      </c>
      <c r="E421">
        <v>12266</v>
      </c>
    </row>
    <row r="422" spans="1:7" x14ac:dyDescent="0.3">
      <c r="A422">
        <v>116</v>
      </c>
      <c r="B422" s="62">
        <v>45505</v>
      </c>
      <c r="C422" s="96" t="s">
        <v>297</v>
      </c>
      <c r="D422" t="s">
        <v>243</v>
      </c>
      <c r="E422">
        <v>204</v>
      </c>
    </row>
    <row r="423" spans="1:7" x14ac:dyDescent="0.3">
      <c r="A423">
        <v>115</v>
      </c>
      <c r="B423" s="62">
        <v>45505</v>
      </c>
      <c r="C423" s="96" t="s">
        <v>297</v>
      </c>
      <c r="D423" t="s">
        <v>226</v>
      </c>
      <c r="E423">
        <v>782</v>
      </c>
    </row>
    <row r="424" spans="1:7" x14ac:dyDescent="0.3">
      <c r="A424">
        <v>114</v>
      </c>
      <c r="B424" s="62">
        <v>45505</v>
      </c>
      <c r="C424" s="96" t="s">
        <v>297</v>
      </c>
      <c r="D424" t="s">
        <v>214</v>
      </c>
      <c r="E424">
        <v>12419</v>
      </c>
    </row>
    <row r="425" spans="1:7" x14ac:dyDescent="0.3">
      <c r="A425">
        <v>6</v>
      </c>
      <c r="B425" s="62">
        <v>45505</v>
      </c>
      <c r="C425" s="96" t="s">
        <v>297</v>
      </c>
      <c r="D425" t="s">
        <v>237</v>
      </c>
      <c r="E425">
        <v>0.50666666666666671</v>
      </c>
      <c r="F425">
        <v>76</v>
      </c>
      <c r="G425">
        <v>150</v>
      </c>
    </row>
    <row r="426" spans="1:7" x14ac:dyDescent="0.3">
      <c r="A426">
        <v>108</v>
      </c>
      <c r="B426" s="62">
        <v>45505</v>
      </c>
      <c r="C426" s="96" t="s">
        <v>298</v>
      </c>
      <c r="D426" t="s">
        <v>204</v>
      </c>
      <c r="E426">
        <v>589</v>
      </c>
    </row>
    <row r="427" spans="1:7" x14ac:dyDescent="0.3">
      <c r="A427">
        <v>105</v>
      </c>
      <c r="B427" s="62">
        <v>45505</v>
      </c>
      <c r="C427" s="96" t="s">
        <v>298</v>
      </c>
      <c r="D427" t="s">
        <v>227</v>
      </c>
      <c r="E427">
        <v>606</v>
      </c>
    </row>
    <row r="428" spans="1:7" x14ac:dyDescent="0.3">
      <c r="A428">
        <v>107</v>
      </c>
      <c r="B428" s="62">
        <v>45505</v>
      </c>
      <c r="C428" s="96" t="s">
        <v>298</v>
      </c>
      <c r="D428" t="s">
        <v>217</v>
      </c>
      <c r="E428">
        <v>1494</v>
      </c>
    </row>
    <row r="429" spans="1:7" x14ac:dyDescent="0.3">
      <c r="A429">
        <v>106</v>
      </c>
      <c r="B429" s="62">
        <v>45505</v>
      </c>
      <c r="C429" s="96" t="s">
        <v>298</v>
      </c>
      <c r="D429" t="s">
        <v>196</v>
      </c>
      <c r="E429">
        <v>1215</v>
      </c>
    </row>
    <row r="430" spans="1:7" x14ac:dyDescent="0.3">
      <c r="A430">
        <v>104</v>
      </c>
      <c r="B430" s="62">
        <v>45505</v>
      </c>
      <c r="C430" s="96" t="s">
        <v>298</v>
      </c>
      <c r="D430" t="s">
        <v>236</v>
      </c>
      <c r="E430">
        <v>173</v>
      </c>
    </row>
    <row r="431" spans="1:7" x14ac:dyDescent="0.3">
      <c r="A431">
        <v>113</v>
      </c>
      <c r="B431" s="62">
        <v>45505</v>
      </c>
      <c r="C431" s="96" t="s">
        <v>298</v>
      </c>
      <c r="D431" t="s">
        <v>228</v>
      </c>
      <c r="E431">
        <v>1081</v>
      </c>
    </row>
    <row r="432" spans="1:7" x14ac:dyDescent="0.3">
      <c r="A432">
        <v>110</v>
      </c>
      <c r="B432" s="62">
        <v>45505</v>
      </c>
      <c r="C432" s="96" t="s">
        <v>298</v>
      </c>
      <c r="D432" t="s">
        <v>222</v>
      </c>
      <c r="E432">
        <v>493</v>
      </c>
    </row>
    <row r="433" spans="1:7" x14ac:dyDescent="0.3">
      <c r="A433">
        <v>112</v>
      </c>
      <c r="B433" s="62">
        <v>45505</v>
      </c>
      <c r="C433" s="96" t="s">
        <v>298</v>
      </c>
      <c r="D433" t="s">
        <v>221</v>
      </c>
      <c r="E433">
        <v>1750</v>
      </c>
    </row>
    <row r="434" spans="1:7" x14ac:dyDescent="0.3">
      <c r="A434">
        <v>111</v>
      </c>
      <c r="B434" s="62">
        <v>45505</v>
      </c>
      <c r="C434" s="96" t="s">
        <v>298</v>
      </c>
      <c r="D434" t="s">
        <v>201</v>
      </c>
      <c r="E434">
        <v>1167</v>
      </c>
    </row>
    <row r="435" spans="1:7" x14ac:dyDescent="0.3">
      <c r="A435">
        <v>109</v>
      </c>
      <c r="B435" s="62">
        <v>45505</v>
      </c>
      <c r="C435" s="96" t="s">
        <v>298</v>
      </c>
      <c r="D435" t="s">
        <v>233</v>
      </c>
      <c r="E435">
        <v>157</v>
      </c>
    </row>
    <row r="436" spans="1:7" x14ac:dyDescent="0.3">
      <c r="A436">
        <v>2</v>
      </c>
      <c r="B436" s="62">
        <v>45505</v>
      </c>
      <c r="C436" s="96" t="s">
        <v>298</v>
      </c>
      <c r="D436" t="s">
        <v>209</v>
      </c>
      <c r="E436">
        <v>0.6101398601398601</v>
      </c>
      <c r="F436">
        <v>8725</v>
      </c>
      <c r="G436">
        <v>14300</v>
      </c>
    </row>
    <row r="437" spans="1:7" x14ac:dyDescent="0.3">
      <c r="A437">
        <v>1</v>
      </c>
      <c r="B437" s="62">
        <v>45505</v>
      </c>
      <c r="C437" s="96" t="s">
        <v>298</v>
      </c>
      <c r="D437" t="s">
        <v>287</v>
      </c>
      <c r="E437">
        <v>1.375</v>
      </c>
      <c r="F437">
        <v>11</v>
      </c>
      <c r="G437">
        <v>8</v>
      </c>
    </row>
    <row r="438" spans="1:7" x14ac:dyDescent="0.3">
      <c r="A438">
        <v>103</v>
      </c>
      <c r="B438" s="62">
        <v>45505</v>
      </c>
      <c r="C438" s="96" t="s">
        <v>298</v>
      </c>
      <c r="D438" t="s">
        <v>199</v>
      </c>
      <c r="E438">
        <v>1</v>
      </c>
    </row>
    <row r="439" spans="1:7" x14ac:dyDescent="0.3">
      <c r="A439">
        <v>3</v>
      </c>
      <c r="B439" s="62">
        <v>45505</v>
      </c>
      <c r="C439" s="96" t="s">
        <v>298</v>
      </c>
      <c r="D439" t="s">
        <v>202</v>
      </c>
      <c r="E439">
        <v>0.80144445718216206</v>
      </c>
      <c r="F439">
        <v>6991</v>
      </c>
      <c r="G439">
        <v>8723</v>
      </c>
    </row>
    <row r="440" spans="1:7" x14ac:dyDescent="0.3">
      <c r="A440">
        <v>102</v>
      </c>
      <c r="B440" s="62">
        <v>45505</v>
      </c>
      <c r="C440" s="96" t="s">
        <v>298</v>
      </c>
      <c r="D440" t="s">
        <v>218</v>
      </c>
      <c r="E440">
        <v>4</v>
      </c>
    </row>
    <row r="441" spans="1:7" x14ac:dyDescent="0.3">
      <c r="A441">
        <v>101</v>
      </c>
      <c r="B441" s="62">
        <v>45505</v>
      </c>
      <c r="C441" s="96" t="s">
        <v>298</v>
      </c>
      <c r="D441" t="s">
        <v>200</v>
      </c>
      <c r="E441">
        <v>3</v>
      </c>
    </row>
    <row r="442" spans="1:7" x14ac:dyDescent="0.3">
      <c r="A442">
        <v>100</v>
      </c>
      <c r="B442" s="62">
        <v>45505</v>
      </c>
      <c r="C442" s="96" t="s">
        <v>298</v>
      </c>
      <c r="D442" t="s">
        <v>206</v>
      </c>
      <c r="E442">
        <v>7</v>
      </c>
    </row>
    <row r="443" spans="1:7" x14ac:dyDescent="0.3">
      <c r="A443">
        <v>26</v>
      </c>
      <c r="B443" s="62">
        <v>45505</v>
      </c>
      <c r="C443" s="96" t="s">
        <v>298</v>
      </c>
      <c r="D443" t="s">
        <v>164</v>
      </c>
      <c r="E443">
        <v>6.216006216006216E-3</v>
      </c>
      <c r="F443">
        <v>16</v>
      </c>
      <c r="G443">
        <v>2574</v>
      </c>
    </row>
    <row r="444" spans="1:7" x14ac:dyDescent="0.3">
      <c r="A444">
        <v>17</v>
      </c>
      <c r="B444" s="62">
        <v>45505</v>
      </c>
      <c r="C444" s="96" t="s">
        <v>298</v>
      </c>
      <c r="D444" t="s">
        <v>207</v>
      </c>
      <c r="E444">
        <v>3.7275064267352186E-2</v>
      </c>
      <c r="F444">
        <v>58</v>
      </c>
      <c r="G444">
        <v>1556</v>
      </c>
    </row>
    <row r="445" spans="1:7" x14ac:dyDescent="0.3">
      <c r="A445">
        <v>16</v>
      </c>
      <c r="B445" s="62">
        <v>45505</v>
      </c>
      <c r="C445" s="96" t="s">
        <v>298</v>
      </c>
      <c r="D445" t="s">
        <v>203</v>
      </c>
      <c r="E445">
        <v>0.42287917737789205</v>
      </c>
      <c r="F445">
        <v>658</v>
      </c>
      <c r="G445">
        <v>1556</v>
      </c>
    </row>
    <row r="446" spans="1:7" x14ac:dyDescent="0.3">
      <c r="A446">
        <v>15</v>
      </c>
      <c r="B446" s="62">
        <v>45505</v>
      </c>
      <c r="C446" s="96" t="s">
        <v>298</v>
      </c>
      <c r="D446" t="s">
        <v>205</v>
      </c>
      <c r="E446">
        <v>0.16682494460272237</v>
      </c>
      <c r="F446">
        <v>527</v>
      </c>
      <c r="G446">
        <v>3159</v>
      </c>
    </row>
    <row r="447" spans="1:7" x14ac:dyDescent="0.3">
      <c r="A447">
        <v>14</v>
      </c>
      <c r="B447" s="62">
        <v>45505</v>
      </c>
      <c r="C447" s="96" t="s">
        <v>298</v>
      </c>
      <c r="D447" t="s">
        <v>225</v>
      </c>
      <c r="E447">
        <v>0.60683760683760679</v>
      </c>
      <c r="F447">
        <v>1917</v>
      </c>
      <c r="G447">
        <v>3159</v>
      </c>
    </row>
    <row r="448" spans="1:7" x14ac:dyDescent="0.3">
      <c r="A448">
        <v>13</v>
      </c>
      <c r="B448" s="62">
        <v>45505</v>
      </c>
      <c r="C448" s="96" t="s">
        <v>298</v>
      </c>
      <c r="D448" t="s">
        <v>198</v>
      </c>
      <c r="E448">
        <v>6.770480704129993E-4</v>
      </c>
      <c r="F448">
        <v>1</v>
      </c>
      <c r="G448">
        <v>1477</v>
      </c>
    </row>
    <row r="449" spans="1:7" x14ac:dyDescent="0.3">
      <c r="A449">
        <v>12</v>
      </c>
      <c r="B449" s="62">
        <v>45505</v>
      </c>
      <c r="C449" s="96" t="s">
        <v>298</v>
      </c>
      <c r="D449" t="s">
        <v>215</v>
      </c>
      <c r="E449">
        <v>0.54502369668246442</v>
      </c>
      <c r="F449">
        <v>805</v>
      </c>
      <c r="G449">
        <v>1477</v>
      </c>
    </row>
    <row r="450" spans="1:7" x14ac:dyDescent="0.3">
      <c r="A450">
        <v>11</v>
      </c>
      <c r="B450" s="62">
        <v>45505</v>
      </c>
      <c r="C450" s="96" t="s">
        <v>298</v>
      </c>
      <c r="D450" t="s">
        <v>230</v>
      </c>
      <c r="E450">
        <v>0.12095808383233533</v>
      </c>
      <c r="F450">
        <v>404</v>
      </c>
      <c r="G450">
        <v>3340</v>
      </c>
    </row>
    <row r="451" spans="1:7" x14ac:dyDescent="0.3">
      <c r="A451">
        <v>10</v>
      </c>
      <c r="B451" s="62">
        <v>45505</v>
      </c>
      <c r="C451" s="96" t="s">
        <v>298</v>
      </c>
      <c r="D451" t="s">
        <v>219</v>
      </c>
      <c r="E451">
        <v>1.2631578947368421E-2</v>
      </c>
      <c r="F451">
        <v>6</v>
      </c>
      <c r="G451">
        <v>475</v>
      </c>
    </row>
    <row r="452" spans="1:7" x14ac:dyDescent="0.3">
      <c r="A452">
        <v>9</v>
      </c>
      <c r="B452" s="62">
        <v>45505</v>
      </c>
      <c r="C452" s="96" t="s">
        <v>298</v>
      </c>
      <c r="D452" t="s">
        <v>213</v>
      </c>
      <c r="E452">
        <v>0.12085635359116022</v>
      </c>
      <c r="F452">
        <v>525</v>
      </c>
      <c r="G452">
        <v>4344</v>
      </c>
    </row>
    <row r="453" spans="1:7" x14ac:dyDescent="0.3">
      <c r="A453">
        <v>8</v>
      </c>
      <c r="B453" s="62">
        <v>45505</v>
      </c>
      <c r="C453" s="96" t="s">
        <v>298</v>
      </c>
      <c r="D453" t="s">
        <v>235</v>
      </c>
      <c r="E453">
        <v>0.4174454828660436</v>
      </c>
      <c r="F453">
        <v>268</v>
      </c>
      <c r="G453">
        <v>642</v>
      </c>
    </row>
    <row r="454" spans="1:7" x14ac:dyDescent="0.3">
      <c r="A454">
        <v>7</v>
      </c>
      <c r="B454" s="62">
        <v>45505</v>
      </c>
      <c r="C454" s="96" t="s">
        <v>298</v>
      </c>
      <c r="D454" t="s">
        <v>232</v>
      </c>
      <c r="E454">
        <v>0.66844919786096257</v>
      </c>
      <c r="F454">
        <v>125</v>
      </c>
      <c r="G454">
        <v>187</v>
      </c>
    </row>
    <row r="455" spans="1:7" x14ac:dyDescent="0.3">
      <c r="A455">
        <v>23</v>
      </c>
      <c r="B455" s="62">
        <v>45505</v>
      </c>
      <c r="C455" s="96" t="s">
        <v>298</v>
      </c>
      <c r="D455" t="s">
        <v>210</v>
      </c>
      <c r="E455">
        <v>5.4431338599718646E-2</v>
      </c>
      <c r="F455">
        <v>503</v>
      </c>
      <c r="G455">
        <v>9241</v>
      </c>
    </row>
    <row r="456" spans="1:7" x14ac:dyDescent="0.3">
      <c r="A456">
        <v>24</v>
      </c>
      <c r="B456" s="62">
        <v>45505</v>
      </c>
      <c r="C456" s="96" t="s">
        <v>298</v>
      </c>
      <c r="D456" t="s">
        <v>197</v>
      </c>
      <c r="E456">
        <v>0.88469184890656061</v>
      </c>
      <c r="F456">
        <v>445</v>
      </c>
      <c r="G456">
        <v>503</v>
      </c>
    </row>
    <row r="457" spans="1:7" x14ac:dyDescent="0.3">
      <c r="A457">
        <v>25</v>
      </c>
      <c r="B457" s="62">
        <v>45505</v>
      </c>
      <c r="C457" s="96" t="s">
        <v>298</v>
      </c>
      <c r="D457" t="s">
        <v>261</v>
      </c>
      <c r="E457">
        <v>1.0063845904122931E-2</v>
      </c>
      <c r="F457">
        <v>93</v>
      </c>
      <c r="G457">
        <v>9241</v>
      </c>
    </row>
    <row r="458" spans="1:7" x14ac:dyDescent="0.3">
      <c r="A458">
        <v>134</v>
      </c>
      <c r="B458" s="62">
        <v>45505</v>
      </c>
      <c r="C458" s="96" t="s">
        <v>298</v>
      </c>
      <c r="D458" t="s">
        <v>267</v>
      </c>
      <c r="E458">
        <v>2</v>
      </c>
    </row>
    <row r="459" spans="1:7" x14ac:dyDescent="0.3">
      <c r="A459">
        <v>133</v>
      </c>
      <c r="B459" s="62">
        <v>45505</v>
      </c>
      <c r="C459" s="96" t="s">
        <v>298</v>
      </c>
      <c r="D459" t="s">
        <v>234</v>
      </c>
      <c r="E459">
        <v>4</v>
      </c>
    </row>
    <row r="460" spans="1:7" x14ac:dyDescent="0.3">
      <c r="A460">
        <v>132</v>
      </c>
      <c r="B460" s="62">
        <v>45505</v>
      </c>
      <c r="C460" s="96" t="s">
        <v>298</v>
      </c>
      <c r="D460" t="s">
        <v>208</v>
      </c>
      <c r="E460">
        <v>23</v>
      </c>
    </row>
    <row r="461" spans="1:7" x14ac:dyDescent="0.3">
      <c r="A461">
        <v>131</v>
      </c>
      <c r="B461" s="62">
        <v>45505</v>
      </c>
      <c r="C461" s="96" t="s">
        <v>298</v>
      </c>
      <c r="D461" t="s">
        <v>211</v>
      </c>
      <c r="E461">
        <v>98</v>
      </c>
    </row>
    <row r="462" spans="1:7" x14ac:dyDescent="0.3">
      <c r="A462">
        <v>130</v>
      </c>
      <c r="B462" s="62">
        <v>45505</v>
      </c>
      <c r="C462" s="96" t="s">
        <v>298</v>
      </c>
      <c r="D462" t="s">
        <v>212</v>
      </c>
      <c r="E462">
        <v>1871</v>
      </c>
    </row>
    <row r="463" spans="1:7" x14ac:dyDescent="0.3">
      <c r="A463">
        <v>129</v>
      </c>
      <c r="B463" s="62">
        <v>45505</v>
      </c>
      <c r="C463" s="96" t="s">
        <v>298</v>
      </c>
      <c r="D463" t="s">
        <v>229</v>
      </c>
      <c r="E463">
        <v>2688</v>
      </c>
    </row>
    <row r="464" spans="1:7" x14ac:dyDescent="0.3">
      <c r="A464">
        <v>128</v>
      </c>
      <c r="B464" s="62">
        <v>45505</v>
      </c>
      <c r="C464" s="96" t="s">
        <v>298</v>
      </c>
      <c r="D464" t="s">
        <v>224</v>
      </c>
      <c r="E464">
        <v>413</v>
      </c>
    </row>
    <row r="465" spans="1:7" x14ac:dyDescent="0.3">
      <c r="A465">
        <v>127</v>
      </c>
      <c r="B465" s="62">
        <v>45505</v>
      </c>
      <c r="C465" s="96" t="s">
        <v>298</v>
      </c>
      <c r="D465" t="s">
        <v>220</v>
      </c>
      <c r="E465">
        <v>5104</v>
      </c>
    </row>
    <row r="466" spans="1:7" x14ac:dyDescent="0.3">
      <c r="A466">
        <v>5</v>
      </c>
      <c r="B466" s="62">
        <v>45505</v>
      </c>
      <c r="C466" s="96" t="s">
        <v>298</v>
      </c>
      <c r="D466" t="s">
        <v>216</v>
      </c>
      <c r="E466">
        <v>15.728070175438599</v>
      </c>
      <c r="F466">
        <v>1793</v>
      </c>
      <c r="G466">
        <v>114</v>
      </c>
    </row>
    <row r="467" spans="1:7" x14ac:dyDescent="0.3">
      <c r="A467">
        <v>4</v>
      </c>
      <c r="B467" s="62">
        <v>45505</v>
      </c>
      <c r="C467" s="96" t="s">
        <v>298</v>
      </c>
      <c r="D467" t="s">
        <v>223</v>
      </c>
      <c r="E467">
        <v>0.86005830903790104</v>
      </c>
      <c r="F467">
        <v>1475</v>
      </c>
      <c r="G467">
        <v>1715</v>
      </c>
    </row>
    <row r="468" spans="1:7" x14ac:dyDescent="0.3">
      <c r="A468">
        <v>126</v>
      </c>
      <c r="B468" s="62">
        <v>45505</v>
      </c>
      <c r="C468" s="96" t="s">
        <v>298</v>
      </c>
      <c r="D468" t="s">
        <v>28</v>
      </c>
      <c r="E468">
        <v>3</v>
      </c>
    </row>
    <row r="469" spans="1:7" x14ac:dyDescent="0.3">
      <c r="A469">
        <v>120</v>
      </c>
      <c r="B469" s="62">
        <v>45505</v>
      </c>
      <c r="C469" s="96" t="s">
        <v>298</v>
      </c>
      <c r="D469" t="s">
        <v>22</v>
      </c>
      <c r="E469">
        <v>6129</v>
      </c>
    </row>
    <row r="470" spans="1:7" x14ac:dyDescent="0.3">
      <c r="A470">
        <v>116</v>
      </c>
      <c r="B470" s="62">
        <v>45505</v>
      </c>
      <c r="C470" s="96" t="s">
        <v>298</v>
      </c>
      <c r="D470" t="s">
        <v>243</v>
      </c>
      <c r="E470">
        <v>6</v>
      </c>
    </row>
    <row r="471" spans="1:7" x14ac:dyDescent="0.3">
      <c r="A471">
        <v>115</v>
      </c>
      <c r="B471" s="62">
        <v>45505</v>
      </c>
      <c r="C471" s="96" t="s">
        <v>298</v>
      </c>
      <c r="D471" t="s">
        <v>226</v>
      </c>
      <c r="E471">
        <v>436</v>
      </c>
    </row>
    <row r="472" spans="1:7" x14ac:dyDescent="0.3">
      <c r="A472">
        <v>114</v>
      </c>
      <c r="B472" s="62">
        <v>45505</v>
      </c>
      <c r="C472" s="96" t="s">
        <v>298</v>
      </c>
      <c r="D472" t="s">
        <v>214</v>
      </c>
      <c r="E472">
        <v>6129</v>
      </c>
    </row>
    <row r="473" spans="1:7" x14ac:dyDescent="0.3">
      <c r="A473">
        <v>6</v>
      </c>
      <c r="B473" s="62">
        <v>45505</v>
      </c>
      <c r="C473" s="96" t="s">
        <v>298</v>
      </c>
      <c r="D473" t="s">
        <v>237</v>
      </c>
      <c r="E473">
        <v>0.546875</v>
      </c>
      <c r="F473">
        <v>35</v>
      </c>
      <c r="G473">
        <v>64</v>
      </c>
    </row>
    <row r="474" spans="1:7" x14ac:dyDescent="0.3">
      <c r="A474">
        <v>108</v>
      </c>
      <c r="B474" s="62">
        <v>45505</v>
      </c>
      <c r="C474" s="96" t="s">
        <v>299</v>
      </c>
      <c r="D474" t="s">
        <v>204</v>
      </c>
      <c r="E474">
        <v>3</v>
      </c>
    </row>
    <row r="475" spans="1:7" x14ac:dyDescent="0.3">
      <c r="A475">
        <v>105</v>
      </c>
      <c r="B475" s="62">
        <v>45505</v>
      </c>
      <c r="C475" s="96" t="s">
        <v>299</v>
      </c>
      <c r="D475" t="s">
        <v>227</v>
      </c>
      <c r="E475">
        <v>70</v>
      </c>
    </row>
    <row r="476" spans="1:7" x14ac:dyDescent="0.3">
      <c r="A476">
        <v>107</v>
      </c>
      <c r="B476" s="62">
        <v>45505</v>
      </c>
      <c r="C476" s="96" t="s">
        <v>299</v>
      </c>
      <c r="D476" t="s">
        <v>217</v>
      </c>
      <c r="E476">
        <v>54</v>
      </c>
    </row>
    <row r="477" spans="1:7" x14ac:dyDescent="0.3">
      <c r="A477">
        <v>106</v>
      </c>
      <c r="B477" s="62">
        <v>45505</v>
      </c>
      <c r="C477" s="96" t="s">
        <v>299</v>
      </c>
      <c r="D477" t="s">
        <v>196</v>
      </c>
      <c r="E477">
        <v>128</v>
      </c>
    </row>
    <row r="478" spans="1:7" x14ac:dyDescent="0.3">
      <c r="A478">
        <v>104</v>
      </c>
      <c r="B478" s="62">
        <v>45505</v>
      </c>
      <c r="C478" s="96" t="s">
        <v>299</v>
      </c>
      <c r="D478" t="s">
        <v>236</v>
      </c>
      <c r="E478">
        <v>88</v>
      </c>
    </row>
    <row r="479" spans="1:7" x14ac:dyDescent="0.3">
      <c r="A479">
        <v>113</v>
      </c>
      <c r="B479" s="62">
        <v>45505</v>
      </c>
      <c r="C479" s="96" t="s">
        <v>299</v>
      </c>
      <c r="D479" t="s">
        <v>228</v>
      </c>
      <c r="E479">
        <v>6</v>
      </c>
    </row>
    <row r="480" spans="1:7" x14ac:dyDescent="0.3">
      <c r="A480">
        <v>110</v>
      </c>
      <c r="B480" s="62">
        <v>45505</v>
      </c>
      <c r="C480" s="96" t="s">
        <v>299</v>
      </c>
      <c r="D480" t="s">
        <v>222</v>
      </c>
      <c r="E480">
        <v>72</v>
      </c>
    </row>
    <row r="481" spans="1:7" x14ac:dyDescent="0.3">
      <c r="A481">
        <v>112</v>
      </c>
      <c r="B481" s="62">
        <v>45505</v>
      </c>
      <c r="C481" s="96" t="s">
        <v>299</v>
      </c>
      <c r="D481" t="s">
        <v>221</v>
      </c>
      <c r="E481">
        <v>48</v>
      </c>
    </row>
    <row r="482" spans="1:7" x14ac:dyDescent="0.3">
      <c r="A482">
        <v>111</v>
      </c>
      <c r="B482" s="62">
        <v>45505</v>
      </c>
      <c r="C482" s="96" t="s">
        <v>299</v>
      </c>
      <c r="D482" t="s">
        <v>201</v>
      </c>
      <c r="E482">
        <v>232</v>
      </c>
    </row>
    <row r="483" spans="1:7" x14ac:dyDescent="0.3">
      <c r="A483">
        <v>109</v>
      </c>
      <c r="B483" s="62">
        <v>45505</v>
      </c>
      <c r="C483" s="96" t="s">
        <v>299</v>
      </c>
      <c r="D483" t="s">
        <v>233</v>
      </c>
      <c r="E483">
        <v>84</v>
      </c>
    </row>
    <row r="484" spans="1:7" x14ac:dyDescent="0.3">
      <c r="A484">
        <v>2</v>
      </c>
      <c r="B484" s="62">
        <v>45505</v>
      </c>
      <c r="C484" s="96" t="s">
        <v>299</v>
      </c>
      <c r="D484" t="s">
        <v>209</v>
      </c>
      <c r="E484">
        <v>0.14537037037037037</v>
      </c>
      <c r="F484">
        <v>785</v>
      </c>
      <c r="G484">
        <v>5400</v>
      </c>
    </row>
    <row r="485" spans="1:7" x14ac:dyDescent="0.3">
      <c r="A485">
        <v>1</v>
      </c>
      <c r="B485" s="62">
        <v>45505</v>
      </c>
      <c r="C485" s="96" t="s">
        <v>299</v>
      </c>
      <c r="D485" t="s">
        <v>287</v>
      </c>
      <c r="E485">
        <v>0.25</v>
      </c>
      <c r="F485">
        <v>1</v>
      </c>
      <c r="G485">
        <v>4</v>
      </c>
    </row>
    <row r="486" spans="1:7" x14ac:dyDescent="0.3">
      <c r="A486">
        <v>103</v>
      </c>
      <c r="B486" s="62">
        <v>45505</v>
      </c>
      <c r="C486" s="96" t="s">
        <v>299</v>
      </c>
      <c r="D486" t="s">
        <v>199</v>
      </c>
      <c r="E486">
        <v>0</v>
      </c>
    </row>
    <row r="487" spans="1:7" x14ac:dyDescent="0.3">
      <c r="A487">
        <v>102</v>
      </c>
      <c r="B487" s="18">
        <v>45505</v>
      </c>
      <c r="C487" s="96" t="s">
        <v>299</v>
      </c>
      <c r="D487" t="s">
        <v>218</v>
      </c>
      <c r="E487">
        <v>0</v>
      </c>
    </row>
    <row r="488" spans="1:7" x14ac:dyDescent="0.3">
      <c r="A488">
        <v>3</v>
      </c>
      <c r="B488" s="18">
        <v>45505</v>
      </c>
      <c r="C488" s="96" t="s">
        <v>299</v>
      </c>
      <c r="D488" t="s">
        <v>202</v>
      </c>
      <c r="E488">
        <v>2.8191082802547771</v>
      </c>
      <c r="F488">
        <v>2213</v>
      </c>
      <c r="G488">
        <v>785</v>
      </c>
    </row>
    <row r="489" spans="1:7" x14ac:dyDescent="0.3">
      <c r="A489">
        <v>101</v>
      </c>
      <c r="B489" s="18">
        <v>45505</v>
      </c>
      <c r="C489" s="96" t="s">
        <v>299</v>
      </c>
      <c r="D489" t="s">
        <v>200</v>
      </c>
      <c r="E489">
        <v>4</v>
      </c>
    </row>
    <row r="490" spans="1:7" x14ac:dyDescent="0.3">
      <c r="A490">
        <v>100</v>
      </c>
      <c r="B490" s="18">
        <v>45505</v>
      </c>
      <c r="C490" s="96" t="s">
        <v>299</v>
      </c>
      <c r="D490" t="s">
        <v>206</v>
      </c>
      <c r="E490">
        <v>1</v>
      </c>
    </row>
    <row r="491" spans="1:7" x14ac:dyDescent="0.3">
      <c r="A491">
        <v>17</v>
      </c>
      <c r="B491" s="18">
        <v>45505</v>
      </c>
      <c r="C491" s="96" t="s">
        <v>299</v>
      </c>
      <c r="D491" t="s">
        <v>207</v>
      </c>
      <c r="E491">
        <v>9.5238095238095233E-2</v>
      </c>
      <c r="F491">
        <v>2</v>
      </c>
      <c r="G491">
        <v>21</v>
      </c>
    </row>
    <row r="492" spans="1:7" x14ac:dyDescent="0.3">
      <c r="A492">
        <v>16</v>
      </c>
      <c r="B492" s="18">
        <v>45505</v>
      </c>
      <c r="C492" s="96" t="s">
        <v>299</v>
      </c>
      <c r="D492" t="s">
        <v>203</v>
      </c>
      <c r="E492">
        <v>9.5238095238095233E-2</v>
      </c>
      <c r="F492">
        <v>2</v>
      </c>
      <c r="G492">
        <v>21</v>
      </c>
    </row>
    <row r="493" spans="1:7" x14ac:dyDescent="0.3">
      <c r="A493">
        <v>11</v>
      </c>
      <c r="B493" s="18">
        <v>45505</v>
      </c>
      <c r="C493" s="96" t="s">
        <v>299</v>
      </c>
      <c r="D493" t="s">
        <v>230</v>
      </c>
      <c r="E493">
        <v>0.15555555555555556</v>
      </c>
      <c r="F493">
        <v>7</v>
      </c>
      <c r="G493">
        <v>45</v>
      </c>
    </row>
    <row r="494" spans="1:7" x14ac:dyDescent="0.3">
      <c r="A494">
        <v>10</v>
      </c>
      <c r="B494" s="18">
        <v>45505</v>
      </c>
      <c r="C494" s="96" t="s">
        <v>299</v>
      </c>
      <c r="D494" t="s">
        <v>219</v>
      </c>
      <c r="E494">
        <v>0.2</v>
      </c>
      <c r="F494">
        <v>1</v>
      </c>
      <c r="G494">
        <v>5</v>
      </c>
    </row>
    <row r="495" spans="1:7" x14ac:dyDescent="0.3">
      <c r="A495">
        <v>9</v>
      </c>
      <c r="B495" s="18">
        <v>45505</v>
      </c>
      <c r="C495" s="96" t="s">
        <v>299</v>
      </c>
      <c r="D495" t="s">
        <v>213</v>
      </c>
      <c r="E495">
        <v>0.16025641025641027</v>
      </c>
      <c r="F495">
        <v>100</v>
      </c>
      <c r="G495">
        <v>624</v>
      </c>
    </row>
    <row r="496" spans="1:7" x14ac:dyDescent="0.3">
      <c r="A496">
        <v>8</v>
      </c>
      <c r="B496" s="18">
        <v>45505</v>
      </c>
      <c r="C496" s="96" t="s">
        <v>299</v>
      </c>
      <c r="D496" t="s">
        <v>235</v>
      </c>
      <c r="E496">
        <v>0.43283582089552236</v>
      </c>
      <c r="F496">
        <v>116</v>
      </c>
      <c r="G496">
        <v>268</v>
      </c>
    </row>
    <row r="497" spans="1:7" x14ac:dyDescent="0.3">
      <c r="A497">
        <v>7</v>
      </c>
      <c r="B497" s="18">
        <v>45505</v>
      </c>
      <c r="C497" s="96" t="s">
        <v>299</v>
      </c>
      <c r="D497" t="s">
        <v>232</v>
      </c>
      <c r="E497">
        <v>0.62244897959183676</v>
      </c>
      <c r="F497">
        <v>61</v>
      </c>
      <c r="G497">
        <v>98</v>
      </c>
    </row>
    <row r="498" spans="1:7" x14ac:dyDescent="0.3">
      <c r="A498">
        <v>23</v>
      </c>
      <c r="B498" s="18">
        <v>45505</v>
      </c>
      <c r="C498" s="96" t="s">
        <v>299</v>
      </c>
      <c r="D498" t="s">
        <v>210</v>
      </c>
      <c r="E498">
        <v>1.0845986984815619E-3</v>
      </c>
      <c r="F498">
        <v>1</v>
      </c>
      <c r="G498">
        <v>922</v>
      </c>
    </row>
    <row r="499" spans="1:7" x14ac:dyDescent="0.3">
      <c r="A499">
        <v>24</v>
      </c>
      <c r="B499" s="18">
        <v>45505</v>
      </c>
      <c r="C499" s="96" t="s">
        <v>299</v>
      </c>
      <c r="D499" t="s">
        <v>197</v>
      </c>
      <c r="E499">
        <v>1</v>
      </c>
      <c r="F499">
        <v>1</v>
      </c>
      <c r="G499">
        <v>1</v>
      </c>
    </row>
    <row r="500" spans="1:7" x14ac:dyDescent="0.3">
      <c r="A500">
        <v>129</v>
      </c>
      <c r="B500" s="18">
        <v>45505</v>
      </c>
      <c r="C500" s="96" t="s">
        <v>299</v>
      </c>
      <c r="D500" t="s">
        <v>229</v>
      </c>
      <c r="E500">
        <v>16</v>
      </c>
    </row>
    <row r="501" spans="1:7" x14ac:dyDescent="0.3">
      <c r="A501">
        <v>128</v>
      </c>
      <c r="B501" s="18">
        <v>45505</v>
      </c>
      <c r="C501" s="96" t="s">
        <v>299</v>
      </c>
      <c r="D501" t="s">
        <v>224</v>
      </c>
      <c r="E501">
        <v>5</v>
      </c>
    </row>
    <row r="502" spans="1:7" x14ac:dyDescent="0.3">
      <c r="A502">
        <v>127</v>
      </c>
      <c r="B502" s="18">
        <v>45505</v>
      </c>
      <c r="C502" s="96" t="s">
        <v>299</v>
      </c>
      <c r="D502" t="s">
        <v>220</v>
      </c>
      <c r="E502">
        <v>21</v>
      </c>
    </row>
    <row r="503" spans="1:7" x14ac:dyDescent="0.3">
      <c r="A503">
        <v>5</v>
      </c>
      <c r="B503" s="18">
        <v>45505</v>
      </c>
      <c r="C503" s="96" t="s">
        <v>299</v>
      </c>
      <c r="D503" t="s">
        <v>216</v>
      </c>
      <c r="E503">
        <v>2.9090909090909101</v>
      </c>
      <c r="F503">
        <v>128</v>
      </c>
      <c r="G503">
        <v>44</v>
      </c>
    </row>
    <row r="504" spans="1:7" x14ac:dyDescent="0.3">
      <c r="A504">
        <v>4</v>
      </c>
      <c r="B504" s="18">
        <v>45505</v>
      </c>
      <c r="C504" s="96" t="s">
        <v>299</v>
      </c>
      <c r="D504" t="s">
        <v>223</v>
      </c>
      <c r="E504">
        <v>0.92800000000000005</v>
      </c>
      <c r="F504">
        <v>116</v>
      </c>
      <c r="G504">
        <v>125</v>
      </c>
    </row>
    <row r="505" spans="1:7" x14ac:dyDescent="0.3">
      <c r="A505">
        <v>126</v>
      </c>
      <c r="B505" s="18">
        <v>45505</v>
      </c>
      <c r="C505" s="96" t="s">
        <v>299</v>
      </c>
      <c r="D505" t="s">
        <v>28</v>
      </c>
      <c r="E505">
        <v>5</v>
      </c>
    </row>
    <row r="506" spans="1:7" x14ac:dyDescent="0.3">
      <c r="A506">
        <v>120</v>
      </c>
      <c r="B506" s="18">
        <v>45505</v>
      </c>
      <c r="C506" s="96" t="s">
        <v>299</v>
      </c>
      <c r="D506" t="s">
        <v>22</v>
      </c>
      <c r="E506">
        <v>143</v>
      </c>
    </row>
    <row r="507" spans="1:7" x14ac:dyDescent="0.3">
      <c r="A507">
        <v>116</v>
      </c>
      <c r="B507" s="18">
        <v>45505</v>
      </c>
      <c r="C507" s="96" t="s">
        <v>299</v>
      </c>
      <c r="D507" t="s">
        <v>243</v>
      </c>
      <c r="E507">
        <v>2</v>
      </c>
    </row>
    <row r="508" spans="1:7" x14ac:dyDescent="0.3">
      <c r="A508">
        <v>115</v>
      </c>
      <c r="B508" s="18">
        <v>45505</v>
      </c>
      <c r="C508" s="96" t="s">
        <v>299</v>
      </c>
      <c r="D508" t="s">
        <v>226</v>
      </c>
      <c r="E508">
        <v>10</v>
      </c>
    </row>
    <row r="509" spans="1:7" x14ac:dyDescent="0.3">
      <c r="A509">
        <v>114</v>
      </c>
      <c r="B509" s="18">
        <v>45505</v>
      </c>
      <c r="C509" s="96" t="s">
        <v>299</v>
      </c>
      <c r="D509" t="s">
        <v>214</v>
      </c>
      <c r="E509">
        <v>143</v>
      </c>
    </row>
    <row r="510" spans="1:7" x14ac:dyDescent="0.3">
      <c r="A510">
        <v>6</v>
      </c>
      <c r="B510" s="18">
        <v>45505</v>
      </c>
      <c r="C510" s="96" t="s">
        <v>299</v>
      </c>
      <c r="D510" t="s">
        <v>237</v>
      </c>
      <c r="E510">
        <v>0.27777777777777779</v>
      </c>
      <c r="F510">
        <v>10</v>
      </c>
      <c r="G510">
        <v>36</v>
      </c>
    </row>
    <row r="511" spans="1:7" x14ac:dyDescent="0.3">
      <c r="A511">
        <v>27</v>
      </c>
      <c r="B511" s="18">
        <v>45505</v>
      </c>
      <c r="C511" s="96" t="s">
        <v>300</v>
      </c>
      <c r="D511" t="s">
        <v>165</v>
      </c>
      <c r="E511">
        <v>0.13178294573643412</v>
      </c>
      <c r="F511">
        <v>17</v>
      </c>
      <c r="G511">
        <v>129</v>
      </c>
    </row>
    <row r="512" spans="1:7" x14ac:dyDescent="0.3">
      <c r="A512">
        <v>108</v>
      </c>
      <c r="B512" s="18">
        <v>45505</v>
      </c>
      <c r="C512" s="96" t="s">
        <v>300</v>
      </c>
      <c r="D512" t="s">
        <v>204</v>
      </c>
      <c r="E512">
        <v>74</v>
      </c>
    </row>
    <row r="513" spans="1:7" x14ac:dyDescent="0.3">
      <c r="A513">
        <v>105</v>
      </c>
      <c r="B513" s="18">
        <v>45505</v>
      </c>
      <c r="C513" s="96" t="s">
        <v>300</v>
      </c>
      <c r="D513" t="s">
        <v>227</v>
      </c>
      <c r="E513">
        <v>30</v>
      </c>
    </row>
    <row r="514" spans="1:7" x14ac:dyDescent="0.3">
      <c r="A514">
        <v>107</v>
      </c>
      <c r="B514" s="18">
        <v>45505</v>
      </c>
      <c r="C514" s="96" t="s">
        <v>300</v>
      </c>
      <c r="D514" t="s">
        <v>217</v>
      </c>
      <c r="E514">
        <v>226</v>
      </c>
    </row>
    <row r="515" spans="1:7" x14ac:dyDescent="0.3">
      <c r="A515">
        <v>106</v>
      </c>
      <c r="B515" s="18">
        <v>45505</v>
      </c>
      <c r="C515" s="96" t="s">
        <v>300</v>
      </c>
      <c r="D515" t="s">
        <v>196</v>
      </c>
      <c r="E515">
        <v>205</v>
      </c>
    </row>
    <row r="516" spans="1:7" x14ac:dyDescent="0.3">
      <c r="A516">
        <v>104</v>
      </c>
      <c r="B516" s="18">
        <v>45505</v>
      </c>
      <c r="C516" s="96" t="s">
        <v>300</v>
      </c>
      <c r="D516" t="s">
        <v>236</v>
      </c>
      <c r="E516">
        <v>1</v>
      </c>
    </row>
    <row r="517" spans="1:7" x14ac:dyDescent="0.3">
      <c r="A517">
        <v>113</v>
      </c>
      <c r="B517" s="18">
        <v>45505</v>
      </c>
      <c r="C517" s="96" t="s">
        <v>300</v>
      </c>
      <c r="D517" t="s">
        <v>228</v>
      </c>
      <c r="E517">
        <v>131</v>
      </c>
    </row>
    <row r="518" spans="1:7" x14ac:dyDescent="0.3">
      <c r="A518">
        <v>110</v>
      </c>
      <c r="B518" s="18">
        <v>45505</v>
      </c>
      <c r="C518" s="96" t="s">
        <v>300</v>
      </c>
      <c r="D518" t="s">
        <v>222</v>
      </c>
      <c r="E518">
        <v>25</v>
      </c>
    </row>
    <row r="519" spans="1:7" x14ac:dyDescent="0.3">
      <c r="A519">
        <v>112</v>
      </c>
      <c r="B519" s="18">
        <v>45505</v>
      </c>
      <c r="C519" s="96" t="s">
        <v>300</v>
      </c>
      <c r="D519" t="s">
        <v>221</v>
      </c>
      <c r="E519">
        <v>301</v>
      </c>
    </row>
    <row r="520" spans="1:7" x14ac:dyDescent="0.3">
      <c r="A520">
        <v>111</v>
      </c>
      <c r="B520" s="18">
        <v>45505</v>
      </c>
      <c r="C520" s="96" t="s">
        <v>300</v>
      </c>
      <c r="D520" t="s">
        <v>201</v>
      </c>
      <c r="E520">
        <v>217</v>
      </c>
    </row>
    <row r="521" spans="1:7" x14ac:dyDescent="0.3">
      <c r="A521">
        <v>109</v>
      </c>
      <c r="B521" s="18">
        <v>45505</v>
      </c>
      <c r="C521" s="96" t="s">
        <v>300</v>
      </c>
      <c r="D521" t="s">
        <v>233</v>
      </c>
      <c r="E521">
        <v>1</v>
      </c>
    </row>
    <row r="522" spans="1:7" x14ac:dyDescent="0.3">
      <c r="A522">
        <v>2</v>
      </c>
      <c r="B522" s="18">
        <v>45505</v>
      </c>
      <c r="C522" s="96" t="s">
        <v>300</v>
      </c>
      <c r="D522" t="s">
        <v>209</v>
      </c>
      <c r="E522">
        <v>0.67277777777777781</v>
      </c>
      <c r="F522">
        <v>1211</v>
      </c>
      <c r="G522">
        <v>1800</v>
      </c>
    </row>
    <row r="523" spans="1:7" x14ac:dyDescent="0.3">
      <c r="A523">
        <v>1</v>
      </c>
      <c r="B523" s="18">
        <v>45505</v>
      </c>
      <c r="C523" s="96" t="s">
        <v>300</v>
      </c>
      <c r="D523" t="s">
        <v>287</v>
      </c>
      <c r="E523">
        <v>1</v>
      </c>
      <c r="F523">
        <v>1</v>
      </c>
      <c r="G523">
        <v>1</v>
      </c>
    </row>
    <row r="524" spans="1:7" x14ac:dyDescent="0.3">
      <c r="A524">
        <v>103</v>
      </c>
      <c r="B524" s="18">
        <v>45505</v>
      </c>
      <c r="C524" s="96" t="s">
        <v>300</v>
      </c>
      <c r="D524" t="s">
        <v>199</v>
      </c>
      <c r="E524">
        <v>0</v>
      </c>
    </row>
    <row r="525" spans="1:7" x14ac:dyDescent="0.3">
      <c r="A525">
        <v>3</v>
      </c>
      <c r="B525" s="18">
        <v>45505</v>
      </c>
      <c r="C525" s="96" t="s">
        <v>300</v>
      </c>
      <c r="D525" t="s">
        <v>202</v>
      </c>
      <c r="E525">
        <v>0.64987613542526834</v>
      </c>
      <c r="F525">
        <v>787</v>
      </c>
      <c r="G525">
        <v>1211</v>
      </c>
    </row>
    <row r="526" spans="1:7" x14ac:dyDescent="0.3">
      <c r="A526">
        <v>102</v>
      </c>
      <c r="B526" s="18">
        <v>45505</v>
      </c>
      <c r="C526" s="96" t="s">
        <v>300</v>
      </c>
      <c r="D526" t="s">
        <v>218</v>
      </c>
      <c r="E526">
        <v>0</v>
      </c>
    </row>
    <row r="527" spans="1:7" x14ac:dyDescent="0.3">
      <c r="A527">
        <v>101</v>
      </c>
      <c r="B527" s="18">
        <v>45505</v>
      </c>
      <c r="C527" s="96" t="s">
        <v>300</v>
      </c>
      <c r="D527" t="s">
        <v>200</v>
      </c>
      <c r="E527">
        <v>1</v>
      </c>
    </row>
    <row r="528" spans="1:7" x14ac:dyDescent="0.3">
      <c r="A528">
        <v>100</v>
      </c>
      <c r="B528" s="18">
        <v>45505</v>
      </c>
      <c r="C528" s="96" t="s">
        <v>300</v>
      </c>
      <c r="D528" t="s">
        <v>206</v>
      </c>
      <c r="E528">
        <v>1</v>
      </c>
    </row>
    <row r="529" spans="1:7" x14ac:dyDescent="0.3">
      <c r="A529">
        <v>26</v>
      </c>
      <c r="B529" s="18">
        <v>45505</v>
      </c>
      <c r="C529" s="96" t="s">
        <v>300</v>
      </c>
      <c r="D529" t="s">
        <v>164</v>
      </c>
      <c r="E529">
        <v>0.13432835820895522</v>
      </c>
      <c r="F529">
        <v>45</v>
      </c>
      <c r="G529">
        <v>335</v>
      </c>
    </row>
    <row r="530" spans="1:7" x14ac:dyDescent="0.3">
      <c r="A530">
        <v>17</v>
      </c>
      <c r="B530" s="18">
        <v>45505</v>
      </c>
      <c r="C530" s="96" t="s">
        <v>300</v>
      </c>
      <c r="D530" t="s">
        <v>207</v>
      </c>
      <c r="E530">
        <v>5.5214723926380369E-2</v>
      </c>
      <c r="F530">
        <v>9</v>
      </c>
      <c r="G530">
        <v>163</v>
      </c>
    </row>
    <row r="531" spans="1:7" x14ac:dyDescent="0.3">
      <c r="A531">
        <v>16</v>
      </c>
      <c r="B531" s="18">
        <v>45505</v>
      </c>
      <c r="C531" s="96" t="s">
        <v>300</v>
      </c>
      <c r="D531" t="s">
        <v>203</v>
      </c>
      <c r="E531">
        <v>0.1165644171779141</v>
      </c>
      <c r="F531">
        <v>19</v>
      </c>
      <c r="G531">
        <v>163</v>
      </c>
    </row>
    <row r="532" spans="1:7" x14ac:dyDescent="0.3">
      <c r="A532">
        <v>15</v>
      </c>
      <c r="B532" s="18">
        <v>45505</v>
      </c>
      <c r="C532" s="96" t="s">
        <v>300</v>
      </c>
      <c r="D532" t="s">
        <v>205</v>
      </c>
      <c r="E532">
        <v>2.2727272727272728E-2</v>
      </c>
      <c r="F532">
        <v>7</v>
      </c>
      <c r="G532">
        <v>308</v>
      </c>
    </row>
    <row r="533" spans="1:7" x14ac:dyDescent="0.3">
      <c r="A533">
        <v>14</v>
      </c>
      <c r="B533" s="18">
        <v>45505</v>
      </c>
      <c r="C533" s="96" t="s">
        <v>300</v>
      </c>
      <c r="D533" t="s">
        <v>225</v>
      </c>
      <c r="E533">
        <v>4.8701298701298704E-2</v>
      </c>
      <c r="F533">
        <v>15</v>
      </c>
      <c r="G533">
        <v>308</v>
      </c>
    </row>
    <row r="534" spans="1:7" x14ac:dyDescent="0.3">
      <c r="A534">
        <v>11</v>
      </c>
      <c r="B534" s="18">
        <v>45505</v>
      </c>
      <c r="C534" s="96" t="s">
        <v>300</v>
      </c>
      <c r="D534" t="s">
        <v>230</v>
      </c>
      <c r="E534">
        <v>0.76842105263157889</v>
      </c>
      <c r="F534">
        <v>292</v>
      </c>
      <c r="G534">
        <v>380</v>
      </c>
    </row>
    <row r="535" spans="1:7" x14ac:dyDescent="0.3">
      <c r="A535">
        <v>10</v>
      </c>
      <c r="B535" s="18">
        <v>45505</v>
      </c>
      <c r="C535" s="96" t="s">
        <v>300</v>
      </c>
      <c r="D535" t="s">
        <v>219</v>
      </c>
      <c r="E535">
        <v>4.4642857142857144E-2</v>
      </c>
      <c r="F535">
        <v>5</v>
      </c>
      <c r="G535">
        <v>112</v>
      </c>
    </row>
    <row r="536" spans="1:7" x14ac:dyDescent="0.3">
      <c r="A536">
        <v>9</v>
      </c>
      <c r="B536" s="18">
        <v>45505</v>
      </c>
      <c r="C536" s="96" t="s">
        <v>300</v>
      </c>
      <c r="D536" t="s">
        <v>213</v>
      </c>
      <c r="E536">
        <v>0.63687150837988826</v>
      </c>
      <c r="F536">
        <v>228</v>
      </c>
      <c r="G536">
        <v>358</v>
      </c>
    </row>
    <row r="537" spans="1:7" x14ac:dyDescent="0.3">
      <c r="A537">
        <v>8</v>
      </c>
      <c r="B537" s="18">
        <v>45505</v>
      </c>
      <c r="C537" s="96" t="s">
        <v>300</v>
      </c>
      <c r="D537" t="s">
        <v>235</v>
      </c>
      <c r="E537">
        <v>0.75</v>
      </c>
      <c r="F537">
        <v>3</v>
      </c>
      <c r="G537">
        <v>4</v>
      </c>
    </row>
    <row r="538" spans="1:7" x14ac:dyDescent="0.3">
      <c r="A538">
        <v>23</v>
      </c>
      <c r="B538" s="18">
        <v>45505</v>
      </c>
      <c r="C538" s="96" t="s">
        <v>300</v>
      </c>
      <c r="D538" t="s">
        <v>210</v>
      </c>
      <c r="E538">
        <v>6.0655737704918035E-2</v>
      </c>
      <c r="F538">
        <v>74</v>
      </c>
      <c r="G538">
        <v>1220</v>
      </c>
    </row>
    <row r="539" spans="1:7" x14ac:dyDescent="0.3">
      <c r="A539">
        <v>24</v>
      </c>
      <c r="B539" s="18">
        <v>45505</v>
      </c>
      <c r="C539" s="96" t="s">
        <v>300</v>
      </c>
      <c r="D539" t="s">
        <v>197</v>
      </c>
      <c r="E539">
        <v>0.91891891891891897</v>
      </c>
      <c r="F539">
        <v>68</v>
      </c>
      <c r="G539">
        <v>74</v>
      </c>
    </row>
    <row r="540" spans="1:7" x14ac:dyDescent="0.3">
      <c r="A540">
        <v>133</v>
      </c>
      <c r="B540" s="18">
        <v>45505</v>
      </c>
      <c r="C540" s="96" t="s">
        <v>300</v>
      </c>
      <c r="D540" t="s">
        <v>234</v>
      </c>
      <c r="E540">
        <v>8</v>
      </c>
    </row>
    <row r="541" spans="1:7" x14ac:dyDescent="0.3">
      <c r="A541">
        <v>132</v>
      </c>
      <c r="B541" s="18">
        <v>45505</v>
      </c>
      <c r="C541" s="96" t="s">
        <v>300</v>
      </c>
      <c r="D541" t="s">
        <v>208</v>
      </c>
      <c r="E541">
        <v>9</v>
      </c>
    </row>
    <row r="542" spans="1:7" x14ac:dyDescent="0.3">
      <c r="A542">
        <v>131</v>
      </c>
      <c r="B542" s="18">
        <v>45505</v>
      </c>
      <c r="C542" s="96" t="s">
        <v>300</v>
      </c>
      <c r="D542" t="s">
        <v>211</v>
      </c>
      <c r="E542">
        <v>7</v>
      </c>
    </row>
    <row r="543" spans="1:7" x14ac:dyDescent="0.3">
      <c r="A543">
        <v>130</v>
      </c>
      <c r="B543" s="18">
        <v>45505</v>
      </c>
      <c r="C543" s="96" t="s">
        <v>300</v>
      </c>
      <c r="D543" t="s">
        <v>212</v>
      </c>
      <c r="E543">
        <v>12</v>
      </c>
    </row>
    <row r="544" spans="1:7" x14ac:dyDescent="0.3">
      <c r="A544">
        <v>129</v>
      </c>
      <c r="B544" s="18">
        <v>45505</v>
      </c>
      <c r="C544" s="96" t="s">
        <v>300</v>
      </c>
      <c r="D544" t="s">
        <v>229</v>
      </c>
      <c r="E544">
        <v>76</v>
      </c>
    </row>
    <row r="545" spans="1:7" x14ac:dyDescent="0.3">
      <c r="A545">
        <v>128</v>
      </c>
      <c r="B545" s="18">
        <v>45505</v>
      </c>
      <c r="C545" s="96" t="s">
        <v>300</v>
      </c>
      <c r="D545" t="s">
        <v>224</v>
      </c>
      <c r="E545">
        <v>61</v>
      </c>
    </row>
    <row r="546" spans="1:7" x14ac:dyDescent="0.3">
      <c r="A546">
        <v>127</v>
      </c>
      <c r="B546" s="18">
        <v>45505</v>
      </c>
      <c r="C546" s="96" t="s">
        <v>300</v>
      </c>
      <c r="D546" t="s">
        <v>220</v>
      </c>
      <c r="E546">
        <v>174</v>
      </c>
    </row>
    <row r="547" spans="1:7" x14ac:dyDescent="0.3">
      <c r="A547">
        <v>5</v>
      </c>
      <c r="B547" s="18">
        <v>45505</v>
      </c>
      <c r="C547" s="96" t="s">
        <v>300</v>
      </c>
      <c r="D547" t="s">
        <v>216</v>
      </c>
      <c r="E547">
        <v>7.1666666666666696</v>
      </c>
      <c r="F547">
        <v>172</v>
      </c>
      <c r="G547">
        <v>24</v>
      </c>
    </row>
    <row r="548" spans="1:7" x14ac:dyDescent="0.3">
      <c r="A548">
        <v>4</v>
      </c>
      <c r="B548" s="18">
        <v>45505</v>
      </c>
      <c r="C548" s="96" t="s">
        <v>300</v>
      </c>
      <c r="D548" t="s">
        <v>223</v>
      </c>
      <c r="E548">
        <v>0.85465116279069797</v>
      </c>
      <c r="F548">
        <v>147</v>
      </c>
      <c r="G548">
        <v>172</v>
      </c>
    </row>
    <row r="549" spans="1:7" x14ac:dyDescent="0.3">
      <c r="A549">
        <v>126</v>
      </c>
      <c r="B549" s="18">
        <v>45505</v>
      </c>
      <c r="C549" s="96" t="s">
        <v>300</v>
      </c>
      <c r="D549" t="s">
        <v>28</v>
      </c>
      <c r="E549">
        <v>1</v>
      </c>
    </row>
    <row r="550" spans="1:7" x14ac:dyDescent="0.3">
      <c r="A550">
        <v>122</v>
      </c>
      <c r="B550" s="18">
        <v>45505</v>
      </c>
      <c r="C550" s="96" t="s">
        <v>300</v>
      </c>
      <c r="D550" t="s">
        <v>24</v>
      </c>
      <c r="E550">
        <v>8</v>
      </c>
    </row>
    <row r="551" spans="1:7" x14ac:dyDescent="0.3">
      <c r="A551">
        <v>120</v>
      </c>
      <c r="B551" s="18">
        <v>45505</v>
      </c>
      <c r="C551" s="96" t="s">
        <v>300</v>
      </c>
      <c r="D551" t="s">
        <v>22</v>
      </c>
      <c r="E551">
        <v>315</v>
      </c>
    </row>
    <row r="552" spans="1:7" x14ac:dyDescent="0.3">
      <c r="A552">
        <v>114</v>
      </c>
      <c r="B552" s="18">
        <v>45505</v>
      </c>
      <c r="C552" s="96" t="s">
        <v>300</v>
      </c>
      <c r="D552" t="s">
        <v>214</v>
      </c>
      <c r="E552">
        <v>323</v>
      </c>
    </row>
    <row r="553" spans="1:7" x14ac:dyDescent="0.3">
      <c r="A553">
        <v>108</v>
      </c>
      <c r="B553" s="18">
        <v>45505</v>
      </c>
      <c r="C553" s="96" t="s">
        <v>301</v>
      </c>
      <c r="D553" t="s">
        <v>204</v>
      </c>
      <c r="E553">
        <v>189</v>
      </c>
    </row>
    <row r="554" spans="1:7" x14ac:dyDescent="0.3">
      <c r="A554">
        <v>105</v>
      </c>
      <c r="B554" s="18">
        <v>45505</v>
      </c>
      <c r="C554" s="96" t="s">
        <v>301</v>
      </c>
      <c r="D554" t="s">
        <v>227</v>
      </c>
      <c r="E554">
        <v>114</v>
      </c>
    </row>
    <row r="555" spans="1:7" x14ac:dyDescent="0.3">
      <c r="A555">
        <v>107</v>
      </c>
      <c r="B555" s="18">
        <v>45505</v>
      </c>
      <c r="C555" s="96" t="s">
        <v>301</v>
      </c>
      <c r="D555" t="s">
        <v>217</v>
      </c>
      <c r="E555">
        <v>371</v>
      </c>
    </row>
    <row r="556" spans="1:7" x14ac:dyDescent="0.3">
      <c r="A556">
        <v>106</v>
      </c>
      <c r="B556" s="18">
        <v>45505</v>
      </c>
      <c r="C556" s="96" t="s">
        <v>301</v>
      </c>
      <c r="D556" t="s">
        <v>196</v>
      </c>
      <c r="E556">
        <v>216</v>
      </c>
    </row>
    <row r="557" spans="1:7" x14ac:dyDescent="0.3">
      <c r="A557">
        <v>104</v>
      </c>
      <c r="B557" s="18">
        <v>45505</v>
      </c>
      <c r="C557" s="96" t="s">
        <v>301</v>
      </c>
      <c r="D557" t="s">
        <v>236</v>
      </c>
      <c r="E557">
        <v>25</v>
      </c>
    </row>
    <row r="558" spans="1:7" x14ac:dyDescent="0.3">
      <c r="A558">
        <v>113</v>
      </c>
      <c r="B558" s="18">
        <v>45505</v>
      </c>
      <c r="C558" s="96" t="s">
        <v>301</v>
      </c>
      <c r="D558" t="s">
        <v>228</v>
      </c>
      <c r="E558">
        <v>392</v>
      </c>
    </row>
    <row r="559" spans="1:7" x14ac:dyDescent="0.3">
      <c r="A559">
        <v>110</v>
      </c>
      <c r="B559" s="18">
        <v>45505</v>
      </c>
      <c r="C559" s="96" t="s">
        <v>301</v>
      </c>
      <c r="D559" t="s">
        <v>222</v>
      </c>
      <c r="E559">
        <v>108</v>
      </c>
    </row>
    <row r="560" spans="1:7" x14ac:dyDescent="0.3">
      <c r="A560">
        <v>112</v>
      </c>
      <c r="B560" s="18">
        <v>45505</v>
      </c>
      <c r="C560" s="96" t="s">
        <v>301</v>
      </c>
      <c r="D560" t="s">
        <v>221</v>
      </c>
      <c r="E560">
        <v>524</v>
      </c>
    </row>
    <row r="561" spans="1:7" x14ac:dyDescent="0.3">
      <c r="A561">
        <v>111</v>
      </c>
      <c r="B561" s="18">
        <v>45505</v>
      </c>
      <c r="C561" s="96" t="s">
        <v>301</v>
      </c>
      <c r="D561" t="s">
        <v>201</v>
      </c>
      <c r="E561">
        <v>270</v>
      </c>
    </row>
    <row r="562" spans="1:7" x14ac:dyDescent="0.3">
      <c r="A562">
        <v>109</v>
      </c>
      <c r="B562" s="18">
        <v>45505</v>
      </c>
      <c r="C562" s="96" t="s">
        <v>301</v>
      </c>
      <c r="D562" t="s">
        <v>233</v>
      </c>
      <c r="E562">
        <v>23</v>
      </c>
    </row>
    <row r="563" spans="1:7" x14ac:dyDescent="0.3">
      <c r="A563">
        <v>2</v>
      </c>
      <c r="B563" s="18">
        <v>45505</v>
      </c>
      <c r="C563" s="96" t="s">
        <v>301</v>
      </c>
      <c r="D563" t="s">
        <v>209</v>
      </c>
      <c r="E563">
        <v>0.58736842105263154</v>
      </c>
      <c r="F563">
        <v>2232</v>
      </c>
      <c r="G563">
        <v>3800</v>
      </c>
    </row>
    <row r="564" spans="1:7" x14ac:dyDescent="0.3">
      <c r="A564">
        <v>1</v>
      </c>
      <c r="B564" s="18">
        <v>45505</v>
      </c>
      <c r="C564" s="96" t="s">
        <v>301</v>
      </c>
      <c r="D564" t="s">
        <v>287</v>
      </c>
      <c r="E564">
        <v>0.5</v>
      </c>
      <c r="F564">
        <v>1</v>
      </c>
      <c r="G564">
        <v>2</v>
      </c>
    </row>
    <row r="565" spans="1:7" x14ac:dyDescent="0.3">
      <c r="A565">
        <v>103</v>
      </c>
      <c r="B565" s="18">
        <v>45505</v>
      </c>
      <c r="C565" s="96" t="s">
        <v>301</v>
      </c>
      <c r="D565" t="s">
        <v>199</v>
      </c>
      <c r="E565">
        <v>0</v>
      </c>
    </row>
    <row r="566" spans="1:7" x14ac:dyDescent="0.3">
      <c r="A566">
        <v>3</v>
      </c>
      <c r="B566" s="18">
        <v>45505</v>
      </c>
      <c r="C566" s="96" t="s">
        <v>301</v>
      </c>
      <c r="D566" t="s">
        <v>202</v>
      </c>
      <c r="E566">
        <v>0.81532944867772295</v>
      </c>
      <c r="F566">
        <v>1819</v>
      </c>
      <c r="G566">
        <v>2231</v>
      </c>
    </row>
    <row r="567" spans="1:7" x14ac:dyDescent="0.3">
      <c r="A567">
        <v>102</v>
      </c>
      <c r="B567" s="18">
        <v>45505</v>
      </c>
      <c r="C567" s="96" t="s">
        <v>301</v>
      </c>
      <c r="D567" t="s">
        <v>218</v>
      </c>
      <c r="E567">
        <v>1</v>
      </c>
    </row>
    <row r="568" spans="1:7" x14ac:dyDescent="0.3">
      <c r="A568">
        <v>101</v>
      </c>
      <c r="B568" s="18">
        <v>45505</v>
      </c>
      <c r="C568" s="96" t="s">
        <v>301</v>
      </c>
      <c r="D568" t="s">
        <v>200</v>
      </c>
      <c r="E568">
        <v>1</v>
      </c>
    </row>
    <row r="569" spans="1:7" x14ac:dyDescent="0.3">
      <c r="A569">
        <v>100</v>
      </c>
      <c r="B569" s="18">
        <v>45505</v>
      </c>
      <c r="C569" s="96" t="s">
        <v>301</v>
      </c>
      <c r="D569" t="s">
        <v>206</v>
      </c>
      <c r="E569">
        <v>1</v>
      </c>
    </row>
    <row r="570" spans="1:7" x14ac:dyDescent="0.3">
      <c r="A570">
        <v>17</v>
      </c>
      <c r="B570" s="18">
        <v>45505</v>
      </c>
      <c r="C570" s="96" t="s">
        <v>301</v>
      </c>
      <c r="D570" t="s">
        <v>207</v>
      </c>
      <c r="E570">
        <v>2.4213075060532689E-3</v>
      </c>
      <c r="F570">
        <v>1</v>
      </c>
      <c r="G570">
        <v>413</v>
      </c>
    </row>
    <row r="571" spans="1:7" x14ac:dyDescent="0.3">
      <c r="A571">
        <v>16</v>
      </c>
      <c r="B571" s="18">
        <v>45505</v>
      </c>
      <c r="C571" s="96" t="s">
        <v>301</v>
      </c>
      <c r="D571" t="s">
        <v>203</v>
      </c>
      <c r="E571">
        <v>2.4213075060532689E-3</v>
      </c>
      <c r="F571">
        <v>1</v>
      </c>
      <c r="G571">
        <v>413</v>
      </c>
    </row>
    <row r="572" spans="1:7" x14ac:dyDescent="0.3">
      <c r="A572">
        <v>15</v>
      </c>
      <c r="B572" s="18">
        <v>45505</v>
      </c>
      <c r="C572" s="96" t="s">
        <v>301</v>
      </c>
      <c r="D572" t="s">
        <v>205</v>
      </c>
      <c r="E572">
        <v>2.3612750885478158E-2</v>
      </c>
      <c r="F572">
        <v>20</v>
      </c>
      <c r="G572">
        <v>847</v>
      </c>
    </row>
    <row r="573" spans="1:7" x14ac:dyDescent="0.3">
      <c r="A573">
        <v>14</v>
      </c>
      <c r="B573" s="18">
        <v>45505</v>
      </c>
      <c r="C573" s="96" t="s">
        <v>301</v>
      </c>
      <c r="D573" t="s">
        <v>225</v>
      </c>
      <c r="E573">
        <v>9.5631641086186547E-2</v>
      </c>
      <c r="F573">
        <v>81</v>
      </c>
      <c r="G573">
        <v>847</v>
      </c>
    </row>
    <row r="574" spans="1:7" x14ac:dyDescent="0.3">
      <c r="A574">
        <v>13</v>
      </c>
      <c r="B574" s="18">
        <v>45505</v>
      </c>
      <c r="C574" s="96" t="s">
        <v>301</v>
      </c>
      <c r="D574" t="s">
        <v>198</v>
      </c>
      <c r="E574">
        <v>0.2050561797752809</v>
      </c>
      <c r="F574">
        <v>73</v>
      </c>
      <c r="G574">
        <v>356</v>
      </c>
    </row>
    <row r="575" spans="1:7" x14ac:dyDescent="0.3">
      <c r="A575">
        <v>12</v>
      </c>
      <c r="B575" s="18">
        <v>45505</v>
      </c>
      <c r="C575" s="96" t="s">
        <v>301</v>
      </c>
      <c r="D575" t="s">
        <v>215</v>
      </c>
      <c r="E575">
        <v>0.2752808988764045</v>
      </c>
      <c r="F575">
        <v>98</v>
      </c>
      <c r="G575">
        <v>356</v>
      </c>
    </row>
    <row r="576" spans="1:7" x14ac:dyDescent="0.3">
      <c r="A576">
        <v>11</v>
      </c>
      <c r="B576" s="18">
        <v>45505</v>
      </c>
      <c r="C576" s="96" t="s">
        <v>301</v>
      </c>
      <c r="D576" t="s">
        <v>230</v>
      </c>
      <c r="E576">
        <v>0.25089605734767023</v>
      </c>
      <c r="F576">
        <v>210</v>
      </c>
      <c r="G576">
        <v>837</v>
      </c>
    </row>
    <row r="577" spans="1:7" x14ac:dyDescent="0.3">
      <c r="A577">
        <v>10</v>
      </c>
      <c r="B577" s="18">
        <v>45505</v>
      </c>
      <c r="C577" s="96" t="s">
        <v>301</v>
      </c>
      <c r="D577" t="s">
        <v>219</v>
      </c>
      <c r="E577">
        <v>4.11522633744856E-3</v>
      </c>
      <c r="F577">
        <v>1</v>
      </c>
      <c r="G577">
        <v>243</v>
      </c>
    </row>
    <row r="578" spans="1:7" x14ac:dyDescent="0.3">
      <c r="A578">
        <v>9</v>
      </c>
      <c r="B578" s="18">
        <v>45505</v>
      </c>
      <c r="C578" s="96" t="s">
        <v>301</v>
      </c>
      <c r="D578" t="s">
        <v>213</v>
      </c>
      <c r="E578">
        <v>2.4161073825503355E-2</v>
      </c>
      <c r="F578">
        <v>18</v>
      </c>
      <c r="G578">
        <v>745</v>
      </c>
    </row>
    <row r="579" spans="1:7" x14ac:dyDescent="0.3">
      <c r="A579">
        <v>8</v>
      </c>
      <c r="B579" s="18">
        <v>45505</v>
      </c>
      <c r="C579" s="96" t="s">
        <v>301</v>
      </c>
      <c r="D579" t="s">
        <v>235</v>
      </c>
      <c r="E579">
        <v>0.13333333333333333</v>
      </c>
      <c r="F579">
        <v>12</v>
      </c>
      <c r="G579">
        <v>90</v>
      </c>
    </row>
    <row r="580" spans="1:7" x14ac:dyDescent="0.3">
      <c r="A580">
        <v>7</v>
      </c>
      <c r="B580" s="18">
        <v>45505</v>
      </c>
      <c r="C580" s="96" t="s">
        <v>301</v>
      </c>
      <c r="D580" t="s">
        <v>232</v>
      </c>
      <c r="E580">
        <v>0.44444444444444442</v>
      </c>
      <c r="F580">
        <v>8</v>
      </c>
      <c r="G580">
        <v>18</v>
      </c>
    </row>
    <row r="581" spans="1:7" x14ac:dyDescent="0.3">
      <c r="A581">
        <v>23</v>
      </c>
      <c r="B581" s="18">
        <v>45505</v>
      </c>
      <c r="C581" s="96" t="s">
        <v>301</v>
      </c>
      <c r="D581" t="s">
        <v>210</v>
      </c>
      <c r="E581">
        <v>0.10648553900087643</v>
      </c>
      <c r="F581">
        <v>243</v>
      </c>
      <c r="G581">
        <v>2282</v>
      </c>
    </row>
    <row r="582" spans="1:7" x14ac:dyDescent="0.3">
      <c r="A582">
        <v>24</v>
      </c>
      <c r="B582" s="18">
        <v>45505</v>
      </c>
      <c r="C582" s="96" t="s">
        <v>301</v>
      </c>
      <c r="D582" t="s">
        <v>197</v>
      </c>
      <c r="E582">
        <v>0.83950617283950613</v>
      </c>
      <c r="F582">
        <v>204</v>
      </c>
      <c r="G582">
        <v>243</v>
      </c>
    </row>
    <row r="583" spans="1:7" x14ac:dyDescent="0.3">
      <c r="A583">
        <v>25</v>
      </c>
      <c r="B583" s="18">
        <v>45505</v>
      </c>
      <c r="C583" s="96" t="s">
        <v>301</v>
      </c>
      <c r="D583" t="s">
        <v>261</v>
      </c>
      <c r="E583">
        <v>3.9439088518843117E-3</v>
      </c>
      <c r="F583">
        <v>9</v>
      </c>
      <c r="G583">
        <v>2282</v>
      </c>
    </row>
    <row r="584" spans="1:7" x14ac:dyDescent="0.3">
      <c r="A584">
        <v>134</v>
      </c>
      <c r="B584" s="18">
        <v>45505</v>
      </c>
      <c r="C584" s="96" t="s">
        <v>301</v>
      </c>
      <c r="D584" t="s">
        <v>267</v>
      </c>
      <c r="E584">
        <v>6</v>
      </c>
    </row>
    <row r="585" spans="1:7" x14ac:dyDescent="0.3">
      <c r="A585">
        <v>133</v>
      </c>
      <c r="B585" s="18">
        <v>45505</v>
      </c>
      <c r="C585" s="96" t="s">
        <v>301</v>
      </c>
      <c r="D585" t="s">
        <v>234</v>
      </c>
      <c r="E585">
        <v>4</v>
      </c>
    </row>
    <row r="586" spans="1:7" x14ac:dyDescent="0.3">
      <c r="A586">
        <v>132</v>
      </c>
      <c r="B586" s="18">
        <v>45505</v>
      </c>
      <c r="C586" s="96" t="s">
        <v>301</v>
      </c>
      <c r="D586" t="s">
        <v>208</v>
      </c>
      <c r="E586">
        <v>2</v>
      </c>
    </row>
    <row r="587" spans="1:7" x14ac:dyDescent="0.3">
      <c r="A587">
        <v>131</v>
      </c>
      <c r="B587" s="18">
        <v>45505</v>
      </c>
      <c r="C587" s="96" t="s">
        <v>301</v>
      </c>
      <c r="D587" t="s">
        <v>211</v>
      </c>
      <c r="E587">
        <v>32</v>
      </c>
    </row>
    <row r="588" spans="1:7" x14ac:dyDescent="0.3">
      <c r="A588">
        <v>130</v>
      </c>
      <c r="B588" s="18">
        <v>45505</v>
      </c>
      <c r="C588" s="96" t="s">
        <v>301</v>
      </c>
      <c r="D588" t="s">
        <v>212</v>
      </c>
      <c r="E588">
        <v>626</v>
      </c>
    </row>
    <row r="589" spans="1:7" x14ac:dyDescent="0.3">
      <c r="A589">
        <v>129</v>
      </c>
      <c r="B589" s="18">
        <v>45505</v>
      </c>
      <c r="C589" s="96" t="s">
        <v>301</v>
      </c>
      <c r="D589" t="s">
        <v>229</v>
      </c>
      <c r="E589">
        <v>274</v>
      </c>
    </row>
    <row r="590" spans="1:7" x14ac:dyDescent="0.3">
      <c r="A590">
        <v>128</v>
      </c>
      <c r="B590" s="18">
        <v>45505</v>
      </c>
      <c r="C590" s="96" t="s">
        <v>301</v>
      </c>
      <c r="D590" t="s">
        <v>224</v>
      </c>
      <c r="E590">
        <v>138</v>
      </c>
    </row>
    <row r="591" spans="1:7" x14ac:dyDescent="0.3">
      <c r="A591">
        <v>127</v>
      </c>
      <c r="B591" s="18">
        <v>45505</v>
      </c>
      <c r="C591" s="96" t="s">
        <v>301</v>
      </c>
      <c r="D591" t="s">
        <v>220</v>
      </c>
      <c r="E591">
        <v>1089</v>
      </c>
    </row>
    <row r="592" spans="1:7" x14ac:dyDescent="0.3">
      <c r="A592">
        <v>5</v>
      </c>
      <c r="B592" s="18">
        <v>45505</v>
      </c>
      <c r="C592" s="96" t="s">
        <v>301</v>
      </c>
      <c r="D592" t="s">
        <v>216</v>
      </c>
      <c r="E592">
        <v>6.2363636363636399</v>
      </c>
      <c r="F592">
        <v>343</v>
      </c>
      <c r="G592">
        <v>55</v>
      </c>
    </row>
    <row r="593" spans="1:7" x14ac:dyDescent="0.3">
      <c r="A593">
        <v>4</v>
      </c>
      <c r="B593" s="18">
        <v>45505</v>
      </c>
      <c r="C593" s="96" t="s">
        <v>301</v>
      </c>
      <c r="D593" t="s">
        <v>223</v>
      </c>
      <c r="E593">
        <v>0.80674846625766905</v>
      </c>
      <c r="F593">
        <v>263</v>
      </c>
      <c r="G593">
        <v>326</v>
      </c>
    </row>
    <row r="594" spans="1:7" x14ac:dyDescent="0.3">
      <c r="A594">
        <v>126</v>
      </c>
      <c r="B594" s="18">
        <v>45505</v>
      </c>
      <c r="C594" s="96" t="s">
        <v>301</v>
      </c>
      <c r="D594" t="s">
        <v>28</v>
      </c>
      <c r="E594">
        <v>5</v>
      </c>
    </row>
    <row r="595" spans="1:7" x14ac:dyDescent="0.3">
      <c r="A595">
        <v>120</v>
      </c>
      <c r="B595" s="18">
        <v>45505</v>
      </c>
      <c r="C595" s="96" t="s">
        <v>301</v>
      </c>
      <c r="D595" t="s">
        <v>22</v>
      </c>
      <c r="E595">
        <v>1012</v>
      </c>
    </row>
    <row r="596" spans="1:7" x14ac:dyDescent="0.3">
      <c r="A596">
        <v>116</v>
      </c>
      <c r="B596" s="18">
        <v>45505</v>
      </c>
      <c r="C596" s="96" t="s">
        <v>301</v>
      </c>
      <c r="D596" t="s">
        <v>243</v>
      </c>
      <c r="E596">
        <v>7</v>
      </c>
    </row>
    <row r="597" spans="1:7" x14ac:dyDescent="0.3">
      <c r="A597">
        <v>115</v>
      </c>
      <c r="B597" s="18">
        <v>45505</v>
      </c>
      <c r="C597" s="96" t="s">
        <v>301</v>
      </c>
      <c r="D597" t="s">
        <v>226</v>
      </c>
      <c r="E597">
        <v>75</v>
      </c>
    </row>
    <row r="598" spans="1:7" x14ac:dyDescent="0.3">
      <c r="A598">
        <v>114</v>
      </c>
      <c r="B598" s="18">
        <v>45505</v>
      </c>
      <c r="C598" s="96" t="s">
        <v>301</v>
      </c>
      <c r="D598" t="s">
        <v>214</v>
      </c>
      <c r="E598">
        <v>1012</v>
      </c>
    </row>
    <row r="599" spans="1:7" x14ac:dyDescent="0.3">
      <c r="A599">
        <v>6</v>
      </c>
      <c r="B599" s="18">
        <v>45505</v>
      </c>
      <c r="C599" s="96" t="s">
        <v>301</v>
      </c>
      <c r="D599" t="s">
        <v>237</v>
      </c>
      <c r="E599">
        <v>0</v>
      </c>
      <c r="F599">
        <v>0</v>
      </c>
      <c r="G599">
        <v>5</v>
      </c>
    </row>
    <row r="600" spans="1:7" x14ac:dyDescent="0.3">
      <c r="A600">
        <v>108</v>
      </c>
      <c r="B600" s="18">
        <v>45505</v>
      </c>
      <c r="C600" s="96" t="s">
        <v>302</v>
      </c>
      <c r="D600" t="s">
        <v>204</v>
      </c>
      <c r="E600">
        <v>4969</v>
      </c>
    </row>
    <row r="601" spans="1:7" x14ac:dyDescent="0.3">
      <c r="A601">
        <v>105</v>
      </c>
      <c r="B601" s="18">
        <v>45505</v>
      </c>
      <c r="C601" s="96" t="s">
        <v>302</v>
      </c>
      <c r="D601" t="s">
        <v>227</v>
      </c>
      <c r="E601">
        <v>6265</v>
      </c>
    </row>
    <row r="602" spans="1:7" x14ac:dyDescent="0.3">
      <c r="A602">
        <v>107</v>
      </c>
      <c r="B602" s="18">
        <v>45505</v>
      </c>
      <c r="C602" s="96" t="s">
        <v>302</v>
      </c>
      <c r="D602" t="s">
        <v>217</v>
      </c>
      <c r="E602">
        <v>12238</v>
      </c>
    </row>
    <row r="603" spans="1:7" x14ac:dyDescent="0.3">
      <c r="A603">
        <v>106</v>
      </c>
      <c r="B603" s="18">
        <v>45505</v>
      </c>
      <c r="C603" s="96" t="s">
        <v>302</v>
      </c>
      <c r="D603" t="s">
        <v>196</v>
      </c>
      <c r="E603">
        <v>9739</v>
      </c>
    </row>
    <row r="604" spans="1:7" x14ac:dyDescent="0.3">
      <c r="A604">
        <v>104</v>
      </c>
      <c r="B604" s="18">
        <v>45505</v>
      </c>
      <c r="C604" s="96" t="s">
        <v>302</v>
      </c>
      <c r="D604" t="s">
        <v>236</v>
      </c>
      <c r="E604">
        <v>1945</v>
      </c>
    </row>
    <row r="605" spans="1:7" x14ac:dyDescent="0.3">
      <c r="A605">
        <v>113</v>
      </c>
      <c r="B605" s="18">
        <v>45505</v>
      </c>
      <c r="C605" s="96" t="s">
        <v>302</v>
      </c>
      <c r="D605" t="s">
        <v>228</v>
      </c>
      <c r="E605">
        <v>9129</v>
      </c>
    </row>
    <row r="606" spans="1:7" x14ac:dyDescent="0.3">
      <c r="A606">
        <v>110</v>
      </c>
      <c r="B606" s="18">
        <v>45505</v>
      </c>
      <c r="C606" s="96" t="s">
        <v>302</v>
      </c>
      <c r="D606" t="s">
        <v>222</v>
      </c>
      <c r="E606">
        <v>6113</v>
      </c>
    </row>
    <row r="607" spans="1:7" x14ac:dyDescent="0.3">
      <c r="A607">
        <v>112</v>
      </c>
      <c r="B607" s="18">
        <v>45505</v>
      </c>
      <c r="C607" s="96" t="s">
        <v>302</v>
      </c>
      <c r="D607" t="s">
        <v>221</v>
      </c>
      <c r="E607">
        <v>14967</v>
      </c>
    </row>
    <row r="608" spans="1:7" x14ac:dyDescent="0.3">
      <c r="A608">
        <v>111</v>
      </c>
      <c r="B608" s="18">
        <v>45505</v>
      </c>
      <c r="C608" s="96" t="s">
        <v>302</v>
      </c>
      <c r="D608" t="s">
        <v>201</v>
      </c>
      <c r="E608">
        <v>9858</v>
      </c>
    </row>
    <row r="609" spans="1:7" x14ac:dyDescent="0.3">
      <c r="A609">
        <v>109</v>
      </c>
      <c r="B609" s="18">
        <v>45505</v>
      </c>
      <c r="C609" s="96" t="s">
        <v>302</v>
      </c>
      <c r="D609" t="s">
        <v>233</v>
      </c>
      <c r="E609">
        <v>1807</v>
      </c>
    </row>
    <row r="610" spans="1:7" x14ac:dyDescent="0.3">
      <c r="A610">
        <v>2</v>
      </c>
      <c r="B610" s="18">
        <v>45505</v>
      </c>
      <c r="C610" s="96" t="s">
        <v>302</v>
      </c>
      <c r="D610" t="s">
        <v>209</v>
      </c>
      <c r="E610">
        <v>0.80998948475289168</v>
      </c>
      <c r="F610">
        <v>77030</v>
      </c>
      <c r="G610">
        <v>95100</v>
      </c>
    </row>
    <row r="611" spans="1:7" x14ac:dyDescent="0.3">
      <c r="A611">
        <v>1</v>
      </c>
      <c r="B611" s="18">
        <v>45505</v>
      </c>
      <c r="C611" s="96" t="s">
        <v>302</v>
      </c>
      <c r="D611" t="s">
        <v>287</v>
      </c>
      <c r="E611">
        <v>1.0847457627118644</v>
      </c>
      <c r="F611">
        <v>64</v>
      </c>
      <c r="G611">
        <v>59</v>
      </c>
    </row>
    <row r="612" spans="1:7" x14ac:dyDescent="0.3">
      <c r="A612">
        <v>103</v>
      </c>
      <c r="B612" s="18">
        <v>45505</v>
      </c>
      <c r="C612" s="96" t="s">
        <v>302</v>
      </c>
      <c r="D612" t="s">
        <v>199</v>
      </c>
      <c r="E612">
        <v>15</v>
      </c>
    </row>
    <row r="613" spans="1:7" x14ac:dyDescent="0.3">
      <c r="A613">
        <v>3</v>
      </c>
      <c r="B613" s="18">
        <v>45505</v>
      </c>
      <c r="C613" s="96" t="s">
        <v>302</v>
      </c>
      <c r="D613" t="s">
        <v>202</v>
      </c>
      <c r="E613">
        <v>0.75062004129280235</v>
      </c>
      <c r="F613">
        <v>57806</v>
      </c>
      <c r="G613">
        <v>77011</v>
      </c>
    </row>
    <row r="614" spans="1:7" x14ac:dyDescent="0.3">
      <c r="A614">
        <v>102</v>
      </c>
      <c r="B614" s="18">
        <v>45505</v>
      </c>
      <c r="C614" s="96" t="s">
        <v>302</v>
      </c>
      <c r="D614" t="s">
        <v>218</v>
      </c>
      <c r="E614">
        <v>13</v>
      </c>
    </row>
    <row r="615" spans="1:7" x14ac:dyDescent="0.3">
      <c r="A615">
        <v>101</v>
      </c>
      <c r="B615" s="18">
        <v>45505</v>
      </c>
      <c r="C615" s="96" t="s">
        <v>302</v>
      </c>
      <c r="D615" t="s">
        <v>200</v>
      </c>
      <c r="E615">
        <v>33</v>
      </c>
    </row>
    <row r="616" spans="1:7" x14ac:dyDescent="0.3">
      <c r="A616">
        <v>100</v>
      </c>
      <c r="B616" s="18">
        <v>45505</v>
      </c>
      <c r="C616" s="96" t="s">
        <v>302</v>
      </c>
      <c r="D616" t="s">
        <v>206</v>
      </c>
      <c r="E616">
        <v>7</v>
      </c>
    </row>
    <row r="617" spans="1:7" x14ac:dyDescent="0.3">
      <c r="A617">
        <v>26</v>
      </c>
      <c r="B617" s="18">
        <v>45505</v>
      </c>
      <c r="C617" s="96" t="s">
        <v>302</v>
      </c>
      <c r="D617" t="s">
        <v>164</v>
      </c>
      <c r="E617">
        <v>5.1773233238415737E-5</v>
      </c>
      <c r="F617">
        <v>1</v>
      </c>
      <c r="G617">
        <v>19315</v>
      </c>
    </row>
    <row r="618" spans="1:7" x14ac:dyDescent="0.3">
      <c r="A618">
        <v>17</v>
      </c>
      <c r="B618" s="18">
        <v>45505</v>
      </c>
      <c r="C618" s="96" t="s">
        <v>302</v>
      </c>
      <c r="D618" t="s">
        <v>207</v>
      </c>
      <c r="E618">
        <v>7.4782769458310222E-2</v>
      </c>
      <c r="F618">
        <v>809</v>
      </c>
      <c r="G618">
        <v>10818</v>
      </c>
    </row>
    <row r="619" spans="1:7" x14ac:dyDescent="0.3">
      <c r="A619">
        <v>16</v>
      </c>
      <c r="B619" s="18">
        <v>45505</v>
      </c>
      <c r="C619" s="96" t="s">
        <v>302</v>
      </c>
      <c r="D619" t="s">
        <v>203</v>
      </c>
      <c r="E619">
        <v>0.11601035311517841</v>
      </c>
      <c r="F619">
        <v>1255</v>
      </c>
      <c r="G619">
        <v>10818</v>
      </c>
    </row>
    <row r="620" spans="1:7" x14ac:dyDescent="0.3">
      <c r="A620">
        <v>15</v>
      </c>
      <c r="B620" s="18">
        <v>45505</v>
      </c>
      <c r="C620" s="96" t="s">
        <v>302</v>
      </c>
      <c r="D620" t="s">
        <v>205</v>
      </c>
      <c r="E620">
        <v>0</v>
      </c>
      <c r="F620">
        <v>0</v>
      </c>
      <c r="G620">
        <v>22015</v>
      </c>
    </row>
    <row r="621" spans="1:7" x14ac:dyDescent="0.3">
      <c r="A621">
        <v>14</v>
      </c>
      <c r="B621" s="18">
        <v>45505</v>
      </c>
      <c r="C621" s="96" t="s">
        <v>302</v>
      </c>
      <c r="D621" t="s">
        <v>225</v>
      </c>
      <c r="E621">
        <v>9.0847149670679082E-5</v>
      </c>
      <c r="F621">
        <v>2</v>
      </c>
      <c r="G621">
        <v>22015</v>
      </c>
    </row>
    <row r="622" spans="1:7" x14ac:dyDescent="0.3">
      <c r="A622">
        <v>13</v>
      </c>
      <c r="B622" s="18">
        <v>45505</v>
      </c>
      <c r="C622" s="96" t="s">
        <v>302</v>
      </c>
      <c r="D622" t="s">
        <v>198</v>
      </c>
      <c r="E622">
        <v>1.4733326785188097E-3</v>
      </c>
      <c r="F622">
        <v>15</v>
      </c>
      <c r="G622">
        <v>10181</v>
      </c>
    </row>
    <row r="623" spans="1:7" x14ac:dyDescent="0.3">
      <c r="A623">
        <v>12</v>
      </c>
      <c r="B623" s="18">
        <v>45505</v>
      </c>
      <c r="C623" s="96" t="s">
        <v>302</v>
      </c>
      <c r="D623" t="s">
        <v>215</v>
      </c>
      <c r="E623">
        <v>2.2591101070621746E-3</v>
      </c>
      <c r="F623">
        <v>23</v>
      </c>
      <c r="G623">
        <v>10181</v>
      </c>
    </row>
    <row r="624" spans="1:7" x14ac:dyDescent="0.3">
      <c r="A624">
        <v>11</v>
      </c>
      <c r="B624" s="18">
        <v>45505</v>
      </c>
      <c r="C624" s="96" t="s">
        <v>302</v>
      </c>
      <c r="D624" t="s">
        <v>230</v>
      </c>
      <c r="E624">
        <v>3.5219008963301199E-2</v>
      </c>
      <c r="F624">
        <v>833</v>
      </c>
      <c r="G624">
        <v>23652</v>
      </c>
    </row>
    <row r="625" spans="1:7" x14ac:dyDescent="0.3">
      <c r="A625">
        <v>10</v>
      </c>
      <c r="B625" s="18">
        <v>45505</v>
      </c>
      <c r="C625" s="96" t="s">
        <v>302</v>
      </c>
      <c r="D625" t="s">
        <v>219</v>
      </c>
      <c r="E625">
        <v>2.1851953018301009E-3</v>
      </c>
      <c r="F625">
        <v>8</v>
      </c>
      <c r="G625">
        <v>3661</v>
      </c>
    </row>
    <row r="626" spans="1:7" x14ac:dyDescent="0.3">
      <c r="A626">
        <v>9</v>
      </c>
      <c r="B626" s="18">
        <v>45505</v>
      </c>
      <c r="C626" s="96" t="s">
        <v>302</v>
      </c>
      <c r="D626" t="s">
        <v>213</v>
      </c>
      <c r="E626">
        <v>7.0318365077158343E-2</v>
      </c>
      <c r="F626">
        <v>2529</v>
      </c>
      <c r="G626">
        <v>35965</v>
      </c>
    </row>
    <row r="627" spans="1:7" x14ac:dyDescent="0.3">
      <c r="A627">
        <v>8</v>
      </c>
      <c r="B627" s="18">
        <v>45505</v>
      </c>
      <c r="C627" s="96" t="s">
        <v>302</v>
      </c>
      <c r="D627" t="s">
        <v>235</v>
      </c>
      <c r="E627">
        <v>0.36081759916854322</v>
      </c>
      <c r="F627">
        <v>2083</v>
      </c>
      <c r="G627">
        <v>5773</v>
      </c>
    </row>
    <row r="628" spans="1:7" x14ac:dyDescent="0.3">
      <c r="A628">
        <v>7</v>
      </c>
      <c r="B628" s="18">
        <v>45505</v>
      </c>
      <c r="C628" s="96" t="s">
        <v>302</v>
      </c>
      <c r="D628" t="s">
        <v>232</v>
      </c>
      <c r="E628">
        <v>0.55880522713130054</v>
      </c>
      <c r="F628">
        <v>898</v>
      </c>
      <c r="G628">
        <v>1607</v>
      </c>
    </row>
    <row r="629" spans="1:7" x14ac:dyDescent="0.3">
      <c r="A629">
        <v>18</v>
      </c>
      <c r="B629" s="18">
        <v>45505</v>
      </c>
      <c r="C629" s="96" t="s">
        <v>302</v>
      </c>
      <c r="D629" t="s">
        <v>242</v>
      </c>
      <c r="E629">
        <v>3.1926214969847464E-3</v>
      </c>
      <c r="F629">
        <v>18</v>
      </c>
      <c r="G629">
        <v>5638</v>
      </c>
    </row>
    <row r="630" spans="1:7" x14ac:dyDescent="0.3">
      <c r="A630">
        <v>23</v>
      </c>
      <c r="B630" s="18">
        <v>45505</v>
      </c>
      <c r="C630" s="96" t="s">
        <v>302</v>
      </c>
      <c r="D630" t="s">
        <v>210</v>
      </c>
      <c r="E630">
        <v>3.6719941555695114E-2</v>
      </c>
      <c r="F630">
        <v>2865</v>
      </c>
      <c r="G630">
        <v>78023</v>
      </c>
    </row>
    <row r="631" spans="1:7" x14ac:dyDescent="0.3">
      <c r="A631">
        <v>24</v>
      </c>
      <c r="B631" s="18">
        <v>45505</v>
      </c>
      <c r="C631" s="96" t="s">
        <v>302</v>
      </c>
      <c r="D631" t="s">
        <v>197</v>
      </c>
      <c r="E631">
        <v>0.90157068062827228</v>
      </c>
      <c r="F631">
        <v>2583</v>
      </c>
      <c r="G631">
        <v>2865</v>
      </c>
    </row>
    <row r="632" spans="1:7" x14ac:dyDescent="0.3">
      <c r="A632">
        <v>25</v>
      </c>
      <c r="B632" s="18">
        <v>45505</v>
      </c>
      <c r="C632" s="96" t="s">
        <v>302</v>
      </c>
      <c r="D632" t="s">
        <v>261</v>
      </c>
      <c r="E632">
        <v>1.5123745562206016E-3</v>
      </c>
      <c r="F632">
        <v>118</v>
      </c>
      <c r="G632">
        <v>78023</v>
      </c>
    </row>
    <row r="633" spans="1:7" x14ac:dyDescent="0.3">
      <c r="A633">
        <v>134</v>
      </c>
      <c r="B633" s="18">
        <v>45505</v>
      </c>
      <c r="C633" s="96" t="s">
        <v>302</v>
      </c>
      <c r="D633" t="s">
        <v>267</v>
      </c>
      <c r="E633">
        <v>6</v>
      </c>
    </row>
    <row r="634" spans="1:7" x14ac:dyDescent="0.3">
      <c r="A634">
        <v>133</v>
      </c>
      <c r="B634" s="18">
        <v>45505</v>
      </c>
      <c r="C634" s="96" t="s">
        <v>302</v>
      </c>
      <c r="D634" t="s">
        <v>234</v>
      </c>
      <c r="E634">
        <v>228</v>
      </c>
    </row>
    <row r="635" spans="1:7" x14ac:dyDescent="0.3">
      <c r="A635">
        <v>132</v>
      </c>
      <c r="B635" s="18">
        <v>45505</v>
      </c>
      <c r="C635" s="96" t="s">
        <v>302</v>
      </c>
      <c r="D635" t="s">
        <v>208</v>
      </c>
      <c r="E635">
        <v>70</v>
      </c>
    </row>
    <row r="636" spans="1:7" x14ac:dyDescent="0.3">
      <c r="A636">
        <v>131</v>
      </c>
      <c r="B636" s="18">
        <v>45505</v>
      </c>
      <c r="C636" s="96" t="s">
        <v>302</v>
      </c>
      <c r="D636" t="s">
        <v>211</v>
      </c>
      <c r="E636">
        <v>537</v>
      </c>
    </row>
    <row r="637" spans="1:7" x14ac:dyDescent="0.3">
      <c r="A637">
        <v>130</v>
      </c>
      <c r="B637" s="18">
        <v>45505</v>
      </c>
      <c r="C637" s="96" t="s">
        <v>302</v>
      </c>
      <c r="D637" t="s">
        <v>212</v>
      </c>
      <c r="E637">
        <v>4043</v>
      </c>
    </row>
    <row r="638" spans="1:7" x14ac:dyDescent="0.3">
      <c r="A638">
        <v>129</v>
      </c>
      <c r="B638" s="18">
        <v>45505</v>
      </c>
      <c r="C638" s="96" t="s">
        <v>302</v>
      </c>
      <c r="D638" t="s">
        <v>229</v>
      </c>
      <c r="E638">
        <v>6783</v>
      </c>
    </row>
    <row r="639" spans="1:7" x14ac:dyDescent="0.3">
      <c r="A639">
        <v>128</v>
      </c>
      <c r="B639" s="18">
        <v>45505</v>
      </c>
      <c r="C639" s="96" t="s">
        <v>302</v>
      </c>
      <c r="D639" t="s">
        <v>224</v>
      </c>
      <c r="E639">
        <v>3222</v>
      </c>
    </row>
    <row r="640" spans="1:7" x14ac:dyDescent="0.3">
      <c r="A640">
        <v>127</v>
      </c>
      <c r="B640" s="18">
        <v>45505</v>
      </c>
      <c r="C640" s="96" t="s">
        <v>302</v>
      </c>
      <c r="D640" t="s">
        <v>220</v>
      </c>
      <c r="E640">
        <v>14917</v>
      </c>
    </row>
    <row r="641" spans="1:7" x14ac:dyDescent="0.3">
      <c r="A641">
        <v>5</v>
      </c>
      <c r="B641" s="18">
        <v>45505</v>
      </c>
      <c r="C641" s="96" t="s">
        <v>302</v>
      </c>
      <c r="D641" t="s">
        <v>216</v>
      </c>
      <c r="E641">
        <v>11.148292682926799</v>
      </c>
      <c r="F641">
        <v>11427</v>
      </c>
      <c r="G641">
        <v>1025</v>
      </c>
    </row>
    <row r="642" spans="1:7" x14ac:dyDescent="0.3">
      <c r="A642">
        <v>4</v>
      </c>
      <c r="B642" s="18">
        <v>45505</v>
      </c>
      <c r="C642" s="96" t="s">
        <v>302</v>
      </c>
      <c r="D642" t="s">
        <v>223</v>
      </c>
      <c r="E642">
        <v>0.79902412078806895</v>
      </c>
      <c r="F642">
        <v>8679</v>
      </c>
      <c r="G642">
        <v>10862</v>
      </c>
    </row>
    <row r="643" spans="1:7" x14ac:dyDescent="0.3">
      <c r="A643">
        <v>126</v>
      </c>
      <c r="B643" s="18">
        <v>45505</v>
      </c>
      <c r="C643" s="96" t="s">
        <v>302</v>
      </c>
      <c r="D643" t="s">
        <v>28</v>
      </c>
      <c r="E643">
        <v>52</v>
      </c>
    </row>
    <row r="644" spans="1:7" x14ac:dyDescent="0.3">
      <c r="A644">
        <v>120</v>
      </c>
      <c r="B644" s="18">
        <v>45505</v>
      </c>
      <c r="C644" s="96" t="s">
        <v>302</v>
      </c>
      <c r="D644" t="s">
        <v>22</v>
      </c>
      <c r="E644">
        <v>24471</v>
      </c>
    </row>
    <row r="645" spans="1:7" x14ac:dyDescent="0.3">
      <c r="A645">
        <v>116</v>
      </c>
      <c r="B645" s="18">
        <v>45505</v>
      </c>
      <c r="C645" s="96" t="s">
        <v>302</v>
      </c>
      <c r="D645" t="s">
        <v>243</v>
      </c>
      <c r="E645">
        <v>116</v>
      </c>
    </row>
    <row r="646" spans="1:7" x14ac:dyDescent="0.3">
      <c r="A646">
        <v>115</v>
      </c>
      <c r="B646" s="18">
        <v>45505</v>
      </c>
      <c r="C646" s="96" t="s">
        <v>302</v>
      </c>
      <c r="D646" t="s">
        <v>226</v>
      </c>
      <c r="E646">
        <v>664</v>
      </c>
    </row>
    <row r="647" spans="1:7" x14ac:dyDescent="0.3">
      <c r="A647">
        <v>114</v>
      </c>
      <c r="B647" s="18">
        <v>45505</v>
      </c>
      <c r="C647" s="96" t="s">
        <v>302</v>
      </c>
      <c r="D647" t="s">
        <v>214</v>
      </c>
      <c r="E647">
        <v>24471</v>
      </c>
    </row>
    <row r="648" spans="1:7" x14ac:dyDescent="0.3">
      <c r="A648">
        <v>6</v>
      </c>
      <c r="B648" s="18">
        <v>45505</v>
      </c>
      <c r="C648" s="96" t="s">
        <v>302</v>
      </c>
      <c r="D648" t="s">
        <v>237</v>
      </c>
      <c r="E648">
        <v>0.51233396584440227</v>
      </c>
      <c r="F648">
        <v>270</v>
      </c>
      <c r="G648">
        <v>527</v>
      </c>
    </row>
    <row r="649" spans="1:7" x14ac:dyDescent="0.3">
      <c r="A649">
        <v>27</v>
      </c>
      <c r="B649" s="18">
        <v>45505</v>
      </c>
      <c r="C649" s="96" t="s">
        <v>303</v>
      </c>
      <c r="D649" t="s">
        <v>165</v>
      </c>
      <c r="E649">
        <v>9.6989966555183951E-2</v>
      </c>
      <c r="F649">
        <v>58</v>
      </c>
      <c r="G649">
        <v>598</v>
      </c>
    </row>
    <row r="650" spans="1:7" x14ac:dyDescent="0.3">
      <c r="A650">
        <v>108</v>
      </c>
      <c r="B650" s="18">
        <v>45505</v>
      </c>
      <c r="C650" s="96" t="s">
        <v>303</v>
      </c>
      <c r="D650" t="s">
        <v>204</v>
      </c>
      <c r="E650">
        <v>1407</v>
      </c>
    </row>
    <row r="651" spans="1:7" x14ac:dyDescent="0.3">
      <c r="A651">
        <v>105</v>
      </c>
      <c r="B651" s="18">
        <v>45505</v>
      </c>
      <c r="C651" s="96" t="s">
        <v>303</v>
      </c>
      <c r="D651" t="s">
        <v>227</v>
      </c>
      <c r="E651">
        <v>1440</v>
      </c>
    </row>
    <row r="652" spans="1:7" x14ac:dyDescent="0.3">
      <c r="A652">
        <v>107</v>
      </c>
      <c r="B652" s="18">
        <v>45505</v>
      </c>
      <c r="C652" s="96" t="s">
        <v>303</v>
      </c>
      <c r="D652" t="s">
        <v>217</v>
      </c>
      <c r="E652">
        <v>3300</v>
      </c>
    </row>
    <row r="653" spans="1:7" x14ac:dyDescent="0.3">
      <c r="A653">
        <v>106</v>
      </c>
      <c r="B653" s="18">
        <v>45505</v>
      </c>
      <c r="C653" s="96" t="s">
        <v>303</v>
      </c>
      <c r="D653" t="s">
        <v>196</v>
      </c>
      <c r="E653">
        <v>2719</v>
      </c>
    </row>
    <row r="654" spans="1:7" x14ac:dyDescent="0.3">
      <c r="A654">
        <v>104</v>
      </c>
      <c r="B654" s="18">
        <v>45505</v>
      </c>
      <c r="C654" s="96" t="s">
        <v>303</v>
      </c>
      <c r="D654" t="s">
        <v>236</v>
      </c>
      <c r="E654">
        <v>439</v>
      </c>
    </row>
    <row r="655" spans="1:7" x14ac:dyDescent="0.3">
      <c r="A655">
        <v>113</v>
      </c>
      <c r="B655" s="18">
        <v>45505</v>
      </c>
      <c r="C655" s="96" t="s">
        <v>303</v>
      </c>
      <c r="D655" t="s">
        <v>228</v>
      </c>
      <c r="E655">
        <v>2607</v>
      </c>
    </row>
    <row r="656" spans="1:7" x14ac:dyDescent="0.3">
      <c r="A656">
        <v>110</v>
      </c>
      <c r="B656" s="18">
        <v>45505</v>
      </c>
      <c r="C656" s="96" t="s">
        <v>303</v>
      </c>
      <c r="D656" t="s">
        <v>222</v>
      </c>
      <c r="E656">
        <v>1429</v>
      </c>
    </row>
    <row r="657" spans="1:7" x14ac:dyDescent="0.3">
      <c r="A657">
        <v>112</v>
      </c>
      <c r="B657" s="18">
        <v>45505</v>
      </c>
      <c r="C657" s="96" t="s">
        <v>303</v>
      </c>
      <c r="D657" t="s">
        <v>221</v>
      </c>
      <c r="E657">
        <v>3507</v>
      </c>
    </row>
    <row r="658" spans="1:7" x14ac:dyDescent="0.3">
      <c r="A658">
        <v>111</v>
      </c>
      <c r="B658" s="18">
        <v>45505</v>
      </c>
      <c r="C658" s="96" t="s">
        <v>303</v>
      </c>
      <c r="D658" t="s">
        <v>201</v>
      </c>
      <c r="E658">
        <v>2376</v>
      </c>
    </row>
    <row r="659" spans="1:7" x14ac:dyDescent="0.3">
      <c r="A659">
        <v>109</v>
      </c>
      <c r="B659" s="18">
        <v>45505</v>
      </c>
      <c r="C659" s="96" t="s">
        <v>303</v>
      </c>
      <c r="D659" t="s">
        <v>233</v>
      </c>
      <c r="E659">
        <v>439</v>
      </c>
    </row>
    <row r="660" spans="1:7" x14ac:dyDescent="0.3">
      <c r="A660">
        <v>2</v>
      </c>
      <c r="B660" s="18">
        <v>45505</v>
      </c>
      <c r="C660" s="96" t="s">
        <v>303</v>
      </c>
      <c r="D660" t="s">
        <v>209</v>
      </c>
      <c r="E660">
        <v>0.57326530612244897</v>
      </c>
      <c r="F660">
        <v>19663</v>
      </c>
      <c r="G660">
        <v>34300</v>
      </c>
    </row>
    <row r="661" spans="1:7" x14ac:dyDescent="0.3">
      <c r="A661">
        <v>1</v>
      </c>
      <c r="B661" s="18">
        <v>45505</v>
      </c>
      <c r="C661" s="96" t="s">
        <v>303</v>
      </c>
      <c r="D661" t="s">
        <v>287</v>
      </c>
      <c r="E661">
        <v>1.1000000000000001</v>
      </c>
      <c r="F661">
        <v>22</v>
      </c>
      <c r="G661">
        <v>20</v>
      </c>
    </row>
    <row r="662" spans="1:7" x14ac:dyDescent="0.3">
      <c r="A662">
        <v>103</v>
      </c>
      <c r="B662" s="18">
        <v>45505</v>
      </c>
      <c r="C662" s="96" t="s">
        <v>303</v>
      </c>
      <c r="D662" t="s">
        <v>199</v>
      </c>
      <c r="E662">
        <v>4</v>
      </c>
    </row>
    <row r="663" spans="1:7" x14ac:dyDescent="0.3">
      <c r="A663">
        <v>3</v>
      </c>
      <c r="B663" s="18">
        <v>45505</v>
      </c>
      <c r="C663" s="96" t="s">
        <v>303</v>
      </c>
      <c r="D663" t="s">
        <v>202</v>
      </c>
      <c r="E663">
        <v>8.6091188524590162E-2</v>
      </c>
      <c r="F663">
        <v>3361</v>
      </c>
      <c r="G663">
        <v>39040</v>
      </c>
    </row>
    <row r="664" spans="1:7" x14ac:dyDescent="0.3">
      <c r="A664">
        <v>102</v>
      </c>
      <c r="B664" s="18">
        <v>45505</v>
      </c>
      <c r="C664" s="96" t="s">
        <v>303</v>
      </c>
      <c r="D664" t="s">
        <v>218</v>
      </c>
      <c r="E664">
        <v>5</v>
      </c>
    </row>
    <row r="665" spans="1:7" x14ac:dyDescent="0.3">
      <c r="A665">
        <v>101</v>
      </c>
      <c r="B665" s="18">
        <v>45505</v>
      </c>
      <c r="C665" s="96" t="s">
        <v>303</v>
      </c>
      <c r="D665" t="s">
        <v>200</v>
      </c>
      <c r="E665">
        <v>12</v>
      </c>
    </row>
    <row r="666" spans="1:7" x14ac:dyDescent="0.3">
      <c r="A666">
        <v>100</v>
      </c>
      <c r="B666" s="18">
        <v>45505</v>
      </c>
      <c r="C666" s="96" t="s">
        <v>303</v>
      </c>
      <c r="D666" t="s">
        <v>206</v>
      </c>
      <c r="E666">
        <v>5</v>
      </c>
    </row>
    <row r="667" spans="1:7" x14ac:dyDescent="0.3">
      <c r="A667">
        <v>26</v>
      </c>
      <c r="B667" s="18">
        <v>45505</v>
      </c>
      <c r="C667" s="96" t="s">
        <v>303</v>
      </c>
      <c r="D667" t="s">
        <v>164</v>
      </c>
      <c r="E667">
        <v>2.7571580063626724E-2</v>
      </c>
      <c r="F667">
        <v>26</v>
      </c>
      <c r="G667">
        <v>943</v>
      </c>
    </row>
    <row r="668" spans="1:7" x14ac:dyDescent="0.3">
      <c r="A668">
        <v>17</v>
      </c>
      <c r="B668" s="18">
        <v>45505</v>
      </c>
      <c r="C668" s="96" t="s">
        <v>303</v>
      </c>
      <c r="D668" t="s">
        <v>207</v>
      </c>
      <c r="E668">
        <v>0</v>
      </c>
      <c r="F668">
        <v>0</v>
      </c>
      <c r="G668">
        <v>530</v>
      </c>
    </row>
    <row r="669" spans="1:7" x14ac:dyDescent="0.3">
      <c r="A669">
        <v>16</v>
      </c>
      <c r="B669" s="18">
        <v>45505</v>
      </c>
      <c r="C669" s="96" t="s">
        <v>303</v>
      </c>
      <c r="D669" t="s">
        <v>203</v>
      </c>
      <c r="E669">
        <v>3.2075471698113207E-2</v>
      </c>
      <c r="F669">
        <v>17</v>
      </c>
      <c r="G669">
        <v>530</v>
      </c>
    </row>
    <row r="670" spans="1:7" x14ac:dyDescent="0.3">
      <c r="A670">
        <v>15</v>
      </c>
      <c r="B670" s="18">
        <v>45505</v>
      </c>
      <c r="C670" s="96" t="s">
        <v>303</v>
      </c>
      <c r="D670" t="s">
        <v>205</v>
      </c>
      <c r="E670">
        <v>4.5578851412944391E-3</v>
      </c>
      <c r="F670">
        <v>5</v>
      </c>
      <c r="G670">
        <v>1097</v>
      </c>
    </row>
    <row r="671" spans="1:7" x14ac:dyDescent="0.3">
      <c r="A671">
        <v>14</v>
      </c>
      <c r="B671" s="18">
        <v>45505</v>
      </c>
      <c r="C671" s="96" t="s">
        <v>303</v>
      </c>
      <c r="D671" t="s">
        <v>225</v>
      </c>
      <c r="E671">
        <v>0.10665451230628988</v>
      </c>
      <c r="F671">
        <v>117</v>
      </c>
      <c r="G671">
        <v>1097</v>
      </c>
    </row>
    <row r="672" spans="1:7" x14ac:dyDescent="0.3">
      <c r="A672">
        <v>13</v>
      </c>
      <c r="B672" s="18">
        <v>45505</v>
      </c>
      <c r="C672" s="96" t="s">
        <v>303</v>
      </c>
      <c r="D672" t="s">
        <v>198</v>
      </c>
      <c r="E672">
        <v>0</v>
      </c>
      <c r="F672">
        <v>0</v>
      </c>
      <c r="G672">
        <v>506</v>
      </c>
    </row>
    <row r="673" spans="1:7" x14ac:dyDescent="0.3">
      <c r="A673">
        <v>12</v>
      </c>
      <c r="B673" s="18">
        <v>45505</v>
      </c>
      <c r="C673" s="96" t="s">
        <v>303</v>
      </c>
      <c r="D673" t="s">
        <v>215</v>
      </c>
      <c r="E673">
        <v>8.6956521739130432E-2</v>
      </c>
      <c r="F673">
        <v>44</v>
      </c>
      <c r="G673">
        <v>506</v>
      </c>
    </row>
    <row r="674" spans="1:7" x14ac:dyDescent="0.3">
      <c r="A674">
        <v>11</v>
      </c>
      <c r="B674" s="18">
        <v>45505</v>
      </c>
      <c r="C674" s="96" t="s">
        <v>303</v>
      </c>
      <c r="D674" t="s">
        <v>230</v>
      </c>
      <c r="E674">
        <v>0.21714285714285714</v>
      </c>
      <c r="F674">
        <v>304</v>
      </c>
      <c r="G674">
        <v>1400</v>
      </c>
    </row>
    <row r="675" spans="1:7" x14ac:dyDescent="0.3">
      <c r="A675">
        <v>10</v>
      </c>
      <c r="B675" s="18">
        <v>45505</v>
      </c>
      <c r="C675" s="96" t="s">
        <v>303</v>
      </c>
      <c r="D675" t="s">
        <v>219</v>
      </c>
      <c r="E675">
        <v>5.3455019556714473E-2</v>
      </c>
      <c r="F675">
        <v>41</v>
      </c>
      <c r="G675">
        <v>767</v>
      </c>
    </row>
    <row r="676" spans="1:7" x14ac:dyDescent="0.3">
      <c r="A676">
        <v>9</v>
      </c>
      <c r="B676" s="18">
        <v>45505</v>
      </c>
      <c r="C676" s="96" t="s">
        <v>303</v>
      </c>
      <c r="D676" t="s">
        <v>213</v>
      </c>
      <c r="E676">
        <v>0.17065073041168657</v>
      </c>
      <c r="F676">
        <v>257</v>
      </c>
      <c r="G676">
        <v>1506</v>
      </c>
    </row>
    <row r="677" spans="1:7" x14ac:dyDescent="0.3">
      <c r="A677">
        <v>8</v>
      </c>
      <c r="B677" s="18">
        <v>45505</v>
      </c>
      <c r="C677" s="96" t="s">
        <v>303</v>
      </c>
      <c r="D677" t="s">
        <v>235</v>
      </c>
      <c r="E677">
        <v>8.2287308228730829E-2</v>
      </c>
      <c r="F677">
        <v>118</v>
      </c>
      <c r="G677">
        <v>1434</v>
      </c>
    </row>
    <row r="678" spans="1:7" x14ac:dyDescent="0.3">
      <c r="A678">
        <v>7</v>
      </c>
      <c r="B678" s="18">
        <v>45505</v>
      </c>
      <c r="C678" s="96" t="s">
        <v>303</v>
      </c>
      <c r="D678" t="s">
        <v>232</v>
      </c>
      <c r="E678">
        <v>0.1328125</v>
      </c>
      <c r="F678">
        <v>51</v>
      </c>
      <c r="G678">
        <v>384</v>
      </c>
    </row>
    <row r="679" spans="1:7" x14ac:dyDescent="0.3">
      <c r="A679">
        <v>23</v>
      </c>
      <c r="B679" s="18">
        <v>45505</v>
      </c>
      <c r="C679" s="96" t="s">
        <v>303</v>
      </c>
      <c r="D679" t="s">
        <v>210</v>
      </c>
      <c r="E679">
        <v>2.1455223880597014E-2</v>
      </c>
      <c r="F679">
        <v>437</v>
      </c>
      <c r="G679">
        <v>20368</v>
      </c>
    </row>
    <row r="680" spans="1:7" x14ac:dyDescent="0.3">
      <c r="A680">
        <v>24</v>
      </c>
      <c r="B680" s="18">
        <v>45505</v>
      </c>
      <c r="C680" s="96" t="s">
        <v>303</v>
      </c>
      <c r="D680" t="s">
        <v>197</v>
      </c>
      <c r="E680">
        <v>0.86270022883295194</v>
      </c>
      <c r="F680">
        <v>377</v>
      </c>
      <c r="G680">
        <v>437</v>
      </c>
    </row>
    <row r="681" spans="1:7" x14ac:dyDescent="0.3">
      <c r="A681">
        <v>25</v>
      </c>
      <c r="B681" s="18">
        <v>45505</v>
      </c>
      <c r="C681" s="96" t="s">
        <v>303</v>
      </c>
      <c r="D681" t="s">
        <v>261</v>
      </c>
      <c r="E681">
        <v>4.9096622152395919E-5</v>
      </c>
      <c r="F681">
        <v>1</v>
      </c>
      <c r="G681">
        <v>20368</v>
      </c>
    </row>
    <row r="682" spans="1:7" x14ac:dyDescent="0.3">
      <c r="A682">
        <v>134</v>
      </c>
      <c r="B682" s="18">
        <v>45505</v>
      </c>
      <c r="C682" s="96" t="s">
        <v>303</v>
      </c>
      <c r="D682" t="s">
        <v>267</v>
      </c>
      <c r="E682">
        <v>1</v>
      </c>
    </row>
    <row r="683" spans="1:7" x14ac:dyDescent="0.3">
      <c r="A683">
        <v>133</v>
      </c>
      <c r="B683" s="18">
        <v>45505</v>
      </c>
      <c r="C683" s="96" t="s">
        <v>303</v>
      </c>
      <c r="D683" t="s">
        <v>234</v>
      </c>
      <c r="E683">
        <v>19</v>
      </c>
    </row>
    <row r="684" spans="1:7" x14ac:dyDescent="0.3">
      <c r="A684">
        <v>132</v>
      </c>
      <c r="B684" s="18">
        <v>45505</v>
      </c>
      <c r="C684" s="96" t="s">
        <v>303</v>
      </c>
      <c r="D684" t="s">
        <v>208</v>
      </c>
      <c r="E684">
        <v>54</v>
      </c>
    </row>
    <row r="685" spans="1:7" x14ac:dyDescent="0.3">
      <c r="A685">
        <v>131</v>
      </c>
      <c r="B685" s="18">
        <v>45505</v>
      </c>
      <c r="C685" s="96" t="s">
        <v>303</v>
      </c>
      <c r="D685" t="s">
        <v>211</v>
      </c>
      <c r="E685">
        <v>207</v>
      </c>
    </row>
    <row r="686" spans="1:7" x14ac:dyDescent="0.3">
      <c r="A686">
        <v>130</v>
      </c>
      <c r="B686" s="18">
        <v>45505</v>
      </c>
      <c r="C686" s="96" t="s">
        <v>303</v>
      </c>
      <c r="D686" t="s">
        <v>212</v>
      </c>
      <c r="E686">
        <v>1473</v>
      </c>
    </row>
    <row r="687" spans="1:7" x14ac:dyDescent="0.3">
      <c r="A687">
        <v>129</v>
      </c>
      <c r="B687" s="18">
        <v>45505</v>
      </c>
      <c r="C687" s="96" t="s">
        <v>303</v>
      </c>
      <c r="D687" t="s">
        <v>229</v>
      </c>
      <c r="E687">
        <v>1811</v>
      </c>
    </row>
    <row r="688" spans="1:7" x14ac:dyDescent="0.3">
      <c r="A688">
        <v>128</v>
      </c>
      <c r="B688" s="18">
        <v>45505</v>
      </c>
      <c r="C688" s="96" t="s">
        <v>303</v>
      </c>
      <c r="D688" t="s">
        <v>224</v>
      </c>
      <c r="E688">
        <v>1035</v>
      </c>
    </row>
    <row r="689" spans="1:7" x14ac:dyDescent="0.3">
      <c r="A689">
        <v>127</v>
      </c>
      <c r="B689" s="18">
        <v>45505</v>
      </c>
      <c r="C689" s="96" t="s">
        <v>303</v>
      </c>
      <c r="D689" t="s">
        <v>220</v>
      </c>
      <c r="E689">
        <v>4634</v>
      </c>
    </row>
    <row r="690" spans="1:7" x14ac:dyDescent="0.3">
      <c r="A690">
        <v>5</v>
      </c>
      <c r="B690" s="18">
        <v>45505</v>
      </c>
      <c r="C690" s="96" t="s">
        <v>303</v>
      </c>
      <c r="D690" t="s">
        <v>216</v>
      </c>
      <c r="E690">
        <v>8.9554973821989492</v>
      </c>
      <c r="F690">
        <v>3421</v>
      </c>
      <c r="G690">
        <v>382</v>
      </c>
    </row>
    <row r="691" spans="1:7" x14ac:dyDescent="0.3">
      <c r="A691">
        <v>4</v>
      </c>
      <c r="B691" s="18">
        <v>45505</v>
      </c>
      <c r="C691" s="96" t="s">
        <v>303</v>
      </c>
      <c r="D691" t="s">
        <v>223</v>
      </c>
      <c r="E691">
        <v>0.84469472436277404</v>
      </c>
      <c r="F691">
        <v>2850</v>
      </c>
      <c r="G691">
        <v>3374</v>
      </c>
    </row>
    <row r="692" spans="1:7" x14ac:dyDescent="0.3">
      <c r="A692">
        <v>126</v>
      </c>
      <c r="B692" s="18">
        <v>45505</v>
      </c>
      <c r="C692" s="96" t="s">
        <v>303</v>
      </c>
      <c r="D692" t="s">
        <v>28</v>
      </c>
      <c r="E692">
        <v>7</v>
      </c>
    </row>
    <row r="693" spans="1:7" x14ac:dyDescent="0.3">
      <c r="A693">
        <v>120</v>
      </c>
      <c r="B693" s="18">
        <v>45505</v>
      </c>
      <c r="C693" s="96" t="s">
        <v>303</v>
      </c>
      <c r="D693" t="s">
        <v>22</v>
      </c>
      <c r="E693">
        <v>7393</v>
      </c>
    </row>
    <row r="694" spans="1:7" x14ac:dyDescent="0.3">
      <c r="A694">
        <v>116</v>
      </c>
      <c r="B694" s="18">
        <v>45505</v>
      </c>
      <c r="C694" s="96" t="s">
        <v>303</v>
      </c>
      <c r="D694" t="s">
        <v>243</v>
      </c>
      <c r="E694">
        <v>35</v>
      </c>
    </row>
    <row r="695" spans="1:7" x14ac:dyDescent="0.3">
      <c r="A695">
        <v>115</v>
      </c>
      <c r="B695" s="18">
        <v>45505</v>
      </c>
      <c r="C695" s="96" t="s">
        <v>303</v>
      </c>
      <c r="D695" t="s">
        <v>226</v>
      </c>
      <c r="E695">
        <v>852</v>
      </c>
    </row>
    <row r="696" spans="1:7" x14ac:dyDescent="0.3">
      <c r="A696">
        <v>114</v>
      </c>
      <c r="B696" s="18">
        <v>45505</v>
      </c>
      <c r="C696" s="96" t="s">
        <v>303</v>
      </c>
      <c r="D696" t="s">
        <v>214</v>
      </c>
      <c r="E696">
        <v>7393</v>
      </c>
    </row>
    <row r="697" spans="1:7" x14ac:dyDescent="0.3">
      <c r="A697">
        <v>6</v>
      </c>
      <c r="B697" s="18">
        <v>45505</v>
      </c>
      <c r="C697" s="96" t="s">
        <v>303</v>
      </c>
      <c r="D697" t="s">
        <v>237</v>
      </c>
      <c r="E697">
        <v>1.3793103448275862E-2</v>
      </c>
      <c r="F697">
        <v>2</v>
      </c>
      <c r="G697">
        <v>145</v>
      </c>
    </row>
    <row r="698" spans="1:7" x14ac:dyDescent="0.3">
      <c r="A698">
        <v>27</v>
      </c>
      <c r="B698" s="18">
        <v>45505</v>
      </c>
      <c r="C698" s="96" t="s">
        <v>304</v>
      </c>
      <c r="D698" t="s">
        <v>165</v>
      </c>
      <c r="E698">
        <v>0.27272727272727271</v>
      </c>
      <c r="F698">
        <v>6</v>
      </c>
      <c r="G698">
        <v>22</v>
      </c>
    </row>
    <row r="699" spans="1:7" x14ac:dyDescent="0.3">
      <c r="A699">
        <v>108</v>
      </c>
      <c r="B699" s="18">
        <v>45505</v>
      </c>
      <c r="C699" s="96" t="s">
        <v>304</v>
      </c>
      <c r="D699" t="s">
        <v>204</v>
      </c>
      <c r="E699">
        <v>71</v>
      </c>
    </row>
    <row r="700" spans="1:7" x14ac:dyDescent="0.3">
      <c r="A700">
        <v>105</v>
      </c>
      <c r="B700" s="18">
        <v>45505</v>
      </c>
      <c r="C700" s="96" t="s">
        <v>304</v>
      </c>
      <c r="D700" t="s">
        <v>227</v>
      </c>
      <c r="E700">
        <v>9</v>
      </c>
    </row>
    <row r="701" spans="1:7" x14ac:dyDescent="0.3">
      <c r="A701">
        <v>107</v>
      </c>
      <c r="B701" s="18">
        <v>45505</v>
      </c>
      <c r="C701" s="96" t="s">
        <v>304</v>
      </c>
      <c r="D701" t="s">
        <v>217</v>
      </c>
      <c r="E701">
        <v>221</v>
      </c>
    </row>
    <row r="702" spans="1:7" x14ac:dyDescent="0.3">
      <c r="A702">
        <v>106</v>
      </c>
      <c r="B702" s="18">
        <v>45505</v>
      </c>
      <c r="C702" s="96" t="s">
        <v>304</v>
      </c>
      <c r="D702" t="s">
        <v>196</v>
      </c>
      <c r="E702">
        <v>143</v>
      </c>
    </row>
    <row r="703" spans="1:7" x14ac:dyDescent="0.3">
      <c r="A703">
        <v>113</v>
      </c>
      <c r="B703" s="18">
        <v>45505</v>
      </c>
      <c r="C703" s="96" t="s">
        <v>304</v>
      </c>
      <c r="D703" t="s">
        <v>228</v>
      </c>
      <c r="E703">
        <v>152</v>
      </c>
    </row>
    <row r="704" spans="1:7" x14ac:dyDescent="0.3">
      <c r="A704">
        <v>110</v>
      </c>
      <c r="B704" s="18">
        <v>45505</v>
      </c>
      <c r="C704" s="96" t="s">
        <v>304</v>
      </c>
      <c r="D704" t="s">
        <v>222</v>
      </c>
      <c r="E704">
        <v>6</v>
      </c>
    </row>
    <row r="705" spans="1:7" x14ac:dyDescent="0.3">
      <c r="A705">
        <v>112</v>
      </c>
      <c r="B705" s="18">
        <v>45505</v>
      </c>
      <c r="C705" s="96" t="s">
        <v>304</v>
      </c>
      <c r="D705" t="s">
        <v>221</v>
      </c>
      <c r="E705">
        <v>241</v>
      </c>
    </row>
    <row r="706" spans="1:7" x14ac:dyDescent="0.3">
      <c r="A706">
        <v>111</v>
      </c>
      <c r="B706" s="18">
        <v>45505</v>
      </c>
      <c r="C706" s="96" t="s">
        <v>304</v>
      </c>
      <c r="D706" t="s">
        <v>201</v>
      </c>
      <c r="E706">
        <v>163</v>
      </c>
    </row>
    <row r="707" spans="1:7" x14ac:dyDescent="0.3">
      <c r="A707">
        <v>2</v>
      </c>
      <c r="B707" s="18">
        <v>45505</v>
      </c>
      <c r="C707" s="96" t="s">
        <v>304</v>
      </c>
      <c r="D707" t="s">
        <v>209</v>
      </c>
      <c r="E707">
        <v>0.55888888888888888</v>
      </c>
      <c r="F707">
        <v>1006</v>
      </c>
      <c r="G707">
        <v>1800</v>
      </c>
    </row>
    <row r="708" spans="1:7" x14ac:dyDescent="0.3">
      <c r="A708">
        <v>1</v>
      </c>
      <c r="B708" s="18">
        <v>45505</v>
      </c>
      <c r="C708" s="96" t="s">
        <v>304</v>
      </c>
      <c r="D708" t="s">
        <v>287</v>
      </c>
      <c r="E708">
        <v>1</v>
      </c>
      <c r="F708">
        <v>1</v>
      </c>
      <c r="G708">
        <v>1</v>
      </c>
    </row>
    <row r="709" spans="1:7" x14ac:dyDescent="0.3">
      <c r="A709">
        <v>103</v>
      </c>
      <c r="B709" s="18">
        <v>45505</v>
      </c>
      <c r="C709" s="96" t="s">
        <v>304</v>
      </c>
      <c r="D709" t="s">
        <v>199</v>
      </c>
      <c r="E709">
        <v>0</v>
      </c>
    </row>
    <row r="710" spans="1:7" x14ac:dyDescent="0.3">
      <c r="A710">
        <v>102</v>
      </c>
      <c r="B710" s="18">
        <v>45505</v>
      </c>
      <c r="C710" s="96" t="s">
        <v>304</v>
      </c>
      <c r="D710" t="s">
        <v>218</v>
      </c>
      <c r="E710">
        <v>0</v>
      </c>
    </row>
    <row r="711" spans="1:7" x14ac:dyDescent="0.3">
      <c r="A711">
        <v>3</v>
      </c>
      <c r="B711" s="18">
        <v>45505</v>
      </c>
      <c r="C711" s="96" t="s">
        <v>304</v>
      </c>
      <c r="D711" t="s">
        <v>202</v>
      </c>
      <c r="E711">
        <v>0.51491053677932408</v>
      </c>
      <c r="F711">
        <v>518</v>
      </c>
      <c r="G711">
        <v>1006</v>
      </c>
    </row>
    <row r="712" spans="1:7" x14ac:dyDescent="0.3">
      <c r="A712">
        <v>101</v>
      </c>
      <c r="B712" s="18">
        <v>45505</v>
      </c>
      <c r="C712" s="96" t="s">
        <v>304</v>
      </c>
      <c r="D712" t="s">
        <v>200</v>
      </c>
      <c r="E712">
        <v>1</v>
      </c>
    </row>
    <row r="713" spans="1:7" x14ac:dyDescent="0.3">
      <c r="A713">
        <v>100</v>
      </c>
      <c r="B713" s="18">
        <v>45505</v>
      </c>
      <c r="C713" s="96" t="s">
        <v>304</v>
      </c>
      <c r="D713" t="s">
        <v>206</v>
      </c>
      <c r="E713">
        <v>1</v>
      </c>
    </row>
    <row r="714" spans="1:7" x14ac:dyDescent="0.3">
      <c r="A714">
        <v>26</v>
      </c>
      <c r="B714" s="18">
        <v>45505</v>
      </c>
      <c r="C714" s="96" t="s">
        <v>304</v>
      </c>
      <c r="D714" t="s">
        <v>164</v>
      </c>
      <c r="E714">
        <v>0.10050251256281408</v>
      </c>
      <c r="F714">
        <v>20</v>
      </c>
      <c r="G714">
        <v>199</v>
      </c>
    </row>
    <row r="715" spans="1:7" x14ac:dyDescent="0.3">
      <c r="A715">
        <v>17</v>
      </c>
      <c r="B715" s="18">
        <v>45505</v>
      </c>
      <c r="C715" s="96" t="s">
        <v>304</v>
      </c>
      <c r="D715" t="s">
        <v>207</v>
      </c>
      <c r="E715">
        <v>8.0000000000000002E-3</v>
      </c>
      <c r="F715">
        <v>1</v>
      </c>
      <c r="G715">
        <v>125</v>
      </c>
    </row>
    <row r="716" spans="1:7" x14ac:dyDescent="0.3">
      <c r="A716">
        <v>16</v>
      </c>
      <c r="B716" s="18">
        <v>45505</v>
      </c>
      <c r="C716" s="96" t="s">
        <v>304</v>
      </c>
      <c r="D716" t="s">
        <v>203</v>
      </c>
      <c r="E716">
        <v>0.28000000000000003</v>
      </c>
      <c r="F716">
        <v>35</v>
      </c>
      <c r="G716">
        <v>125</v>
      </c>
    </row>
    <row r="717" spans="1:7" x14ac:dyDescent="0.3">
      <c r="A717">
        <v>15</v>
      </c>
      <c r="B717" s="18">
        <v>45505</v>
      </c>
      <c r="C717" s="96" t="s">
        <v>304</v>
      </c>
      <c r="D717" t="s">
        <v>205</v>
      </c>
      <c r="E717">
        <v>0</v>
      </c>
      <c r="F717">
        <v>0</v>
      </c>
      <c r="G717">
        <v>262</v>
      </c>
    </row>
    <row r="718" spans="1:7" x14ac:dyDescent="0.3">
      <c r="A718">
        <v>14</v>
      </c>
      <c r="B718" s="18">
        <v>45505</v>
      </c>
      <c r="C718" s="96" t="s">
        <v>304</v>
      </c>
      <c r="D718" t="s">
        <v>225</v>
      </c>
      <c r="E718">
        <v>0.13740458015267176</v>
      </c>
      <c r="F718">
        <v>36</v>
      </c>
      <c r="G718">
        <v>262</v>
      </c>
    </row>
    <row r="719" spans="1:7" x14ac:dyDescent="0.3">
      <c r="A719">
        <v>11</v>
      </c>
      <c r="B719" s="18">
        <v>45505</v>
      </c>
      <c r="C719" s="96" t="s">
        <v>304</v>
      </c>
      <c r="D719" t="s">
        <v>230</v>
      </c>
      <c r="E719">
        <v>0.56204379562043794</v>
      </c>
      <c r="F719">
        <v>154</v>
      </c>
      <c r="G719">
        <v>274</v>
      </c>
    </row>
    <row r="720" spans="1:7" x14ac:dyDescent="0.3">
      <c r="A720">
        <v>10</v>
      </c>
      <c r="B720" s="18">
        <v>45505</v>
      </c>
      <c r="C720" s="96" t="s">
        <v>304</v>
      </c>
      <c r="D720" t="s">
        <v>219</v>
      </c>
      <c r="E720">
        <v>0.125</v>
      </c>
      <c r="F720">
        <v>1</v>
      </c>
      <c r="G720">
        <v>8</v>
      </c>
    </row>
    <row r="721" spans="1:7" x14ac:dyDescent="0.3">
      <c r="A721">
        <v>9</v>
      </c>
      <c r="B721" s="18">
        <v>45505</v>
      </c>
      <c r="C721" s="96" t="s">
        <v>304</v>
      </c>
      <c r="D721" t="s">
        <v>213</v>
      </c>
      <c r="E721">
        <v>0.18292682926829268</v>
      </c>
      <c r="F721">
        <v>45</v>
      </c>
      <c r="G721">
        <v>246</v>
      </c>
    </row>
    <row r="722" spans="1:7" x14ac:dyDescent="0.3">
      <c r="A722">
        <v>23</v>
      </c>
      <c r="B722" s="18">
        <v>45505</v>
      </c>
      <c r="C722" s="96" t="s">
        <v>304</v>
      </c>
      <c r="D722" t="s">
        <v>210</v>
      </c>
      <c r="E722">
        <v>2.952755905511811E-2</v>
      </c>
      <c r="F722">
        <v>30</v>
      </c>
      <c r="G722">
        <v>1016</v>
      </c>
    </row>
    <row r="723" spans="1:7" x14ac:dyDescent="0.3">
      <c r="A723">
        <v>24</v>
      </c>
      <c r="B723" s="18">
        <v>45505</v>
      </c>
      <c r="C723" s="96" t="s">
        <v>304</v>
      </c>
      <c r="D723" t="s">
        <v>197</v>
      </c>
      <c r="E723">
        <v>0.8666666666666667</v>
      </c>
      <c r="F723">
        <v>26</v>
      </c>
      <c r="G723">
        <v>30</v>
      </c>
    </row>
    <row r="724" spans="1:7" x14ac:dyDescent="0.3">
      <c r="A724">
        <v>132</v>
      </c>
      <c r="B724" s="18">
        <v>45505</v>
      </c>
      <c r="C724" s="96" t="s">
        <v>304</v>
      </c>
      <c r="D724" t="s">
        <v>208</v>
      </c>
      <c r="E724">
        <v>1</v>
      </c>
    </row>
    <row r="725" spans="1:7" x14ac:dyDescent="0.3">
      <c r="A725">
        <v>131</v>
      </c>
      <c r="B725" s="18">
        <v>45505</v>
      </c>
      <c r="C725" s="96" t="s">
        <v>304</v>
      </c>
      <c r="D725" t="s">
        <v>211</v>
      </c>
      <c r="E725">
        <v>3</v>
      </c>
    </row>
    <row r="726" spans="1:7" x14ac:dyDescent="0.3">
      <c r="A726">
        <v>130</v>
      </c>
      <c r="B726" s="18">
        <v>45505</v>
      </c>
      <c r="C726" s="96" t="s">
        <v>304</v>
      </c>
      <c r="D726" t="s">
        <v>212</v>
      </c>
      <c r="E726">
        <v>45</v>
      </c>
    </row>
    <row r="727" spans="1:7" x14ac:dyDescent="0.3">
      <c r="A727">
        <v>129</v>
      </c>
      <c r="B727" s="18">
        <v>45505</v>
      </c>
      <c r="C727" s="96" t="s">
        <v>304</v>
      </c>
      <c r="D727" t="s">
        <v>229</v>
      </c>
      <c r="E727">
        <v>37</v>
      </c>
    </row>
    <row r="728" spans="1:7" x14ac:dyDescent="0.3">
      <c r="A728">
        <v>128</v>
      </c>
      <c r="B728" s="18">
        <v>45505</v>
      </c>
      <c r="C728" s="96" t="s">
        <v>304</v>
      </c>
      <c r="D728" t="s">
        <v>224</v>
      </c>
      <c r="E728">
        <v>58</v>
      </c>
    </row>
    <row r="729" spans="1:7" x14ac:dyDescent="0.3">
      <c r="A729">
        <v>127</v>
      </c>
      <c r="B729" s="18">
        <v>45505</v>
      </c>
      <c r="C729" s="96" t="s">
        <v>304</v>
      </c>
      <c r="D729" t="s">
        <v>220</v>
      </c>
      <c r="E729">
        <v>146</v>
      </c>
    </row>
    <row r="730" spans="1:7" x14ac:dyDescent="0.3">
      <c r="A730">
        <v>5</v>
      </c>
      <c r="B730" s="18">
        <v>45505</v>
      </c>
      <c r="C730" s="96" t="s">
        <v>304</v>
      </c>
      <c r="D730" t="s">
        <v>216</v>
      </c>
      <c r="E730">
        <v>3.60869565217391</v>
      </c>
      <c r="F730">
        <v>83</v>
      </c>
      <c r="G730">
        <v>23</v>
      </c>
    </row>
    <row r="731" spans="1:7" x14ac:dyDescent="0.3">
      <c r="A731">
        <v>4</v>
      </c>
      <c r="B731" s="18">
        <v>45505</v>
      </c>
      <c r="C731" s="96" t="s">
        <v>304</v>
      </c>
      <c r="D731" t="s">
        <v>223</v>
      </c>
      <c r="E731">
        <v>0.89156626506024095</v>
      </c>
      <c r="F731">
        <v>74</v>
      </c>
      <c r="G731">
        <v>83</v>
      </c>
    </row>
    <row r="732" spans="1:7" x14ac:dyDescent="0.3">
      <c r="A732">
        <v>120</v>
      </c>
      <c r="B732" s="18">
        <v>45505</v>
      </c>
      <c r="C732" s="96" t="s">
        <v>304</v>
      </c>
      <c r="D732" t="s">
        <v>22</v>
      </c>
      <c r="E732">
        <v>171</v>
      </c>
    </row>
    <row r="733" spans="1:7" x14ac:dyDescent="0.3">
      <c r="A733">
        <v>114</v>
      </c>
      <c r="B733" s="18">
        <v>45505</v>
      </c>
      <c r="C733" s="96" t="s">
        <v>304</v>
      </c>
      <c r="D733" t="s">
        <v>214</v>
      </c>
      <c r="E733">
        <v>171</v>
      </c>
    </row>
    <row r="734" spans="1:7" x14ac:dyDescent="0.3">
      <c r="A734">
        <v>27</v>
      </c>
      <c r="B734" s="18">
        <v>45505</v>
      </c>
      <c r="C734" s="96" t="s">
        <v>305</v>
      </c>
      <c r="D734" t="s">
        <v>165</v>
      </c>
      <c r="E734">
        <v>0.29856390862165894</v>
      </c>
      <c r="F734">
        <v>5842</v>
      </c>
      <c r="G734">
        <v>19567</v>
      </c>
    </row>
    <row r="735" spans="1:7" x14ac:dyDescent="0.3">
      <c r="A735">
        <v>108</v>
      </c>
      <c r="B735" s="18">
        <v>45505</v>
      </c>
      <c r="C735" s="96" t="s">
        <v>305</v>
      </c>
      <c r="D735" t="s">
        <v>204</v>
      </c>
      <c r="E735">
        <v>15203</v>
      </c>
    </row>
    <row r="736" spans="1:7" x14ac:dyDescent="0.3">
      <c r="A736">
        <v>105</v>
      </c>
      <c r="B736" s="18">
        <v>45505</v>
      </c>
      <c r="C736" s="96" t="s">
        <v>305</v>
      </c>
      <c r="D736" t="s">
        <v>227</v>
      </c>
      <c r="E736">
        <v>16171</v>
      </c>
    </row>
    <row r="737" spans="1:7" x14ac:dyDescent="0.3">
      <c r="A737">
        <v>107</v>
      </c>
      <c r="B737" s="18">
        <v>45505</v>
      </c>
      <c r="C737" s="96" t="s">
        <v>305</v>
      </c>
      <c r="D737" t="s">
        <v>217</v>
      </c>
      <c r="E737">
        <v>35917</v>
      </c>
    </row>
    <row r="738" spans="1:7" x14ac:dyDescent="0.3">
      <c r="A738">
        <v>106</v>
      </c>
      <c r="B738" s="18">
        <v>45505</v>
      </c>
      <c r="C738" s="96" t="s">
        <v>305</v>
      </c>
      <c r="D738" t="s">
        <v>196</v>
      </c>
      <c r="E738">
        <v>33662</v>
      </c>
    </row>
    <row r="739" spans="1:7" x14ac:dyDescent="0.3">
      <c r="A739">
        <v>104</v>
      </c>
      <c r="B739" s="18">
        <v>45505</v>
      </c>
      <c r="C739" s="96" t="s">
        <v>305</v>
      </c>
      <c r="D739" t="s">
        <v>236</v>
      </c>
      <c r="E739">
        <v>4682</v>
      </c>
    </row>
    <row r="740" spans="1:7" x14ac:dyDescent="0.3">
      <c r="A740">
        <v>113</v>
      </c>
      <c r="B740" s="18">
        <v>45505</v>
      </c>
      <c r="C740" s="96" t="s">
        <v>305</v>
      </c>
      <c r="D740" t="s">
        <v>228</v>
      </c>
      <c r="E740">
        <v>28044</v>
      </c>
    </row>
    <row r="741" spans="1:7" x14ac:dyDescent="0.3">
      <c r="A741">
        <v>110</v>
      </c>
      <c r="B741" s="18">
        <v>45505</v>
      </c>
      <c r="C741" s="96" t="s">
        <v>305</v>
      </c>
      <c r="D741" t="s">
        <v>222</v>
      </c>
      <c r="E741">
        <v>15715</v>
      </c>
    </row>
    <row r="742" spans="1:7" x14ac:dyDescent="0.3">
      <c r="A742">
        <v>112</v>
      </c>
      <c r="B742" s="18">
        <v>45505</v>
      </c>
      <c r="C742" s="96" t="s">
        <v>305</v>
      </c>
      <c r="D742" t="s">
        <v>221</v>
      </c>
      <c r="E742">
        <v>43134</v>
      </c>
    </row>
    <row r="743" spans="1:7" x14ac:dyDescent="0.3">
      <c r="A743">
        <v>111</v>
      </c>
      <c r="B743" s="18">
        <v>45505</v>
      </c>
      <c r="C743" s="96" t="s">
        <v>305</v>
      </c>
      <c r="D743" t="s">
        <v>201</v>
      </c>
      <c r="E743">
        <v>37492</v>
      </c>
    </row>
    <row r="744" spans="1:7" x14ac:dyDescent="0.3">
      <c r="A744">
        <v>109</v>
      </c>
      <c r="B744" s="18">
        <v>45505</v>
      </c>
      <c r="C744" s="96" t="s">
        <v>305</v>
      </c>
      <c r="D744" t="s">
        <v>233</v>
      </c>
      <c r="E744">
        <v>4533</v>
      </c>
    </row>
    <row r="745" spans="1:7" x14ac:dyDescent="0.3">
      <c r="A745">
        <v>2</v>
      </c>
      <c r="B745" s="18">
        <v>45505</v>
      </c>
      <c r="C745" s="96" t="s">
        <v>305</v>
      </c>
      <c r="D745" t="s">
        <v>209</v>
      </c>
      <c r="E745">
        <v>0.79053926525109541</v>
      </c>
      <c r="F745">
        <v>234553</v>
      </c>
      <c r="G745">
        <v>296700</v>
      </c>
    </row>
    <row r="746" spans="1:7" x14ac:dyDescent="0.3">
      <c r="A746">
        <v>1</v>
      </c>
      <c r="B746" s="18">
        <v>45505</v>
      </c>
      <c r="C746" s="96" t="s">
        <v>305</v>
      </c>
      <c r="D746" t="s">
        <v>287</v>
      </c>
      <c r="E746">
        <v>1.1807228915662651</v>
      </c>
      <c r="F746">
        <v>196</v>
      </c>
      <c r="G746">
        <v>166</v>
      </c>
    </row>
    <row r="747" spans="1:7" x14ac:dyDescent="0.3">
      <c r="A747">
        <v>103</v>
      </c>
      <c r="B747" s="18">
        <v>45505</v>
      </c>
      <c r="C747" s="96" t="s">
        <v>305</v>
      </c>
      <c r="D747" t="s">
        <v>199</v>
      </c>
      <c r="E747">
        <v>3</v>
      </c>
    </row>
    <row r="748" spans="1:7" x14ac:dyDescent="0.3">
      <c r="A748">
        <v>3</v>
      </c>
      <c r="B748" s="18">
        <v>45505</v>
      </c>
      <c r="C748" s="96" t="s">
        <v>305</v>
      </c>
      <c r="D748" t="s">
        <v>202</v>
      </c>
      <c r="E748">
        <v>0.14758402486747524</v>
      </c>
      <c r="F748">
        <v>159528</v>
      </c>
      <c r="G748">
        <v>1080930</v>
      </c>
    </row>
    <row r="749" spans="1:7" x14ac:dyDescent="0.3">
      <c r="A749">
        <v>102</v>
      </c>
      <c r="B749" s="18">
        <v>45505</v>
      </c>
      <c r="C749" s="96" t="s">
        <v>305</v>
      </c>
      <c r="D749" t="s">
        <v>218</v>
      </c>
      <c r="E749">
        <v>3</v>
      </c>
    </row>
    <row r="750" spans="1:7" x14ac:dyDescent="0.3">
      <c r="A750">
        <v>101</v>
      </c>
      <c r="B750" s="18">
        <v>45505</v>
      </c>
      <c r="C750" s="96" t="s">
        <v>305</v>
      </c>
      <c r="D750" t="s">
        <v>200</v>
      </c>
      <c r="E750">
        <v>160</v>
      </c>
    </row>
    <row r="751" spans="1:7" x14ac:dyDescent="0.3">
      <c r="A751">
        <v>100</v>
      </c>
      <c r="B751" s="18">
        <v>45505</v>
      </c>
      <c r="C751" s="96" t="s">
        <v>305</v>
      </c>
      <c r="D751" t="s">
        <v>206</v>
      </c>
      <c r="E751">
        <v>19</v>
      </c>
    </row>
    <row r="752" spans="1:7" x14ac:dyDescent="0.3">
      <c r="A752">
        <v>26</v>
      </c>
      <c r="B752" s="18">
        <v>45505</v>
      </c>
      <c r="C752" s="96" t="s">
        <v>305</v>
      </c>
      <c r="D752" t="s">
        <v>164</v>
      </c>
      <c r="E752">
        <v>0.17831854964207905</v>
      </c>
      <c r="F752">
        <v>9167</v>
      </c>
      <c r="G752">
        <v>51408</v>
      </c>
    </row>
    <row r="753" spans="1:7" x14ac:dyDescent="0.3">
      <c r="A753">
        <v>17</v>
      </c>
      <c r="B753" s="18">
        <v>45505</v>
      </c>
      <c r="C753" s="96" t="s">
        <v>305</v>
      </c>
      <c r="D753" t="s">
        <v>207</v>
      </c>
      <c r="E753">
        <v>7.7800758359186484E-2</v>
      </c>
      <c r="F753">
        <v>2257</v>
      </c>
      <c r="G753">
        <v>29010</v>
      </c>
    </row>
    <row r="754" spans="1:7" x14ac:dyDescent="0.3">
      <c r="A754">
        <v>16</v>
      </c>
      <c r="B754" s="18">
        <v>45505</v>
      </c>
      <c r="C754" s="96" t="s">
        <v>305</v>
      </c>
      <c r="D754" t="s">
        <v>203</v>
      </c>
      <c r="E754">
        <v>0.30648052395725611</v>
      </c>
      <c r="F754">
        <v>8891</v>
      </c>
      <c r="G754">
        <v>29010</v>
      </c>
    </row>
    <row r="755" spans="1:7" x14ac:dyDescent="0.3">
      <c r="A755">
        <v>15</v>
      </c>
      <c r="B755" s="18">
        <v>45505</v>
      </c>
      <c r="C755" s="96" t="s">
        <v>305</v>
      </c>
      <c r="D755" t="s">
        <v>205</v>
      </c>
      <c r="E755">
        <v>9.6661814494365478E-2</v>
      </c>
      <c r="F755">
        <v>5910</v>
      </c>
      <c r="G755">
        <v>61141</v>
      </c>
    </row>
    <row r="756" spans="1:7" x14ac:dyDescent="0.3">
      <c r="A756">
        <v>14</v>
      </c>
      <c r="B756" s="18">
        <v>45505</v>
      </c>
      <c r="C756" s="96" t="s">
        <v>305</v>
      </c>
      <c r="D756" t="s">
        <v>225</v>
      </c>
      <c r="E756">
        <v>0.75566313930096007</v>
      </c>
      <c r="F756">
        <v>46202</v>
      </c>
      <c r="G756">
        <v>61141</v>
      </c>
    </row>
    <row r="757" spans="1:7" x14ac:dyDescent="0.3">
      <c r="A757">
        <v>13</v>
      </c>
      <c r="B757" s="18">
        <v>45505</v>
      </c>
      <c r="C757" s="96" t="s">
        <v>305</v>
      </c>
      <c r="D757" t="s">
        <v>198</v>
      </c>
      <c r="E757">
        <v>0.32982049390522361</v>
      </c>
      <c r="F757">
        <v>9389</v>
      </c>
      <c r="G757">
        <v>28467</v>
      </c>
    </row>
    <row r="758" spans="1:7" x14ac:dyDescent="0.3">
      <c r="A758">
        <v>12</v>
      </c>
      <c r="B758" s="18">
        <v>45505</v>
      </c>
      <c r="C758" s="96" t="s">
        <v>305</v>
      </c>
      <c r="D758" t="s">
        <v>215</v>
      </c>
      <c r="E758">
        <v>0.8243580285945129</v>
      </c>
      <c r="F758">
        <v>23467</v>
      </c>
      <c r="G758">
        <v>28467</v>
      </c>
    </row>
    <row r="759" spans="1:7" x14ac:dyDescent="0.3">
      <c r="A759">
        <v>11</v>
      </c>
      <c r="B759" s="18">
        <v>45505</v>
      </c>
      <c r="C759" s="96" t="s">
        <v>305</v>
      </c>
      <c r="D759" t="s">
        <v>230</v>
      </c>
      <c r="E759">
        <v>0.62547854583320572</v>
      </c>
      <c r="F759">
        <v>40845</v>
      </c>
      <c r="G759">
        <v>65302</v>
      </c>
    </row>
    <row r="760" spans="1:7" x14ac:dyDescent="0.3">
      <c r="A760">
        <v>10</v>
      </c>
      <c r="B760" s="18">
        <v>45505</v>
      </c>
      <c r="C760" s="96" t="s">
        <v>305</v>
      </c>
      <c r="D760" t="s">
        <v>219</v>
      </c>
      <c r="E760">
        <v>0.30583956632127907</v>
      </c>
      <c r="F760">
        <v>4457</v>
      </c>
      <c r="G760">
        <v>14573</v>
      </c>
    </row>
    <row r="761" spans="1:7" x14ac:dyDescent="0.3">
      <c r="A761">
        <v>9</v>
      </c>
      <c r="B761" s="18">
        <v>45505</v>
      </c>
      <c r="C761" s="96" t="s">
        <v>305</v>
      </c>
      <c r="D761" t="s">
        <v>213</v>
      </c>
      <c r="E761">
        <v>0.38420909549885435</v>
      </c>
      <c r="F761">
        <v>39572</v>
      </c>
      <c r="G761">
        <v>102996</v>
      </c>
    </row>
    <row r="762" spans="1:7" x14ac:dyDescent="0.3">
      <c r="A762">
        <v>8</v>
      </c>
      <c r="B762" s="18">
        <v>45505</v>
      </c>
      <c r="C762" s="96" t="s">
        <v>305</v>
      </c>
      <c r="D762" t="s">
        <v>235</v>
      </c>
      <c r="E762">
        <v>0.33128118722053013</v>
      </c>
      <c r="F762">
        <v>5112</v>
      </c>
      <c r="G762">
        <v>15431</v>
      </c>
    </row>
    <row r="763" spans="1:7" x14ac:dyDescent="0.3">
      <c r="A763">
        <v>7</v>
      </c>
      <c r="B763" s="18">
        <v>45505</v>
      </c>
      <c r="C763" s="96" t="s">
        <v>305</v>
      </c>
      <c r="D763" t="s">
        <v>232</v>
      </c>
      <c r="E763">
        <v>0.5126953125</v>
      </c>
      <c r="F763">
        <v>2100</v>
      </c>
      <c r="G763">
        <v>4096</v>
      </c>
    </row>
    <row r="764" spans="1:7" x14ac:dyDescent="0.3">
      <c r="A764">
        <v>18</v>
      </c>
      <c r="B764" s="18">
        <v>45505</v>
      </c>
      <c r="C764" s="96" t="s">
        <v>305</v>
      </c>
      <c r="D764" t="s">
        <v>242</v>
      </c>
      <c r="E764">
        <v>6.9420340159666782E-4</v>
      </c>
      <c r="F764">
        <v>8</v>
      </c>
      <c r="G764">
        <v>11524</v>
      </c>
    </row>
    <row r="765" spans="1:7" x14ac:dyDescent="0.3">
      <c r="A765">
        <v>20</v>
      </c>
      <c r="B765" s="18">
        <v>45505</v>
      </c>
      <c r="C765" s="96" t="s">
        <v>305</v>
      </c>
      <c r="D765" t="s">
        <v>306</v>
      </c>
      <c r="E765">
        <v>2.3076923076923078E-2</v>
      </c>
      <c r="F765">
        <v>15</v>
      </c>
      <c r="G765">
        <v>650</v>
      </c>
    </row>
    <row r="766" spans="1:7" x14ac:dyDescent="0.3">
      <c r="A766">
        <v>23</v>
      </c>
      <c r="B766" s="18">
        <v>45505</v>
      </c>
      <c r="C766" s="96" t="s">
        <v>305</v>
      </c>
      <c r="D766" t="s">
        <v>210</v>
      </c>
      <c r="E766">
        <v>3.3269781947197638E-2</v>
      </c>
      <c r="F766">
        <v>7905</v>
      </c>
      <c r="G766">
        <v>237603</v>
      </c>
    </row>
    <row r="767" spans="1:7" x14ac:dyDescent="0.3">
      <c r="A767">
        <v>24</v>
      </c>
      <c r="B767" s="18">
        <v>45505</v>
      </c>
      <c r="C767" s="96" t="s">
        <v>305</v>
      </c>
      <c r="D767" t="s">
        <v>197</v>
      </c>
      <c r="E767">
        <v>0.88184693232131561</v>
      </c>
      <c r="F767">
        <v>6971</v>
      </c>
      <c r="G767">
        <v>7905</v>
      </c>
    </row>
    <row r="768" spans="1:7" x14ac:dyDescent="0.3">
      <c r="A768">
        <v>25</v>
      </c>
      <c r="B768" s="18">
        <v>45505</v>
      </c>
      <c r="C768" s="96" t="s">
        <v>305</v>
      </c>
      <c r="D768" t="s">
        <v>261</v>
      </c>
      <c r="E768">
        <v>1.4940888793491664E-3</v>
      </c>
      <c r="F768">
        <v>355</v>
      </c>
      <c r="G768">
        <v>237603</v>
      </c>
    </row>
    <row r="769" spans="1:7" x14ac:dyDescent="0.3">
      <c r="A769">
        <v>134</v>
      </c>
      <c r="B769" s="18">
        <v>45505</v>
      </c>
      <c r="C769" s="96" t="s">
        <v>305</v>
      </c>
      <c r="D769" t="s">
        <v>267</v>
      </c>
      <c r="E769">
        <v>25</v>
      </c>
    </row>
    <row r="770" spans="1:7" x14ac:dyDescent="0.3">
      <c r="A770">
        <v>133</v>
      </c>
      <c r="B770" s="18">
        <v>45505</v>
      </c>
      <c r="C770" s="96" t="s">
        <v>305</v>
      </c>
      <c r="D770" t="s">
        <v>234</v>
      </c>
      <c r="E770">
        <v>1886</v>
      </c>
    </row>
    <row r="771" spans="1:7" x14ac:dyDescent="0.3">
      <c r="A771">
        <v>132</v>
      </c>
      <c r="B771" s="18">
        <v>45505</v>
      </c>
      <c r="C771" s="96" t="s">
        <v>305</v>
      </c>
      <c r="D771" t="s">
        <v>208</v>
      </c>
      <c r="E771">
        <v>888</v>
      </c>
    </row>
    <row r="772" spans="1:7" x14ac:dyDescent="0.3">
      <c r="A772">
        <v>131</v>
      </c>
      <c r="B772" s="18">
        <v>45505</v>
      </c>
      <c r="C772" s="96" t="s">
        <v>305</v>
      </c>
      <c r="D772" t="s">
        <v>211</v>
      </c>
      <c r="E772">
        <v>2450</v>
      </c>
    </row>
    <row r="773" spans="1:7" x14ac:dyDescent="0.3">
      <c r="A773">
        <v>130</v>
      </c>
      <c r="B773" s="18">
        <v>45505</v>
      </c>
      <c r="C773" s="96" t="s">
        <v>305</v>
      </c>
      <c r="D773" t="s">
        <v>212</v>
      </c>
      <c r="E773">
        <v>65745</v>
      </c>
    </row>
    <row r="774" spans="1:7" x14ac:dyDescent="0.3">
      <c r="A774">
        <v>129</v>
      </c>
      <c r="B774" s="18">
        <v>45505</v>
      </c>
      <c r="C774" s="96" t="s">
        <v>305</v>
      </c>
      <c r="D774" t="s">
        <v>229</v>
      </c>
      <c r="E774">
        <v>36070</v>
      </c>
    </row>
    <row r="775" spans="1:7" x14ac:dyDescent="0.3">
      <c r="A775">
        <v>128</v>
      </c>
      <c r="B775" s="18">
        <v>45505</v>
      </c>
      <c r="C775" s="96" t="s">
        <v>305</v>
      </c>
      <c r="D775" t="s">
        <v>224</v>
      </c>
      <c r="E775">
        <v>20425</v>
      </c>
    </row>
    <row r="776" spans="1:7" x14ac:dyDescent="0.3">
      <c r="A776">
        <v>127</v>
      </c>
      <c r="B776" s="18">
        <v>45505</v>
      </c>
      <c r="C776" s="96" t="s">
        <v>305</v>
      </c>
      <c r="D776" t="s">
        <v>220</v>
      </c>
      <c r="E776">
        <v>127817</v>
      </c>
    </row>
    <row r="777" spans="1:7" x14ac:dyDescent="0.3">
      <c r="A777">
        <v>5</v>
      </c>
      <c r="B777" s="18">
        <v>45505</v>
      </c>
      <c r="C777" s="96" t="s">
        <v>305</v>
      </c>
      <c r="D777" t="s">
        <v>216</v>
      </c>
      <c r="E777">
        <v>12.2288781163435</v>
      </c>
      <c r="F777">
        <v>35317</v>
      </c>
      <c r="G777">
        <v>2888</v>
      </c>
    </row>
    <row r="778" spans="1:7" x14ac:dyDescent="0.3">
      <c r="A778">
        <v>4</v>
      </c>
      <c r="B778" s="18">
        <v>45505</v>
      </c>
      <c r="C778" s="96" t="s">
        <v>305</v>
      </c>
      <c r="D778" t="s">
        <v>223</v>
      </c>
      <c r="E778">
        <v>0.84298614583639697</v>
      </c>
      <c r="F778">
        <v>28659</v>
      </c>
      <c r="G778">
        <v>33997</v>
      </c>
    </row>
    <row r="779" spans="1:7" x14ac:dyDescent="0.3">
      <c r="A779">
        <v>126</v>
      </c>
      <c r="B779" s="18">
        <v>45505</v>
      </c>
      <c r="C779" s="96" t="s">
        <v>305</v>
      </c>
      <c r="D779" t="s">
        <v>28</v>
      </c>
      <c r="E779">
        <v>161</v>
      </c>
    </row>
    <row r="780" spans="1:7" x14ac:dyDescent="0.3">
      <c r="A780">
        <v>122</v>
      </c>
      <c r="B780" s="18">
        <v>45505</v>
      </c>
      <c r="C780" s="96" t="s">
        <v>305</v>
      </c>
      <c r="D780" t="s">
        <v>24</v>
      </c>
      <c r="E780">
        <v>142</v>
      </c>
    </row>
    <row r="781" spans="1:7" x14ac:dyDescent="0.3">
      <c r="A781">
        <v>121</v>
      </c>
      <c r="B781" s="18">
        <v>45505</v>
      </c>
      <c r="C781" s="96" t="s">
        <v>305</v>
      </c>
      <c r="D781" t="s">
        <v>23</v>
      </c>
      <c r="E781">
        <v>5</v>
      </c>
    </row>
    <row r="782" spans="1:7" x14ac:dyDescent="0.3">
      <c r="A782">
        <v>120</v>
      </c>
      <c r="B782" s="18">
        <v>45505</v>
      </c>
      <c r="C782" s="96" t="s">
        <v>305</v>
      </c>
      <c r="D782" t="s">
        <v>22</v>
      </c>
      <c r="E782">
        <v>135625</v>
      </c>
    </row>
    <row r="783" spans="1:7" x14ac:dyDescent="0.3">
      <c r="A783">
        <v>116</v>
      </c>
      <c r="B783" s="18">
        <v>45505</v>
      </c>
      <c r="C783" s="96" t="s">
        <v>305</v>
      </c>
      <c r="D783" t="s">
        <v>243</v>
      </c>
      <c r="E783">
        <v>632</v>
      </c>
    </row>
    <row r="784" spans="1:7" x14ac:dyDescent="0.3">
      <c r="A784">
        <v>115</v>
      </c>
      <c r="B784" s="18">
        <v>45505</v>
      </c>
      <c r="C784" s="96" t="s">
        <v>305</v>
      </c>
      <c r="D784" t="s">
        <v>226</v>
      </c>
      <c r="E784">
        <v>16553</v>
      </c>
    </row>
    <row r="785" spans="1:7" x14ac:dyDescent="0.3">
      <c r="A785">
        <v>114</v>
      </c>
      <c r="B785" s="18">
        <v>45505</v>
      </c>
      <c r="C785" s="96" t="s">
        <v>305</v>
      </c>
      <c r="D785" t="s">
        <v>214</v>
      </c>
      <c r="E785">
        <v>135772</v>
      </c>
    </row>
    <row r="786" spans="1:7" x14ac:dyDescent="0.3">
      <c r="A786">
        <v>6</v>
      </c>
      <c r="B786" s="18">
        <v>45505</v>
      </c>
      <c r="C786" s="96" t="s">
        <v>305</v>
      </c>
      <c r="D786" t="s">
        <v>237</v>
      </c>
      <c r="E786">
        <v>0.24591194968553459</v>
      </c>
      <c r="F786">
        <v>391</v>
      </c>
      <c r="G786">
        <v>1590</v>
      </c>
    </row>
    <row r="787" spans="1:7" x14ac:dyDescent="0.3">
      <c r="A787">
        <v>108</v>
      </c>
      <c r="B787" s="18">
        <v>45505</v>
      </c>
      <c r="C787" s="96" t="s">
        <v>307</v>
      </c>
      <c r="D787" t="s">
        <v>204</v>
      </c>
      <c r="E787">
        <v>305</v>
      </c>
    </row>
    <row r="788" spans="1:7" x14ac:dyDescent="0.3">
      <c r="A788">
        <v>105</v>
      </c>
      <c r="B788" s="18">
        <v>45505</v>
      </c>
      <c r="C788" s="96" t="s">
        <v>307</v>
      </c>
      <c r="D788" t="s">
        <v>227</v>
      </c>
      <c r="E788">
        <v>12</v>
      </c>
    </row>
    <row r="789" spans="1:7" x14ac:dyDescent="0.3">
      <c r="A789">
        <v>107</v>
      </c>
      <c r="B789" s="18">
        <v>45505</v>
      </c>
      <c r="C789" s="96" t="s">
        <v>307</v>
      </c>
      <c r="D789" t="s">
        <v>217</v>
      </c>
      <c r="E789">
        <v>535</v>
      </c>
    </row>
    <row r="790" spans="1:7" x14ac:dyDescent="0.3">
      <c r="A790">
        <v>106</v>
      </c>
      <c r="B790" s="18">
        <v>45505</v>
      </c>
      <c r="C790" s="96" t="s">
        <v>307</v>
      </c>
      <c r="D790" t="s">
        <v>196</v>
      </c>
      <c r="E790">
        <v>283</v>
      </c>
    </row>
    <row r="791" spans="1:7" x14ac:dyDescent="0.3">
      <c r="A791">
        <v>113</v>
      </c>
      <c r="B791" s="18">
        <v>45505</v>
      </c>
      <c r="C791" s="96" t="s">
        <v>307</v>
      </c>
      <c r="D791" t="s">
        <v>228</v>
      </c>
      <c r="E791">
        <v>319</v>
      </c>
    </row>
    <row r="792" spans="1:7" x14ac:dyDescent="0.3">
      <c r="A792">
        <v>110</v>
      </c>
      <c r="B792" s="18">
        <v>45505</v>
      </c>
      <c r="C792" s="96" t="s">
        <v>307</v>
      </c>
      <c r="D792" t="s">
        <v>222</v>
      </c>
      <c r="E792">
        <v>13</v>
      </c>
    </row>
    <row r="793" spans="1:7" x14ac:dyDescent="0.3">
      <c r="A793">
        <v>112</v>
      </c>
      <c r="B793" s="18">
        <v>45505</v>
      </c>
      <c r="C793" s="96" t="s">
        <v>307</v>
      </c>
      <c r="D793" t="s">
        <v>221</v>
      </c>
      <c r="E793">
        <v>583</v>
      </c>
    </row>
    <row r="794" spans="1:7" x14ac:dyDescent="0.3">
      <c r="A794">
        <v>111</v>
      </c>
      <c r="B794" s="18">
        <v>45505</v>
      </c>
      <c r="C794" s="96" t="s">
        <v>307</v>
      </c>
      <c r="D794" t="s">
        <v>201</v>
      </c>
      <c r="E794">
        <v>262</v>
      </c>
    </row>
    <row r="795" spans="1:7" x14ac:dyDescent="0.3">
      <c r="A795">
        <v>2</v>
      </c>
      <c r="B795" s="18">
        <v>45505</v>
      </c>
      <c r="C795" s="96" t="s">
        <v>307</v>
      </c>
      <c r="D795" t="s">
        <v>209</v>
      </c>
      <c r="E795">
        <v>0.60842105263157897</v>
      </c>
      <c r="F795">
        <v>2312</v>
      </c>
      <c r="G795">
        <v>3800</v>
      </c>
    </row>
    <row r="796" spans="1:7" x14ac:dyDescent="0.3">
      <c r="A796">
        <v>1</v>
      </c>
      <c r="B796" s="18">
        <v>45505</v>
      </c>
      <c r="C796" s="96" t="s">
        <v>307</v>
      </c>
      <c r="D796" t="s">
        <v>287</v>
      </c>
      <c r="E796">
        <v>1</v>
      </c>
      <c r="F796">
        <v>2</v>
      </c>
      <c r="G796">
        <v>2</v>
      </c>
    </row>
    <row r="797" spans="1:7" x14ac:dyDescent="0.3">
      <c r="A797">
        <v>103</v>
      </c>
      <c r="B797" s="18">
        <v>45505</v>
      </c>
      <c r="C797" s="96" t="s">
        <v>307</v>
      </c>
      <c r="D797" t="s">
        <v>199</v>
      </c>
      <c r="E797">
        <v>0</v>
      </c>
    </row>
    <row r="798" spans="1:7" x14ac:dyDescent="0.3">
      <c r="A798">
        <v>3</v>
      </c>
      <c r="B798" s="18">
        <v>45505</v>
      </c>
      <c r="C798" s="96" t="s">
        <v>307</v>
      </c>
      <c r="D798" t="s">
        <v>202</v>
      </c>
      <c r="E798">
        <v>0.33737024221453288</v>
      </c>
      <c r="F798">
        <v>780</v>
      </c>
      <c r="G798">
        <v>2312</v>
      </c>
    </row>
    <row r="799" spans="1:7" x14ac:dyDescent="0.3">
      <c r="A799">
        <v>102</v>
      </c>
      <c r="B799" s="18">
        <v>45505</v>
      </c>
      <c r="C799" s="96" t="s">
        <v>307</v>
      </c>
      <c r="D799" t="s">
        <v>218</v>
      </c>
      <c r="E799">
        <v>1</v>
      </c>
    </row>
    <row r="800" spans="1:7" x14ac:dyDescent="0.3">
      <c r="A800">
        <v>101</v>
      </c>
      <c r="B800" s="18">
        <v>45505</v>
      </c>
      <c r="C800" s="96" t="s">
        <v>307</v>
      </c>
      <c r="D800" t="s">
        <v>200</v>
      </c>
      <c r="E800">
        <v>1</v>
      </c>
    </row>
    <row r="801" spans="1:7" x14ac:dyDescent="0.3">
      <c r="A801">
        <v>100</v>
      </c>
      <c r="B801" s="18">
        <v>45505</v>
      </c>
      <c r="C801" s="96" t="s">
        <v>307</v>
      </c>
      <c r="D801" t="s">
        <v>206</v>
      </c>
      <c r="E801">
        <v>1</v>
      </c>
    </row>
    <row r="802" spans="1:7" x14ac:dyDescent="0.3">
      <c r="A802">
        <v>17</v>
      </c>
      <c r="B802" s="18">
        <v>45505</v>
      </c>
      <c r="C802" s="96" t="s">
        <v>307</v>
      </c>
      <c r="D802" t="s">
        <v>207</v>
      </c>
      <c r="E802">
        <v>0</v>
      </c>
      <c r="F802">
        <v>0</v>
      </c>
      <c r="G802">
        <v>180</v>
      </c>
    </row>
    <row r="803" spans="1:7" x14ac:dyDescent="0.3">
      <c r="A803">
        <v>16</v>
      </c>
      <c r="B803" s="18">
        <v>45505</v>
      </c>
      <c r="C803" s="96" t="s">
        <v>307</v>
      </c>
      <c r="D803" t="s">
        <v>203</v>
      </c>
      <c r="E803">
        <v>5.5555555555555558E-3</v>
      </c>
      <c r="F803">
        <v>1</v>
      </c>
      <c r="G803">
        <v>180</v>
      </c>
    </row>
    <row r="804" spans="1:7" x14ac:dyDescent="0.3">
      <c r="A804">
        <v>13</v>
      </c>
      <c r="B804" s="18">
        <v>45505</v>
      </c>
      <c r="C804" s="96" t="s">
        <v>307</v>
      </c>
      <c r="D804" t="s">
        <v>198</v>
      </c>
      <c r="E804">
        <v>1.2658227848101266E-2</v>
      </c>
      <c r="F804">
        <v>3</v>
      </c>
      <c r="G804">
        <v>237</v>
      </c>
    </row>
    <row r="805" spans="1:7" x14ac:dyDescent="0.3">
      <c r="A805">
        <v>12</v>
      </c>
      <c r="B805" s="18">
        <v>45505</v>
      </c>
      <c r="C805" s="96" t="s">
        <v>307</v>
      </c>
      <c r="D805" t="s">
        <v>215</v>
      </c>
      <c r="E805">
        <v>1.6877637130801686E-2</v>
      </c>
      <c r="F805">
        <v>4</v>
      </c>
      <c r="G805">
        <v>237</v>
      </c>
    </row>
    <row r="806" spans="1:7" x14ac:dyDescent="0.3">
      <c r="A806">
        <v>11</v>
      </c>
      <c r="B806" s="18">
        <v>45505</v>
      </c>
      <c r="C806" s="96" t="s">
        <v>307</v>
      </c>
      <c r="D806" t="s">
        <v>230</v>
      </c>
      <c r="E806">
        <v>2.9339853300733496E-2</v>
      </c>
      <c r="F806">
        <v>12</v>
      </c>
      <c r="G806">
        <v>409</v>
      </c>
    </row>
    <row r="807" spans="1:7" x14ac:dyDescent="0.3">
      <c r="A807">
        <v>10</v>
      </c>
      <c r="B807" s="18">
        <v>45505</v>
      </c>
      <c r="C807" s="96" t="s">
        <v>307</v>
      </c>
      <c r="D807" t="s">
        <v>219</v>
      </c>
      <c r="E807">
        <v>9.5607235142118857E-2</v>
      </c>
      <c r="F807">
        <v>37</v>
      </c>
      <c r="G807">
        <v>387</v>
      </c>
    </row>
    <row r="808" spans="1:7" x14ac:dyDescent="0.3">
      <c r="A808">
        <v>9</v>
      </c>
      <c r="B808" s="18">
        <v>45505</v>
      </c>
      <c r="C808" s="96" t="s">
        <v>307</v>
      </c>
      <c r="D808" t="s">
        <v>213</v>
      </c>
      <c r="E808">
        <v>0.25161290322580643</v>
      </c>
      <c r="F808">
        <v>39</v>
      </c>
      <c r="G808">
        <v>155</v>
      </c>
    </row>
    <row r="809" spans="1:7" x14ac:dyDescent="0.3">
      <c r="A809">
        <v>23</v>
      </c>
      <c r="B809" s="18">
        <v>45505</v>
      </c>
      <c r="C809" s="96" t="s">
        <v>307</v>
      </c>
      <c r="D809" t="s">
        <v>210</v>
      </c>
      <c r="E809">
        <v>8.7666523420713363E-2</v>
      </c>
      <c r="F809">
        <v>204</v>
      </c>
      <c r="G809">
        <v>2327</v>
      </c>
    </row>
    <row r="810" spans="1:7" x14ac:dyDescent="0.3">
      <c r="A810">
        <v>24</v>
      </c>
      <c r="B810" s="18">
        <v>45505</v>
      </c>
      <c r="C810" s="96" t="s">
        <v>307</v>
      </c>
      <c r="D810" t="s">
        <v>197</v>
      </c>
      <c r="E810">
        <v>0.93627450980392157</v>
      </c>
      <c r="F810">
        <v>191</v>
      </c>
      <c r="G810">
        <v>204</v>
      </c>
    </row>
    <row r="811" spans="1:7" x14ac:dyDescent="0.3">
      <c r="A811">
        <v>25</v>
      </c>
      <c r="B811" s="18">
        <v>45505</v>
      </c>
      <c r="C811" s="96" t="s">
        <v>307</v>
      </c>
      <c r="D811" t="s">
        <v>261</v>
      </c>
      <c r="E811">
        <v>3.0081650193382035E-3</v>
      </c>
      <c r="F811">
        <v>7</v>
      </c>
      <c r="G811">
        <v>2327</v>
      </c>
    </row>
    <row r="812" spans="1:7" x14ac:dyDescent="0.3">
      <c r="A812">
        <v>133</v>
      </c>
      <c r="B812" s="18">
        <v>45505</v>
      </c>
      <c r="C812" s="96" t="s">
        <v>307</v>
      </c>
      <c r="D812" t="s">
        <v>234</v>
      </c>
      <c r="E812">
        <v>1</v>
      </c>
    </row>
    <row r="813" spans="1:7" x14ac:dyDescent="0.3">
      <c r="A813">
        <v>132</v>
      </c>
      <c r="B813" s="18">
        <v>45505</v>
      </c>
      <c r="C813" s="96" t="s">
        <v>307</v>
      </c>
      <c r="D813" t="s">
        <v>208</v>
      </c>
      <c r="E813">
        <v>15</v>
      </c>
    </row>
    <row r="814" spans="1:7" x14ac:dyDescent="0.3">
      <c r="A814">
        <v>131</v>
      </c>
      <c r="B814" s="18">
        <v>45505</v>
      </c>
      <c r="C814" s="96" t="s">
        <v>307</v>
      </c>
      <c r="D814" t="s">
        <v>211</v>
      </c>
      <c r="E814">
        <v>32</v>
      </c>
    </row>
    <row r="815" spans="1:7" x14ac:dyDescent="0.3">
      <c r="A815">
        <v>130</v>
      </c>
      <c r="B815" s="18">
        <v>45505</v>
      </c>
      <c r="C815" s="96" t="s">
        <v>307</v>
      </c>
      <c r="D815" t="s">
        <v>212</v>
      </c>
      <c r="E815">
        <v>35</v>
      </c>
    </row>
    <row r="816" spans="1:7" x14ac:dyDescent="0.3">
      <c r="A816">
        <v>129</v>
      </c>
      <c r="B816" s="18">
        <v>45505</v>
      </c>
      <c r="C816" s="96" t="s">
        <v>307</v>
      </c>
      <c r="D816" t="s">
        <v>229</v>
      </c>
      <c r="E816">
        <v>383</v>
      </c>
    </row>
    <row r="817" spans="1:7" x14ac:dyDescent="0.3">
      <c r="A817">
        <v>128</v>
      </c>
      <c r="B817" s="18">
        <v>45505</v>
      </c>
      <c r="C817" s="96" t="s">
        <v>307</v>
      </c>
      <c r="D817" t="s">
        <v>224</v>
      </c>
      <c r="E817">
        <v>208</v>
      </c>
    </row>
    <row r="818" spans="1:7" x14ac:dyDescent="0.3">
      <c r="A818">
        <v>127</v>
      </c>
      <c r="B818" s="18">
        <v>45505</v>
      </c>
      <c r="C818" s="96" t="s">
        <v>307</v>
      </c>
      <c r="D818" t="s">
        <v>220</v>
      </c>
      <c r="E818">
        <v>681</v>
      </c>
    </row>
    <row r="819" spans="1:7" x14ac:dyDescent="0.3">
      <c r="A819">
        <v>5</v>
      </c>
      <c r="B819" s="18">
        <v>45505</v>
      </c>
      <c r="C819" s="96" t="s">
        <v>307</v>
      </c>
      <c r="D819" t="s">
        <v>216</v>
      </c>
      <c r="E819">
        <v>9.4347826086956506</v>
      </c>
      <c r="F819">
        <v>434</v>
      </c>
      <c r="G819">
        <v>46</v>
      </c>
    </row>
    <row r="820" spans="1:7" x14ac:dyDescent="0.3">
      <c r="A820">
        <v>4</v>
      </c>
      <c r="B820" s="18">
        <v>45505</v>
      </c>
      <c r="C820" s="96" t="s">
        <v>307</v>
      </c>
      <c r="D820" t="s">
        <v>223</v>
      </c>
      <c r="E820">
        <v>0.71198156682027602</v>
      </c>
      <c r="F820">
        <v>309</v>
      </c>
      <c r="G820">
        <v>434</v>
      </c>
    </row>
    <row r="821" spans="1:7" x14ac:dyDescent="0.3">
      <c r="A821">
        <v>120</v>
      </c>
      <c r="B821" s="18">
        <v>45505</v>
      </c>
      <c r="C821" s="96" t="s">
        <v>307</v>
      </c>
      <c r="D821" t="s">
        <v>22</v>
      </c>
      <c r="E821">
        <v>915</v>
      </c>
    </row>
    <row r="822" spans="1:7" x14ac:dyDescent="0.3">
      <c r="A822">
        <v>116</v>
      </c>
      <c r="B822" s="18">
        <v>45505</v>
      </c>
      <c r="C822" s="96" t="s">
        <v>307</v>
      </c>
      <c r="D822" t="s">
        <v>243</v>
      </c>
      <c r="E822">
        <v>1</v>
      </c>
    </row>
    <row r="823" spans="1:7" x14ac:dyDescent="0.3">
      <c r="A823">
        <v>115</v>
      </c>
      <c r="B823" s="18">
        <v>45505</v>
      </c>
      <c r="C823" s="96" t="s">
        <v>307</v>
      </c>
      <c r="D823" t="s">
        <v>226</v>
      </c>
      <c r="E823">
        <v>81</v>
      </c>
    </row>
    <row r="824" spans="1:7" x14ac:dyDescent="0.3">
      <c r="A824">
        <v>114</v>
      </c>
      <c r="B824" s="18">
        <v>45505</v>
      </c>
      <c r="C824" s="96" t="s">
        <v>307</v>
      </c>
      <c r="D824" t="s">
        <v>214</v>
      </c>
      <c r="E824">
        <v>915</v>
      </c>
    </row>
    <row r="825" spans="1:7" x14ac:dyDescent="0.3">
      <c r="A825">
        <v>108</v>
      </c>
      <c r="B825" s="18">
        <v>45505</v>
      </c>
      <c r="C825" s="96" t="s">
        <v>308</v>
      </c>
      <c r="D825" t="s">
        <v>204</v>
      </c>
      <c r="E825">
        <v>17</v>
      </c>
    </row>
    <row r="826" spans="1:7" x14ac:dyDescent="0.3">
      <c r="A826">
        <v>105</v>
      </c>
      <c r="B826" s="18">
        <v>45505</v>
      </c>
      <c r="C826" s="96" t="s">
        <v>308</v>
      </c>
      <c r="D826" t="s">
        <v>227</v>
      </c>
      <c r="E826">
        <v>294</v>
      </c>
    </row>
    <row r="827" spans="1:7" x14ac:dyDescent="0.3">
      <c r="A827">
        <v>107</v>
      </c>
      <c r="B827" s="18">
        <v>45505</v>
      </c>
      <c r="C827" s="96" t="s">
        <v>308</v>
      </c>
      <c r="D827" t="s">
        <v>217</v>
      </c>
      <c r="E827">
        <v>147</v>
      </c>
    </row>
    <row r="828" spans="1:7" x14ac:dyDescent="0.3">
      <c r="A828">
        <v>106</v>
      </c>
      <c r="B828" s="18">
        <v>45505</v>
      </c>
      <c r="C828" s="96" t="s">
        <v>308</v>
      </c>
      <c r="D828" t="s">
        <v>196</v>
      </c>
      <c r="E828">
        <v>216</v>
      </c>
    </row>
    <row r="829" spans="1:7" x14ac:dyDescent="0.3">
      <c r="A829">
        <v>104</v>
      </c>
      <c r="B829" s="18">
        <v>45505</v>
      </c>
      <c r="C829" s="96" t="s">
        <v>308</v>
      </c>
      <c r="D829" t="s">
        <v>236</v>
      </c>
      <c r="E829">
        <v>132</v>
      </c>
    </row>
    <row r="830" spans="1:7" x14ac:dyDescent="0.3">
      <c r="A830">
        <v>113</v>
      </c>
      <c r="B830" s="18">
        <v>45505</v>
      </c>
      <c r="C830" s="96" t="s">
        <v>308</v>
      </c>
      <c r="D830" t="s">
        <v>228</v>
      </c>
      <c r="E830">
        <v>39</v>
      </c>
    </row>
    <row r="831" spans="1:7" x14ac:dyDescent="0.3">
      <c r="A831">
        <v>110</v>
      </c>
      <c r="B831" s="18">
        <v>45505</v>
      </c>
      <c r="C831" s="96" t="s">
        <v>308</v>
      </c>
      <c r="D831" t="s">
        <v>222</v>
      </c>
      <c r="E831">
        <v>317</v>
      </c>
    </row>
    <row r="832" spans="1:7" x14ac:dyDescent="0.3">
      <c r="A832">
        <v>112</v>
      </c>
      <c r="B832" s="18">
        <v>45505</v>
      </c>
      <c r="C832" s="96" t="s">
        <v>308</v>
      </c>
      <c r="D832" t="s">
        <v>221</v>
      </c>
      <c r="E832">
        <v>189</v>
      </c>
    </row>
    <row r="833" spans="1:7" x14ac:dyDescent="0.3">
      <c r="A833">
        <v>111</v>
      </c>
      <c r="B833" s="18">
        <v>45505</v>
      </c>
      <c r="C833" s="96" t="s">
        <v>308</v>
      </c>
      <c r="D833" t="s">
        <v>201</v>
      </c>
      <c r="E833">
        <v>337</v>
      </c>
    </row>
    <row r="834" spans="1:7" x14ac:dyDescent="0.3">
      <c r="A834">
        <v>109</v>
      </c>
      <c r="B834" s="18">
        <v>45505</v>
      </c>
      <c r="C834" s="96" t="s">
        <v>308</v>
      </c>
      <c r="D834" t="s">
        <v>233</v>
      </c>
      <c r="E834">
        <v>128</v>
      </c>
    </row>
    <row r="835" spans="1:7" x14ac:dyDescent="0.3">
      <c r="A835">
        <v>2</v>
      </c>
      <c r="B835" s="18">
        <v>45505</v>
      </c>
      <c r="C835" s="96" t="s">
        <v>308</v>
      </c>
      <c r="D835" t="s">
        <v>209</v>
      </c>
      <c r="E835">
        <v>1.0088888888888889</v>
      </c>
      <c r="F835">
        <v>1816</v>
      </c>
      <c r="G835">
        <v>1800</v>
      </c>
    </row>
    <row r="836" spans="1:7" x14ac:dyDescent="0.3">
      <c r="A836">
        <v>1</v>
      </c>
      <c r="B836" s="18">
        <v>45505</v>
      </c>
      <c r="C836" s="96" t="s">
        <v>308</v>
      </c>
      <c r="D836" t="s">
        <v>287</v>
      </c>
      <c r="E836">
        <v>1</v>
      </c>
      <c r="F836">
        <v>1</v>
      </c>
      <c r="G836">
        <v>1</v>
      </c>
    </row>
    <row r="837" spans="1:7" x14ac:dyDescent="0.3">
      <c r="A837">
        <v>103</v>
      </c>
      <c r="B837" s="18">
        <v>45505</v>
      </c>
      <c r="C837" s="96" t="s">
        <v>308</v>
      </c>
      <c r="D837" t="s">
        <v>199</v>
      </c>
      <c r="E837">
        <v>0</v>
      </c>
    </row>
    <row r="838" spans="1:7" x14ac:dyDescent="0.3">
      <c r="A838">
        <v>3</v>
      </c>
      <c r="B838" s="18">
        <v>45505</v>
      </c>
      <c r="C838" s="96" t="s">
        <v>308</v>
      </c>
      <c r="D838" t="s">
        <v>202</v>
      </c>
      <c r="E838">
        <v>0.763215859030837</v>
      </c>
      <c r="F838">
        <v>1386</v>
      </c>
      <c r="G838">
        <v>1816</v>
      </c>
    </row>
    <row r="839" spans="1:7" x14ac:dyDescent="0.3">
      <c r="A839">
        <v>102</v>
      </c>
      <c r="B839" s="18">
        <v>45505</v>
      </c>
      <c r="C839" s="96" t="s">
        <v>308</v>
      </c>
      <c r="D839" t="s">
        <v>218</v>
      </c>
      <c r="E839">
        <v>0</v>
      </c>
    </row>
    <row r="840" spans="1:7" x14ac:dyDescent="0.3">
      <c r="A840">
        <v>101</v>
      </c>
      <c r="B840" s="18">
        <v>45505</v>
      </c>
      <c r="C840" s="96" t="s">
        <v>308</v>
      </c>
      <c r="D840" t="s">
        <v>200</v>
      </c>
      <c r="E840">
        <v>1</v>
      </c>
    </row>
    <row r="841" spans="1:7" x14ac:dyDescent="0.3">
      <c r="A841">
        <v>100</v>
      </c>
      <c r="B841" s="18">
        <v>45505</v>
      </c>
      <c r="C841" s="96" t="s">
        <v>308</v>
      </c>
      <c r="D841" t="s">
        <v>206</v>
      </c>
      <c r="E841">
        <v>1</v>
      </c>
    </row>
    <row r="842" spans="1:7" x14ac:dyDescent="0.3">
      <c r="A842">
        <v>26</v>
      </c>
      <c r="B842" s="18">
        <v>45505</v>
      </c>
      <c r="C842" s="96" t="s">
        <v>308</v>
      </c>
      <c r="D842" t="s">
        <v>164</v>
      </c>
      <c r="E842">
        <v>0.12886597938144329</v>
      </c>
      <c r="F842">
        <v>25</v>
      </c>
      <c r="G842">
        <v>194</v>
      </c>
    </row>
    <row r="843" spans="1:7" x14ac:dyDescent="0.3">
      <c r="A843">
        <v>17</v>
      </c>
      <c r="B843" s="18">
        <v>45505</v>
      </c>
      <c r="C843" s="96" t="s">
        <v>308</v>
      </c>
      <c r="D843" t="s">
        <v>207</v>
      </c>
      <c r="E843">
        <v>0</v>
      </c>
      <c r="F843">
        <v>0</v>
      </c>
      <c r="G843">
        <v>78</v>
      </c>
    </row>
    <row r="844" spans="1:7" x14ac:dyDescent="0.3">
      <c r="A844">
        <v>16</v>
      </c>
      <c r="B844" s="18">
        <v>45505</v>
      </c>
      <c r="C844" s="96" t="s">
        <v>308</v>
      </c>
      <c r="D844" t="s">
        <v>203</v>
      </c>
      <c r="E844">
        <v>2.564102564102564E-2</v>
      </c>
      <c r="F844">
        <v>2</v>
      </c>
      <c r="G844">
        <v>78</v>
      </c>
    </row>
    <row r="845" spans="1:7" x14ac:dyDescent="0.3">
      <c r="A845">
        <v>15</v>
      </c>
      <c r="B845" s="18">
        <v>45505</v>
      </c>
      <c r="C845" s="96" t="s">
        <v>308</v>
      </c>
      <c r="D845" t="s">
        <v>205</v>
      </c>
      <c r="E845">
        <v>0</v>
      </c>
      <c r="F845">
        <v>0</v>
      </c>
      <c r="G845">
        <v>146</v>
      </c>
    </row>
    <row r="846" spans="1:7" x14ac:dyDescent="0.3">
      <c r="A846">
        <v>14</v>
      </c>
      <c r="B846" s="18">
        <v>45505</v>
      </c>
      <c r="C846" s="96" t="s">
        <v>308</v>
      </c>
      <c r="D846" t="s">
        <v>225</v>
      </c>
      <c r="E846">
        <v>0.71232876712328763</v>
      </c>
      <c r="F846">
        <v>104</v>
      </c>
      <c r="G846">
        <v>146</v>
      </c>
    </row>
    <row r="847" spans="1:7" x14ac:dyDescent="0.3">
      <c r="A847">
        <v>13</v>
      </c>
      <c r="B847" s="18">
        <v>45505</v>
      </c>
      <c r="C847" s="96" t="s">
        <v>308</v>
      </c>
      <c r="D847" t="s">
        <v>198</v>
      </c>
      <c r="E847">
        <v>0</v>
      </c>
      <c r="F847">
        <v>0</v>
      </c>
      <c r="G847">
        <v>57</v>
      </c>
    </row>
    <row r="848" spans="1:7" x14ac:dyDescent="0.3">
      <c r="A848">
        <v>12</v>
      </c>
      <c r="B848" s="18">
        <v>45505</v>
      </c>
      <c r="C848" s="96" t="s">
        <v>308</v>
      </c>
      <c r="D848" t="s">
        <v>215</v>
      </c>
      <c r="E848">
        <v>0.14035087719298245</v>
      </c>
      <c r="F848">
        <v>8</v>
      </c>
      <c r="G848">
        <v>57</v>
      </c>
    </row>
    <row r="849" spans="1:7" x14ac:dyDescent="0.3">
      <c r="A849">
        <v>11</v>
      </c>
      <c r="B849" s="18">
        <v>45505</v>
      </c>
      <c r="C849" s="96" t="s">
        <v>308</v>
      </c>
      <c r="D849" t="s">
        <v>230</v>
      </c>
      <c r="E849">
        <v>0.56382978723404253</v>
      </c>
      <c r="F849">
        <v>106</v>
      </c>
      <c r="G849">
        <v>188</v>
      </c>
    </row>
    <row r="850" spans="1:7" x14ac:dyDescent="0.3">
      <c r="A850">
        <v>10</v>
      </c>
      <c r="B850" s="18">
        <v>45505</v>
      </c>
      <c r="C850" s="96" t="s">
        <v>308</v>
      </c>
      <c r="D850" t="s">
        <v>219</v>
      </c>
      <c r="E850">
        <v>0.24489795918367346</v>
      </c>
      <c r="F850">
        <v>12</v>
      </c>
      <c r="G850">
        <v>49</v>
      </c>
    </row>
    <row r="851" spans="1:7" x14ac:dyDescent="0.3">
      <c r="A851">
        <v>9</v>
      </c>
      <c r="B851" s="18">
        <v>45505</v>
      </c>
      <c r="C851" s="96" t="s">
        <v>308</v>
      </c>
      <c r="D851" t="s">
        <v>213</v>
      </c>
      <c r="E851">
        <v>0.22826086956521738</v>
      </c>
      <c r="F851">
        <v>315</v>
      </c>
      <c r="G851">
        <v>1380</v>
      </c>
    </row>
    <row r="852" spans="1:7" x14ac:dyDescent="0.3">
      <c r="A852">
        <v>8</v>
      </c>
      <c r="B852" s="18">
        <v>45505</v>
      </c>
      <c r="C852" s="96" t="s">
        <v>308</v>
      </c>
      <c r="D852" t="s">
        <v>235</v>
      </c>
      <c r="E852">
        <v>0.46756756756756757</v>
      </c>
      <c r="F852">
        <v>173</v>
      </c>
      <c r="G852">
        <v>370</v>
      </c>
    </row>
    <row r="853" spans="1:7" x14ac:dyDescent="0.3">
      <c r="A853">
        <v>7</v>
      </c>
      <c r="B853" s="18">
        <v>45505</v>
      </c>
      <c r="C853" s="96" t="s">
        <v>308</v>
      </c>
      <c r="D853" t="s">
        <v>232</v>
      </c>
      <c r="E853">
        <v>0.79807692307692313</v>
      </c>
      <c r="F853">
        <v>83</v>
      </c>
      <c r="G853">
        <v>104</v>
      </c>
    </row>
    <row r="854" spans="1:7" x14ac:dyDescent="0.3">
      <c r="A854">
        <v>23</v>
      </c>
      <c r="B854" s="18">
        <v>45505</v>
      </c>
      <c r="C854" s="96" t="s">
        <v>308</v>
      </c>
      <c r="D854" t="s">
        <v>210</v>
      </c>
      <c r="E854">
        <v>2.1311475409836064E-2</v>
      </c>
      <c r="F854">
        <v>39</v>
      </c>
      <c r="G854">
        <v>1830</v>
      </c>
    </row>
    <row r="855" spans="1:7" x14ac:dyDescent="0.3">
      <c r="A855">
        <v>24</v>
      </c>
      <c r="B855" s="18">
        <v>45505</v>
      </c>
      <c r="C855" s="96" t="s">
        <v>308</v>
      </c>
      <c r="D855" t="s">
        <v>197</v>
      </c>
      <c r="E855">
        <v>0.76923076923076927</v>
      </c>
      <c r="F855">
        <v>30</v>
      </c>
      <c r="G855">
        <v>39</v>
      </c>
    </row>
    <row r="856" spans="1:7" x14ac:dyDescent="0.3">
      <c r="A856">
        <v>134</v>
      </c>
      <c r="B856" s="18">
        <v>45505</v>
      </c>
      <c r="C856" s="96" t="s">
        <v>308</v>
      </c>
      <c r="D856" t="s">
        <v>267</v>
      </c>
      <c r="E856">
        <v>1</v>
      </c>
    </row>
    <row r="857" spans="1:7" x14ac:dyDescent="0.3">
      <c r="A857">
        <v>131</v>
      </c>
      <c r="B857" s="18">
        <v>45505</v>
      </c>
      <c r="C857" s="96" t="s">
        <v>308</v>
      </c>
      <c r="D857" t="s">
        <v>211</v>
      </c>
      <c r="E857">
        <v>15</v>
      </c>
    </row>
    <row r="858" spans="1:7" x14ac:dyDescent="0.3">
      <c r="A858">
        <v>130</v>
      </c>
      <c r="B858" s="18">
        <v>45505</v>
      </c>
      <c r="C858" s="96" t="s">
        <v>308</v>
      </c>
      <c r="D858" t="s">
        <v>212</v>
      </c>
      <c r="E858">
        <v>65</v>
      </c>
    </row>
    <row r="859" spans="1:7" x14ac:dyDescent="0.3">
      <c r="A859">
        <v>129</v>
      </c>
      <c r="B859" s="18">
        <v>45505</v>
      </c>
      <c r="C859" s="96" t="s">
        <v>308</v>
      </c>
      <c r="D859" t="s">
        <v>229</v>
      </c>
      <c r="E859">
        <v>195</v>
      </c>
    </row>
    <row r="860" spans="1:7" x14ac:dyDescent="0.3">
      <c r="A860">
        <v>128</v>
      </c>
      <c r="B860" s="18">
        <v>45505</v>
      </c>
      <c r="C860" s="96" t="s">
        <v>308</v>
      </c>
      <c r="D860" t="s">
        <v>224</v>
      </c>
      <c r="E860">
        <v>65</v>
      </c>
    </row>
    <row r="861" spans="1:7" x14ac:dyDescent="0.3">
      <c r="A861">
        <v>127</v>
      </c>
      <c r="B861" s="18">
        <v>45505</v>
      </c>
      <c r="C861" s="96" t="s">
        <v>308</v>
      </c>
      <c r="D861" t="s">
        <v>220</v>
      </c>
      <c r="E861">
        <v>342</v>
      </c>
    </row>
    <row r="862" spans="1:7" x14ac:dyDescent="0.3">
      <c r="A862">
        <v>5</v>
      </c>
      <c r="B862" s="18">
        <v>45505</v>
      </c>
      <c r="C862" s="96" t="s">
        <v>308</v>
      </c>
      <c r="D862" t="s">
        <v>216</v>
      </c>
      <c r="E862">
        <v>15.115384615384601</v>
      </c>
      <c r="F862">
        <v>393</v>
      </c>
      <c r="G862">
        <v>26</v>
      </c>
    </row>
    <row r="863" spans="1:7" x14ac:dyDescent="0.3">
      <c r="A863">
        <v>4</v>
      </c>
      <c r="B863" s="18">
        <v>45505</v>
      </c>
      <c r="C863" s="96" t="s">
        <v>308</v>
      </c>
      <c r="D863" t="s">
        <v>223</v>
      </c>
      <c r="E863">
        <v>0.88549618320610701</v>
      </c>
      <c r="F863">
        <v>348</v>
      </c>
      <c r="G863">
        <v>393</v>
      </c>
    </row>
    <row r="864" spans="1:7" x14ac:dyDescent="0.3">
      <c r="A864">
        <v>120</v>
      </c>
      <c r="B864" s="18">
        <v>45505</v>
      </c>
      <c r="C864" s="96" t="s">
        <v>308</v>
      </c>
      <c r="D864" t="s">
        <v>22</v>
      </c>
      <c r="E864">
        <v>650</v>
      </c>
    </row>
    <row r="865" spans="1:7" x14ac:dyDescent="0.3">
      <c r="A865">
        <v>116</v>
      </c>
      <c r="B865" s="18">
        <v>45505</v>
      </c>
      <c r="C865" s="96" t="s">
        <v>308</v>
      </c>
      <c r="D865" t="s">
        <v>243</v>
      </c>
      <c r="E865">
        <v>2</v>
      </c>
    </row>
    <row r="866" spans="1:7" x14ac:dyDescent="0.3">
      <c r="A866">
        <v>115</v>
      </c>
      <c r="B866" s="18">
        <v>45505</v>
      </c>
      <c r="C866" s="96" t="s">
        <v>308</v>
      </c>
      <c r="D866" t="s">
        <v>226</v>
      </c>
      <c r="E866">
        <v>5</v>
      </c>
    </row>
    <row r="867" spans="1:7" x14ac:dyDescent="0.3">
      <c r="A867">
        <v>114</v>
      </c>
      <c r="B867" s="18">
        <v>45505</v>
      </c>
      <c r="C867" s="96" t="s">
        <v>308</v>
      </c>
      <c r="D867" t="s">
        <v>214</v>
      </c>
      <c r="E867">
        <v>650</v>
      </c>
    </row>
    <row r="868" spans="1:7" x14ac:dyDescent="0.3">
      <c r="A868">
        <v>6</v>
      </c>
      <c r="B868" s="18">
        <v>45505</v>
      </c>
      <c r="C868" s="96" t="s">
        <v>308</v>
      </c>
      <c r="D868" t="s">
        <v>237</v>
      </c>
      <c r="E868">
        <v>0.54054054054054057</v>
      </c>
      <c r="F868">
        <v>20</v>
      </c>
      <c r="G868">
        <v>37</v>
      </c>
    </row>
    <row r="869" spans="1:7" x14ac:dyDescent="0.3">
      <c r="A869">
        <v>108</v>
      </c>
      <c r="B869" s="18">
        <v>45505</v>
      </c>
      <c r="C869" s="96" t="s">
        <v>309</v>
      </c>
      <c r="D869" t="s">
        <v>204</v>
      </c>
      <c r="E869">
        <v>21</v>
      </c>
    </row>
    <row r="870" spans="1:7" x14ac:dyDescent="0.3">
      <c r="A870">
        <v>105</v>
      </c>
      <c r="B870" s="18">
        <v>45505</v>
      </c>
      <c r="C870" s="96" t="s">
        <v>309</v>
      </c>
      <c r="D870" t="s">
        <v>227</v>
      </c>
      <c r="E870">
        <v>84</v>
      </c>
    </row>
    <row r="871" spans="1:7" x14ac:dyDescent="0.3">
      <c r="A871">
        <v>107</v>
      </c>
      <c r="B871" s="18">
        <v>45505</v>
      </c>
      <c r="C871" s="96" t="s">
        <v>309</v>
      </c>
      <c r="D871" t="s">
        <v>217</v>
      </c>
      <c r="E871">
        <v>78</v>
      </c>
    </row>
    <row r="872" spans="1:7" x14ac:dyDescent="0.3">
      <c r="A872">
        <v>106</v>
      </c>
      <c r="B872" s="18">
        <v>45505</v>
      </c>
      <c r="C872" s="96" t="s">
        <v>309</v>
      </c>
      <c r="D872" t="s">
        <v>196</v>
      </c>
      <c r="E872">
        <v>116</v>
      </c>
    </row>
    <row r="873" spans="1:7" x14ac:dyDescent="0.3">
      <c r="A873">
        <v>104</v>
      </c>
      <c r="B873" s="18">
        <v>45505</v>
      </c>
      <c r="C873" s="96" t="s">
        <v>309</v>
      </c>
      <c r="D873" t="s">
        <v>236</v>
      </c>
      <c r="E873">
        <v>53</v>
      </c>
    </row>
    <row r="874" spans="1:7" x14ac:dyDescent="0.3">
      <c r="A874">
        <v>113</v>
      </c>
      <c r="B874" s="18">
        <v>45505</v>
      </c>
      <c r="C874" s="96" t="s">
        <v>309</v>
      </c>
      <c r="D874" t="s">
        <v>228</v>
      </c>
      <c r="E874">
        <v>43</v>
      </c>
    </row>
    <row r="875" spans="1:7" x14ac:dyDescent="0.3">
      <c r="A875">
        <v>110</v>
      </c>
      <c r="B875" s="18">
        <v>45505</v>
      </c>
      <c r="C875" s="96" t="s">
        <v>309</v>
      </c>
      <c r="D875" t="s">
        <v>222</v>
      </c>
      <c r="E875">
        <v>85</v>
      </c>
    </row>
    <row r="876" spans="1:7" x14ac:dyDescent="0.3">
      <c r="A876">
        <v>112</v>
      </c>
      <c r="B876" s="18">
        <v>45505</v>
      </c>
      <c r="C876" s="96" t="s">
        <v>309</v>
      </c>
      <c r="D876" t="s">
        <v>221</v>
      </c>
      <c r="E876">
        <v>114</v>
      </c>
    </row>
    <row r="877" spans="1:7" x14ac:dyDescent="0.3">
      <c r="A877">
        <v>111</v>
      </c>
      <c r="B877" s="18">
        <v>45505</v>
      </c>
      <c r="C877" s="96" t="s">
        <v>309</v>
      </c>
      <c r="D877" t="s">
        <v>201</v>
      </c>
      <c r="E877">
        <v>178</v>
      </c>
    </row>
    <row r="878" spans="1:7" x14ac:dyDescent="0.3">
      <c r="A878">
        <v>109</v>
      </c>
      <c r="B878" s="18">
        <v>45505</v>
      </c>
      <c r="C878" s="96" t="s">
        <v>309</v>
      </c>
      <c r="D878" t="s">
        <v>233</v>
      </c>
      <c r="E878">
        <v>63</v>
      </c>
    </row>
    <row r="879" spans="1:7" x14ac:dyDescent="0.3">
      <c r="A879">
        <v>2</v>
      </c>
      <c r="B879" s="18">
        <v>45505</v>
      </c>
      <c r="C879" s="96" t="s">
        <v>309</v>
      </c>
      <c r="D879" t="s">
        <v>209</v>
      </c>
      <c r="E879">
        <v>0.46388888888888891</v>
      </c>
      <c r="F879">
        <v>835</v>
      </c>
      <c r="G879">
        <v>1800</v>
      </c>
    </row>
    <row r="880" spans="1:7" x14ac:dyDescent="0.3">
      <c r="A880">
        <v>1</v>
      </c>
      <c r="B880" s="18">
        <v>45505</v>
      </c>
      <c r="C880" s="96" t="s">
        <v>309</v>
      </c>
      <c r="D880" t="s">
        <v>287</v>
      </c>
      <c r="E880">
        <v>0</v>
      </c>
      <c r="F880">
        <v>0</v>
      </c>
      <c r="G880">
        <v>1</v>
      </c>
    </row>
    <row r="881" spans="1:7" x14ac:dyDescent="0.3">
      <c r="A881">
        <v>103</v>
      </c>
      <c r="B881" s="18">
        <v>45505</v>
      </c>
      <c r="C881" s="96" t="s">
        <v>309</v>
      </c>
      <c r="D881" t="s">
        <v>199</v>
      </c>
      <c r="E881">
        <v>0</v>
      </c>
    </row>
    <row r="882" spans="1:7" x14ac:dyDescent="0.3">
      <c r="A882">
        <v>3</v>
      </c>
      <c r="B882" s="18">
        <v>45505</v>
      </c>
      <c r="C882" s="96" t="s">
        <v>309</v>
      </c>
      <c r="D882" t="s">
        <v>202</v>
      </c>
      <c r="E882">
        <v>2.5179856115107913E-2</v>
      </c>
      <c r="F882">
        <v>21</v>
      </c>
      <c r="G882">
        <v>834</v>
      </c>
    </row>
    <row r="883" spans="1:7" x14ac:dyDescent="0.3">
      <c r="A883">
        <v>102</v>
      </c>
      <c r="B883" s="18">
        <v>45505</v>
      </c>
      <c r="C883" s="96" t="s">
        <v>309</v>
      </c>
      <c r="D883" t="s">
        <v>218</v>
      </c>
      <c r="E883">
        <v>0</v>
      </c>
    </row>
    <row r="884" spans="1:7" x14ac:dyDescent="0.3">
      <c r="A884">
        <v>101</v>
      </c>
      <c r="B884" s="18">
        <v>45505</v>
      </c>
      <c r="C884" s="96" t="s">
        <v>309</v>
      </c>
      <c r="D884" t="s">
        <v>200</v>
      </c>
      <c r="E884">
        <v>1</v>
      </c>
    </row>
    <row r="885" spans="1:7" x14ac:dyDescent="0.3">
      <c r="A885">
        <v>100</v>
      </c>
      <c r="B885" s="18">
        <v>45505</v>
      </c>
      <c r="C885" s="96" t="s">
        <v>309</v>
      </c>
      <c r="D885" t="s">
        <v>206</v>
      </c>
      <c r="E885">
        <v>1</v>
      </c>
    </row>
    <row r="886" spans="1:7" x14ac:dyDescent="0.3">
      <c r="A886">
        <v>133</v>
      </c>
      <c r="B886" s="18">
        <v>45505</v>
      </c>
      <c r="C886" s="96" t="s">
        <v>309</v>
      </c>
      <c r="D886" t="s">
        <v>234</v>
      </c>
      <c r="E886">
        <v>2</v>
      </c>
    </row>
    <row r="887" spans="1:7" x14ac:dyDescent="0.3">
      <c r="A887">
        <v>131</v>
      </c>
      <c r="B887" s="18">
        <v>45505</v>
      </c>
      <c r="C887" s="96" t="s">
        <v>309</v>
      </c>
      <c r="D887" t="s">
        <v>211</v>
      </c>
      <c r="E887">
        <v>2</v>
      </c>
    </row>
    <row r="888" spans="1:7" x14ac:dyDescent="0.3">
      <c r="A888">
        <v>129</v>
      </c>
      <c r="B888" s="18">
        <v>45505</v>
      </c>
      <c r="C888" s="96" t="s">
        <v>309</v>
      </c>
      <c r="D888" t="s">
        <v>229</v>
      </c>
      <c r="E888">
        <v>8</v>
      </c>
    </row>
    <row r="889" spans="1:7" x14ac:dyDescent="0.3">
      <c r="A889">
        <v>128</v>
      </c>
      <c r="B889" s="18">
        <v>45505</v>
      </c>
      <c r="C889" s="96" t="s">
        <v>309</v>
      </c>
      <c r="D889" t="s">
        <v>224</v>
      </c>
      <c r="E889">
        <v>5</v>
      </c>
    </row>
    <row r="890" spans="1:7" x14ac:dyDescent="0.3">
      <c r="A890">
        <v>127</v>
      </c>
      <c r="B890" s="18">
        <v>45505</v>
      </c>
      <c r="C890" s="96" t="s">
        <v>309</v>
      </c>
      <c r="D890" t="s">
        <v>220</v>
      </c>
      <c r="E890">
        <v>17</v>
      </c>
    </row>
    <row r="891" spans="1:7" x14ac:dyDescent="0.3">
      <c r="A891">
        <v>5</v>
      </c>
      <c r="B891" s="18">
        <v>45505</v>
      </c>
      <c r="C891" s="96" t="s">
        <v>309</v>
      </c>
      <c r="D891" t="s">
        <v>216</v>
      </c>
      <c r="E891">
        <v>1.9090909090909101</v>
      </c>
      <c r="F891">
        <v>21</v>
      </c>
      <c r="G891">
        <v>11</v>
      </c>
    </row>
    <row r="892" spans="1:7" x14ac:dyDescent="0.3">
      <c r="A892">
        <v>4</v>
      </c>
      <c r="B892" s="18">
        <v>45505</v>
      </c>
      <c r="C892" s="96" t="s">
        <v>309</v>
      </c>
      <c r="D892" t="s">
        <v>223</v>
      </c>
      <c r="E892">
        <v>0.76190476190476197</v>
      </c>
      <c r="F892">
        <v>16</v>
      </c>
      <c r="G892">
        <v>21</v>
      </c>
    </row>
    <row r="893" spans="1:7" x14ac:dyDescent="0.3">
      <c r="A893">
        <v>120</v>
      </c>
      <c r="B893" s="18">
        <v>45505</v>
      </c>
      <c r="C893" s="96" t="s">
        <v>309</v>
      </c>
      <c r="D893" t="s">
        <v>22</v>
      </c>
      <c r="E893">
        <v>27</v>
      </c>
    </row>
    <row r="894" spans="1:7" x14ac:dyDescent="0.3">
      <c r="A894">
        <v>116</v>
      </c>
      <c r="B894" s="18">
        <v>45505</v>
      </c>
      <c r="C894" s="96" t="s">
        <v>309</v>
      </c>
      <c r="D894" t="s">
        <v>243</v>
      </c>
      <c r="E894">
        <v>1</v>
      </c>
    </row>
    <row r="895" spans="1:7" x14ac:dyDescent="0.3">
      <c r="A895">
        <v>115</v>
      </c>
      <c r="B895" s="18">
        <v>45505</v>
      </c>
      <c r="C895" s="96" t="s">
        <v>309</v>
      </c>
      <c r="D895" t="s">
        <v>226</v>
      </c>
      <c r="E895">
        <v>4</v>
      </c>
    </row>
    <row r="896" spans="1:7" x14ac:dyDescent="0.3">
      <c r="A896">
        <v>114</v>
      </c>
      <c r="B896" s="18">
        <v>45505</v>
      </c>
      <c r="C896" s="96" t="s">
        <v>309</v>
      </c>
      <c r="D896" t="s">
        <v>214</v>
      </c>
      <c r="E896">
        <v>27</v>
      </c>
    </row>
    <row r="897" spans="1:7" x14ac:dyDescent="0.3">
      <c r="A897">
        <v>108</v>
      </c>
      <c r="B897" s="18">
        <v>45505</v>
      </c>
      <c r="C897" s="96" t="s">
        <v>310</v>
      </c>
      <c r="D897" t="s">
        <v>204</v>
      </c>
      <c r="E897">
        <v>248</v>
      </c>
    </row>
    <row r="898" spans="1:7" x14ac:dyDescent="0.3">
      <c r="A898">
        <v>105</v>
      </c>
      <c r="B898" s="18">
        <v>45505</v>
      </c>
      <c r="C898" s="96" t="s">
        <v>310</v>
      </c>
      <c r="D898" t="s">
        <v>227</v>
      </c>
      <c r="E898">
        <v>114</v>
      </c>
    </row>
    <row r="899" spans="1:7" x14ac:dyDescent="0.3">
      <c r="A899">
        <v>107</v>
      </c>
      <c r="B899" s="18">
        <v>45505</v>
      </c>
      <c r="C899" s="96" t="s">
        <v>310</v>
      </c>
      <c r="D899" t="s">
        <v>217</v>
      </c>
      <c r="E899">
        <v>449</v>
      </c>
    </row>
    <row r="900" spans="1:7" x14ac:dyDescent="0.3">
      <c r="A900">
        <v>106</v>
      </c>
      <c r="B900" s="18">
        <v>45505</v>
      </c>
      <c r="C900" s="96" t="s">
        <v>310</v>
      </c>
      <c r="D900" t="s">
        <v>196</v>
      </c>
      <c r="E900">
        <v>369</v>
      </c>
    </row>
    <row r="901" spans="1:7" x14ac:dyDescent="0.3">
      <c r="A901">
        <v>104</v>
      </c>
      <c r="B901" s="18">
        <v>45505</v>
      </c>
      <c r="C901" s="96" t="s">
        <v>310</v>
      </c>
      <c r="D901" t="s">
        <v>236</v>
      </c>
      <c r="E901">
        <v>29</v>
      </c>
    </row>
    <row r="902" spans="1:7" x14ac:dyDescent="0.3">
      <c r="A902">
        <v>113</v>
      </c>
      <c r="B902" s="18">
        <v>45505</v>
      </c>
      <c r="C902" s="96" t="s">
        <v>310</v>
      </c>
      <c r="D902" t="s">
        <v>228</v>
      </c>
      <c r="E902">
        <v>501</v>
      </c>
    </row>
    <row r="903" spans="1:7" x14ac:dyDescent="0.3">
      <c r="A903">
        <v>110</v>
      </c>
      <c r="B903" s="18">
        <v>45505</v>
      </c>
      <c r="C903" s="96" t="s">
        <v>310</v>
      </c>
      <c r="D903" t="s">
        <v>222</v>
      </c>
      <c r="E903">
        <v>135</v>
      </c>
    </row>
    <row r="904" spans="1:7" x14ac:dyDescent="0.3">
      <c r="A904">
        <v>112</v>
      </c>
      <c r="B904" s="18">
        <v>45505</v>
      </c>
      <c r="C904" s="96" t="s">
        <v>310</v>
      </c>
      <c r="D904" t="s">
        <v>221</v>
      </c>
      <c r="E904">
        <v>631</v>
      </c>
    </row>
    <row r="905" spans="1:7" x14ac:dyDescent="0.3">
      <c r="A905">
        <v>111</v>
      </c>
      <c r="B905" s="18">
        <v>45505</v>
      </c>
      <c r="C905" s="96" t="s">
        <v>310</v>
      </c>
      <c r="D905" t="s">
        <v>201</v>
      </c>
      <c r="E905">
        <v>387</v>
      </c>
    </row>
    <row r="906" spans="1:7" x14ac:dyDescent="0.3">
      <c r="A906">
        <v>109</v>
      </c>
      <c r="B906" s="18">
        <v>45505</v>
      </c>
      <c r="C906" s="96" t="s">
        <v>310</v>
      </c>
      <c r="D906" t="s">
        <v>233</v>
      </c>
      <c r="E906">
        <v>27</v>
      </c>
    </row>
    <row r="907" spans="1:7" x14ac:dyDescent="0.3">
      <c r="A907">
        <v>2</v>
      </c>
      <c r="B907" s="18">
        <v>45505</v>
      </c>
      <c r="C907" s="96" t="s">
        <v>310</v>
      </c>
      <c r="D907" t="s">
        <v>209</v>
      </c>
      <c r="E907">
        <v>0.51607142857142863</v>
      </c>
      <c r="F907">
        <v>2890</v>
      </c>
      <c r="G907">
        <v>5600</v>
      </c>
    </row>
    <row r="908" spans="1:7" x14ac:dyDescent="0.3">
      <c r="A908">
        <v>1</v>
      </c>
      <c r="B908" s="18">
        <v>45505</v>
      </c>
      <c r="C908" s="96" t="s">
        <v>310</v>
      </c>
      <c r="D908" t="s">
        <v>287</v>
      </c>
      <c r="E908">
        <v>1.6666666666666667</v>
      </c>
      <c r="F908">
        <v>5</v>
      </c>
      <c r="G908">
        <v>3</v>
      </c>
    </row>
    <row r="909" spans="1:7" x14ac:dyDescent="0.3">
      <c r="A909">
        <v>103</v>
      </c>
      <c r="B909" s="18">
        <v>45505</v>
      </c>
      <c r="C909" s="96" t="s">
        <v>310</v>
      </c>
      <c r="D909" t="s">
        <v>199</v>
      </c>
      <c r="E909">
        <v>0</v>
      </c>
    </row>
    <row r="910" spans="1:7" x14ac:dyDescent="0.3">
      <c r="A910">
        <v>3</v>
      </c>
      <c r="B910" s="18">
        <v>45505</v>
      </c>
      <c r="C910" s="96" t="s">
        <v>310</v>
      </c>
      <c r="D910" t="s">
        <v>202</v>
      </c>
      <c r="E910">
        <v>0.64636678200692044</v>
      </c>
      <c r="F910">
        <v>1868</v>
      </c>
      <c r="G910">
        <v>2890</v>
      </c>
    </row>
    <row r="911" spans="1:7" x14ac:dyDescent="0.3">
      <c r="A911">
        <v>102</v>
      </c>
      <c r="B911" s="18">
        <v>45505</v>
      </c>
      <c r="C911" s="96" t="s">
        <v>310</v>
      </c>
      <c r="D911" t="s">
        <v>218</v>
      </c>
      <c r="E911">
        <v>1</v>
      </c>
    </row>
    <row r="912" spans="1:7" x14ac:dyDescent="0.3">
      <c r="A912">
        <v>101</v>
      </c>
      <c r="B912" s="18">
        <v>45505</v>
      </c>
      <c r="C912" s="96" t="s">
        <v>310</v>
      </c>
      <c r="D912" t="s">
        <v>200</v>
      </c>
      <c r="E912">
        <v>2</v>
      </c>
    </row>
    <row r="913" spans="1:7" x14ac:dyDescent="0.3">
      <c r="A913">
        <v>100</v>
      </c>
      <c r="B913" s="18">
        <v>45505</v>
      </c>
      <c r="C913" s="96" t="s">
        <v>310</v>
      </c>
      <c r="D913" t="s">
        <v>206</v>
      </c>
      <c r="E913">
        <v>1</v>
      </c>
    </row>
    <row r="914" spans="1:7" x14ac:dyDescent="0.3">
      <c r="A914">
        <v>17</v>
      </c>
      <c r="B914" s="18">
        <v>45505</v>
      </c>
      <c r="C914" s="96" t="s">
        <v>310</v>
      </c>
      <c r="D914" t="s">
        <v>207</v>
      </c>
      <c r="E914">
        <v>1.8711018711018712E-2</v>
      </c>
      <c r="F914">
        <v>9</v>
      </c>
      <c r="G914">
        <v>481</v>
      </c>
    </row>
    <row r="915" spans="1:7" x14ac:dyDescent="0.3">
      <c r="A915">
        <v>16</v>
      </c>
      <c r="B915" s="18">
        <v>45505</v>
      </c>
      <c r="C915" s="96" t="s">
        <v>310</v>
      </c>
      <c r="D915" t="s">
        <v>203</v>
      </c>
      <c r="E915">
        <v>3.1185031185031187E-2</v>
      </c>
      <c r="F915">
        <v>15</v>
      </c>
      <c r="G915">
        <v>481</v>
      </c>
    </row>
    <row r="916" spans="1:7" x14ac:dyDescent="0.3">
      <c r="A916">
        <v>15</v>
      </c>
      <c r="B916" s="18">
        <v>45505</v>
      </c>
      <c r="C916" s="96" t="s">
        <v>310</v>
      </c>
      <c r="D916" t="s">
        <v>205</v>
      </c>
      <c r="E916">
        <v>0</v>
      </c>
      <c r="F916">
        <v>0</v>
      </c>
      <c r="G916">
        <v>994</v>
      </c>
    </row>
    <row r="917" spans="1:7" x14ac:dyDescent="0.3">
      <c r="A917">
        <v>14</v>
      </c>
      <c r="B917" s="18">
        <v>45505</v>
      </c>
      <c r="C917" s="96" t="s">
        <v>310</v>
      </c>
      <c r="D917" t="s">
        <v>225</v>
      </c>
      <c r="E917">
        <v>1.006036217303823E-3</v>
      </c>
      <c r="F917">
        <v>1</v>
      </c>
      <c r="G917">
        <v>994</v>
      </c>
    </row>
    <row r="918" spans="1:7" x14ac:dyDescent="0.3">
      <c r="A918">
        <v>13</v>
      </c>
      <c r="B918" s="18">
        <v>45505</v>
      </c>
      <c r="C918" s="96" t="s">
        <v>310</v>
      </c>
      <c r="D918" t="s">
        <v>198</v>
      </c>
      <c r="E918">
        <v>1.2406947890818859E-2</v>
      </c>
      <c r="F918">
        <v>5</v>
      </c>
      <c r="G918">
        <v>403</v>
      </c>
    </row>
    <row r="919" spans="1:7" x14ac:dyDescent="0.3">
      <c r="A919">
        <v>12</v>
      </c>
      <c r="B919" s="18">
        <v>45505</v>
      </c>
      <c r="C919" s="96" t="s">
        <v>310</v>
      </c>
      <c r="D919" t="s">
        <v>215</v>
      </c>
      <c r="E919">
        <v>1.2406947890818859E-2</v>
      </c>
      <c r="F919">
        <v>5</v>
      </c>
      <c r="G919">
        <v>403</v>
      </c>
    </row>
    <row r="920" spans="1:7" x14ac:dyDescent="0.3">
      <c r="A920">
        <v>10</v>
      </c>
      <c r="B920" s="18">
        <v>45505</v>
      </c>
      <c r="C920" s="96" t="s">
        <v>310</v>
      </c>
      <c r="D920" t="s">
        <v>219</v>
      </c>
      <c r="E920">
        <v>6.3897763578274758E-3</v>
      </c>
      <c r="F920">
        <v>2</v>
      </c>
      <c r="G920">
        <v>313</v>
      </c>
    </row>
    <row r="921" spans="1:7" x14ac:dyDescent="0.3">
      <c r="A921">
        <v>8</v>
      </c>
      <c r="B921" s="18">
        <v>45505</v>
      </c>
      <c r="C921" s="96" t="s">
        <v>310</v>
      </c>
      <c r="D921" t="s">
        <v>235</v>
      </c>
      <c r="E921">
        <v>2.9411764705882353E-2</v>
      </c>
      <c r="F921">
        <v>5</v>
      </c>
      <c r="G921">
        <v>170</v>
      </c>
    </row>
    <row r="922" spans="1:7" x14ac:dyDescent="0.3">
      <c r="A922">
        <v>7</v>
      </c>
      <c r="B922" s="18">
        <v>45505</v>
      </c>
      <c r="C922" s="96" t="s">
        <v>310</v>
      </c>
      <c r="D922" t="s">
        <v>232</v>
      </c>
      <c r="E922">
        <v>2.4390243902439025E-2</v>
      </c>
      <c r="F922">
        <v>1</v>
      </c>
      <c r="G922">
        <v>41</v>
      </c>
    </row>
    <row r="923" spans="1:7" x14ac:dyDescent="0.3">
      <c r="A923">
        <v>23</v>
      </c>
      <c r="B923" s="18">
        <v>45505</v>
      </c>
      <c r="C923" s="96" t="s">
        <v>310</v>
      </c>
      <c r="D923" t="s">
        <v>210</v>
      </c>
      <c r="E923">
        <v>6.1289298189901559E-2</v>
      </c>
      <c r="F923">
        <v>193</v>
      </c>
      <c r="G923">
        <v>3149</v>
      </c>
    </row>
    <row r="924" spans="1:7" x14ac:dyDescent="0.3">
      <c r="A924">
        <v>24</v>
      </c>
      <c r="B924" s="18">
        <v>45505</v>
      </c>
      <c r="C924" s="96" t="s">
        <v>310</v>
      </c>
      <c r="D924" t="s">
        <v>197</v>
      </c>
      <c r="E924">
        <v>0.83419689119170981</v>
      </c>
      <c r="F924">
        <v>161</v>
      </c>
      <c r="G924">
        <v>193</v>
      </c>
    </row>
    <row r="925" spans="1:7" x14ac:dyDescent="0.3">
      <c r="A925">
        <v>133</v>
      </c>
      <c r="B925" s="18">
        <v>45505</v>
      </c>
      <c r="C925" s="96" t="s">
        <v>310</v>
      </c>
      <c r="D925" t="s">
        <v>234</v>
      </c>
      <c r="E925">
        <v>7</v>
      </c>
    </row>
    <row r="926" spans="1:7" x14ac:dyDescent="0.3">
      <c r="A926">
        <v>132</v>
      </c>
      <c r="B926" s="18">
        <v>45505</v>
      </c>
      <c r="C926" s="96" t="s">
        <v>310</v>
      </c>
      <c r="D926" t="s">
        <v>208</v>
      </c>
      <c r="E926">
        <v>4</v>
      </c>
    </row>
    <row r="927" spans="1:7" x14ac:dyDescent="0.3">
      <c r="A927">
        <v>131</v>
      </c>
      <c r="B927" s="18">
        <v>45505</v>
      </c>
      <c r="C927" s="96" t="s">
        <v>310</v>
      </c>
      <c r="D927" t="s">
        <v>211</v>
      </c>
      <c r="E927">
        <v>39</v>
      </c>
    </row>
    <row r="928" spans="1:7" x14ac:dyDescent="0.3">
      <c r="A928">
        <v>130</v>
      </c>
      <c r="B928" s="18">
        <v>45505</v>
      </c>
      <c r="C928" s="96" t="s">
        <v>310</v>
      </c>
      <c r="D928" t="s">
        <v>212</v>
      </c>
      <c r="E928">
        <v>88</v>
      </c>
    </row>
    <row r="929" spans="1:7" x14ac:dyDescent="0.3">
      <c r="A929">
        <v>129</v>
      </c>
      <c r="B929" s="18">
        <v>45505</v>
      </c>
      <c r="C929" s="96" t="s">
        <v>310</v>
      </c>
      <c r="D929" t="s">
        <v>229</v>
      </c>
      <c r="E929">
        <v>438</v>
      </c>
    </row>
    <row r="930" spans="1:7" x14ac:dyDescent="0.3">
      <c r="A930">
        <v>128</v>
      </c>
      <c r="B930" s="18">
        <v>45505</v>
      </c>
      <c r="C930" s="96" t="s">
        <v>310</v>
      </c>
      <c r="D930" t="s">
        <v>224</v>
      </c>
      <c r="E930">
        <v>81</v>
      </c>
    </row>
    <row r="931" spans="1:7" x14ac:dyDescent="0.3">
      <c r="A931">
        <v>127</v>
      </c>
      <c r="B931" s="18">
        <v>45505</v>
      </c>
      <c r="C931" s="96" t="s">
        <v>310</v>
      </c>
      <c r="D931" t="s">
        <v>220</v>
      </c>
      <c r="E931">
        <v>674</v>
      </c>
    </row>
    <row r="932" spans="1:7" x14ac:dyDescent="0.3">
      <c r="A932">
        <v>5</v>
      </c>
      <c r="B932" s="18">
        <v>45505</v>
      </c>
      <c r="C932" s="96" t="s">
        <v>310</v>
      </c>
      <c r="D932" t="s">
        <v>216</v>
      </c>
      <c r="E932">
        <v>7.5573770491803298</v>
      </c>
      <c r="F932">
        <v>461</v>
      </c>
      <c r="G932">
        <v>61</v>
      </c>
    </row>
    <row r="933" spans="1:7" x14ac:dyDescent="0.3">
      <c r="A933">
        <v>4</v>
      </c>
      <c r="B933" s="18">
        <v>45505</v>
      </c>
      <c r="C933" s="96" t="s">
        <v>310</v>
      </c>
      <c r="D933" t="s">
        <v>223</v>
      </c>
      <c r="E933">
        <v>0.61320754716981096</v>
      </c>
      <c r="F933">
        <v>260</v>
      </c>
      <c r="G933">
        <v>424</v>
      </c>
    </row>
    <row r="934" spans="1:7" x14ac:dyDescent="0.3">
      <c r="A934">
        <v>126</v>
      </c>
      <c r="B934" s="18">
        <v>45505</v>
      </c>
      <c r="C934" s="96" t="s">
        <v>310</v>
      </c>
      <c r="D934" t="s">
        <v>28</v>
      </c>
      <c r="E934">
        <v>13</v>
      </c>
    </row>
    <row r="935" spans="1:7" x14ac:dyDescent="0.3">
      <c r="A935">
        <v>125</v>
      </c>
      <c r="B935" s="18">
        <v>45505</v>
      </c>
      <c r="C935" s="96" t="s">
        <v>310</v>
      </c>
      <c r="D935" t="s">
        <v>27</v>
      </c>
      <c r="E935">
        <v>4</v>
      </c>
    </row>
    <row r="936" spans="1:7" x14ac:dyDescent="0.3">
      <c r="A936">
        <v>122</v>
      </c>
      <c r="B936" s="18">
        <v>45505</v>
      </c>
      <c r="C936" s="96" t="s">
        <v>310</v>
      </c>
      <c r="D936" t="s">
        <v>24</v>
      </c>
      <c r="E936">
        <v>2</v>
      </c>
    </row>
    <row r="937" spans="1:7" x14ac:dyDescent="0.3">
      <c r="A937">
        <v>120</v>
      </c>
      <c r="B937" s="18">
        <v>45505</v>
      </c>
      <c r="C937" s="96" t="s">
        <v>310</v>
      </c>
      <c r="D937" t="s">
        <v>22</v>
      </c>
      <c r="E937">
        <v>837</v>
      </c>
    </row>
    <row r="938" spans="1:7" x14ac:dyDescent="0.3">
      <c r="A938">
        <v>116</v>
      </c>
      <c r="B938" s="18">
        <v>45505</v>
      </c>
      <c r="C938" s="96" t="s">
        <v>310</v>
      </c>
      <c r="D938" t="s">
        <v>243</v>
      </c>
      <c r="E938">
        <v>20</v>
      </c>
    </row>
    <row r="939" spans="1:7" x14ac:dyDescent="0.3">
      <c r="A939">
        <v>115</v>
      </c>
      <c r="B939" s="18">
        <v>45505</v>
      </c>
      <c r="C939" s="96" t="s">
        <v>310</v>
      </c>
      <c r="D939" t="s">
        <v>226</v>
      </c>
      <c r="E939">
        <v>12</v>
      </c>
    </row>
    <row r="940" spans="1:7" x14ac:dyDescent="0.3">
      <c r="A940">
        <v>114</v>
      </c>
      <c r="B940" s="18">
        <v>45505</v>
      </c>
      <c r="C940" s="96" t="s">
        <v>310</v>
      </c>
      <c r="D940" t="s">
        <v>214</v>
      </c>
      <c r="E940">
        <v>843</v>
      </c>
    </row>
    <row r="941" spans="1:7" x14ac:dyDescent="0.3">
      <c r="A941">
        <v>6</v>
      </c>
      <c r="B941" s="18">
        <v>45505</v>
      </c>
      <c r="C941" s="96" t="s">
        <v>310</v>
      </c>
      <c r="D941" t="s">
        <v>237</v>
      </c>
      <c r="E941">
        <v>0.15384615384615385</v>
      </c>
      <c r="F941">
        <v>2</v>
      </c>
      <c r="G941">
        <v>13</v>
      </c>
    </row>
    <row r="942" spans="1:7" x14ac:dyDescent="0.3">
      <c r="A942">
        <v>108</v>
      </c>
      <c r="B942" s="18">
        <v>45505</v>
      </c>
      <c r="C942" s="96" t="s">
        <v>311</v>
      </c>
      <c r="D942" t="s">
        <v>204</v>
      </c>
      <c r="E942">
        <v>151</v>
      </c>
    </row>
    <row r="943" spans="1:7" x14ac:dyDescent="0.3">
      <c r="A943">
        <v>105</v>
      </c>
      <c r="B943" s="18">
        <v>45505</v>
      </c>
      <c r="C943" s="96" t="s">
        <v>311</v>
      </c>
      <c r="D943" t="s">
        <v>227</v>
      </c>
      <c r="E943">
        <v>594</v>
      </c>
    </row>
    <row r="944" spans="1:7" x14ac:dyDescent="0.3">
      <c r="A944">
        <v>107</v>
      </c>
      <c r="B944" s="18">
        <v>45505</v>
      </c>
      <c r="C944" s="96" t="s">
        <v>311</v>
      </c>
      <c r="D944" t="s">
        <v>217</v>
      </c>
      <c r="E944">
        <v>962</v>
      </c>
    </row>
    <row r="945" spans="1:7" x14ac:dyDescent="0.3">
      <c r="A945">
        <v>106</v>
      </c>
      <c r="B945" s="18">
        <v>45505</v>
      </c>
      <c r="C945" s="96" t="s">
        <v>311</v>
      </c>
      <c r="D945" t="s">
        <v>196</v>
      </c>
      <c r="E945">
        <v>1335</v>
      </c>
    </row>
    <row r="946" spans="1:7" x14ac:dyDescent="0.3">
      <c r="A946">
        <v>104</v>
      </c>
      <c r="B946" s="18">
        <v>45505</v>
      </c>
      <c r="C946" s="96" t="s">
        <v>311</v>
      </c>
      <c r="D946" t="s">
        <v>236</v>
      </c>
      <c r="E946">
        <v>706</v>
      </c>
    </row>
    <row r="947" spans="1:7" x14ac:dyDescent="0.3">
      <c r="A947">
        <v>113</v>
      </c>
      <c r="B947" s="18">
        <v>45505</v>
      </c>
      <c r="C947" s="96" t="s">
        <v>311</v>
      </c>
      <c r="D947" t="s">
        <v>228</v>
      </c>
      <c r="E947">
        <v>312</v>
      </c>
    </row>
    <row r="948" spans="1:7" x14ac:dyDescent="0.3">
      <c r="A948">
        <v>110</v>
      </c>
      <c r="B948" s="18">
        <v>45505</v>
      </c>
      <c r="C948" s="96" t="s">
        <v>311</v>
      </c>
      <c r="D948" t="s">
        <v>222</v>
      </c>
      <c r="E948">
        <v>573</v>
      </c>
    </row>
    <row r="949" spans="1:7" x14ac:dyDescent="0.3">
      <c r="A949">
        <v>112</v>
      </c>
      <c r="B949" s="18">
        <v>45505</v>
      </c>
      <c r="C949" s="96" t="s">
        <v>311</v>
      </c>
      <c r="D949" t="s">
        <v>221</v>
      </c>
      <c r="E949">
        <v>1255</v>
      </c>
    </row>
    <row r="950" spans="1:7" x14ac:dyDescent="0.3">
      <c r="A950">
        <v>111</v>
      </c>
      <c r="B950" s="18">
        <v>45505</v>
      </c>
      <c r="C950" s="96" t="s">
        <v>311</v>
      </c>
      <c r="D950" t="s">
        <v>201</v>
      </c>
      <c r="E950">
        <v>1950</v>
      </c>
    </row>
    <row r="951" spans="1:7" x14ac:dyDescent="0.3">
      <c r="A951">
        <v>109</v>
      </c>
      <c r="B951" s="18">
        <v>45505</v>
      </c>
      <c r="C951" s="96" t="s">
        <v>311</v>
      </c>
      <c r="D951" t="s">
        <v>233</v>
      </c>
      <c r="E951">
        <v>688</v>
      </c>
    </row>
    <row r="952" spans="1:7" x14ac:dyDescent="0.3">
      <c r="A952">
        <v>2</v>
      </c>
      <c r="B952" s="18">
        <v>45505</v>
      </c>
      <c r="C952" s="96" t="s">
        <v>311</v>
      </c>
      <c r="D952" t="s">
        <v>209</v>
      </c>
      <c r="E952">
        <v>0.28420000000000001</v>
      </c>
      <c r="F952">
        <v>8526</v>
      </c>
      <c r="G952">
        <v>30000</v>
      </c>
    </row>
    <row r="953" spans="1:7" x14ac:dyDescent="0.3">
      <c r="A953">
        <v>1</v>
      </c>
      <c r="B953" s="18">
        <v>45505</v>
      </c>
      <c r="C953" s="96" t="s">
        <v>311</v>
      </c>
      <c r="D953" t="s">
        <v>287</v>
      </c>
      <c r="E953">
        <v>9.375E-2</v>
      </c>
      <c r="F953">
        <v>3</v>
      </c>
      <c r="G953">
        <v>32</v>
      </c>
    </row>
    <row r="954" spans="1:7" x14ac:dyDescent="0.3">
      <c r="A954">
        <v>103</v>
      </c>
      <c r="B954" s="18">
        <v>45505</v>
      </c>
      <c r="C954" s="96" t="s">
        <v>311</v>
      </c>
      <c r="D954" t="s">
        <v>199</v>
      </c>
      <c r="E954">
        <v>13</v>
      </c>
    </row>
    <row r="955" spans="1:7" x14ac:dyDescent="0.3">
      <c r="A955">
        <v>3</v>
      </c>
      <c r="B955" s="18">
        <v>45505</v>
      </c>
      <c r="C955" s="96" t="s">
        <v>311</v>
      </c>
      <c r="D955" t="s">
        <v>202</v>
      </c>
      <c r="E955">
        <v>0.99120131393711874</v>
      </c>
      <c r="F955">
        <v>8449</v>
      </c>
      <c r="G955">
        <v>8524</v>
      </c>
    </row>
    <row r="956" spans="1:7" x14ac:dyDescent="0.3">
      <c r="A956">
        <v>102</v>
      </c>
      <c r="B956" s="18">
        <v>45505</v>
      </c>
      <c r="C956" s="96" t="s">
        <v>311</v>
      </c>
      <c r="D956" t="s">
        <v>218</v>
      </c>
      <c r="E956">
        <v>13</v>
      </c>
    </row>
    <row r="957" spans="1:7" x14ac:dyDescent="0.3">
      <c r="A957">
        <v>101</v>
      </c>
      <c r="B957" s="18">
        <v>45505</v>
      </c>
      <c r="C957" s="96" t="s">
        <v>311</v>
      </c>
      <c r="D957" t="s">
        <v>200</v>
      </c>
      <c r="E957">
        <v>6</v>
      </c>
    </row>
    <row r="958" spans="1:7" x14ac:dyDescent="0.3">
      <c r="A958">
        <v>100</v>
      </c>
      <c r="B958" s="18">
        <v>45505</v>
      </c>
      <c r="C958" s="96" t="s">
        <v>311</v>
      </c>
      <c r="D958" t="s">
        <v>206</v>
      </c>
      <c r="E958">
        <v>2</v>
      </c>
    </row>
    <row r="959" spans="1:7" x14ac:dyDescent="0.3">
      <c r="A959">
        <v>17</v>
      </c>
      <c r="B959" s="18">
        <v>45505</v>
      </c>
      <c r="C959" s="96" t="s">
        <v>311</v>
      </c>
      <c r="D959" t="s">
        <v>207</v>
      </c>
      <c r="E959">
        <v>3.2906764168190127E-2</v>
      </c>
      <c r="F959">
        <v>18</v>
      </c>
      <c r="G959">
        <v>547</v>
      </c>
    </row>
    <row r="960" spans="1:7" x14ac:dyDescent="0.3">
      <c r="A960">
        <v>16</v>
      </c>
      <c r="B960" s="18">
        <v>45505</v>
      </c>
      <c r="C960" s="96" t="s">
        <v>311</v>
      </c>
      <c r="D960" t="s">
        <v>203</v>
      </c>
      <c r="E960">
        <v>6.2157221206581355E-2</v>
      </c>
      <c r="F960">
        <v>34</v>
      </c>
      <c r="G960">
        <v>547</v>
      </c>
    </row>
    <row r="961" spans="1:7" x14ac:dyDescent="0.3">
      <c r="A961">
        <v>15</v>
      </c>
      <c r="B961" s="18">
        <v>45505</v>
      </c>
      <c r="C961" s="96" t="s">
        <v>311</v>
      </c>
      <c r="D961" t="s">
        <v>205</v>
      </c>
      <c r="E961">
        <v>0</v>
      </c>
      <c r="F961">
        <v>0</v>
      </c>
      <c r="G961">
        <v>1039</v>
      </c>
    </row>
    <row r="962" spans="1:7" x14ac:dyDescent="0.3">
      <c r="A962">
        <v>14</v>
      </c>
      <c r="B962" s="18">
        <v>45505</v>
      </c>
      <c r="C962" s="96" t="s">
        <v>311</v>
      </c>
      <c r="D962" t="s">
        <v>225</v>
      </c>
      <c r="E962">
        <v>1.9249278152069298E-3</v>
      </c>
      <c r="F962">
        <v>2</v>
      </c>
      <c r="G962">
        <v>1039</v>
      </c>
    </row>
    <row r="963" spans="1:7" x14ac:dyDescent="0.3">
      <c r="A963">
        <v>13</v>
      </c>
      <c r="B963" s="18">
        <v>45505</v>
      </c>
      <c r="C963" s="96" t="s">
        <v>311</v>
      </c>
      <c r="D963" t="s">
        <v>198</v>
      </c>
      <c r="E963">
        <v>1.201923076923077E-2</v>
      </c>
      <c r="F963">
        <v>5</v>
      </c>
      <c r="G963">
        <v>416</v>
      </c>
    </row>
    <row r="964" spans="1:7" x14ac:dyDescent="0.3">
      <c r="A964">
        <v>12</v>
      </c>
      <c r="B964" s="18">
        <v>45505</v>
      </c>
      <c r="C964" s="96" t="s">
        <v>311</v>
      </c>
      <c r="D964" t="s">
        <v>215</v>
      </c>
      <c r="E964">
        <v>3.125E-2</v>
      </c>
      <c r="F964">
        <v>13</v>
      </c>
      <c r="G964">
        <v>416</v>
      </c>
    </row>
    <row r="965" spans="1:7" x14ac:dyDescent="0.3">
      <c r="A965">
        <v>11</v>
      </c>
      <c r="B965" s="18">
        <v>45505</v>
      </c>
      <c r="C965" s="96" t="s">
        <v>311</v>
      </c>
      <c r="D965" t="s">
        <v>230</v>
      </c>
      <c r="E965">
        <v>9.380097879282219E-2</v>
      </c>
      <c r="F965">
        <v>115</v>
      </c>
      <c r="G965">
        <v>1226</v>
      </c>
    </row>
    <row r="966" spans="1:7" x14ac:dyDescent="0.3">
      <c r="A966">
        <v>10</v>
      </c>
      <c r="B966" s="18">
        <v>45505</v>
      </c>
      <c r="C966" s="96" t="s">
        <v>311</v>
      </c>
      <c r="D966" t="s">
        <v>219</v>
      </c>
      <c r="E966">
        <v>7.8431372549019607E-2</v>
      </c>
      <c r="F966">
        <v>20</v>
      </c>
      <c r="G966">
        <v>255</v>
      </c>
    </row>
    <row r="967" spans="1:7" x14ac:dyDescent="0.3">
      <c r="A967">
        <v>9</v>
      </c>
      <c r="B967" s="18">
        <v>45505</v>
      </c>
      <c r="C967" s="96" t="s">
        <v>311</v>
      </c>
      <c r="D967" t="s">
        <v>213</v>
      </c>
      <c r="E967">
        <v>1.7540440459949326E-2</v>
      </c>
      <c r="F967">
        <v>90</v>
      </c>
      <c r="G967">
        <v>5131</v>
      </c>
    </row>
    <row r="968" spans="1:7" x14ac:dyDescent="0.3">
      <c r="A968">
        <v>8</v>
      </c>
      <c r="B968" s="18">
        <v>45505</v>
      </c>
      <c r="C968" s="96" t="s">
        <v>311</v>
      </c>
      <c r="D968" t="s">
        <v>235</v>
      </c>
      <c r="E968">
        <v>0.54270270270270271</v>
      </c>
      <c r="F968">
        <v>1004</v>
      </c>
      <c r="G968">
        <v>1850</v>
      </c>
    </row>
    <row r="969" spans="1:7" x14ac:dyDescent="0.3">
      <c r="A969">
        <v>7</v>
      </c>
      <c r="B969" s="18">
        <v>45505</v>
      </c>
      <c r="C969" s="96" t="s">
        <v>311</v>
      </c>
      <c r="D969" t="s">
        <v>232</v>
      </c>
      <c r="E969">
        <v>0.68765432098765433</v>
      </c>
      <c r="F969">
        <v>557</v>
      </c>
      <c r="G969">
        <v>810</v>
      </c>
    </row>
    <row r="970" spans="1:7" x14ac:dyDescent="0.3">
      <c r="A970">
        <v>23</v>
      </c>
      <c r="B970" s="18">
        <v>45505</v>
      </c>
      <c r="C970" s="96" t="s">
        <v>311</v>
      </c>
      <c r="D970" t="s">
        <v>210</v>
      </c>
      <c r="E970">
        <v>8.335185596799289E-3</v>
      </c>
      <c r="F970">
        <v>75</v>
      </c>
      <c r="G970">
        <v>8998</v>
      </c>
    </row>
    <row r="971" spans="1:7" x14ac:dyDescent="0.3">
      <c r="A971">
        <v>24</v>
      </c>
      <c r="B971" s="18">
        <v>45505</v>
      </c>
      <c r="C971" s="96" t="s">
        <v>311</v>
      </c>
      <c r="D971" t="s">
        <v>197</v>
      </c>
      <c r="E971">
        <v>0.88</v>
      </c>
      <c r="F971">
        <v>66</v>
      </c>
      <c r="G971">
        <v>75</v>
      </c>
    </row>
    <row r="972" spans="1:7" x14ac:dyDescent="0.3">
      <c r="A972">
        <v>25</v>
      </c>
      <c r="B972" s="18">
        <v>45505</v>
      </c>
      <c r="C972" s="96" t="s">
        <v>311</v>
      </c>
      <c r="D972" t="s">
        <v>261</v>
      </c>
      <c r="E972">
        <v>6.557012669482107E-3</v>
      </c>
      <c r="F972">
        <v>59</v>
      </c>
      <c r="G972">
        <v>8998</v>
      </c>
    </row>
    <row r="973" spans="1:7" x14ac:dyDescent="0.3">
      <c r="A973">
        <v>134</v>
      </c>
      <c r="B973" s="18">
        <v>45505</v>
      </c>
      <c r="C973" s="96" t="s">
        <v>311</v>
      </c>
      <c r="D973" t="s">
        <v>267</v>
      </c>
      <c r="E973">
        <v>1</v>
      </c>
    </row>
    <row r="974" spans="1:7" x14ac:dyDescent="0.3">
      <c r="A974">
        <v>133</v>
      </c>
      <c r="B974" s="18">
        <v>45505</v>
      </c>
      <c r="C974" s="96" t="s">
        <v>311</v>
      </c>
      <c r="D974" t="s">
        <v>234</v>
      </c>
      <c r="E974">
        <v>23</v>
      </c>
    </row>
    <row r="975" spans="1:7" x14ac:dyDescent="0.3">
      <c r="A975">
        <v>132</v>
      </c>
      <c r="B975" s="18">
        <v>45505</v>
      </c>
      <c r="C975" s="96" t="s">
        <v>311</v>
      </c>
      <c r="D975" t="s">
        <v>208</v>
      </c>
      <c r="E975">
        <v>51</v>
      </c>
    </row>
    <row r="976" spans="1:7" x14ac:dyDescent="0.3">
      <c r="A976">
        <v>131</v>
      </c>
      <c r="B976" s="18">
        <v>45505</v>
      </c>
      <c r="C976" s="96" t="s">
        <v>311</v>
      </c>
      <c r="D976" t="s">
        <v>211</v>
      </c>
      <c r="E976">
        <v>69</v>
      </c>
    </row>
    <row r="977" spans="1:7" x14ac:dyDescent="0.3">
      <c r="A977">
        <v>130</v>
      </c>
      <c r="B977" s="18">
        <v>45505</v>
      </c>
      <c r="C977" s="96" t="s">
        <v>311</v>
      </c>
      <c r="D977" t="s">
        <v>212</v>
      </c>
      <c r="E977">
        <v>201</v>
      </c>
    </row>
    <row r="978" spans="1:7" x14ac:dyDescent="0.3">
      <c r="A978">
        <v>129</v>
      </c>
      <c r="B978" s="18">
        <v>45505</v>
      </c>
      <c r="C978" s="96" t="s">
        <v>311</v>
      </c>
      <c r="D978" t="s">
        <v>229</v>
      </c>
      <c r="E978">
        <v>442</v>
      </c>
    </row>
    <row r="979" spans="1:7" x14ac:dyDescent="0.3">
      <c r="A979">
        <v>128</v>
      </c>
      <c r="B979" s="18">
        <v>45505</v>
      </c>
      <c r="C979" s="96" t="s">
        <v>311</v>
      </c>
      <c r="D979" t="s">
        <v>224</v>
      </c>
      <c r="E979">
        <v>229</v>
      </c>
    </row>
    <row r="980" spans="1:7" x14ac:dyDescent="0.3">
      <c r="A980">
        <v>127</v>
      </c>
      <c r="B980" s="18">
        <v>45505</v>
      </c>
      <c r="C980" s="96" t="s">
        <v>311</v>
      </c>
      <c r="D980" t="s">
        <v>220</v>
      </c>
      <c r="E980">
        <v>1031</v>
      </c>
    </row>
    <row r="981" spans="1:7" x14ac:dyDescent="0.3">
      <c r="A981">
        <v>5</v>
      </c>
      <c r="B981" s="18">
        <v>45505</v>
      </c>
      <c r="C981" s="96" t="s">
        <v>311</v>
      </c>
      <c r="D981" t="s">
        <v>216</v>
      </c>
      <c r="E981">
        <v>4.4495614035087696</v>
      </c>
      <c r="F981">
        <v>2029</v>
      </c>
      <c r="G981">
        <v>456</v>
      </c>
    </row>
    <row r="982" spans="1:7" x14ac:dyDescent="0.3">
      <c r="A982">
        <v>4</v>
      </c>
      <c r="B982" s="18">
        <v>45505</v>
      </c>
      <c r="C982" s="96" t="s">
        <v>311</v>
      </c>
      <c r="D982" t="s">
        <v>223</v>
      </c>
      <c r="E982">
        <v>0.92746913580246904</v>
      </c>
      <c r="F982">
        <v>1803</v>
      </c>
      <c r="G982">
        <v>1944</v>
      </c>
    </row>
    <row r="983" spans="1:7" x14ac:dyDescent="0.3">
      <c r="A983">
        <v>126</v>
      </c>
      <c r="B983" s="18">
        <v>45505</v>
      </c>
      <c r="C983" s="96" t="s">
        <v>311</v>
      </c>
      <c r="D983" t="s">
        <v>28</v>
      </c>
      <c r="E983">
        <v>9</v>
      </c>
    </row>
    <row r="984" spans="1:7" x14ac:dyDescent="0.3">
      <c r="A984">
        <v>120</v>
      </c>
      <c r="B984" s="18">
        <v>45505</v>
      </c>
      <c r="C984" s="96" t="s">
        <v>311</v>
      </c>
      <c r="D984" t="s">
        <v>22</v>
      </c>
      <c r="E984">
        <v>3002</v>
      </c>
    </row>
    <row r="985" spans="1:7" x14ac:dyDescent="0.3">
      <c r="A985">
        <v>115</v>
      </c>
      <c r="B985" s="18">
        <v>45505</v>
      </c>
      <c r="C985" s="96" t="s">
        <v>311</v>
      </c>
      <c r="D985" t="s">
        <v>226</v>
      </c>
      <c r="E985">
        <v>128</v>
      </c>
    </row>
    <row r="986" spans="1:7" x14ac:dyDescent="0.3">
      <c r="A986">
        <v>114</v>
      </c>
      <c r="B986" s="18">
        <v>45505</v>
      </c>
      <c r="C986" s="96" t="s">
        <v>311</v>
      </c>
      <c r="D986" t="s">
        <v>214</v>
      </c>
      <c r="E986">
        <v>3002</v>
      </c>
    </row>
    <row r="987" spans="1:7" x14ac:dyDescent="0.3">
      <c r="A987">
        <v>6</v>
      </c>
      <c r="B987" s="18">
        <v>45505</v>
      </c>
      <c r="C987" s="96" t="s">
        <v>311</v>
      </c>
      <c r="D987" t="s">
        <v>237</v>
      </c>
      <c r="E987">
        <v>0.31058020477815701</v>
      </c>
      <c r="F987">
        <v>91</v>
      </c>
      <c r="G987">
        <v>293</v>
      </c>
    </row>
    <row r="988" spans="1:7" x14ac:dyDescent="0.3">
      <c r="A988">
        <v>27</v>
      </c>
      <c r="B988" s="18">
        <v>45505</v>
      </c>
      <c r="C988" s="96" t="s">
        <v>312</v>
      </c>
      <c r="D988" t="s">
        <v>165</v>
      </c>
      <c r="E988">
        <v>0.24320362473347548</v>
      </c>
      <c r="F988">
        <v>1825</v>
      </c>
      <c r="G988">
        <v>7504</v>
      </c>
    </row>
    <row r="989" spans="1:7" x14ac:dyDescent="0.3">
      <c r="A989">
        <v>108</v>
      </c>
      <c r="B989" s="18">
        <v>45505</v>
      </c>
      <c r="C989" s="96" t="s">
        <v>312</v>
      </c>
      <c r="D989" t="s">
        <v>204</v>
      </c>
      <c r="E989">
        <v>5138</v>
      </c>
    </row>
    <row r="990" spans="1:7" x14ac:dyDescent="0.3">
      <c r="A990">
        <v>105</v>
      </c>
      <c r="B990" s="18">
        <v>45505</v>
      </c>
      <c r="C990" s="96" t="s">
        <v>312</v>
      </c>
      <c r="D990" t="s">
        <v>227</v>
      </c>
      <c r="E990">
        <v>6140</v>
      </c>
    </row>
    <row r="991" spans="1:7" x14ac:dyDescent="0.3">
      <c r="A991">
        <v>107</v>
      </c>
      <c r="B991" s="18">
        <v>45505</v>
      </c>
      <c r="C991" s="96" t="s">
        <v>312</v>
      </c>
      <c r="D991" t="s">
        <v>217</v>
      </c>
      <c r="E991">
        <v>13109</v>
      </c>
    </row>
    <row r="992" spans="1:7" x14ac:dyDescent="0.3">
      <c r="A992">
        <v>106</v>
      </c>
      <c r="B992" s="18">
        <v>45505</v>
      </c>
      <c r="C992" s="96" t="s">
        <v>312</v>
      </c>
      <c r="D992" t="s">
        <v>196</v>
      </c>
      <c r="E992">
        <v>11788</v>
      </c>
    </row>
    <row r="993" spans="1:7" x14ac:dyDescent="0.3">
      <c r="A993">
        <v>104</v>
      </c>
      <c r="B993" s="18">
        <v>45505</v>
      </c>
      <c r="C993" s="96" t="s">
        <v>312</v>
      </c>
      <c r="D993" t="s">
        <v>236</v>
      </c>
      <c r="E993">
        <v>1751</v>
      </c>
    </row>
    <row r="994" spans="1:7" x14ac:dyDescent="0.3">
      <c r="A994">
        <v>113</v>
      </c>
      <c r="B994" s="18">
        <v>45505</v>
      </c>
      <c r="C994" s="96" t="s">
        <v>312</v>
      </c>
      <c r="D994" t="s">
        <v>228</v>
      </c>
      <c r="E994">
        <v>9858</v>
      </c>
    </row>
    <row r="995" spans="1:7" x14ac:dyDescent="0.3">
      <c r="A995">
        <v>110</v>
      </c>
      <c r="B995" s="18">
        <v>45505</v>
      </c>
      <c r="C995" s="96" t="s">
        <v>312</v>
      </c>
      <c r="D995" t="s">
        <v>222</v>
      </c>
      <c r="E995">
        <v>5835</v>
      </c>
    </row>
    <row r="996" spans="1:7" x14ac:dyDescent="0.3">
      <c r="A996">
        <v>112</v>
      </c>
      <c r="B996" s="18">
        <v>45505</v>
      </c>
      <c r="C996" s="96" t="s">
        <v>312</v>
      </c>
      <c r="D996" t="s">
        <v>221</v>
      </c>
      <c r="E996">
        <v>15437</v>
      </c>
    </row>
    <row r="997" spans="1:7" x14ac:dyDescent="0.3">
      <c r="A997">
        <v>111</v>
      </c>
      <c r="B997" s="18">
        <v>45505</v>
      </c>
      <c r="C997" s="96" t="s">
        <v>312</v>
      </c>
      <c r="D997" t="s">
        <v>201</v>
      </c>
      <c r="E997">
        <v>13037</v>
      </c>
    </row>
    <row r="998" spans="1:7" x14ac:dyDescent="0.3">
      <c r="A998">
        <v>109</v>
      </c>
      <c r="B998" s="18">
        <v>45505</v>
      </c>
      <c r="C998" s="96" t="s">
        <v>312</v>
      </c>
      <c r="D998" t="s">
        <v>233</v>
      </c>
      <c r="E998">
        <v>1703</v>
      </c>
    </row>
    <row r="999" spans="1:7" x14ac:dyDescent="0.3">
      <c r="A999">
        <v>2</v>
      </c>
      <c r="B999" s="18">
        <v>45505</v>
      </c>
      <c r="C999" s="96" t="s">
        <v>312</v>
      </c>
      <c r="D999" t="s">
        <v>209</v>
      </c>
      <c r="E999">
        <v>0.8783647798742138</v>
      </c>
      <c r="F999">
        <v>83796</v>
      </c>
      <c r="G999">
        <v>95400</v>
      </c>
    </row>
    <row r="1000" spans="1:7" x14ac:dyDescent="0.3">
      <c r="A1000">
        <v>1</v>
      </c>
      <c r="B1000" s="18">
        <v>45505</v>
      </c>
      <c r="C1000" s="96" t="s">
        <v>312</v>
      </c>
      <c r="D1000" t="s">
        <v>287</v>
      </c>
      <c r="E1000">
        <v>1.2222222222222221</v>
      </c>
      <c r="F1000">
        <v>66</v>
      </c>
      <c r="G1000">
        <v>54</v>
      </c>
    </row>
    <row r="1001" spans="1:7" x14ac:dyDescent="0.3">
      <c r="A1001">
        <v>103</v>
      </c>
      <c r="B1001" s="18">
        <v>45505</v>
      </c>
      <c r="C1001" s="96" t="s">
        <v>312</v>
      </c>
      <c r="D1001" t="s">
        <v>199</v>
      </c>
      <c r="E1001">
        <v>2</v>
      </c>
    </row>
    <row r="1002" spans="1:7" x14ac:dyDescent="0.3">
      <c r="A1002">
        <v>3</v>
      </c>
      <c r="B1002" s="18">
        <v>45505</v>
      </c>
      <c r="C1002" s="96" t="s">
        <v>312</v>
      </c>
      <c r="D1002" t="s">
        <v>202</v>
      </c>
      <c r="E1002">
        <v>0.82866419184262985</v>
      </c>
      <c r="F1002">
        <v>69423</v>
      </c>
      <c r="G1002">
        <v>83777</v>
      </c>
    </row>
    <row r="1003" spans="1:7" x14ac:dyDescent="0.3">
      <c r="A1003">
        <v>102</v>
      </c>
      <c r="B1003" s="18">
        <v>45505</v>
      </c>
      <c r="C1003" s="96" t="s">
        <v>312</v>
      </c>
      <c r="D1003" t="s">
        <v>218</v>
      </c>
      <c r="E1003">
        <v>0</v>
      </c>
    </row>
    <row r="1004" spans="1:7" x14ac:dyDescent="0.3">
      <c r="A1004">
        <v>101</v>
      </c>
      <c r="B1004" s="18">
        <v>45505</v>
      </c>
      <c r="C1004" s="96" t="s">
        <v>312</v>
      </c>
      <c r="D1004" t="s">
        <v>200</v>
      </c>
      <c r="E1004">
        <v>52</v>
      </c>
    </row>
    <row r="1005" spans="1:7" x14ac:dyDescent="0.3">
      <c r="A1005">
        <v>100</v>
      </c>
      <c r="B1005" s="18">
        <v>45505</v>
      </c>
      <c r="C1005" s="96" t="s">
        <v>312</v>
      </c>
      <c r="D1005" t="s">
        <v>206</v>
      </c>
      <c r="E1005">
        <v>7</v>
      </c>
    </row>
    <row r="1006" spans="1:7" x14ac:dyDescent="0.3">
      <c r="A1006">
        <v>26</v>
      </c>
      <c r="B1006" s="18">
        <v>45505</v>
      </c>
      <c r="C1006" s="96" t="s">
        <v>312</v>
      </c>
      <c r="D1006" t="s">
        <v>164</v>
      </c>
      <c r="E1006">
        <v>0.16506410256410256</v>
      </c>
      <c r="F1006">
        <v>4120</v>
      </c>
      <c r="G1006">
        <v>24960</v>
      </c>
    </row>
    <row r="1007" spans="1:7" x14ac:dyDescent="0.3">
      <c r="A1007">
        <v>17</v>
      </c>
      <c r="B1007" s="18">
        <v>45505</v>
      </c>
      <c r="C1007" s="96" t="s">
        <v>312</v>
      </c>
      <c r="D1007" t="s">
        <v>207</v>
      </c>
      <c r="E1007">
        <v>3.1396924057693842E-2</v>
      </c>
      <c r="F1007">
        <v>394</v>
      </c>
      <c r="G1007">
        <v>12549</v>
      </c>
    </row>
    <row r="1008" spans="1:7" x14ac:dyDescent="0.3">
      <c r="A1008">
        <v>16</v>
      </c>
      <c r="B1008" s="18">
        <v>45505</v>
      </c>
      <c r="C1008" s="96" t="s">
        <v>312</v>
      </c>
      <c r="D1008" t="s">
        <v>203</v>
      </c>
      <c r="E1008">
        <v>0.22145190851860705</v>
      </c>
      <c r="F1008">
        <v>2779</v>
      </c>
      <c r="G1008">
        <v>12549</v>
      </c>
    </row>
    <row r="1009" spans="1:7" x14ac:dyDescent="0.3">
      <c r="A1009">
        <v>15</v>
      </c>
      <c r="B1009" s="18">
        <v>45505</v>
      </c>
      <c r="C1009" s="96" t="s">
        <v>312</v>
      </c>
      <c r="D1009" t="s">
        <v>205</v>
      </c>
      <c r="E1009">
        <v>3.088496578837939E-2</v>
      </c>
      <c r="F1009">
        <v>817</v>
      </c>
      <c r="G1009">
        <v>26453</v>
      </c>
    </row>
    <row r="1010" spans="1:7" x14ac:dyDescent="0.3">
      <c r="A1010">
        <v>14</v>
      </c>
      <c r="B1010" s="18">
        <v>45505</v>
      </c>
      <c r="C1010" s="96" t="s">
        <v>312</v>
      </c>
      <c r="D1010" t="s">
        <v>225</v>
      </c>
      <c r="E1010">
        <v>0.63006086266207995</v>
      </c>
      <c r="F1010">
        <v>16667</v>
      </c>
      <c r="G1010">
        <v>26453</v>
      </c>
    </row>
    <row r="1011" spans="1:7" x14ac:dyDescent="0.3">
      <c r="A1011">
        <v>13</v>
      </c>
      <c r="B1011" s="18">
        <v>45505</v>
      </c>
      <c r="C1011" s="96" t="s">
        <v>312</v>
      </c>
      <c r="D1011" t="s">
        <v>198</v>
      </c>
      <c r="E1011">
        <v>9.357464632893385E-2</v>
      </c>
      <c r="F1011">
        <v>1184</v>
      </c>
      <c r="G1011">
        <v>12653</v>
      </c>
    </row>
    <row r="1012" spans="1:7" x14ac:dyDescent="0.3">
      <c r="A1012">
        <v>12</v>
      </c>
      <c r="B1012" s="18">
        <v>45505</v>
      </c>
      <c r="C1012" s="96" t="s">
        <v>312</v>
      </c>
      <c r="D1012" t="s">
        <v>215</v>
      </c>
      <c r="E1012">
        <v>0.70299533707421169</v>
      </c>
      <c r="F1012">
        <v>8895</v>
      </c>
      <c r="G1012">
        <v>12653</v>
      </c>
    </row>
    <row r="1013" spans="1:7" x14ac:dyDescent="0.3">
      <c r="A1013">
        <v>11</v>
      </c>
      <c r="B1013" s="18">
        <v>45505</v>
      </c>
      <c r="C1013" s="96" t="s">
        <v>312</v>
      </c>
      <c r="D1013" t="s">
        <v>230</v>
      </c>
      <c r="E1013">
        <v>0.7614989222351185</v>
      </c>
      <c r="F1013">
        <v>22963</v>
      </c>
      <c r="G1013">
        <v>30155</v>
      </c>
    </row>
    <row r="1014" spans="1:7" x14ac:dyDescent="0.3">
      <c r="A1014">
        <v>10</v>
      </c>
      <c r="B1014" s="18">
        <v>45505</v>
      </c>
      <c r="C1014" s="96" t="s">
        <v>312</v>
      </c>
      <c r="D1014" t="s">
        <v>219</v>
      </c>
      <c r="E1014">
        <v>0.26588702559576344</v>
      </c>
      <c r="F1014">
        <v>1205</v>
      </c>
      <c r="G1014">
        <v>4532</v>
      </c>
    </row>
    <row r="1015" spans="1:7" x14ac:dyDescent="0.3">
      <c r="A1015">
        <v>9</v>
      </c>
      <c r="B1015" s="18">
        <v>45505</v>
      </c>
      <c r="C1015" s="96" t="s">
        <v>312</v>
      </c>
      <c r="D1015" t="s">
        <v>213</v>
      </c>
      <c r="E1015">
        <v>0.45663300594826395</v>
      </c>
      <c r="F1015">
        <v>19806</v>
      </c>
      <c r="G1015">
        <v>43374</v>
      </c>
    </row>
    <row r="1016" spans="1:7" x14ac:dyDescent="0.3">
      <c r="A1016">
        <v>8</v>
      </c>
      <c r="B1016" s="18">
        <v>45505</v>
      </c>
      <c r="C1016" s="96" t="s">
        <v>312</v>
      </c>
      <c r="D1016" t="s">
        <v>235</v>
      </c>
      <c r="E1016">
        <v>0.47543609825560695</v>
      </c>
      <c r="F1016">
        <v>2671</v>
      </c>
      <c r="G1016">
        <v>5618</v>
      </c>
    </row>
    <row r="1017" spans="1:7" x14ac:dyDescent="0.3">
      <c r="A1017">
        <v>7</v>
      </c>
      <c r="B1017" s="18">
        <v>45505</v>
      </c>
      <c r="C1017" s="96" t="s">
        <v>312</v>
      </c>
      <c r="D1017" t="s">
        <v>232</v>
      </c>
      <c r="E1017">
        <v>0.74025069637883012</v>
      </c>
      <c r="F1017">
        <v>1063</v>
      </c>
      <c r="G1017">
        <v>1436</v>
      </c>
    </row>
    <row r="1018" spans="1:7" x14ac:dyDescent="0.3">
      <c r="A1018">
        <v>18</v>
      </c>
      <c r="B1018" s="18">
        <v>45505</v>
      </c>
      <c r="C1018" s="96" t="s">
        <v>312</v>
      </c>
      <c r="D1018" t="s">
        <v>242</v>
      </c>
      <c r="E1018">
        <v>5.5741360089186175E-4</v>
      </c>
      <c r="F1018">
        <v>2</v>
      </c>
      <c r="G1018">
        <v>3588</v>
      </c>
    </row>
    <row r="1019" spans="1:7" x14ac:dyDescent="0.3">
      <c r="A1019">
        <v>20</v>
      </c>
      <c r="B1019" s="18">
        <v>45505</v>
      </c>
      <c r="C1019" s="96" t="s">
        <v>312</v>
      </c>
      <c r="D1019" t="s">
        <v>306</v>
      </c>
      <c r="E1019">
        <v>4.6218487394957986E-2</v>
      </c>
      <c r="F1019">
        <v>11</v>
      </c>
      <c r="G1019">
        <v>238</v>
      </c>
    </row>
    <row r="1020" spans="1:7" x14ac:dyDescent="0.3">
      <c r="A1020">
        <v>23</v>
      </c>
      <c r="B1020" s="18">
        <v>45505</v>
      </c>
      <c r="C1020" s="96" t="s">
        <v>312</v>
      </c>
      <c r="D1020" t="s">
        <v>210</v>
      </c>
      <c r="E1020">
        <v>4.0705018475450674E-2</v>
      </c>
      <c r="F1020">
        <v>3448</v>
      </c>
      <c r="G1020">
        <v>84707</v>
      </c>
    </row>
    <row r="1021" spans="1:7" x14ac:dyDescent="0.3">
      <c r="A1021">
        <v>24</v>
      </c>
      <c r="B1021" s="18">
        <v>45505</v>
      </c>
      <c r="C1021" s="96" t="s">
        <v>312</v>
      </c>
      <c r="D1021" t="s">
        <v>197</v>
      </c>
      <c r="E1021">
        <v>0.9228538283062645</v>
      </c>
      <c r="F1021">
        <v>3182</v>
      </c>
      <c r="G1021">
        <v>3448</v>
      </c>
    </row>
    <row r="1022" spans="1:7" x14ac:dyDescent="0.3">
      <c r="A1022">
        <v>25</v>
      </c>
      <c r="B1022" s="18">
        <v>45505</v>
      </c>
      <c r="C1022" s="96" t="s">
        <v>312</v>
      </c>
      <c r="D1022" t="s">
        <v>261</v>
      </c>
      <c r="E1022">
        <v>1.0742913808776135E-3</v>
      </c>
      <c r="F1022">
        <v>91</v>
      </c>
      <c r="G1022">
        <v>84707</v>
      </c>
    </row>
    <row r="1023" spans="1:7" x14ac:dyDescent="0.3">
      <c r="A1023">
        <v>134</v>
      </c>
      <c r="B1023" s="18">
        <v>45505</v>
      </c>
      <c r="C1023" s="96" t="s">
        <v>312</v>
      </c>
      <c r="D1023" t="s">
        <v>267</v>
      </c>
      <c r="E1023">
        <v>3</v>
      </c>
    </row>
    <row r="1024" spans="1:7" x14ac:dyDescent="0.3">
      <c r="A1024">
        <v>133</v>
      </c>
      <c r="B1024" s="18">
        <v>45505</v>
      </c>
      <c r="C1024" s="96" t="s">
        <v>312</v>
      </c>
      <c r="D1024" t="s">
        <v>234</v>
      </c>
      <c r="E1024">
        <v>84</v>
      </c>
    </row>
    <row r="1025" spans="1:7" x14ac:dyDescent="0.3">
      <c r="A1025">
        <v>132</v>
      </c>
      <c r="B1025" s="18">
        <v>45505</v>
      </c>
      <c r="C1025" s="96" t="s">
        <v>312</v>
      </c>
      <c r="D1025" t="s">
        <v>208</v>
      </c>
      <c r="E1025">
        <v>128</v>
      </c>
    </row>
    <row r="1026" spans="1:7" x14ac:dyDescent="0.3">
      <c r="A1026">
        <v>131</v>
      </c>
      <c r="B1026" s="18">
        <v>45505</v>
      </c>
      <c r="C1026" s="96" t="s">
        <v>312</v>
      </c>
      <c r="D1026" t="s">
        <v>211</v>
      </c>
      <c r="E1026">
        <v>582</v>
      </c>
    </row>
    <row r="1027" spans="1:7" x14ac:dyDescent="0.3">
      <c r="A1027">
        <v>130</v>
      </c>
      <c r="B1027" s="18">
        <v>45505</v>
      </c>
      <c r="C1027" s="96" t="s">
        <v>312</v>
      </c>
      <c r="D1027" t="s">
        <v>212</v>
      </c>
      <c r="E1027">
        <v>18350</v>
      </c>
    </row>
    <row r="1028" spans="1:7" x14ac:dyDescent="0.3">
      <c r="A1028">
        <v>129</v>
      </c>
      <c r="B1028" s="18">
        <v>45505</v>
      </c>
      <c r="C1028" s="96" t="s">
        <v>312</v>
      </c>
      <c r="D1028" t="s">
        <v>229</v>
      </c>
      <c r="E1028">
        <v>14789</v>
      </c>
    </row>
    <row r="1029" spans="1:7" x14ac:dyDescent="0.3">
      <c r="A1029">
        <v>128</v>
      </c>
      <c r="B1029" s="18">
        <v>45505</v>
      </c>
      <c r="C1029" s="96" t="s">
        <v>312</v>
      </c>
      <c r="D1029" t="s">
        <v>224</v>
      </c>
      <c r="E1029">
        <v>7018</v>
      </c>
    </row>
    <row r="1030" spans="1:7" x14ac:dyDescent="0.3">
      <c r="A1030">
        <v>127</v>
      </c>
      <c r="B1030" s="18">
        <v>45505</v>
      </c>
      <c r="C1030" s="96" t="s">
        <v>312</v>
      </c>
      <c r="D1030" t="s">
        <v>220</v>
      </c>
      <c r="E1030">
        <v>41061</v>
      </c>
    </row>
    <row r="1031" spans="1:7" x14ac:dyDescent="0.3">
      <c r="A1031">
        <v>5</v>
      </c>
      <c r="B1031" s="18">
        <v>45505</v>
      </c>
      <c r="C1031" s="96" t="s">
        <v>312</v>
      </c>
      <c r="D1031" t="s">
        <v>216</v>
      </c>
      <c r="E1031">
        <v>13.5</v>
      </c>
      <c r="F1031">
        <v>13608</v>
      </c>
      <c r="G1031">
        <v>1008</v>
      </c>
    </row>
    <row r="1032" spans="1:7" x14ac:dyDescent="0.3">
      <c r="A1032">
        <v>4</v>
      </c>
      <c r="B1032" s="18">
        <v>45505</v>
      </c>
      <c r="C1032" s="96" t="s">
        <v>312</v>
      </c>
      <c r="D1032" t="s">
        <v>223</v>
      </c>
      <c r="E1032">
        <v>0.81427469135802499</v>
      </c>
      <c r="F1032">
        <v>10553</v>
      </c>
      <c r="G1032">
        <v>12960</v>
      </c>
    </row>
    <row r="1033" spans="1:7" x14ac:dyDescent="0.3">
      <c r="A1033">
        <v>126</v>
      </c>
      <c r="B1033" s="18">
        <v>45505</v>
      </c>
      <c r="C1033" s="96" t="s">
        <v>312</v>
      </c>
      <c r="D1033" t="s">
        <v>28</v>
      </c>
      <c r="E1033">
        <v>50</v>
      </c>
    </row>
    <row r="1034" spans="1:7" x14ac:dyDescent="0.3">
      <c r="A1034">
        <v>122</v>
      </c>
      <c r="B1034" s="18">
        <v>45505</v>
      </c>
      <c r="C1034" s="96" t="s">
        <v>312</v>
      </c>
      <c r="D1034" t="s">
        <v>24</v>
      </c>
      <c r="E1034">
        <v>29</v>
      </c>
    </row>
    <row r="1035" spans="1:7" x14ac:dyDescent="0.3">
      <c r="A1035">
        <v>120</v>
      </c>
      <c r="B1035" s="18">
        <v>45505</v>
      </c>
      <c r="C1035" s="96" t="s">
        <v>312</v>
      </c>
      <c r="D1035" t="s">
        <v>22</v>
      </c>
      <c r="E1035">
        <v>42146</v>
      </c>
    </row>
    <row r="1036" spans="1:7" x14ac:dyDescent="0.3">
      <c r="A1036">
        <v>116</v>
      </c>
      <c r="B1036" s="18">
        <v>45505</v>
      </c>
      <c r="C1036" s="96" t="s">
        <v>312</v>
      </c>
      <c r="D1036" t="s">
        <v>243</v>
      </c>
      <c r="E1036">
        <v>251</v>
      </c>
    </row>
    <row r="1037" spans="1:7" x14ac:dyDescent="0.3">
      <c r="A1037">
        <v>115</v>
      </c>
      <c r="B1037" s="18">
        <v>45505</v>
      </c>
      <c r="C1037" s="96" t="s">
        <v>312</v>
      </c>
      <c r="D1037" t="s">
        <v>226</v>
      </c>
      <c r="E1037">
        <v>6604</v>
      </c>
    </row>
    <row r="1038" spans="1:7" x14ac:dyDescent="0.3">
      <c r="A1038">
        <v>114</v>
      </c>
      <c r="B1038" s="18">
        <v>45505</v>
      </c>
      <c r="C1038" s="96" t="s">
        <v>312</v>
      </c>
      <c r="D1038" t="s">
        <v>214</v>
      </c>
      <c r="E1038">
        <v>42175</v>
      </c>
    </row>
    <row r="1039" spans="1:7" x14ac:dyDescent="0.3">
      <c r="A1039">
        <v>6</v>
      </c>
      <c r="B1039" s="18">
        <v>45505</v>
      </c>
      <c r="C1039" s="96" t="s">
        <v>312</v>
      </c>
      <c r="D1039" t="s">
        <v>237</v>
      </c>
      <c r="E1039">
        <v>0.38589981447124305</v>
      </c>
      <c r="F1039">
        <v>208</v>
      </c>
      <c r="G1039">
        <v>539</v>
      </c>
    </row>
    <row r="1040" spans="1:7" x14ac:dyDescent="0.3">
      <c r="A1040">
        <v>1</v>
      </c>
      <c r="B1040" s="18">
        <v>45505</v>
      </c>
      <c r="C1040" s="96" t="s">
        <v>313</v>
      </c>
      <c r="D1040" t="s">
        <v>287</v>
      </c>
      <c r="E1040">
        <v>0</v>
      </c>
      <c r="F1040">
        <v>0</v>
      </c>
      <c r="G1040">
        <v>5</v>
      </c>
    </row>
    <row r="1041" spans="1:7" x14ac:dyDescent="0.3">
      <c r="A1041">
        <v>103</v>
      </c>
      <c r="B1041" s="18">
        <v>45505</v>
      </c>
      <c r="C1041" s="96" t="s">
        <v>313</v>
      </c>
      <c r="D1041" t="s">
        <v>199</v>
      </c>
      <c r="E1041">
        <v>2</v>
      </c>
    </row>
    <row r="1042" spans="1:7" x14ac:dyDescent="0.3">
      <c r="A1042">
        <v>101</v>
      </c>
      <c r="B1042" s="18">
        <v>45505</v>
      </c>
      <c r="C1042" s="96" t="s">
        <v>313</v>
      </c>
      <c r="D1042" t="s">
        <v>200</v>
      </c>
      <c r="E1042">
        <v>0</v>
      </c>
    </row>
    <row r="1043" spans="1:7" x14ac:dyDescent="0.3">
      <c r="A1043">
        <v>100</v>
      </c>
      <c r="B1043" s="18">
        <v>45505</v>
      </c>
      <c r="C1043" s="96" t="s">
        <v>313</v>
      </c>
      <c r="D1043" t="s">
        <v>206</v>
      </c>
      <c r="E1043">
        <v>2</v>
      </c>
    </row>
    <row r="1044" spans="1:7" x14ac:dyDescent="0.3">
      <c r="A1044">
        <v>102</v>
      </c>
      <c r="B1044" s="18">
        <v>45505</v>
      </c>
      <c r="C1044" s="96" t="s">
        <v>313</v>
      </c>
      <c r="D1044" t="s">
        <v>218</v>
      </c>
      <c r="E1044">
        <v>3</v>
      </c>
    </row>
    <row r="1045" spans="1:7" x14ac:dyDescent="0.3">
      <c r="A1045">
        <v>5</v>
      </c>
      <c r="B1045" s="18">
        <v>45505</v>
      </c>
      <c r="C1045" s="96" t="s">
        <v>313</v>
      </c>
      <c r="D1045" t="s">
        <v>216</v>
      </c>
      <c r="E1045">
        <v>1.5</v>
      </c>
      <c r="F1045">
        <v>12</v>
      </c>
      <c r="G1045">
        <v>8</v>
      </c>
    </row>
    <row r="1046" spans="1:7" x14ac:dyDescent="0.3">
      <c r="A1046">
        <v>4</v>
      </c>
      <c r="B1046" s="18">
        <v>45505</v>
      </c>
      <c r="C1046" s="96" t="s">
        <v>313</v>
      </c>
      <c r="D1046" t="s">
        <v>223</v>
      </c>
      <c r="E1046">
        <v>1</v>
      </c>
      <c r="F1046">
        <v>12</v>
      </c>
      <c r="G1046">
        <v>12</v>
      </c>
    </row>
    <row r="1047" spans="1:7" x14ac:dyDescent="0.3">
      <c r="A1047">
        <v>120</v>
      </c>
      <c r="B1047" s="18">
        <v>45505</v>
      </c>
      <c r="C1047" s="96" t="s">
        <v>313</v>
      </c>
      <c r="D1047" t="s">
        <v>22</v>
      </c>
      <c r="E1047">
        <v>16</v>
      </c>
    </row>
    <row r="1048" spans="1:7" x14ac:dyDescent="0.3">
      <c r="A1048">
        <v>114</v>
      </c>
      <c r="B1048" s="18">
        <v>45505</v>
      </c>
      <c r="C1048" s="96" t="s">
        <v>313</v>
      </c>
      <c r="D1048" t="s">
        <v>214</v>
      </c>
      <c r="E1048">
        <v>16</v>
      </c>
    </row>
    <row r="1049" spans="1:7" x14ac:dyDescent="0.3">
      <c r="A1049">
        <v>27</v>
      </c>
      <c r="B1049" s="18">
        <v>45505</v>
      </c>
      <c r="C1049" s="96" t="s">
        <v>314</v>
      </c>
      <c r="D1049" t="s">
        <v>165</v>
      </c>
      <c r="E1049">
        <v>7.3434125269978404E-2</v>
      </c>
      <c r="F1049">
        <v>68</v>
      </c>
      <c r="G1049">
        <v>926</v>
      </c>
    </row>
    <row r="1050" spans="1:7" x14ac:dyDescent="0.3">
      <c r="A1050">
        <v>108</v>
      </c>
      <c r="B1050" s="18">
        <v>45505</v>
      </c>
      <c r="C1050" s="96" t="s">
        <v>314</v>
      </c>
      <c r="D1050" t="s">
        <v>204</v>
      </c>
      <c r="E1050">
        <v>485</v>
      </c>
    </row>
    <row r="1051" spans="1:7" x14ac:dyDescent="0.3">
      <c r="A1051">
        <v>105</v>
      </c>
      <c r="B1051" s="18">
        <v>45505</v>
      </c>
      <c r="C1051" s="96" t="s">
        <v>314</v>
      </c>
      <c r="D1051" t="s">
        <v>227</v>
      </c>
      <c r="E1051">
        <v>436</v>
      </c>
    </row>
    <row r="1052" spans="1:7" x14ac:dyDescent="0.3">
      <c r="A1052">
        <v>107</v>
      </c>
      <c r="B1052" s="18">
        <v>45505</v>
      </c>
      <c r="C1052" s="96" t="s">
        <v>314</v>
      </c>
      <c r="D1052" t="s">
        <v>217</v>
      </c>
      <c r="E1052">
        <v>1085</v>
      </c>
    </row>
    <row r="1053" spans="1:7" x14ac:dyDescent="0.3">
      <c r="A1053">
        <v>106</v>
      </c>
      <c r="B1053" s="18">
        <v>45505</v>
      </c>
      <c r="C1053" s="96" t="s">
        <v>314</v>
      </c>
      <c r="D1053" t="s">
        <v>196</v>
      </c>
      <c r="E1053">
        <v>889</v>
      </c>
    </row>
    <row r="1054" spans="1:7" x14ac:dyDescent="0.3">
      <c r="A1054">
        <v>104</v>
      </c>
      <c r="B1054" s="18">
        <v>45505</v>
      </c>
      <c r="C1054" s="96" t="s">
        <v>314</v>
      </c>
      <c r="D1054" t="s">
        <v>236</v>
      </c>
      <c r="E1054">
        <v>131</v>
      </c>
    </row>
    <row r="1055" spans="1:7" x14ac:dyDescent="0.3">
      <c r="A1055">
        <v>113</v>
      </c>
      <c r="B1055" s="18">
        <v>45505</v>
      </c>
      <c r="C1055" s="96" t="s">
        <v>314</v>
      </c>
      <c r="D1055" t="s">
        <v>228</v>
      </c>
      <c r="E1055">
        <v>809</v>
      </c>
    </row>
    <row r="1056" spans="1:7" x14ac:dyDescent="0.3">
      <c r="A1056">
        <v>110</v>
      </c>
      <c r="B1056" s="18">
        <v>45505</v>
      </c>
      <c r="C1056" s="96" t="s">
        <v>314</v>
      </c>
      <c r="D1056" t="s">
        <v>222</v>
      </c>
      <c r="E1056">
        <v>444</v>
      </c>
    </row>
    <row r="1057" spans="1:7" x14ac:dyDescent="0.3">
      <c r="A1057">
        <v>112</v>
      </c>
      <c r="B1057" s="18">
        <v>45505</v>
      </c>
      <c r="C1057" s="96" t="s">
        <v>314</v>
      </c>
      <c r="D1057" t="s">
        <v>221</v>
      </c>
      <c r="E1057">
        <v>1175</v>
      </c>
    </row>
    <row r="1058" spans="1:7" x14ac:dyDescent="0.3">
      <c r="A1058">
        <v>111</v>
      </c>
      <c r="B1058" s="18">
        <v>45505</v>
      </c>
      <c r="C1058" s="96" t="s">
        <v>314</v>
      </c>
      <c r="D1058" t="s">
        <v>201</v>
      </c>
      <c r="E1058">
        <v>859</v>
      </c>
    </row>
    <row r="1059" spans="1:7" x14ac:dyDescent="0.3">
      <c r="A1059">
        <v>109</v>
      </c>
      <c r="B1059" s="18">
        <v>45505</v>
      </c>
      <c r="C1059" s="96" t="s">
        <v>314</v>
      </c>
      <c r="D1059" t="s">
        <v>233</v>
      </c>
      <c r="E1059">
        <v>122</v>
      </c>
    </row>
    <row r="1060" spans="1:7" x14ac:dyDescent="0.3">
      <c r="A1060">
        <v>2</v>
      </c>
      <c r="B1060" s="18">
        <v>45505</v>
      </c>
      <c r="C1060" s="96" t="s">
        <v>314</v>
      </c>
      <c r="D1060" t="s">
        <v>209</v>
      </c>
      <c r="E1060">
        <v>0.71499999999999997</v>
      </c>
      <c r="F1060">
        <v>6435</v>
      </c>
      <c r="G1060">
        <v>9000</v>
      </c>
    </row>
    <row r="1061" spans="1:7" x14ac:dyDescent="0.3">
      <c r="A1061">
        <v>1</v>
      </c>
      <c r="B1061" s="18">
        <v>45505</v>
      </c>
      <c r="C1061" s="96" t="s">
        <v>314</v>
      </c>
      <c r="D1061" t="s">
        <v>287</v>
      </c>
      <c r="E1061">
        <v>1.6</v>
      </c>
      <c r="F1061">
        <v>8</v>
      </c>
      <c r="G1061">
        <v>5</v>
      </c>
    </row>
    <row r="1062" spans="1:7" x14ac:dyDescent="0.3">
      <c r="A1062">
        <v>103</v>
      </c>
      <c r="B1062" s="18">
        <v>45505</v>
      </c>
      <c r="C1062" s="96" t="s">
        <v>314</v>
      </c>
      <c r="D1062" t="s">
        <v>199</v>
      </c>
      <c r="E1062">
        <v>0</v>
      </c>
    </row>
    <row r="1063" spans="1:7" x14ac:dyDescent="0.3">
      <c r="A1063">
        <v>3</v>
      </c>
      <c r="B1063" s="18">
        <v>45505</v>
      </c>
      <c r="C1063" s="96" t="s">
        <v>314</v>
      </c>
      <c r="D1063" t="s">
        <v>202</v>
      </c>
      <c r="E1063">
        <v>0.75322455322455317</v>
      </c>
      <c r="F1063">
        <v>4847</v>
      </c>
      <c r="G1063">
        <v>6435</v>
      </c>
    </row>
    <row r="1064" spans="1:7" x14ac:dyDescent="0.3">
      <c r="A1064">
        <v>102</v>
      </c>
      <c r="B1064" s="18">
        <v>45505</v>
      </c>
      <c r="C1064" s="96" t="s">
        <v>314</v>
      </c>
      <c r="D1064" t="s">
        <v>218</v>
      </c>
      <c r="E1064">
        <v>0</v>
      </c>
    </row>
    <row r="1065" spans="1:7" x14ac:dyDescent="0.3">
      <c r="A1065">
        <v>101</v>
      </c>
      <c r="B1065" s="18">
        <v>45505</v>
      </c>
      <c r="C1065" s="96" t="s">
        <v>314</v>
      </c>
      <c r="D1065" t="s">
        <v>200</v>
      </c>
      <c r="E1065">
        <v>5</v>
      </c>
    </row>
    <row r="1066" spans="1:7" x14ac:dyDescent="0.3">
      <c r="A1066">
        <v>100</v>
      </c>
      <c r="B1066" s="18">
        <v>45505</v>
      </c>
      <c r="C1066" s="96" t="s">
        <v>314</v>
      </c>
      <c r="D1066" t="s">
        <v>206</v>
      </c>
      <c r="E1066">
        <v>2</v>
      </c>
    </row>
    <row r="1067" spans="1:7" x14ac:dyDescent="0.3">
      <c r="A1067">
        <v>26</v>
      </c>
      <c r="B1067" s="18">
        <v>45505</v>
      </c>
      <c r="C1067" s="96" t="s">
        <v>314</v>
      </c>
      <c r="D1067" t="s">
        <v>164</v>
      </c>
      <c r="E1067">
        <v>1.0651629072681704E-2</v>
      </c>
      <c r="F1067">
        <v>17</v>
      </c>
      <c r="G1067">
        <v>1596</v>
      </c>
    </row>
    <row r="1068" spans="1:7" x14ac:dyDescent="0.3">
      <c r="A1068">
        <v>17</v>
      </c>
      <c r="B1068" s="18">
        <v>45505</v>
      </c>
      <c r="C1068" s="96" t="s">
        <v>314</v>
      </c>
      <c r="D1068" t="s">
        <v>207</v>
      </c>
      <c r="E1068">
        <v>1.1520737327188941E-2</v>
      </c>
      <c r="F1068">
        <v>10</v>
      </c>
      <c r="G1068">
        <v>868</v>
      </c>
    </row>
    <row r="1069" spans="1:7" x14ac:dyDescent="0.3">
      <c r="A1069">
        <v>16</v>
      </c>
      <c r="B1069" s="18">
        <v>45505</v>
      </c>
      <c r="C1069" s="96" t="s">
        <v>314</v>
      </c>
      <c r="D1069" t="s">
        <v>203</v>
      </c>
      <c r="E1069">
        <v>5.9907834101382486E-2</v>
      </c>
      <c r="F1069">
        <v>52</v>
      </c>
      <c r="G1069">
        <v>868</v>
      </c>
    </row>
    <row r="1070" spans="1:7" x14ac:dyDescent="0.3">
      <c r="A1070">
        <v>15</v>
      </c>
      <c r="B1070" s="18">
        <v>45505</v>
      </c>
      <c r="C1070" s="96" t="s">
        <v>314</v>
      </c>
      <c r="D1070" t="s">
        <v>205</v>
      </c>
      <c r="E1070">
        <v>0</v>
      </c>
      <c r="F1070">
        <v>0</v>
      </c>
      <c r="G1070">
        <v>1967</v>
      </c>
    </row>
    <row r="1071" spans="1:7" x14ac:dyDescent="0.3">
      <c r="A1071">
        <v>14</v>
      </c>
      <c r="B1071" s="18">
        <v>45505</v>
      </c>
      <c r="C1071" s="96" t="s">
        <v>314</v>
      </c>
      <c r="D1071" t="s">
        <v>225</v>
      </c>
      <c r="E1071">
        <v>0.21352313167259787</v>
      </c>
      <c r="F1071">
        <v>420</v>
      </c>
      <c r="G1071">
        <v>1967</v>
      </c>
    </row>
    <row r="1072" spans="1:7" x14ac:dyDescent="0.3">
      <c r="A1072">
        <v>13</v>
      </c>
      <c r="B1072" s="18">
        <v>45505</v>
      </c>
      <c r="C1072" s="96" t="s">
        <v>314</v>
      </c>
      <c r="D1072" t="s">
        <v>198</v>
      </c>
      <c r="E1072">
        <v>9.881422924901186E-3</v>
      </c>
      <c r="F1072">
        <v>10</v>
      </c>
      <c r="G1072">
        <v>1012</v>
      </c>
    </row>
    <row r="1073" spans="1:7" x14ac:dyDescent="0.3">
      <c r="A1073">
        <v>12</v>
      </c>
      <c r="B1073" s="18">
        <v>45505</v>
      </c>
      <c r="C1073" s="96" t="s">
        <v>314</v>
      </c>
      <c r="D1073" t="s">
        <v>215</v>
      </c>
      <c r="E1073">
        <v>0.29051383399209485</v>
      </c>
      <c r="F1073">
        <v>294</v>
      </c>
      <c r="G1073">
        <v>1012</v>
      </c>
    </row>
    <row r="1074" spans="1:7" x14ac:dyDescent="0.3">
      <c r="A1074">
        <v>11</v>
      </c>
      <c r="B1074" s="18">
        <v>45505</v>
      </c>
      <c r="C1074" s="96" t="s">
        <v>314</v>
      </c>
      <c r="D1074" t="s">
        <v>230</v>
      </c>
      <c r="E1074">
        <v>0.34881470730527336</v>
      </c>
      <c r="F1074">
        <v>721</v>
      </c>
      <c r="G1074">
        <v>2067</v>
      </c>
    </row>
    <row r="1075" spans="1:7" x14ac:dyDescent="0.3">
      <c r="A1075">
        <v>10</v>
      </c>
      <c r="B1075" s="18">
        <v>45505</v>
      </c>
      <c r="C1075" s="96" t="s">
        <v>314</v>
      </c>
      <c r="D1075" t="s">
        <v>219</v>
      </c>
      <c r="E1075">
        <v>5.737704918032787E-2</v>
      </c>
      <c r="F1075">
        <v>35</v>
      </c>
      <c r="G1075">
        <v>610</v>
      </c>
    </row>
    <row r="1076" spans="1:7" x14ac:dyDescent="0.3">
      <c r="A1076">
        <v>9</v>
      </c>
      <c r="B1076" s="18">
        <v>45505</v>
      </c>
      <c r="C1076" s="96" t="s">
        <v>314</v>
      </c>
      <c r="D1076" t="s">
        <v>213</v>
      </c>
      <c r="E1076">
        <v>0.18818681318681318</v>
      </c>
      <c r="F1076">
        <v>548</v>
      </c>
      <c r="G1076">
        <v>2912</v>
      </c>
    </row>
    <row r="1077" spans="1:7" x14ac:dyDescent="0.3">
      <c r="A1077">
        <v>8</v>
      </c>
      <c r="B1077" s="18">
        <v>45505</v>
      </c>
      <c r="C1077" s="96" t="s">
        <v>314</v>
      </c>
      <c r="D1077" t="s">
        <v>235</v>
      </c>
      <c r="E1077">
        <v>0.43489583333333331</v>
      </c>
      <c r="F1077">
        <v>167</v>
      </c>
      <c r="G1077">
        <v>384</v>
      </c>
    </row>
    <row r="1078" spans="1:7" x14ac:dyDescent="0.3">
      <c r="A1078">
        <v>7</v>
      </c>
      <c r="B1078" s="18">
        <v>45505</v>
      </c>
      <c r="C1078" s="96" t="s">
        <v>314</v>
      </c>
      <c r="D1078" t="s">
        <v>232</v>
      </c>
      <c r="E1078">
        <v>0.59199999999999997</v>
      </c>
      <c r="F1078">
        <v>74</v>
      </c>
      <c r="G1078">
        <v>125</v>
      </c>
    </row>
    <row r="1079" spans="1:7" x14ac:dyDescent="0.3">
      <c r="A1079">
        <v>23</v>
      </c>
      <c r="B1079" s="18">
        <v>45505</v>
      </c>
      <c r="C1079" s="96" t="s">
        <v>314</v>
      </c>
      <c r="D1079" t="s">
        <v>210</v>
      </c>
      <c r="E1079">
        <v>2.5921925628760993E-2</v>
      </c>
      <c r="F1079">
        <v>168</v>
      </c>
      <c r="G1079">
        <v>6481</v>
      </c>
    </row>
    <row r="1080" spans="1:7" x14ac:dyDescent="0.3">
      <c r="A1080">
        <v>24</v>
      </c>
      <c r="B1080" s="18">
        <v>45505</v>
      </c>
      <c r="C1080" s="96" t="s">
        <v>314</v>
      </c>
      <c r="D1080" t="s">
        <v>197</v>
      </c>
      <c r="E1080">
        <v>0.94047619047619047</v>
      </c>
      <c r="F1080">
        <v>158</v>
      </c>
      <c r="G1080">
        <v>168</v>
      </c>
    </row>
    <row r="1081" spans="1:7" x14ac:dyDescent="0.3">
      <c r="A1081">
        <v>133</v>
      </c>
      <c r="B1081" s="18">
        <v>45505</v>
      </c>
      <c r="C1081" s="96" t="s">
        <v>314</v>
      </c>
      <c r="D1081" t="s">
        <v>234</v>
      </c>
      <c r="E1081">
        <v>11</v>
      </c>
    </row>
    <row r="1082" spans="1:7" x14ac:dyDescent="0.3">
      <c r="A1082">
        <v>132</v>
      </c>
      <c r="B1082" s="18">
        <v>45505</v>
      </c>
      <c r="C1082" s="96" t="s">
        <v>314</v>
      </c>
      <c r="D1082" t="s">
        <v>208</v>
      </c>
      <c r="E1082">
        <v>10</v>
      </c>
    </row>
    <row r="1083" spans="1:7" x14ac:dyDescent="0.3">
      <c r="A1083">
        <v>131</v>
      </c>
      <c r="B1083" s="18">
        <v>45505</v>
      </c>
      <c r="C1083" s="96" t="s">
        <v>314</v>
      </c>
      <c r="D1083" t="s">
        <v>211</v>
      </c>
      <c r="E1083">
        <v>79</v>
      </c>
    </row>
    <row r="1084" spans="1:7" x14ac:dyDescent="0.3">
      <c r="A1084">
        <v>130</v>
      </c>
      <c r="B1084" s="18">
        <v>45505</v>
      </c>
      <c r="C1084" s="96" t="s">
        <v>314</v>
      </c>
      <c r="D1084" t="s">
        <v>212</v>
      </c>
      <c r="E1084">
        <v>1037</v>
      </c>
    </row>
    <row r="1085" spans="1:7" x14ac:dyDescent="0.3">
      <c r="A1085">
        <v>129</v>
      </c>
      <c r="B1085" s="18">
        <v>45505</v>
      </c>
      <c r="C1085" s="96" t="s">
        <v>314</v>
      </c>
      <c r="D1085" t="s">
        <v>229</v>
      </c>
      <c r="E1085">
        <v>455</v>
      </c>
    </row>
    <row r="1086" spans="1:7" x14ac:dyDescent="0.3">
      <c r="A1086">
        <v>128</v>
      </c>
      <c r="B1086" s="18">
        <v>45505</v>
      </c>
      <c r="C1086" s="96" t="s">
        <v>314</v>
      </c>
      <c r="D1086" t="s">
        <v>224</v>
      </c>
      <c r="E1086">
        <v>162</v>
      </c>
    </row>
    <row r="1087" spans="1:7" x14ac:dyDescent="0.3">
      <c r="A1087">
        <v>127</v>
      </c>
      <c r="B1087" s="18">
        <v>45505</v>
      </c>
      <c r="C1087" s="96" t="s">
        <v>314</v>
      </c>
      <c r="D1087" t="s">
        <v>220</v>
      </c>
      <c r="E1087">
        <v>1756</v>
      </c>
    </row>
    <row r="1088" spans="1:7" x14ac:dyDescent="0.3">
      <c r="A1088">
        <v>5</v>
      </c>
      <c r="B1088" s="18">
        <v>45505</v>
      </c>
      <c r="C1088" s="96" t="s">
        <v>314</v>
      </c>
      <c r="D1088" t="s">
        <v>216</v>
      </c>
      <c r="E1088">
        <v>11.2065217391304</v>
      </c>
      <c r="F1088">
        <v>1031</v>
      </c>
      <c r="G1088">
        <v>92</v>
      </c>
    </row>
    <row r="1089" spans="1:7" x14ac:dyDescent="0.3">
      <c r="A1089">
        <v>4</v>
      </c>
      <c r="B1089" s="18">
        <v>45505</v>
      </c>
      <c r="C1089" s="96" t="s">
        <v>314</v>
      </c>
      <c r="D1089" t="s">
        <v>223</v>
      </c>
      <c r="E1089">
        <v>0.84440039643211096</v>
      </c>
      <c r="F1089">
        <v>852</v>
      </c>
      <c r="G1089">
        <v>1009</v>
      </c>
    </row>
    <row r="1090" spans="1:7" x14ac:dyDescent="0.3">
      <c r="A1090">
        <v>126</v>
      </c>
      <c r="B1090" s="18">
        <v>45505</v>
      </c>
      <c r="C1090" s="96" t="s">
        <v>314</v>
      </c>
      <c r="D1090" t="s">
        <v>28</v>
      </c>
      <c r="E1090">
        <v>7</v>
      </c>
    </row>
    <row r="1091" spans="1:7" x14ac:dyDescent="0.3">
      <c r="A1091">
        <v>120</v>
      </c>
      <c r="B1091" s="18">
        <v>45505</v>
      </c>
      <c r="C1091" s="96" t="s">
        <v>314</v>
      </c>
      <c r="D1091" t="s">
        <v>22</v>
      </c>
      <c r="E1091">
        <v>2266</v>
      </c>
    </row>
    <row r="1092" spans="1:7" x14ac:dyDescent="0.3">
      <c r="A1092">
        <v>116</v>
      </c>
      <c r="B1092" s="18">
        <v>45505</v>
      </c>
      <c r="C1092" s="96" t="s">
        <v>314</v>
      </c>
      <c r="D1092" t="s">
        <v>243</v>
      </c>
      <c r="E1092">
        <v>1</v>
      </c>
    </row>
    <row r="1093" spans="1:7" x14ac:dyDescent="0.3">
      <c r="A1093">
        <v>115</v>
      </c>
      <c r="B1093" s="18">
        <v>45505</v>
      </c>
      <c r="C1093" s="96" t="s">
        <v>314</v>
      </c>
      <c r="D1093" t="s">
        <v>226</v>
      </c>
      <c r="E1093">
        <v>12</v>
      </c>
    </row>
    <row r="1094" spans="1:7" x14ac:dyDescent="0.3">
      <c r="A1094">
        <v>114</v>
      </c>
      <c r="B1094" s="18">
        <v>45505</v>
      </c>
      <c r="C1094" s="96" t="s">
        <v>314</v>
      </c>
      <c r="D1094" t="s">
        <v>214</v>
      </c>
      <c r="E1094">
        <v>2266</v>
      </c>
    </row>
    <row r="1095" spans="1:7" x14ac:dyDescent="0.3">
      <c r="A1095">
        <v>6</v>
      </c>
      <c r="B1095" s="18">
        <v>45505</v>
      </c>
      <c r="C1095" s="96" t="s">
        <v>314</v>
      </c>
      <c r="D1095" t="s">
        <v>237</v>
      </c>
      <c r="E1095">
        <v>0.31818181818181818</v>
      </c>
      <c r="F1095">
        <v>14</v>
      </c>
      <c r="G1095">
        <v>44</v>
      </c>
    </row>
    <row r="1096" spans="1:7" x14ac:dyDescent="0.3">
      <c r="A1096">
        <v>108</v>
      </c>
      <c r="B1096" s="18">
        <v>45505</v>
      </c>
      <c r="C1096" s="96" t="s">
        <v>315</v>
      </c>
      <c r="D1096" t="s">
        <v>204</v>
      </c>
      <c r="E1096">
        <v>76</v>
      </c>
    </row>
    <row r="1097" spans="1:7" x14ac:dyDescent="0.3">
      <c r="A1097">
        <v>105</v>
      </c>
      <c r="B1097" s="18">
        <v>45505</v>
      </c>
      <c r="C1097" s="96" t="s">
        <v>315</v>
      </c>
      <c r="D1097" t="s">
        <v>227</v>
      </c>
      <c r="E1097">
        <v>222</v>
      </c>
    </row>
    <row r="1098" spans="1:7" x14ac:dyDescent="0.3">
      <c r="A1098">
        <v>107</v>
      </c>
      <c r="B1098" s="18">
        <v>45505</v>
      </c>
      <c r="C1098" s="96" t="s">
        <v>315</v>
      </c>
      <c r="D1098" t="s">
        <v>217</v>
      </c>
      <c r="E1098">
        <v>314</v>
      </c>
    </row>
    <row r="1099" spans="1:7" x14ac:dyDescent="0.3">
      <c r="A1099">
        <v>106</v>
      </c>
      <c r="B1099" s="18">
        <v>45505</v>
      </c>
      <c r="C1099" s="96" t="s">
        <v>315</v>
      </c>
      <c r="D1099" t="s">
        <v>196</v>
      </c>
      <c r="E1099">
        <v>439</v>
      </c>
    </row>
    <row r="1100" spans="1:7" x14ac:dyDescent="0.3">
      <c r="A1100">
        <v>104</v>
      </c>
      <c r="B1100" s="18">
        <v>45505</v>
      </c>
      <c r="C1100" s="96" t="s">
        <v>315</v>
      </c>
      <c r="D1100" t="s">
        <v>236</v>
      </c>
      <c r="E1100">
        <v>138</v>
      </c>
    </row>
    <row r="1101" spans="1:7" x14ac:dyDescent="0.3">
      <c r="A1101">
        <v>113</v>
      </c>
      <c r="B1101" s="18">
        <v>45505</v>
      </c>
      <c r="C1101" s="96" t="s">
        <v>315</v>
      </c>
      <c r="D1101" t="s">
        <v>228</v>
      </c>
      <c r="E1101">
        <v>130</v>
      </c>
    </row>
    <row r="1102" spans="1:7" x14ac:dyDescent="0.3">
      <c r="A1102">
        <v>110</v>
      </c>
      <c r="B1102" s="18">
        <v>45505</v>
      </c>
      <c r="C1102" s="96" t="s">
        <v>315</v>
      </c>
      <c r="D1102" t="s">
        <v>222</v>
      </c>
      <c r="E1102">
        <v>188</v>
      </c>
    </row>
    <row r="1103" spans="1:7" x14ac:dyDescent="0.3">
      <c r="A1103">
        <v>112</v>
      </c>
      <c r="B1103" s="18">
        <v>45505</v>
      </c>
      <c r="C1103" s="96" t="s">
        <v>315</v>
      </c>
      <c r="D1103" t="s">
        <v>221</v>
      </c>
      <c r="E1103">
        <v>382</v>
      </c>
    </row>
    <row r="1104" spans="1:7" x14ac:dyDescent="0.3">
      <c r="A1104">
        <v>111</v>
      </c>
      <c r="B1104" s="18">
        <v>45505</v>
      </c>
      <c r="C1104" s="96" t="s">
        <v>315</v>
      </c>
      <c r="D1104" t="s">
        <v>201</v>
      </c>
      <c r="E1104">
        <v>628</v>
      </c>
    </row>
    <row r="1105" spans="1:7" x14ac:dyDescent="0.3">
      <c r="A1105">
        <v>109</v>
      </c>
      <c r="B1105" s="18">
        <v>45505</v>
      </c>
      <c r="C1105" s="96" t="s">
        <v>315</v>
      </c>
      <c r="D1105" t="s">
        <v>233</v>
      </c>
      <c r="E1105">
        <v>133</v>
      </c>
    </row>
    <row r="1106" spans="1:7" x14ac:dyDescent="0.3">
      <c r="A1106">
        <v>2</v>
      </c>
      <c r="B1106" s="18">
        <v>45505</v>
      </c>
      <c r="C1106" s="96" t="s">
        <v>315</v>
      </c>
      <c r="D1106" t="s">
        <v>209</v>
      </c>
      <c r="E1106">
        <v>0.49074074074074076</v>
      </c>
      <c r="F1106">
        <v>2650</v>
      </c>
      <c r="G1106">
        <v>5400</v>
      </c>
    </row>
    <row r="1107" spans="1:7" x14ac:dyDescent="0.3">
      <c r="A1107">
        <v>1</v>
      </c>
      <c r="B1107" s="18">
        <v>45505</v>
      </c>
      <c r="C1107" s="96" t="s">
        <v>315</v>
      </c>
      <c r="D1107" t="s">
        <v>287</v>
      </c>
      <c r="E1107">
        <v>0.33333333333333331</v>
      </c>
      <c r="F1107">
        <v>1</v>
      </c>
      <c r="G1107">
        <v>3</v>
      </c>
    </row>
    <row r="1108" spans="1:7" x14ac:dyDescent="0.3">
      <c r="A1108">
        <v>103</v>
      </c>
      <c r="B1108" s="18">
        <v>45505</v>
      </c>
      <c r="C1108" s="96" t="s">
        <v>315</v>
      </c>
      <c r="D1108" t="s">
        <v>199</v>
      </c>
      <c r="E1108">
        <v>0</v>
      </c>
    </row>
    <row r="1109" spans="1:7" x14ac:dyDescent="0.3">
      <c r="A1109">
        <v>3</v>
      </c>
      <c r="B1109" s="18">
        <v>45505</v>
      </c>
      <c r="C1109" s="96" t="s">
        <v>315</v>
      </c>
      <c r="D1109" t="s">
        <v>202</v>
      </c>
      <c r="E1109">
        <v>0.69018867924528304</v>
      </c>
      <c r="F1109">
        <v>1829</v>
      </c>
      <c r="G1109">
        <v>2650</v>
      </c>
    </row>
    <row r="1110" spans="1:7" x14ac:dyDescent="0.3">
      <c r="A1110">
        <v>102</v>
      </c>
      <c r="B1110" s="18">
        <v>45505</v>
      </c>
      <c r="C1110" s="96" t="s">
        <v>315</v>
      </c>
      <c r="D1110" t="s">
        <v>218</v>
      </c>
      <c r="E1110">
        <v>0</v>
      </c>
    </row>
    <row r="1111" spans="1:7" x14ac:dyDescent="0.3">
      <c r="A1111">
        <v>101</v>
      </c>
      <c r="B1111" s="18">
        <v>45505</v>
      </c>
      <c r="C1111" s="96" t="s">
        <v>315</v>
      </c>
      <c r="D1111" t="s">
        <v>200</v>
      </c>
      <c r="E1111">
        <v>3</v>
      </c>
    </row>
    <row r="1112" spans="1:7" x14ac:dyDescent="0.3">
      <c r="A1112">
        <v>100</v>
      </c>
      <c r="B1112" s="18">
        <v>45505</v>
      </c>
      <c r="C1112" s="96" t="s">
        <v>315</v>
      </c>
      <c r="D1112" t="s">
        <v>206</v>
      </c>
      <c r="E1112">
        <v>1</v>
      </c>
    </row>
    <row r="1113" spans="1:7" x14ac:dyDescent="0.3">
      <c r="A1113">
        <v>17</v>
      </c>
      <c r="B1113" s="18">
        <v>45505</v>
      </c>
      <c r="C1113" s="96" t="s">
        <v>315</v>
      </c>
      <c r="D1113" t="s">
        <v>207</v>
      </c>
      <c r="E1113">
        <v>2.4390243902439025E-2</v>
      </c>
      <c r="F1113">
        <v>5</v>
      </c>
      <c r="G1113">
        <v>205</v>
      </c>
    </row>
    <row r="1114" spans="1:7" x14ac:dyDescent="0.3">
      <c r="A1114">
        <v>16</v>
      </c>
      <c r="B1114" s="18">
        <v>45505</v>
      </c>
      <c r="C1114" s="96" t="s">
        <v>315</v>
      </c>
      <c r="D1114" t="s">
        <v>203</v>
      </c>
      <c r="E1114">
        <v>6.8292682926829273E-2</v>
      </c>
      <c r="F1114">
        <v>14</v>
      </c>
      <c r="G1114">
        <v>205</v>
      </c>
    </row>
    <row r="1115" spans="1:7" x14ac:dyDescent="0.3">
      <c r="A1115">
        <v>15</v>
      </c>
      <c r="B1115" s="18">
        <v>45505</v>
      </c>
      <c r="C1115" s="96" t="s">
        <v>315</v>
      </c>
      <c r="D1115" t="s">
        <v>205</v>
      </c>
      <c r="E1115">
        <v>1.078167115902965E-2</v>
      </c>
      <c r="F1115">
        <v>4</v>
      </c>
      <c r="G1115">
        <v>371</v>
      </c>
    </row>
    <row r="1116" spans="1:7" x14ac:dyDescent="0.3">
      <c r="A1116">
        <v>14</v>
      </c>
      <c r="B1116" s="18">
        <v>45505</v>
      </c>
      <c r="C1116" s="96" t="s">
        <v>315</v>
      </c>
      <c r="D1116" t="s">
        <v>225</v>
      </c>
      <c r="E1116">
        <v>2.4258760107816711E-2</v>
      </c>
      <c r="F1116">
        <v>9</v>
      </c>
      <c r="G1116">
        <v>371</v>
      </c>
    </row>
    <row r="1117" spans="1:7" x14ac:dyDescent="0.3">
      <c r="A1117">
        <v>13</v>
      </c>
      <c r="B1117" s="18">
        <v>45505</v>
      </c>
      <c r="C1117" s="96" t="s">
        <v>315</v>
      </c>
      <c r="D1117" t="s">
        <v>198</v>
      </c>
      <c r="E1117">
        <v>9.4339622641509441E-2</v>
      </c>
      <c r="F1117">
        <v>15</v>
      </c>
      <c r="G1117">
        <v>159</v>
      </c>
    </row>
    <row r="1118" spans="1:7" x14ac:dyDescent="0.3">
      <c r="A1118">
        <v>12</v>
      </c>
      <c r="B1118" s="18">
        <v>45505</v>
      </c>
      <c r="C1118" s="96" t="s">
        <v>315</v>
      </c>
      <c r="D1118" t="s">
        <v>215</v>
      </c>
      <c r="E1118">
        <v>0.18238993710691823</v>
      </c>
      <c r="F1118">
        <v>29</v>
      </c>
      <c r="G1118">
        <v>159</v>
      </c>
    </row>
    <row r="1119" spans="1:7" x14ac:dyDescent="0.3">
      <c r="A1119">
        <v>11</v>
      </c>
      <c r="B1119" s="18">
        <v>45505</v>
      </c>
      <c r="C1119" s="96" t="s">
        <v>315</v>
      </c>
      <c r="D1119" t="s">
        <v>230</v>
      </c>
      <c r="E1119">
        <v>3.3078880407124679E-2</v>
      </c>
      <c r="F1119">
        <v>13</v>
      </c>
      <c r="G1119">
        <v>393</v>
      </c>
    </row>
    <row r="1120" spans="1:7" x14ac:dyDescent="0.3">
      <c r="A1120">
        <v>9</v>
      </c>
      <c r="B1120" s="18">
        <v>45505</v>
      </c>
      <c r="C1120" s="96" t="s">
        <v>315</v>
      </c>
      <c r="D1120" t="s">
        <v>213</v>
      </c>
      <c r="E1120">
        <v>1.9367333763718529E-3</v>
      </c>
      <c r="F1120">
        <v>3</v>
      </c>
      <c r="G1120">
        <v>1549</v>
      </c>
    </row>
    <row r="1121" spans="1:7" x14ac:dyDescent="0.3">
      <c r="A1121">
        <v>8</v>
      </c>
      <c r="B1121" s="18">
        <v>45505</v>
      </c>
      <c r="C1121" s="96" t="s">
        <v>315</v>
      </c>
      <c r="D1121" t="s">
        <v>235</v>
      </c>
      <c r="E1121">
        <v>0.42972972972972973</v>
      </c>
      <c r="F1121">
        <v>159</v>
      </c>
      <c r="G1121">
        <v>370</v>
      </c>
    </row>
    <row r="1122" spans="1:7" x14ac:dyDescent="0.3">
      <c r="A1122">
        <v>7</v>
      </c>
      <c r="B1122" s="18">
        <v>45505</v>
      </c>
      <c r="C1122" s="96" t="s">
        <v>315</v>
      </c>
      <c r="D1122" t="s">
        <v>232</v>
      </c>
      <c r="E1122">
        <v>0.60689655172413792</v>
      </c>
      <c r="F1122">
        <v>88</v>
      </c>
      <c r="G1122">
        <v>145</v>
      </c>
    </row>
    <row r="1123" spans="1:7" x14ac:dyDescent="0.3">
      <c r="A1123">
        <v>23</v>
      </c>
      <c r="B1123" s="18">
        <v>45505</v>
      </c>
      <c r="C1123" s="96" t="s">
        <v>315</v>
      </c>
      <c r="D1123" t="s">
        <v>210</v>
      </c>
      <c r="E1123">
        <v>1.1953679491968622E-2</v>
      </c>
      <c r="F1123">
        <v>32</v>
      </c>
      <c r="G1123">
        <v>2677</v>
      </c>
    </row>
    <row r="1124" spans="1:7" x14ac:dyDescent="0.3">
      <c r="A1124">
        <v>24</v>
      </c>
      <c r="B1124" s="18">
        <v>45505</v>
      </c>
      <c r="C1124" s="96" t="s">
        <v>315</v>
      </c>
      <c r="D1124" t="s">
        <v>197</v>
      </c>
      <c r="E1124">
        <v>0.90625</v>
      </c>
      <c r="F1124">
        <v>29</v>
      </c>
      <c r="G1124">
        <v>32</v>
      </c>
    </row>
    <row r="1125" spans="1:7" x14ac:dyDescent="0.3">
      <c r="A1125">
        <v>133</v>
      </c>
      <c r="B1125" s="18">
        <v>45505</v>
      </c>
      <c r="C1125" s="96" t="s">
        <v>315</v>
      </c>
      <c r="D1125" t="s">
        <v>234</v>
      </c>
      <c r="E1125">
        <v>2</v>
      </c>
    </row>
    <row r="1126" spans="1:7" x14ac:dyDescent="0.3">
      <c r="A1126">
        <v>132</v>
      </c>
      <c r="B1126" s="18">
        <v>45505</v>
      </c>
      <c r="C1126" s="96" t="s">
        <v>315</v>
      </c>
      <c r="D1126" t="s">
        <v>208</v>
      </c>
      <c r="E1126">
        <v>8</v>
      </c>
    </row>
    <row r="1127" spans="1:7" x14ac:dyDescent="0.3">
      <c r="A1127">
        <v>131</v>
      </c>
      <c r="B1127" s="18">
        <v>45505</v>
      </c>
      <c r="C1127" s="96" t="s">
        <v>315</v>
      </c>
      <c r="D1127" t="s">
        <v>211</v>
      </c>
      <c r="E1127">
        <v>26</v>
      </c>
    </row>
    <row r="1128" spans="1:7" x14ac:dyDescent="0.3">
      <c r="A1128">
        <v>130</v>
      </c>
      <c r="B1128" s="18">
        <v>45505</v>
      </c>
      <c r="C1128" s="96" t="s">
        <v>315</v>
      </c>
      <c r="D1128" t="s">
        <v>212</v>
      </c>
      <c r="E1128">
        <v>53</v>
      </c>
    </row>
    <row r="1129" spans="1:7" x14ac:dyDescent="0.3">
      <c r="A1129">
        <v>129</v>
      </c>
      <c r="B1129" s="18">
        <v>45505</v>
      </c>
      <c r="C1129" s="96" t="s">
        <v>315</v>
      </c>
      <c r="D1129" t="s">
        <v>229</v>
      </c>
      <c r="E1129">
        <v>201</v>
      </c>
    </row>
    <row r="1130" spans="1:7" x14ac:dyDescent="0.3">
      <c r="A1130">
        <v>128</v>
      </c>
      <c r="B1130" s="18">
        <v>45505</v>
      </c>
      <c r="C1130" s="96" t="s">
        <v>315</v>
      </c>
      <c r="D1130" t="s">
        <v>224</v>
      </c>
      <c r="E1130">
        <v>44</v>
      </c>
    </row>
    <row r="1131" spans="1:7" x14ac:dyDescent="0.3">
      <c r="A1131">
        <v>127</v>
      </c>
      <c r="B1131" s="18">
        <v>45505</v>
      </c>
      <c r="C1131" s="96" t="s">
        <v>315</v>
      </c>
      <c r="D1131" t="s">
        <v>220</v>
      </c>
      <c r="E1131">
        <v>335</v>
      </c>
    </row>
    <row r="1132" spans="1:7" x14ac:dyDescent="0.3">
      <c r="A1132">
        <v>5</v>
      </c>
      <c r="B1132" s="18">
        <v>45505</v>
      </c>
      <c r="C1132" s="96" t="s">
        <v>315</v>
      </c>
      <c r="D1132" t="s">
        <v>216</v>
      </c>
      <c r="E1132">
        <v>7.5238095238095202</v>
      </c>
      <c r="F1132">
        <v>316</v>
      </c>
      <c r="G1132">
        <v>42</v>
      </c>
    </row>
    <row r="1133" spans="1:7" x14ac:dyDescent="0.3">
      <c r="A1133">
        <v>4</v>
      </c>
      <c r="B1133" s="18">
        <v>45505</v>
      </c>
      <c r="C1133" s="96" t="s">
        <v>315</v>
      </c>
      <c r="D1133" t="s">
        <v>223</v>
      </c>
      <c r="E1133">
        <v>0.74750830564784099</v>
      </c>
      <c r="F1133">
        <v>225</v>
      </c>
      <c r="G1133">
        <v>301</v>
      </c>
    </row>
    <row r="1134" spans="1:7" x14ac:dyDescent="0.3">
      <c r="A1134">
        <v>120</v>
      </c>
      <c r="B1134" s="18">
        <v>45505</v>
      </c>
      <c r="C1134" s="96" t="s">
        <v>315</v>
      </c>
      <c r="D1134" t="s">
        <v>22</v>
      </c>
      <c r="E1134">
        <v>538</v>
      </c>
    </row>
    <row r="1135" spans="1:7" x14ac:dyDescent="0.3">
      <c r="A1135">
        <v>115</v>
      </c>
      <c r="B1135" s="18">
        <v>45505</v>
      </c>
      <c r="C1135" s="96" t="s">
        <v>315</v>
      </c>
      <c r="D1135" t="s">
        <v>226</v>
      </c>
      <c r="E1135">
        <v>89</v>
      </c>
    </row>
    <row r="1136" spans="1:7" x14ac:dyDescent="0.3">
      <c r="A1136">
        <v>114</v>
      </c>
      <c r="B1136" s="18">
        <v>45505</v>
      </c>
      <c r="C1136" s="96" t="s">
        <v>315</v>
      </c>
      <c r="D1136" t="s">
        <v>214</v>
      </c>
      <c r="E1136">
        <v>538</v>
      </c>
    </row>
    <row r="1137" spans="1:7" x14ac:dyDescent="0.3">
      <c r="A1137">
        <v>6</v>
      </c>
      <c r="B1137" s="18">
        <v>45505</v>
      </c>
      <c r="C1137" s="96" t="s">
        <v>315</v>
      </c>
      <c r="D1137" t="s">
        <v>237</v>
      </c>
      <c r="E1137">
        <v>0.13846153846153847</v>
      </c>
      <c r="F1137">
        <v>9</v>
      </c>
      <c r="G1137">
        <v>65</v>
      </c>
    </row>
    <row r="1138" spans="1:7" x14ac:dyDescent="0.3">
      <c r="A1138">
        <v>108</v>
      </c>
      <c r="B1138" s="18">
        <v>45505</v>
      </c>
      <c r="C1138" s="96" t="s">
        <v>316</v>
      </c>
      <c r="D1138" t="s">
        <v>204</v>
      </c>
      <c r="E1138">
        <v>2031</v>
      </c>
    </row>
    <row r="1139" spans="1:7" x14ac:dyDescent="0.3">
      <c r="A1139">
        <v>105</v>
      </c>
      <c r="B1139" s="18">
        <v>45505</v>
      </c>
      <c r="C1139" s="96" t="s">
        <v>316</v>
      </c>
      <c r="D1139" t="s">
        <v>227</v>
      </c>
      <c r="E1139">
        <v>2948</v>
      </c>
    </row>
    <row r="1140" spans="1:7" x14ac:dyDescent="0.3">
      <c r="A1140">
        <v>107</v>
      </c>
      <c r="B1140" s="18">
        <v>45505</v>
      </c>
      <c r="C1140" s="96" t="s">
        <v>316</v>
      </c>
      <c r="D1140" t="s">
        <v>217</v>
      </c>
      <c r="E1140">
        <v>5424</v>
      </c>
    </row>
    <row r="1141" spans="1:7" x14ac:dyDescent="0.3">
      <c r="A1141">
        <v>106</v>
      </c>
      <c r="B1141" s="18">
        <v>45505</v>
      </c>
      <c r="C1141" s="96" t="s">
        <v>316</v>
      </c>
      <c r="D1141" t="s">
        <v>196</v>
      </c>
      <c r="E1141">
        <v>4423</v>
      </c>
    </row>
    <row r="1142" spans="1:7" x14ac:dyDescent="0.3">
      <c r="A1142">
        <v>104</v>
      </c>
      <c r="B1142" s="18">
        <v>45505</v>
      </c>
      <c r="C1142" s="96" t="s">
        <v>316</v>
      </c>
      <c r="D1142" t="s">
        <v>236</v>
      </c>
      <c r="E1142">
        <v>635</v>
      </c>
    </row>
    <row r="1143" spans="1:7" x14ac:dyDescent="0.3">
      <c r="A1143">
        <v>113</v>
      </c>
      <c r="B1143" s="18">
        <v>45505</v>
      </c>
      <c r="C1143" s="96" t="s">
        <v>316</v>
      </c>
      <c r="D1143" t="s">
        <v>228</v>
      </c>
      <c r="E1143">
        <v>3984</v>
      </c>
    </row>
    <row r="1144" spans="1:7" x14ac:dyDescent="0.3">
      <c r="A1144">
        <v>110</v>
      </c>
      <c r="B1144" s="18">
        <v>45505</v>
      </c>
      <c r="C1144" s="96" t="s">
        <v>316</v>
      </c>
      <c r="D1144" t="s">
        <v>222</v>
      </c>
      <c r="E1144">
        <v>2938</v>
      </c>
    </row>
    <row r="1145" spans="1:7" x14ac:dyDescent="0.3">
      <c r="A1145">
        <v>112</v>
      </c>
      <c r="B1145" s="18">
        <v>45505</v>
      </c>
      <c r="C1145" s="96" t="s">
        <v>316</v>
      </c>
      <c r="D1145" t="s">
        <v>221</v>
      </c>
      <c r="E1145">
        <v>6051</v>
      </c>
    </row>
    <row r="1146" spans="1:7" x14ac:dyDescent="0.3">
      <c r="A1146">
        <v>111</v>
      </c>
      <c r="B1146" s="18">
        <v>45505</v>
      </c>
      <c r="C1146" s="96" t="s">
        <v>316</v>
      </c>
      <c r="D1146" t="s">
        <v>201</v>
      </c>
      <c r="E1146">
        <v>4492</v>
      </c>
    </row>
    <row r="1147" spans="1:7" x14ac:dyDescent="0.3">
      <c r="A1147">
        <v>109</v>
      </c>
      <c r="B1147" s="18">
        <v>45505</v>
      </c>
      <c r="C1147" s="96" t="s">
        <v>316</v>
      </c>
      <c r="D1147" t="s">
        <v>233</v>
      </c>
      <c r="E1147">
        <v>594</v>
      </c>
    </row>
    <row r="1148" spans="1:7" x14ac:dyDescent="0.3">
      <c r="A1148">
        <v>2</v>
      </c>
      <c r="B1148" s="18">
        <v>45505</v>
      </c>
      <c r="C1148" s="96" t="s">
        <v>316</v>
      </c>
      <c r="D1148" t="s">
        <v>209</v>
      </c>
      <c r="E1148">
        <v>0.68971193415637855</v>
      </c>
      <c r="F1148">
        <v>33520</v>
      </c>
      <c r="G1148">
        <v>48600</v>
      </c>
    </row>
    <row r="1149" spans="1:7" x14ac:dyDescent="0.3">
      <c r="A1149">
        <v>1</v>
      </c>
      <c r="B1149" s="18">
        <v>45505</v>
      </c>
      <c r="C1149" s="96" t="s">
        <v>316</v>
      </c>
      <c r="D1149" t="s">
        <v>287</v>
      </c>
      <c r="E1149">
        <v>1.4137931034482758</v>
      </c>
      <c r="F1149">
        <v>41</v>
      </c>
      <c r="G1149">
        <v>29</v>
      </c>
    </row>
    <row r="1150" spans="1:7" x14ac:dyDescent="0.3">
      <c r="A1150">
        <v>103</v>
      </c>
      <c r="B1150" s="18">
        <v>45505</v>
      </c>
      <c r="C1150" s="96" t="s">
        <v>316</v>
      </c>
      <c r="D1150" t="s">
        <v>199</v>
      </c>
      <c r="E1150">
        <v>6</v>
      </c>
    </row>
    <row r="1151" spans="1:7" x14ac:dyDescent="0.3">
      <c r="A1151">
        <v>3</v>
      </c>
      <c r="B1151" s="18">
        <v>45505</v>
      </c>
      <c r="C1151" s="96" t="s">
        <v>316</v>
      </c>
      <c r="D1151" t="s">
        <v>202</v>
      </c>
      <c r="E1151">
        <v>0.62974787408623001</v>
      </c>
      <c r="F1151">
        <v>21106</v>
      </c>
      <c r="G1151">
        <v>33515</v>
      </c>
    </row>
    <row r="1152" spans="1:7" x14ac:dyDescent="0.3">
      <c r="A1152">
        <v>102</v>
      </c>
      <c r="B1152" s="18">
        <v>45505</v>
      </c>
      <c r="C1152" s="96" t="s">
        <v>316</v>
      </c>
      <c r="D1152" t="s">
        <v>218</v>
      </c>
      <c r="E1152">
        <v>9</v>
      </c>
    </row>
    <row r="1153" spans="1:7" x14ac:dyDescent="0.3">
      <c r="A1153">
        <v>101</v>
      </c>
      <c r="B1153" s="18">
        <v>45505</v>
      </c>
      <c r="C1153" s="96" t="s">
        <v>316</v>
      </c>
      <c r="D1153" t="s">
        <v>200</v>
      </c>
      <c r="E1153">
        <v>14</v>
      </c>
    </row>
    <row r="1154" spans="1:7" x14ac:dyDescent="0.3">
      <c r="A1154">
        <v>100</v>
      </c>
      <c r="B1154" s="18">
        <v>45505</v>
      </c>
      <c r="C1154" s="96" t="s">
        <v>316</v>
      </c>
      <c r="D1154" t="s">
        <v>206</v>
      </c>
      <c r="E1154">
        <v>5</v>
      </c>
    </row>
    <row r="1155" spans="1:7" x14ac:dyDescent="0.3">
      <c r="A1155">
        <v>17</v>
      </c>
      <c r="B1155" s="18">
        <v>45505</v>
      </c>
      <c r="C1155" s="96" t="s">
        <v>316</v>
      </c>
      <c r="D1155" t="s">
        <v>207</v>
      </c>
      <c r="E1155">
        <v>4.5300878972278566E-2</v>
      </c>
      <c r="F1155">
        <v>201</v>
      </c>
      <c r="G1155">
        <v>4437</v>
      </c>
    </row>
    <row r="1156" spans="1:7" x14ac:dyDescent="0.3">
      <c r="A1156">
        <v>16</v>
      </c>
      <c r="B1156" s="18">
        <v>45505</v>
      </c>
      <c r="C1156" s="96" t="s">
        <v>316</v>
      </c>
      <c r="D1156" t="s">
        <v>203</v>
      </c>
      <c r="E1156">
        <v>6.0626549470362855E-2</v>
      </c>
      <c r="F1156">
        <v>269</v>
      </c>
      <c r="G1156">
        <v>4437</v>
      </c>
    </row>
    <row r="1157" spans="1:7" x14ac:dyDescent="0.3">
      <c r="A1157">
        <v>15</v>
      </c>
      <c r="B1157" s="18">
        <v>45505</v>
      </c>
      <c r="C1157" s="96" t="s">
        <v>316</v>
      </c>
      <c r="D1157" t="s">
        <v>205</v>
      </c>
      <c r="E1157">
        <v>2.0907380305247751E-4</v>
      </c>
      <c r="F1157">
        <v>2</v>
      </c>
      <c r="G1157">
        <v>9566</v>
      </c>
    </row>
    <row r="1158" spans="1:7" x14ac:dyDescent="0.3">
      <c r="A1158">
        <v>14</v>
      </c>
      <c r="B1158" s="18">
        <v>45505</v>
      </c>
      <c r="C1158" s="96" t="s">
        <v>316</v>
      </c>
      <c r="D1158" t="s">
        <v>225</v>
      </c>
      <c r="E1158">
        <v>3.1361070457871631E-4</v>
      </c>
      <c r="F1158">
        <v>3</v>
      </c>
      <c r="G1158">
        <v>9566</v>
      </c>
    </row>
    <row r="1159" spans="1:7" x14ac:dyDescent="0.3">
      <c r="A1159">
        <v>13</v>
      </c>
      <c r="B1159" s="18">
        <v>45505</v>
      </c>
      <c r="C1159" s="96" t="s">
        <v>316</v>
      </c>
      <c r="D1159" t="s">
        <v>198</v>
      </c>
      <c r="E1159">
        <v>5.4127198917456026E-3</v>
      </c>
      <c r="F1159">
        <v>24</v>
      </c>
      <c r="G1159">
        <v>4434</v>
      </c>
    </row>
    <row r="1160" spans="1:7" x14ac:dyDescent="0.3">
      <c r="A1160">
        <v>12</v>
      </c>
      <c r="B1160" s="18">
        <v>45505</v>
      </c>
      <c r="C1160" s="96" t="s">
        <v>316</v>
      </c>
      <c r="D1160" t="s">
        <v>215</v>
      </c>
      <c r="E1160">
        <v>7.8935498421290034E-3</v>
      </c>
      <c r="F1160">
        <v>35</v>
      </c>
      <c r="G1160">
        <v>4434</v>
      </c>
    </row>
    <row r="1161" spans="1:7" x14ac:dyDescent="0.3">
      <c r="A1161">
        <v>11</v>
      </c>
      <c r="B1161" s="18">
        <v>45505</v>
      </c>
      <c r="C1161" s="96" t="s">
        <v>316</v>
      </c>
      <c r="D1161" t="s">
        <v>230</v>
      </c>
      <c r="E1161">
        <v>4.5621045621045624E-2</v>
      </c>
      <c r="F1161">
        <v>411</v>
      </c>
      <c r="G1161">
        <v>9009</v>
      </c>
    </row>
    <row r="1162" spans="1:7" x14ac:dyDescent="0.3">
      <c r="A1162">
        <v>9</v>
      </c>
      <c r="B1162" s="18">
        <v>45505</v>
      </c>
      <c r="C1162" s="96" t="s">
        <v>316</v>
      </c>
      <c r="D1162" t="s">
        <v>213</v>
      </c>
      <c r="E1162">
        <v>2.5268385306360913E-2</v>
      </c>
      <c r="F1162">
        <v>346</v>
      </c>
      <c r="G1162">
        <v>13693</v>
      </c>
    </row>
    <row r="1163" spans="1:7" x14ac:dyDescent="0.3">
      <c r="A1163">
        <v>8</v>
      </c>
      <c r="B1163" s="18">
        <v>45505</v>
      </c>
      <c r="C1163" s="96" t="s">
        <v>316</v>
      </c>
      <c r="D1163" t="s">
        <v>235</v>
      </c>
      <c r="E1163">
        <v>0.14097744360902256</v>
      </c>
      <c r="F1163">
        <v>300</v>
      </c>
      <c r="G1163">
        <v>2128</v>
      </c>
    </row>
    <row r="1164" spans="1:7" x14ac:dyDescent="0.3">
      <c r="A1164">
        <v>7</v>
      </c>
      <c r="B1164" s="18">
        <v>45505</v>
      </c>
      <c r="C1164" s="96" t="s">
        <v>316</v>
      </c>
      <c r="D1164" t="s">
        <v>232</v>
      </c>
      <c r="E1164">
        <v>0.26637554585152839</v>
      </c>
      <c r="F1164">
        <v>122</v>
      </c>
      <c r="G1164">
        <v>458</v>
      </c>
    </row>
    <row r="1165" spans="1:7" x14ac:dyDescent="0.3">
      <c r="A1165">
        <v>23</v>
      </c>
      <c r="B1165" s="18">
        <v>45505</v>
      </c>
      <c r="C1165" s="96" t="s">
        <v>316</v>
      </c>
      <c r="D1165" t="s">
        <v>210</v>
      </c>
      <c r="E1165">
        <v>4.9628290134619252E-2</v>
      </c>
      <c r="F1165">
        <v>1729</v>
      </c>
      <c r="G1165">
        <v>34839</v>
      </c>
    </row>
    <row r="1166" spans="1:7" x14ac:dyDescent="0.3">
      <c r="A1166">
        <v>24</v>
      </c>
      <c r="B1166" s="18">
        <v>45505</v>
      </c>
      <c r="C1166" s="96" t="s">
        <v>316</v>
      </c>
      <c r="D1166" t="s">
        <v>197</v>
      </c>
      <c r="E1166">
        <v>0.90861769809138226</v>
      </c>
      <c r="F1166">
        <v>1571</v>
      </c>
      <c r="G1166">
        <v>1729</v>
      </c>
    </row>
    <row r="1167" spans="1:7" x14ac:dyDescent="0.3">
      <c r="A1167">
        <v>25</v>
      </c>
      <c r="B1167" s="18">
        <v>45505</v>
      </c>
      <c r="C1167" s="96" t="s">
        <v>316</v>
      </c>
      <c r="D1167" t="s">
        <v>261</v>
      </c>
      <c r="E1167">
        <v>1.722207870489968E-4</v>
      </c>
      <c r="F1167">
        <v>6</v>
      </c>
      <c r="G1167">
        <v>34839</v>
      </c>
    </row>
    <row r="1168" spans="1:7" x14ac:dyDescent="0.3">
      <c r="A1168">
        <v>134</v>
      </c>
      <c r="B1168" s="18">
        <v>45505</v>
      </c>
      <c r="C1168" s="96" t="s">
        <v>316</v>
      </c>
      <c r="D1168" t="s">
        <v>267</v>
      </c>
      <c r="E1168">
        <v>10</v>
      </c>
    </row>
    <row r="1169" spans="1:7" x14ac:dyDescent="0.3">
      <c r="A1169">
        <v>133</v>
      </c>
      <c r="B1169" s="18">
        <v>45505</v>
      </c>
      <c r="C1169" s="96" t="s">
        <v>316</v>
      </c>
      <c r="D1169" t="s">
        <v>234</v>
      </c>
      <c r="E1169">
        <v>18</v>
      </c>
    </row>
    <row r="1170" spans="1:7" x14ac:dyDescent="0.3">
      <c r="A1170">
        <v>132</v>
      </c>
      <c r="B1170" s="18">
        <v>45505</v>
      </c>
      <c r="C1170" s="96" t="s">
        <v>316</v>
      </c>
      <c r="D1170" t="s">
        <v>208</v>
      </c>
      <c r="E1170">
        <v>22</v>
      </c>
    </row>
    <row r="1171" spans="1:7" x14ac:dyDescent="0.3">
      <c r="A1171">
        <v>131</v>
      </c>
      <c r="B1171" s="18">
        <v>45505</v>
      </c>
      <c r="C1171" s="96" t="s">
        <v>316</v>
      </c>
      <c r="D1171" t="s">
        <v>211</v>
      </c>
      <c r="E1171">
        <v>509</v>
      </c>
    </row>
    <row r="1172" spans="1:7" x14ac:dyDescent="0.3">
      <c r="A1172">
        <v>130</v>
      </c>
      <c r="B1172" s="18">
        <v>45505</v>
      </c>
      <c r="C1172" s="96" t="s">
        <v>316</v>
      </c>
      <c r="D1172" t="s">
        <v>212</v>
      </c>
      <c r="E1172">
        <v>1116</v>
      </c>
    </row>
    <row r="1173" spans="1:7" x14ac:dyDescent="0.3">
      <c r="A1173">
        <v>129</v>
      </c>
      <c r="B1173" s="18">
        <v>45505</v>
      </c>
      <c r="C1173" s="96" t="s">
        <v>316</v>
      </c>
      <c r="D1173" t="s">
        <v>229</v>
      </c>
      <c r="E1173">
        <v>2716</v>
      </c>
    </row>
    <row r="1174" spans="1:7" x14ac:dyDescent="0.3">
      <c r="A1174">
        <v>128</v>
      </c>
      <c r="B1174" s="18">
        <v>45505</v>
      </c>
      <c r="C1174" s="96" t="s">
        <v>316</v>
      </c>
      <c r="D1174" t="s">
        <v>224</v>
      </c>
      <c r="E1174">
        <v>694</v>
      </c>
    </row>
    <row r="1175" spans="1:7" x14ac:dyDescent="0.3">
      <c r="A1175">
        <v>127</v>
      </c>
      <c r="B1175" s="18">
        <v>45505</v>
      </c>
      <c r="C1175" s="96" t="s">
        <v>316</v>
      </c>
      <c r="D1175" t="s">
        <v>220</v>
      </c>
      <c r="E1175">
        <v>5108</v>
      </c>
    </row>
    <row r="1176" spans="1:7" x14ac:dyDescent="0.3">
      <c r="A1176">
        <v>5</v>
      </c>
      <c r="B1176" s="18">
        <v>45505</v>
      </c>
      <c r="C1176" s="96" t="s">
        <v>316</v>
      </c>
      <c r="D1176" t="s">
        <v>216</v>
      </c>
      <c r="E1176">
        <v>7.337890625</v>
      </c>
      <c r="F1176">
        <v>3757</v>
      </c>
      <c r="G1176">
        <v>512</v>
      </c>
    </row>
    <row r="1177" spans="1:7" x14ac:dyDescent="0.3">
      <c r="A1177">
        <v>4</v>
      </c>
      <c r="B1177" s="18">
        <v>45505</v>
      </c>
      <c r="C1177" s="96" t="s">
        <v>316</v>
      </c>
      <c r="D1177" t="s">
        <v>223</v>
      </c>
      <c r="E1177">
        <v>0.77435332966428205</v>
      </c>
      <c r="F1177">
        <v>2814</v>
      </c>
      <c r="G1177">
        <v>3634</v>
      </c>
    </row>
    <row r="1178" spans="1:7" x14ac:dyDescent="0.3">
      <c r="A1178">
        <v>126</v>
      </c>
      <c r="B1178" s="18">
        <v>45505</v>
      </c>
      <c r="C1178" s="96" t="s">
        <v>316</v>
      </c>
      <c r="D1178" t="s">
        <v>28</v>
      </c>
      <c r="E1178">
        <v>4</v>
      </c>
    </row>
    <row r="1179" spans="1:7" x14ac:dyDescent="0.3">
      <c r="A1179">
        <v>120</v>
      </c>
      <c r="B1179" s="18">
        <v>45505</v>
      </c>
      <c r="C1179" s="96" t="s">
        <v>316</v>
      </c>
      <c r="D1179" t="s">
        <v>22</v>
      </c>
      <c r="E1179">
        <v>7240</v>
      </c>
    </row>
    <row r="1180" spans="1:7" x14ac:dyDescent="0.3">
      <c r="A1180">
        <v>116</v>
      </c>
      <c r="B1180" s="18">
        <v>45505</v>
      </c>
      <c r="C1180" s="96" t="s">
        <v>316</v>
      </c>
      <c r="D1180" t="s">
        <v>243</v>
      </c>
      <c r="E1180">
        <v>45</v>
      </c>
    </row>
    <row r="1181" spans="1:7" x14ac:dyDescent="0.3">
      <c r="A1181">
        <v>115</v>
      </c>
      <c r="B1181" s="18">
        <v>45505</v>
      </c>
      <c r="C1181" s="96" t="s">
        <v>316</v>
      </c>
      <c r="D1181" t="s">
        <v>226</v>
      </c>
      <c r="E1181">
        <v>420</v>
      </c>
    </row>
    <row r="1182" spans="1:7" x14ac:dyDescent="0.3">
      <c r="A1182">
        <v>114</v>
      </c>
      <c r="B1182" s="18">
        <v>45505</v>
      </c>
      <c r="C1182" s="96" t="s">
        <v>316</v>
      </c>
      <c r="D1182" t="s">
        <v>214</v>
      </c>
      <c r="E1182">
        <v>7240</v>
      </c>
    </row>
    <row r="1183" spans="1:7" x14ac:dyDescent="0.3">
      <c r="A1183">
        <v>6</v>
      </c>
      <c r="B1183" s="18">
        <v>45505</v>
      </c>
      <c r="C1183" s="96" t="s">
        <v>316</v>
      </c>
      <c r="D1183" t="s">
        <v>237</v>
      </c>
      <c r="E1183">
        <v>0.19047619047619047</v>
      </c>
      <c r="F1183">
        <v>32</v>
      </c>
      <c r="G1183">
        <v>168</v>
      </c>
    </row>
    <row r="1184" spans="1:7" x14ac:dyDescent="0.3">
      <c r="A1184">
        <v>108</v>
      </c>
      <c r="B1184" s="18">
        <v>45505</v>
      </c>
      <c r="C1184" s="96" t="s">
        <v>317</v>
      </c>
      <c r="D1184" t="s">
        <v>204</v>
      </c>
      <c r="E1184">
        <v>20</v>
      </c>
    </row>
    <row r="1185" spans="1:7" x14ac:dyDescent="0.3">
      <c r="A1185">
        <v>105</v>
      </c>
      <c r="B1185" s="18">
        <v>45505</v>
      </c>
      <c r="C1185" s="96" t="s">
        <v>317</v>
      </c>
      <c r="D1185" t="s">
        <v>227</v>
      </c>
      <c r="E1185">
        <v>15</v>
      </c>
    </row>
    <row r="1186" spans="1:7" x14ac:dyDescent="0.3">
      <c r="A1186">
        <v>107</v>
      </c>
      <c r="B1186" s="18">
        <v>45505</v>
      </c>
      <c r="C1186" s="96" t="s">
        <v>317</v>
      </c>
      <c r="D1186" t="s">
        <v>217</v>
      </c>
      <c r="E1186">
        <v>113</v>
      </c>
    </row>
    <row r="1187" spans="1:7" x14ac:dyDescent="0.3">
      <c r="A1187">
        <v>106</v>
      </c>
      <c r="B1187" s="18">
        <v>45505</v>
      </c>
      <c r="C1187" s="96" t="s">
        <v>317</v>
      </c>
      <c r="D1187" t="s">
        <v>196</v>
      </c>
      <c r="E1187">
        <v>208</v>
      </c>
    </row>
    <row r="1188" spans="1:7" x14ac:dyDescent="0.3">
      <c r="A1188">
        <v>113</v>
      </c>
      <c r="B1188" s="18">
        <v>45505</v>
      </c>
      <c r="C1188" s="96" t="s">
        <v>317</v>
      </c>
      <c r="D1188" t="s">
        <v>228</v>
      </c>
      <c r="E1188">
        <v>41</v>
      </c>
    </row>
    <row r="1189" spans="1:7" x14ac:dyDescent="0.3">
      <c r="A1189">
        <v>110</v>
      </c>
      <c r="B1189" s="18">
        <v>45505</v>
      </c>
      <c r="C1189" s="96" t="s">
        <v>317</v>
      </c>
      <c r="D1189" t="s">
        <v>222</v>
      </c>
      <c r="E1189">
        <v>14</v>
      </c>
    </row>
    <row r="1190" spans="1:7" x14ac:dyDescent="0.3">
      <c r="A1190">
        <v>112</v>
      </c>
      <c r="B1190" s="18">
        <v>45505</v>
      </c>
      <c r="C1190" s="96" t="s">
        <v>317</v>
      </c>
      <c r="D1190" t="s">
        <v>221</v>
      </c>
      <c r="E1190">
        <v>123</v>
      </c>
    </row>
    <row r="1191" spans="1:7" x14ac:dyDescent="0.3">
      <c r="A1191">
        <v>111</v>
      </c>
      <c r="B1191" s="18">
        <v>45505</v>
      </c>
      <c r="C1191" s="96" t="s">
        <v>317</v>
      </c>
      <c r="D1191" t="s">
        <v>201</v>
      </c>
      <c r="E1191">
        <v>272</v>
      </c>
    </row>
    <row r="1192" spans="1:7" x14ac:dyDescent="0.3">
      <c r="A1192">
        <v>2</v>
      </c>
      <c r="B1192" s="18">
        <v>45505</v>
      </c>
      <c r="C1192" s="96" t="s">
        <v>317</v>
      </c>
      <c r="D1192" t="s">
        <v>209</v>
      </c>
      <c r="E1192">
        <v>0.21210526315789474</v>
      </c>
      <c r="F1192">
        <v>806</v>
      </c>
      <c r="G1192">
        <v>3800</v>
      </c>
    </row>
    <row r="1193" spans="1:7" x14ac:dyDescent="0.3">
      <c r="A1193">
        <v>1</v>
      </c>
      <c r="B1193" s="18">
        <v>45505</v>
      </c>
      <c r="C1193" s="96" t="s">
        <v>317</v>
      </c>
      <c r="D1193" t="s">
        <v>287</v>
      </c>
      <c r="E1193">
        <v>0</v>
      </c>
      <c r="F1193">
        <v>0</v>
      </c>
      <c r="G1193">
        <v>2</v>
      </c>
    </row>
    <row r="1194" spans="1:7" x14ac:dyDescent="0.3">
      <c r="A1194">
        <v>103</v>
      </c>
      <c r="B1194" s="18">
        <v>45505</v>
      </c>
      <c r="C1194" s="96" t="s">
        <v>317</v>
      </c>
      <c r="D1194" t="s">
        <v>199</v>
      </c>
      <c r="E1194">
        <v>0</v>
      </c>
    </row>
    <row r="1195" spans="1:7" x14ac:dyDescent="0.3">
      <c r="A1195">
        <v>3</v>
      </c>
      <c r="B1195" s="18">
        <v>45505</v>
      </c>
      <c r="C1195" s="96" t="s">
        <v>317</v>
      </c>
      <c r="D1195" t="s">
        <v>202</v>
      </c>
      <c r="E1195">
        <v>0.56451612903225812</v>
      </c>
      <c r="F1195">
        <v>455</v>
      </c>
      <c r="G1195">
        <v>806</v>
      </c>
    </row>
    <row r="1196" spans="1:7" x14ac:dyDescent="0.3">
      <c r="A1196">
        <v>102</v>
      </c>
      <c r="B1196" s="18">
        <v>45505</v>
      </c>
      <c r="C1196" s="96" t="s">
        <v>317</v>
      </c>
      <c r="D1196" t="s">
        <v>218</v>
      </c>
      <c r="E1196">
        <v>1</v>
      </c>
    </row>
    <row r="1197" spans="1:7" x14ac:dyDescent="0.3">
      <c r="A1197">
        <v>101</v>
      </c>
      <c r="B1197" s="18">
        <v>45505</v>
      </c>
      <c r="C1197" s="96" t="s">
        <v>317</v>
      </c>
      <c r="D1197" t="s">
        <v>200</v>
      </c>
      <c r="E1197">
        <v>1</v>
      </c>
    </row>
    <row r="1198" spans="1:7" x14ac:dyDescent="0.3">
      <c r="A1198">
        <v>100</v>
      </c>
      <c r="B1198" s="18">
        <v>45505</v>
      </c>
      <c r="C1198" s="96" t="s">
        <v>317</v>
      </c>
      <c r="D1198" t="s">
        <v>206</v>
      </c>
      <c r="E1198">
        <v>1</v>
      </c>
    </row>
    <row r="1199" spans="1:7" x14ac:dyDescent="0.3">
      <c r="A1199">
        <v>17</v>
      </c>
      <c r="B1199" s="18">
        <v>45505</v>
      </c>
      <c r="C1199" s="96" t="s">
        <v>317</v>
      </c>
      <c r="D1199" t="s">
        <v>207</v>
      </c>
      <c r="E1199">
        <v>0</v>
      </c>
      <c r="F1199">
        <v>0</v>
      </c>
      <c r="G1199">
        <v>46</v>
      </c>
    </row>
    <row r="1200" spans="1:7" x14ac:dyDescent="0.3">
      <c r="A1200">
        <v>16</v>
      </c>
      <c r="B1200" s="18">
        <v>45505</v>
      </c>
      <c r="C1200" s="96" t="s">
        <v>317</v>
      </c>
      <c r="D1200" t="s">
        <v>203</v>
      </c>
      <c r="E1200">
        <v>2.1739130434782608E-2</v>
      </c>
      <c r="F1200">
        <v>1</v>
      </c>
      <c r="G1200">
        <v>46</v>
      </c>
    </row>
    <row r="1201" spans="1:7" x14ac:dyDescent="0.3">
      <c r="A1201">
        <v>15</v>
      </c>
      <c r="B1201" s="18">
        <v>45505</v>
      </c>
      <c r="C1201" s="96" t="s">
        <v>317</v>
      </c>
      <c r="D1201" t="s">
        <v>205</v>
      </c>
      <c r="E1201">
        <v>0</v>
      </c>
      <c r="F1201">
        <v>0</v>
      </c>
      <c r="G1201">
        <v>103</v>
      </c>
    </row>
    <row r="1202" spans="1:7" x14ac:dyDescent="0.3">
      <c r="A1202">
        <v>14</v>
      </c>
      <c r="B1202" s="18">
        <v>45505</v>
      </c>
      <c r="C1202" s="96" t="s">
        <v>317</v>
      </c>
      <c r="D1202" t="s">
        <v>225</v>
      </c>
      <c r="E1202">
        <v>9.7087378640776691E-3</v>
      </c>
      <c r="F1202">
        <v>1</v>
      </c>
      <c r="G1202">
        <v>103</v>
      </c>
    </row>
    <row r="1203" spans="1:7" x14ac:dyDescent="0.3">
      <c r="A1203">
        <v>13</v>
      </c>
      <c r="B1203" s="18">
        <v>45505</v>
      </c>
      <c r="C1203" s="96" t="s">
        <v>317</v>
      </c>
      <c r="D1203" t="s">
        <v>198</v>
      </c>
      <c r="E1203">
        <v>0</v>
      </c>
      <c r="F1203">
        <v>0</v>
      </c>
      <c r="G1203">
        <v>47</v>
      </c>
    </row>
    <row r="1204" spans="1:7" x14ac:dyDescent="0.3">
      <c r="A1204">
        <v>12</v>
      </c>
      <c r="B1204" s="18">
        <v>45505</v>
      </c>
      <c r="C1204" s="96" t="s">
        <v>317</v>
      </c>
      <c r="D1204" t="s">
        <v>215</v>
      </c>
      <c r="E1204">
        <v>6.3829787234042548E-2</v>
      </c>
      <c r="F1204">
        <v>3</v>
      </c>
      <c r="G1204">
        <v>47</v>
      </c>
    </row>
    <row r="1205" spans="1:7" x14ac:dyDescent="0.3">
      <c r="A1205">
        <v>11</v>
      </c>
      <c r="B1205" s="18">
        <v>45505</v>
      </c>
      <c r="C1205" s="96" t="s">
        <v>317</v>
      </c>
      <c r="D1205" t="s">
        <v>230</v>
      </c>
      <c r="E1205">
        <v>2.3809523809523808E-2</v>
      </c>
      <c r="F1205">
        <v>2</v>
      </c>
      <c r="G1205">
        <v>84</v>
      </c>
    </row>
    <row r="1206" spans="1:7" x14ac:dyDescent="0.3">
      <c r="A1206">
        <v>9</v>
      </c>
      <c r="B1206" s="18">
        <v>45505</v>
      </c>
      <c r="C1206" s="96" t="s">
        <v>317</v>
      </c>
      <c r="D1206" t="s">
        <v>213</v>
      </c>
      <c r="E1206">
        <v>4.7846889952153108E-3</v>
      </c>
      <c r="F1206">
        <v>2</v>
      </c>
      <c r="G1206">
        <v>418</v>
      </c>
    </row>
    <row r="1207" spans="1:7" x14ac:dyDescent="0.3">
      <c r="A1207">
        <v>8</v>
      </c>
      <c r="B1207" s="18">
        <v>45505</v>
      </c>
      <c r="C1207" s="96" t="s">
        <v>317</v>
      </c>
      <c r="D1207" t="s">
        <v>235</v>
      </c>
      <c r="E1207">
        <v>0.5</v>
      </c>
      <c r="F1207">
        <v>1</v>
      </c>
      <c r="G1207">
        <v>2</v>
      </c>
    </row>
    <row r="1208" spans="1:7" x14ac:dyDescent="0.3">
      <c r="A1208">
        <v>23</v>
      </c>
      <c r="B1208" s="18">
        <v>45505</v>
      </c>
      <c r="C1208" s="96" t="s">
        <v>317</v>
      </c>
      <c r="D1208" t="s">
        <v>210</v>
      </c>
      <c r="E1208">
        <v>2.181818181818182E-2</v>
      </c>
      <c r="F1208">
        <v>18</v>
      </c>
      <c r="G1208">
        <v>825</v>
      </c>
    </row>
    <row r="1209" spans="1:7" x14ac:dyDescent="0.3">
      <c r="A1209">
        <v>24</v>
      </c>
      <c r="B1209" s="18">
        <v>45505</v>
      </c>
      <c r="C1209" s="96" t="s">
        <v>317</v>
      </c>
      <c r="D1209" t="s">
        <v>197</v>
      </c>
      <c r="E1209">
        <v>0.94444444444444442</v>
      </c>
      <c r="F1209">
        <v>17</v>
      </c>
      <c r="G1209">
        <v>18</v>
      </c>
    </row>
    <row r="1210" spans="1:7" x14ac:dyDescent="0.3">
      <c r="A1210">
        <v>133</v>
      </c>
      <c r="B1210" s="18">
        <v>45505</v>
      </c>
      <c r="C1210" s="96" t="s">
        <v>317</v>
      </c>
      <c r="D1210" t="s">
        <v>234</v>
      </c>
      <c r="E1210">
        <v>3</v>
      </c>
    </row>
    <row r="1211" spans="1:7" x14ac:dyDescent="0.3">
      <c r="A1211">
        <v>131</v>
      </c>
      <c r="B1211" s="18">
        <v>45505</v>
      </c>
      <c r="C1211" s="96" t="s">
        <v>317</v>
      </c>
      <c r="D1211" t="s">
        <v>211</v>
      </c>
      <c r="E1211">
        <v>10</v>
      </c>
    </row>
    <row r="1212" spans="1:7" x14ac:dyDescent="0.3">
      <c r="A1212">
        <v>130</v>
      </c>
      <c r="B1212" s="18">
        <v>45505</v>
      </c>
      <c r="C1212" s="96" t="s">
        <v>317</v>
      </c>
      <c r="D1212" t="s">
        <v>212</v>
      </c>
      <c r="E1212">
        <v>6</v>
      </c>
    </row>
    <row r="1213" spans="1:7" x14ac:dyDescent="0.3">
      <c r="A1213">
        <v>129</v>
      </c>
      <c r="B1213" s="18">
        <v>45505</v>
      </c>
      <c r="C1213" s="96" t="s">
        <v>317</v>
      </c>
      <c r="D1213" t="s">
        <v>229</v>
      </c>
      <c r="E1213">
        <v>30</v>
      </c>
    </row>
    <row r="1214" spans="1:7" x14ac:dyDescent="0.3">
      <c r="A1214">
        <v>128</v>
      </c>
      <c r="B1214" s="18">
        <v>45505</v>
      </c>
      <c r="C1214" s="96" t="s">
        <v>317</v>
      </c>
      <c r="D1214" t="s">
        <v>224</v>
      </c>
      <c r="E1214">
        <v>24</v>
      </c>
    </row>
    <row r="1215" spans="1:7" x14ac:dyDescent="0.3">
      <c r="A1215">
        <v>127</v>
      </c>
      <c r="B1215" s="18">
        <v>45505</v>
      </c>
      <c r="C1215" s="96" t="s">
        <v>317</v>
      </c>
      <c r="D1215" t="s">
        <v>220</v>
      </c>
      <c r="E1215">
        <v>73</v>
      </c>
    </row>
    <row r="1216" spans="1:7" x14ac:dyDescent="0.3">
      <c r="A1216">
        <v>5</v>
      </c>
      <c r="B1216" s="18">
        <v>45505</v>
      </c>
      <c r="C1216" s="96" t="s">
        <v>317</v>
      </c>
      <c r="D1216" t="s">
        <v>216</v>
      </c>
      <c r="E1216">
        <v>1.8333333333333299</v>
      </c>
      <c r="F1216">
        <v>55</v>
      </c>
      <c r="G1216">
        <v>30</v>
      </c>
    </row>
    <row r="1217" spans="1:7" x14ac:dyDescent="0.3">
      <c r="A1217">
        <v>4</v>
      </c>
      <c r="B1217" s="18">
        <v>45505</v>
      </c>
      <c r="C1217" s="96" t="s">
        <v>317</v>
      </c>
      <c r="D1217" t="s">
        <v>223</v>
      </c>
      <c r="E1217">
        <v>0.8</v>
      </c>
      <c r="F1217">
        <v>44</v>
      </c>
      <c r="G1217">
        <v>55</v>
      </c>
    </row>
    <row r="1218" spans="1:7" x14ac:dyDescent="0.3">
      <c r="A1218">
        <v>126</v>
      </c>
      <c r="B1218" s="18">
        <v>45505</v>
      </c>
      <c r="C1218" s="96" t="s">
        <v>317</v>
      </c>
      <c r="D1218" t="s">
        <v>28</v>
      </c>
      <c r="E1218">
        <v>3</v>
      </c>
    </row>
    <row r="1219" spans="1:7" x14ac:dyDescent="0.3">
      <c r="A1219">
        <v>120</v>
      </c>
      <c r="B1219" s="18">
        <v>45505</v>
      </c>
      <c r="C1219" s="96" t="s">
        <v>317</v>
      </c>
      <c r="D1219" t="s">
        <v>22</v>
      </c>
      <c r="E1219">
        <v>102</v>
      </c>
    </row>
    <row r="1220" spans="1:7" x14ac:dyDescent="0.3">
      <c r="A1220">
        <v>115</v>
      </c>
      <c r="B1220" s="18">
        <v>45505</v>
      </c>
      <c r="C1220" s="96" t="s">
        <v>317</v>
      </c>
      <c r="D1220" t="s">
        <v>226</v>
      </c>
      <c r="E1220">
        <v>19</v>
      </c>
    </row>
    <row r="1221" spans="1:7" x14ac:dyDescent="0.3">
      <c r="A1221">
        <v>114</v>
      </c>
      <c r="B1221" s="18">
        <v>45505</v>
      </c>
      <c r="C1221" s="96" t="s">
        <v>317</v>
      </c>
      <c r="D1221" t="s">
        <v>214</v>
      </c>
      <c r="E1221">
        <v>102</v>
      </c>
    </row>
    <row r="1222" spans="1:7" x14ac:dyDescent="0.3">
      <c r="A1222">
        <v>27</v>
      </c>
      <c r="B1222" s="18">
        <v>45505</v>
      </c>
      <c r="C1222" s="96" t="s">
        <v>318</v>
      </c>
      <c r="D1222" t="s">
        <v>165</v>
      </c>
      <c r="E1222">
        <v>7.1713147410358571E-2</v>
      </c>
      <c r="F1222">
        <v>54</v>
      </c>
      <c r="G1222">
        <v>753</v>
      </c>
    </row>
    <row r="1223" spans="1:7" x14ac:dyDescent="0.3">
      <c r="A1223">
        <v>108</v>
      </c>
      <c r="B1223" s="18">
        <v>45505</v>
      </c>
      <c r="C1223" s="96" t="s">
        <v>318</v>
      </c>
      <c r="D1223" t="s">
        <v>204</v>
      </c>
      <c r="E1223">
        <v>571</v>
      </c>
    </row>
    <row r="1224" spans="1:7" x14ac:dyDescent="0.3">
      <c r="A1224">
        <v>105</v>
      </c>
      <c r="B1224" s="18">
        <v>45505</v>
      </c>
      <c r="C1224" s="96" t="s">
        <v>318</v>
      </c>
      <c r="D1224" t="s">
        <v>227</v>
      </c>
      <c r="E1224">
        <v>507</v>
      </c>
    </row>
    <row r="1225" spans="1:7" x14ac:dyDescent="0.3">
      <c r="A1225">
        <v>107</v>
      </c>
      <c r="B1225" s="18">
        <v>45505</v>
      </c>
      <c r="C1225" s="96" t="s">
        <v>318</v>
      </c>
      <c r="D1225" t="s">
        <v>217</v>
      </c>
      <c r="E1225">
        <v>1282</v>
      </c>
    </row>
    <row r="1226" spans="1:7" x14ac:dyDescent="0.3">
      <c r="A1226">
        <v>106</v>
      </c>
      <c r="B1226" s="18">
        <v>45505</v>
      </c>
      <c r="C1226" s="96" t="s">
        <v>318</v>
      </c>
      <c r="D1226" t="s">
        <v>196</v>
      </c>
      <c r="E1226">
        <v>1024</v>
      </c>
    </row>
    <row r="1227" spans="1:7" x14ac:dyDescent="0.3">
      <c r="A1227">
        <v>104</v>
      </c>
      <c r="B1227" s="18">
        <v>45505</v>
      </c>
      <c r="C1227" s="96" t="s">
        <v>318</v>
      </c>
      <c r="D1227" t="s">
        <v>236</v>
      </c>
      <c r="E1227">
        <v>151</v>
      </c>
    </row>
    <row r="1228" spans="1:7" x14ac:dyDescent="0.3">
      <c r="A1228">
        <v>113</v>
      </c>
      <c r="B1228" s="18">
        <v>45505</v>
      </c>
      <c r="C1228" s="96" t="s">
        <v>318</v>
      </c>
      <c r="D1228" t="s">
        <v>228</v>
      </c>
      <c r="E1228">
        <v>1010</v>
      </c>
    </row>
    <row r="1229" spans="1:7" x14ac:dyDescent="0.3">
      <c r="A1229">
        <v>110</v>
      </c>
      <c r="B1229" s="18">
        <v>45505</v>
      </c>
      <c r="C1229" s="96" t="s">
        <v>318</v>
      </c>
      <c r="D1229" t="s">
        <v>222</v>
      </c>
      <c r="E1229">
        <v>459</v>
      </c>
    </row>
    <row r="1230" spans="1:7" x14ac:dyDescent="0.3">
      <c r="A1230">
        <v>112</v>
      </c>
      <c r="B1230" s="18">
        <v>45505</v>
      </c>
      <c r="C1230" s="96" t="s">
        <v>318</v>
      </c>
      <c r="D1230" t="s">
        <v>221</v>
      </c>
      <c r="E1230">
        <v>1385</v>
      </c>
    </row>
    <row r="1231" spans="1:7" x14ac:dyDescent="0.3">
      <c r="A1231">
        <v>111</v>
      </c>
      <c r="B1231" s="18">
        <v>45505</v>
      </c>
      <c r="C1231" s="96" t="s">
        <v>318</v>
      </c>
      <c r="D1231" t="s">
        <v>201</v>
      </c>
      <c r="E1231">
        <v>962</v>
      </c>
    </row>
    <row r="1232" spans="1:7" x14ac:dyDescent="0.3">
      <c r="A1232">
        <v>109</v>
      </c>
      <c r="B1232" s="18">
        <v>45505</v>
      </c>
      <c r="C1232" s="96" t="s">
        <v>318</v>
      </c>
      <c r="D1232" t="s">
        <v>233</v>
      </c>
      <c r="E1232">
        <v>147</v>
      </c>
    </row>
    <row r="1233" spans="1:7" x14ac:dyDescent="0.3">
      <c r="A1233">
        <v>2</v>
      </c>
      <c r="B1233" s="18">
        <v>45505</v>
      </c>
      <c r="C1233" s="96" t="s">
        <v>318</v>
      </c>
      <c r="D1233" t="s">
        <v>209</v>
      </c>
      <c r="E1233">
        <v>0.69425925925925924</v>
      </c>
      <c r="F1233">
        <v>7498</v>
      </c>
      <c r="G1233">
        <v>10800</v>
      </c>
    </row>
    <row r="1234" spans="1:7" x14ac:dyDescent="0.3">
      <c r="A1234">
        <v>1</v>
      </c>
      <c r="B1234" s="18">
        <v>45505</v>
      </c>
      <c r="C1234" s="96" t="s">
        <v>318</v>
      </c>
      <c r="D1234" t="s">
        <v>287</v>
      </c>
      <c r="E1234">
        <v>0.83333333333333337</v>
      </c>
      <c r="F1234">
        <v>5</v>
      </c>
      <c r="G1234">
        <v>6</v>
      </c>
    </row>
    <row r="1235" spans="1:7" x14ac:dyDescent="0.3">
      <c r="A1235">
        <v>103</v>
      </c>
      <c r="B1235" s="18">
        <v>45505</v>
      </c>
      <c r="C1235" s="96" t="s">
        <v>318</v>
      </c>
      <c r="D1235" t="s">
        <v>199</v>
      </c>
      <c r="E1235">
        <v>0</v>
      </c>
    </row>
    <row r="1236" spans="1:7" x14ac:dyDescent="0.3">
      <c r="A1236">
        <v>102</v>
      </c>
      <c r="B1236" s="18">
        <v>45505</v>
      </c>
      <c r="C1236" s="96" t="s">
        <v>318</v>
      </c>
      <c r="D1236" t="s">
        <v>218</v>
      </c>
      <c r="E1236">
        <v>0</v>
      </c>
    </row>
    <row r="1237" spans="1:7" x14ac:dyDescent="0.3">
      <c r="A1237">
        <v>3</v>
      </c>
      <c r="B1237" s="18">
        <v>45505</v>
      </c>
      <c r="C1237" s="96" t="s">
        <v>318</v>
      </c>
      <c r="D1237" t="s">
        <v>202</v>
      </c>
      <c r="E1237">
        <v>0.8908896892090169</v>
      </c>
      <c r="F1237">
        <v>6679</v>
      </c>
      <c r="G1237">
        <v>7497</v>
      </c>
    </row>
    <row r="1238" spans="1:7" x14ac:dyDescent="0.3">
      <c r="A1238">
        <v>101</v>
      </c>
      <c r="B1238" s="18">
        <v>45505</v>
      </c>
      <c r="C1238" s="96" t="s">
        <v>318</v>
      </c>
      <c r="D1238" t="s">
        <v>200</v>
      </c>
      <c r="E1238">
        <v>6</v>
      </c>
    </row>
    <row r="1239" spans="1:7" x14ac:dyDescent="0.3">
      <c r="A1239">
        <v>100</v>
      </c>
      <c r="B1239" s="18">
        <v>45505</v>
      </c>
      <c r="C1239" s="96" t="s">
        <v>318</v>
      </c>
      <c r="D1239" t="s">
        <v>206</v>
      </c>
      <c r="E1239">
        <v>1</v>
      </c>
    </row>
    <row r="1240" spans="1:7" x14ac:dyDescent="0.3">
      <c r="A1240">
        <v>26</v>
      </c>
      <c r="B1240" s="18">
        <v>45505</v>
      </c>
      <c r="C1240" s="96" t="s">
        <v>318</v>
      </c>
      <c r="D1240" t="s">
        <v>164</v>
      </c>
      <c r="E1240">
        <v>2.1730217302173022E-2</v>
      </c>
      <c r="F1240">
        <v>53</v>
      </c>
      <c r="G1240">
        <v>2439</v>
      </c>
    </row>
    <row r="1241" spans="1:7" x14ac:dyDescent="0.3">
      <c r="A1241">
        <v>17</v>
      </c>
      <c r="B1241" s="18">
        <v>45505</v>
      </c>
      <c r="C1241" s="96" t="s">
        <v>318</v>
      </c>
      <c r="D1241" t="s">
        <v>207</v>
      </c>
      <c r="E1241">
        <v>1.5477214101461736E-2</v>
      </c>
      <c r="F1241">
        <v>18</v>
      </c>
      <c r="G1241">
        <v>1163</v>
      </c>
    </row>
    <row r="1242" spans="1:7" x14ac:dyDescent="0.3">
      <c r="A1242">
        <v>16</v>
      </c>
      <c r="B1242" s="18">
        <v>45505</v>
      </c>
      <c r="C1242" s="96" t="s">
        <v>318</v>
      </c>
      <c r="D1242" t="s">
        <v>203</v>
      </c>
      <c r="E1242">
        <v>4.6431642304385214E-2</v>
      </c>
      <c r="F1242">
        <v>54</v>
      </c>
      <c r="G1242">
        <v>1163</v>
      </c>
    </row>
    <row r="1243" spans="1:7" x14ac:dyDescent="0.3">
      <c r="A1243">
        <v>13</v>
      </c>
      <c r="B1243" s="18">
        <v>45505</v>
      </c>
      <c r="C1243" s="96" t="s">
        <v>318</v>
      </c>
      <c r="D1243" t="s">
        <v>198</v>
      </c>
      <c r="E1243">
        <v>8.4033613445378156E-4</v>
      </c>
      <c r="F1243">
        <v>1</v>
      </c>
      <c r="G1243">
        <v>1190</v>
      </c>
    </row>
    <row r="1244" spans="1:7" x14ac:dyDescent="0.3">
      <c r="A1244">
        <v>12</v>
      </c>
      <c r="B1244" s="18">
        <v>45505</v>
      </c>
      <c r="C1244" s="96" t="s">
        <v>318</v>
      </c>
      <c r="D1244" t="s">
        <v>215</v>
      </c>
      <c r="E1244">
        <v>9.2436974789915968E-3</v>
      </c>
      <c r="F1244">
        <v>11</v>
      </c>
      <c r="G1244">
        <v>1190</v>
      </c>
    </row>
    <row r="1245" spans="1:7" x14ac:dyDescent="0.3">
      <c r="A1245">
        <v>11</v>
      </c>
      <c r="B1245" s="18">
        <v>45505</v>
      </c>
      <c r="C1245" s="96" t="s">
        <v>318</v>
      </c>
      <c r="D1245" t="s">
        <v>230</v>
      </c>
      <c r="E1245">
        <v>0.538913870632999</v>
      </c>
      <c r="F1245">
        <v>1558</v>
      </c>
      <c r="G1245">
        <v>2891</v>
      </c>
    </row>
    <row r="1246" spans="1:7" x14ac:dyDescent="0.3">
      <c r="A1246">
        <v>10</v>
      </c>
      <c r="B1246" s="18">
        <v>45505</v>
      </c>
      <c r="C1246" s="96" t="s">
        <v>318</v>
      </c>
      <c r="D1246" t="s">
        <v>219</v>
      </c>
      <c r="E1246">
        <v>0.11458333333333333</v>
      </c>
      <c r="F1246">
        <v>88</v>
      </c>
      <c r="G1246">
        <v>768</v>
      </c>
    </row>
    <row r="1247" spans="1:7" x14ac:dyDescent="0.3">
      <c r="A1247">
        <v>9</v>
      </c>
      <c r="B1247" s="18">
        <v>45505</v>
      </c>
      <c r="C1247" s="96" t="s">
        <v>318</v>
      </c>
      <c r="D1247" t="s">
        <v>213</v>
      </c>
      <c r="E1247">
        <v>8.7562189054726375E-2</v>
      </c>
      <c r="F1247">
        <v>352</v>
      </c>
      <c r="G1247">
        <v>4020</v>
      </c>
    </row>
    <row r="1248" spans="1:7" x14ac:dyDescent="0.3">
      <c r="A1248">
        <v>8</v>
      </c>
      <c r="B1248" s="18">
        <v>45505</v>
      </c>
      <c r="C1248" s="96" t="s">
        <v>318</v>
      </c>
      <c r="D1248" t="s">
        <v>235</v>
      </c>
      <c r="E1248">
        <v>0.41666666666666669</v>
      </c>
      <c r="F1248">
        <v>230</v>
      </c>
      <c r="G1248">
        <v>552</v>
      </c>
    </row>
    <row r="1249" spans="1:7" x14ac:dyDescent="0.3">
      <c r="A1249">
        <v>7</v>
      </c>
      <c r="B1249" s="18">
        <v>45505</v>
      </c>
      <c r="C1249" s="96" t="s">
        <v>318</v>
      </c>
      <c r="D1249" t="s">
        <v>232</v>
      </c>
      <c r="E1249">
        <v>0.65806451612903227</v>
      </c>
      <c r="F1249">
        <v>102</v>
      </c>
      <c r="G1249">
        <v>155</v>
      </c>
    </row>
    <row r="1250" spans="1:7" x14ac:dyDescent="0.3">
      <c r="A1250">
        <v>23</v>
      </c>
      <c r="B1250" s="18">
        <v>45505</v>
      </c>
      <c r="C1250" s="96" t="s">
        <v>318</v>
      </c>
      <c r="D1250" t="s">
        <v>210</v>
      </c>
      <c r="E1250">
        <v>2.9539951573849879E-2</v>
      </c>
      <c r="F1250">
        <v>244</v>
      </c>
      <c r="G1250">
        <v>8260</v>
      </c>
    </row>
    <row r="1251" spans="1:7" x14ac:dyDescent="0.3">
      <c r="A1251">
        <v>24</v>
      </c>
      <c r="B1251" s="18">
        <v>45505</v>
      </c>
      <c r="C1251" s="96" t="s">
        <v>318</v>
      </c>
      <c r="D1251" t="s">
        <v>197</v>
      </c>
      <c r="E1251">
        <v>0.91393442622950816</v>
      </c>
      <c r="F1251">
        <v>223</v>
      </c>
      <c r="G1251">
        <v>244</v>
      </c>
    </row>
    <row r="1252" spans="1:7" x14ac:dyDescent="0.3">
      <c r="A1252">
        <v>25</v>
      </c>
      <c r="B1252" s="18">
        <v>45505</v>
      </c>
      <c r="C1252" s="96" t="s">
        <v>318</v>
      </c>
      <c r="D1252" t="s">
        <v>261</v>
      </c>
      <c r="E1252">
        <v>1.2106537530266344E-4</v>
      </c>
      <c r="F1252">
        <v>1</v>
      </c>
      <c r="G1252">
        <v>8260</v>
      </c>
    </row>
    <row r="1253" spans="1:7" x14ac:dyDescent="0.3">
      <c r="A1253">
        <v>134</v>
      </c>
      <c r="B1253" s="18">
        <v>45505</v>
      </c>
      <c r="C1253" s="96" t="s">
        <v>318</v>
      </c>
      <c r="D1253" t="s">
        <v>267</v>
      </c>
      <c r="E1253">
        <v>1</v>
      </c>
    </row>
    <row r="1254" spans="1:7" x14ac:dyDescent="0.3">
      <c r="A1254">
        <v>133</v>
      </c>
      <c r="B1254" s="18">
        <v>45505</v>
      </c>
      <c r="C1254" s="96" t="s">
        <v>318</v>
      </c>
      <c r="D1254" t="s">
        <v>234</v>
      </c>
      <c r="E1254">
        <v>219</v>
      </c>
    </row>
    <row r="1255" spans="1:7" x14ac:dyDescent="0.3">
      <c r="A1255">
        <v>132</v>
      </c>
      <c r="B1255" s="18">
        <v>45505</v>
      </c>
      <c r="C1255" s="96" t="s">
        <v>318</v>
      </c>
      <c r="D1255" t="s">
        <v>208</v>
      </c>
      <c r="E1255">
        <v>6</v>
      </c>
    </row>
    <row r="1256" spans="1:7" x14ac:dyDescent="0.3">
      <c r="A1256">
        <v>131</v>
      </c>
      <c r="B1256" s="18">
        <v>45505</v>
      </c>
      <c r="C1256" s="96" t="s">
        <v>318</v>
      </c>
      <c r="D1256" t="s">
        <v>211</v>
      </c>
      <c r="E1256">
        <v>85</v>
      </c>
    </row>
    <row r="1257" spans="1:7" x14ac:dyDescent="0.3">
      <c r="A1257">
        <v>130</v>
      </c>
      <c r="B1257" s="18">
        <v>45505</v>
      </c>
      <c r="C1257" s="96" t="s">
        <v>318</v>
      </c>
      <c r="D1257" t="s">
        <v>212</v>
      </c>
      <c r="E1257">
        <v>332</v>
      </c>
    </row>
    <row r="1258" spans="1:7" x14ac:dyDescent="0.3">
      <c r="A1258">
        <v>129</v>
      </c>
      <c r="B1258" s="18">
        <v>45505</v>
      </c>
      <c r="C1258" s="96" t="s">
        <v>318</v>
      </c>
      <c r="D1258" t="s">
        <v>229</v>
      </c>
      <c r="E1258">
        <v>1586</v>
      </c>
    </row>
    <row r="1259" spans="1:7" x14ac:dyDescent="0.3">
      <c r="A1259">
        <v>128</v>
      </c>
      <c r="B1259" s="18">
        <v>45505</v>
      </c>
      <c r="C1259" s="96" t="s">
        <v>318</v>
      </c>
      <c r="D1259" t="s">
        <v>224</v>
      </c>
      <c r="E1259">
        <v>331</v>
      </c>
    </row>
    <row r="1260" spans="1:7" x14ac:dyDescent="0.3">
      <c r="A1260">
        <v>127</v>
      </c>
      <c r="B1260" s="18">
        <v>45505</v>
      </c>
      <c r="C1260" s="96" t="s">
        <v>318</v>
      </c>
      <c r="D1260" t="s">
        <v>220</v>
      </c>
      <c r="E1260">
        <v>2569</v>
      </c>
    </row>
    <row r="1261" spans="1:7" x14ac:dyDescent="0.3">
      <c r="A1261">
        <v>5</v>
      </c>
      <c r="B1261" s="18">
        <v>45505</v>
      </c>
      <c r="C1261" s="96" t="s">
        <v>318</v>
      </c>
      <c r="D1261" t="s">
        <v>216</v>
      </c>
      <c r="E1261">
        <v>15.650943396226401</v>
      </c>
      <c r="F1261">
        <v>1659</v>
      </c>
      <c r="G1261">
        <v>106</v>
      </c>
    </row>
    <row r="1262" spans="1:7" x14ac:dyDescent="0.3">
      <c r="A1262">
        <v>4</v>
      </c>
      <c r="B1262" s="18">
        <v>45505</v>
      </c>
      <c r="C1262" s="96" t="s">
        <v>318</v>
      </c>
      <c r="D1262" t="s">
        <v>223</v>
      </c>
      <c r="E1262">
        <v>0.85073670723894901</v>
      </c>
      <c r="F1262">
        <v>1328</v>
      </c>
      <c r="G1262">
        <v>1561</v>
      </c>
    </row>
    <row r="1263" spans="1:7" x14ac:dyDescent="0.3">
      <c r="A1263">
        <v>126</v>
      </c>
      <c r="B1263" s="18">
        <v>45505</v>
      </c>
      <c r="C1263" s="96" t="s">
        <v>318</v>
      </c>
      <c r="D1263" t="s">
        <v>28</v>
      </c>
      <c r="E1263">
        <v>11</v>
      </c>
    </row>
    <row r="1264" spans="1:7" x14ac:dyDescent="0.3">
      <c r="A1264">
        <v>122</v>
      </c>
      <c r="B1264" s="18">
        <v>45505</v>
      </c>
      <c r="C1264" s="96" t="s">
        <v>318</v>
      </c>
      <c r="D1264" t="s">
        <v>24</v>
      </c>
      <c r="E1264">
        <v>58</v>
      </c>
    </row>
    <row r="1265" spans="1:7" x14ac:dyDescent="0.3">
      <c r="A1265">
        <v>120</v>
      </c>
      <c r="B1265" s="18">
        <v>45505</v>
      </c>
      <c r="C1265" s="96" t="s">
        <v>318</v>
      </c>
      <c r="D1265" t="s">
        <v>22</v>
      </c>
      <c r="E1265">
        <v>3684</v>
      </c>
    </row>
    <row r="1266" spans="1:7" x14ac:dyDescent="0.3">
      <c r="A1266">
        <v>116</v>
      </c>
      <c r="B1266" s="18">
        <v>45505</v>
      </c>
      <c r="C1266" s="96" t="s">
        <v>318</v>
      </c>
      <c r="D1266" t="s">
        <v>243</v>
      </c>
      <c r="E1266">
        <v>12</v>
      </c>
    </row>
    <row r="1267" spans="1:7" x14ac:dyDescent="0.3">
      <c r="A1267">
        <v>115</v>
      </c>
      <c r="B1267" s="18">
        <v>45505</v>
      </c>
      <c r="C1267" s="96" t="s">
        <v>318</v>
      </c>
      <c r="D1267" t="s">
        <v>226</v>
      </c>
      <c r="E1267">
        <v>146</v>
      </c>
    </row>
    <row r="1268" spans="1:7" x14ac:dyDescent="0.3">
      <c r="A1268">
        <v>114</v>
      </c>
      <c r="B1268" s="18">
        <v>45505</v>
      </c>
      <c r="C1268" s="96" t="s">
        <v>318</v>
      </c>
      <c r="D1268" t="s">
        <v>214</v>
      </c>
      <c r="E1268">
        <v>3742</v>
      </c>
    </row>
    <row r="1269" spans="1:7" x14ac:dyDescent="0.3">
      <c r="A1269">
        <v>6</v>
      </c>
      <c r="B1269" s="18">
        <v>45505</v>
      </c>
      <c r="C1269" s="96" t="s">
        <v>318</v>
      </c>
      <c r="D1269" t="s">
        <v>237</v>
      </c>
      <c r="E1269">
        <v>0.54</v>
      </c>
      <c r="F1269">
        <v>27</v>
      </c>
      <c r="G1269">
        <v>50</v>
      </c>
    </row>
    <row r="1270" spans="1:7" x14ac:dyDescent="0.3">
      <c r="A1270">
        <v>108</v>
      </c>
      <c r="B1270" s="18">
        <v>45505</v>
      </c>
      <c r="C1270" s="96" t="s">
        <v>319</v>
      </c>
      <c r="D1270" t="s">
        <v>204</v>
      </c>
      <c r="E1270">
        <v>24</v>
      </c>
    </row>
    <row r="1271" spans="1:7" x14ac:dyDescent="0.3">
      <c r="A1271">
        <v>105</v>
      </c>
      <c r="B1271" s="18">
        <v>45505</v>
      </c>
      <c r="C1271" s="96" t="s">
        <v>319</v>
      </c>
      <c r="D1271" t="s">
        <v>227</v>
      </c>
      <c r="E1271">
        <v>101</v>
      </c>
    </row>
    <row r="1272" spans="1:7" x14ac:dyDescent="0.3">
      <c r="A1272">
        <v>107</v>
      </c>
      <c r="B1272" s="18">
        <v>45505</v>
      </c>
      <c r="C1272" s="96" t="s">
        <v>319</v>
      </c>
      <c r="D1272" t="s">
        <v>217</v>
      </c>
      <c r="E1272">
        <v>173</v>
      </c>
    </row>
    <row r="1273" spans="1:7" x14ac:dyDescent="0.3">
      <c r="A1273">
        <v>106</v>
      </c>
      <c r="B1273" s="18">
        <v>45505</v>
      </c>
      <c r="C1273" s="96" t="s">
        <v>319</v>
      </c>
      <c r="D1273" t="s">
        <v>196</v>
      </c>
      <c r="E1273">
        <v>396</v>
      </c>
    </row>
    <row r="1274" spans="1:7" x14ac:dyDescent="0.3">
      <c r="A1274">
        <v>104</v>
      </c>
      <c r="B1274" s="18">
        <v>45505</v>
      </c>
      <c r="C1274" s="96" t="s">
        <v>319</v>
      </c>
      <c r="D1274" t="s">
        <v>236</v>
      </c>
      <c r="E1274">
        <v>68</v>
      </c>
    </row>
    <row r="1275" spans="1:7" x14ac:dyDescent="0.3">
      <c r="A1275">
        <v>113</v>
      </c>
      <c r="B1275" s="18">
        <v>45505</v>
      </c>
      <c r="C1275" s="96" t="s">
        <v>319</v>
      </c>
      <c r="D1275" t="s">
        <v>228</v>
      </c>
      <c r="E1275">
        <v>29</v>
      </c>
    </row>
    <row r="1276" spans="1:7" x14ac:dyDescent="0.3">
      <c r="A1276">
        <v>110</v>
      </c>
      <c r="B1276" s="18">
        <v>45505</v>
      </c>
      <c r="C1276" s="96" t="s">
        <v>319</v>
      </c>
      <c r="D1276" t="s">
        <v>222</v>
      </c>
      <c r="E1276">
        <v>107</v>
      </c>
    </row>
    <row r="1277" spans="1:7" x14ac:dyDescent="0.3">
      <c r="A1277">
        <v>112</v>
      </c>
      <c r="B1277" s="18">
        <v>45505</v>
      </c>
      <c r="C1277" s="96" t="s">
        <v>319</v>
      </c>
      <c r="D1277" t="s">
        <v>221</v>
      </c>
      <c r="E1277">
        <v>183</v>
      </c>
    </row>
    <row r="1278" spans="1:7" x14ac:dyDescent="0.3">
      <c r="A1278">
        <v>111</v>
      </c>
      <c r="B1278" s="18">
        <v>45505</v>
      </c>
      <c r="C1278" s="96" t="s">
        <v>319</v>
      </c>
      <c r="D1278" t="s">
        <v>201</v>
      </c>
      <c r="E1278">
        <v>465</v>
      </c>
    </row>
    <row r="1279" spans="1:7" x14ac:dyDescent="0.3">
      <c r="A1279">
        <v>109</v>
      </c>
      <c r="B1279" s="18">
        <v>45505</v>
      </c>
      <c r="C1279" s="96" t="s">
        <v>319</v>
      </c>
      <c r="D1279" t="s">
        <v>233</v>
      </c>
      <c r="E1279">
        <v>73</v>
      </c>
    </row>
    <row r="1280" spans="1:7" x14ac:dyDescent="0.3">
      <c r="A1280">
        <v>2</v>
      </c>
      <c r="B1280" s="18">
        <v>45505</v>
      </c>
      <c r="C1280" s="96" t="s">
        <v>319</v>
      </c>
      <c r="D1280" t="s">
        <v>209</v>
      </c>
      <c r="E1280">
        <v>0.44972222222222225</v>
      </c>
      <c r="F1280">
        <v>1619</v>
      </c>
      <c r="G1280">
        <v>3600</v>
      </c>
    </row>
    <row r="1281" spans="1:7" x14ac:dyDescent="0.3">
      <c r="A1281">
        <v>1</v>
      </c>
      <c r="B1281" s="18">
        <v>45505</v>
      </c>
      <c r="C1281" s="96" t="s">
        <v>319</v>
      </c>
      <c r="D1281" t="s">
        <v>287</v>
      </c>
      <c r="E1281">
        <v>0.5</v>
      </c>
      <c r="F1281">
        <v>1</v>
      </c>
      <c r="G1281">
        <v>2</v>
      </c>
    </row>
    <row r="1282" spans="1:7" x14ac:dyDescent="0.3">
      <c r="A1282">
        <v>103</v>
      </c>
      <c r="B1282" s="18">
        <v>45505</v>
      </c>
      <c r="C1282" s="96" t="s">
        <v>319</v>
      </c>
      <c r="D1282" t="s">
        <v>199</v>
      </c>
      <c r="E1282">
        <v>0</v>
      </c>
    </row>
    <row r="1283" spans="1:7" x14ac:dyDescent="0.3">
      <c r="A1283">
        <v>3</v>
      </c>
      <c r="B1283" s="18">
        <v>45505</v>
      </c>
      <c r="C1283" s="96" t="s">
        <v>319</v>
      </c>
      <c r="D1283" t="s">
        <v>202</v>
      </c>
      <c r="E1283">
        <v>0.68108776266996296</v>
      </c>
      <c r="F1283">
        <v>1102</v>
      </c>
      <c r="G1283">
        <v>1618</v>
      </c>
    </row>
    <row r="1284" spans="1:7" x14ac:dyDescent="0.3">
      <c r="A1284">
        <v>102</v>
      </c>
      <c r="B1284" s="18">
        <v>45505</v>
      </c>
      <c r="C1284" s="96" t="s">
        <v>319</v>
      </c>
      <c r="D1284" t="s">
        <v>218</v>
      </c>
      <c r="E1284">
        <v>0</v>
      </c>
    </row>
    <row r="1285" spans="1:7" x14ac:dyDescent="0.3">
      <c r="A1285">
        <v>101</v>
      </c>
      <c r="B1285" s="18">
        <v>45505</v>
      </c>
      <c r="C1285" s="96" t="s">
        <v>319</v>
      </c>
      <c r="D1285" t="s">
        <v>200</v>
      </c>
      <c r="E1285">
        <v>2</v>
      </c>
    </row>
    <row r="1286" spans="1:7" x14ac:dyDescent="0.3">
      <c r="A1286">
        <v>100</v>
      </c>
      <c r="B1286" s="18">
        <v>45505</v>
      </c>
      <c r="C1286" s="96" t="s">
        <v>319</v>
      </c>
      <c r="D1286" t="s">
        <v>206</v>
      </c>
      <c r="E1286">
        <v>1</v>
      </c>
    </row>
    <row r="1287" spans="1:7" x14ac:dyDescent="0.3">
      <c r="A1287">
        <v>26</v>
      </c>
      <c r="B1287" s="18">
        <v>45505</v>
      </c>
      <c r="C1287" s="96" t="s">
        <v>319</v>
      </c>
      <c r="D1287" t="s">
        <v>164</v>
      </c>
      <c r="E1287">
        <v>0.24778761061946902</v>
      </c>
      <c r="F1287">
        <v>56</v>
      </c>
      <c r="G1287">
        <v>226</v>
      </c>
    </row>
    <row r="1288" spans="1:7" x14ac:dyDescent="0.3">
      <c r="A1288">
        <v>17</v>
      </c>
      <c r="B1288" s="18">
        <v>45505</v>
      </c>
      <c r="C1288" s="96" t="s">
        <v>319</v>
      </c>
      <c r="D1288" t="s">
        <v>207</v>
      </c>
      <c r="E1288">
        <v>0.1388888888888889</v>
      </c>
      <c r="F1288">
        <v>10</v>
      </c>
      <c r="G1288">
        <v>72</v>
      </c>
    </row>
    <row r="1289" spans="1:7" x14ac:dyDescent="0.3">
      <c r="A1289">
        <v>16</v>
      </c>
      <c r="B1289" s="18">
        <v>45505</v>
      </c>
      <c r="C1289" s="96" t="s">
        <v>319</v>
      </c>
      <c r="D1289" t="s">
        <v>203</v>
      </c>
      <c r="E1289">
        <v>0.40277777777777779</v>
      </c>
      <c r="F1289">
        <v>29</v>
      </c>
      <c r="G1289">
        <v>72</v>
      </c>
    </row>
    <row r="1290" spans="1:7" x14ac:dyDescent="0.3">
      <c r="A1290">
        <v>15</v>
      </c>
      <c r="B1290" s="18">
        <v>45505</v>
      </c>
      <c r="C1290" s="96" t="s">
        <v>319</v>
      </c>
      <c r="D1290" t="s">
        <v>205</v>
      </c>
      <c r="E1290">
        <v>0.23841059602649006</v>
      </c>
      <c r="F1290">
        <v>36</v>
      </c>
      <c r="G1290">
        <v>151</v>
      </c>
    </row>
    <row r="1291" spans="1:7" x14ac:dyDescent="0.3">
      <c r="A1291">
        <v>14</v>
      </c>
      <c r="B1291" s="18">
        <v>45505</v>
      </c>
      <c r="C1291" s="96" t="s">
        <v>319</v>
      </c>
      <c r="D1291" t="s">
        <v>225</v>
      </c>
      <c r="E1291">
        <v>0.74172185430463577</v>
      </c>
      <c r="F1291">
        <v>112</v>
      </c>
      <c r="G1291">
        <v>151</v>
      </c>
    </row>
    <row r="1292" spans="1:7" x14ac:dyDescent="0.3">
      <c r="A1292">
        <v>13</v>
      </c>
      <c r="B1292" s="18">
        <v>45505</v>
      </c>
      <c r="C1292" s="96" t="s">
        <v>319</v>
      </c>
      <c r="D1292" t="s">
        <v>198</v>
      </c>
      <c r="E1292">
        <v>0.22666666666666666</v>
      </c>
      <c r="F1292">
        <v>17</v>
      </c>
      <c r="G1292">
        <v>75</v>
      </c>
    </row>
    <row r="1293" spans="1:7" x14ac:dyDescent="0.3">
      <c r="A1293">
        <v>12</v>
      </c>
      <c r="B1293" s="18">
        <v>45505</v>
      </c>
      <c r="C1293" s="96" t="s">
        <v>319</v>
      </c>
      <c r="D1293" t="s">
        <v>215</v>
      </c>
      <c r="E1293">
        <v>0.68</v>
      </c>
      <c r="F1293">
        <v>51</v>
      </c>
      <c r="G1293">
        <v>75</v>
      </c>
    </row>
    <row r="1294" spans="1:7" x14ac:dyDescent="0.3">
      <c r="A1294">
        <v>11</v>
      </c>
      <c r="B1294" s="18">
        <v>45505</v>
      </c>
      <c r="C1294" s="96" t="s">
        <v>319</v>
      </c>
      <c r="D1294" t="s">
        <v>230</v>
      </c>
      <c r="E1294">
        <v>0.76536312849162014</v>
      </c>
      <c r="F1294">
        <v>137</v>
      </c>
      <c r="G1294">
        <v>179</v>
      </c>
    </row>
    <row r="1295" spans="1:7" x14ac:dyDescent="0.3">
      <c r="A1295">
        <v>10</v>
      </c>
      <c r="B1295" s="18">
        <v>45505</v>
      </c>
      <c r="C1295" s="96" t="s">
        <v>319</v>
      </c>
      <c r="D1295" t="s">
        <v>219</v>
      </c>
      <c r="E1295">
        <v>0.1875</v>
      </c>
      <c r="F1295">
        <v>3</v>
      </c>
      <c r="G1295">
        <v>16</v>
      </c>
    </row>
    <row r="1296" spans="1:7" x14ac:dyDescent="0.3">
      <c r="A1296">
        <v>9</v>
      </c>
      <c r="B1296" s="18">
        <v>45505</v>
      </c>
      <c r="C1296" s="96" t="s">
        <v>319</v>
      </c>
      <c r="D1296" t="s">
        <v>213</v>
      </c>
      <c r="E1296">
        <v>0.53170731707317076</v>
      </c>
      <c r="F1296">
        <v>545</v>
      </c>
      <c r="G1296">
        <v>1025</v>
      </c>
    </row>
    <row r="1297" spans="1:7" x14ac:dyDescent="0.3">
      <c r="A1297">
        <v>8</v>
      </c>
      <c r="B1297" s="18">
        <v>45505</v>
      </c>
      <c r="C1297" s="96" t="s">
        <v>319</v>
      </c>
      <c r="D1297" t="s">
        <v>235</v>
      </c>
      <c r="E1297">
        <v>0.45161290322580644</v>
      </c>
      <c r="F1297">
        <v>84</v>
      </c>
      <c r="G1297">
        <v>186</v>
      </c>
    </row>
    <row r="1298" spans="1:7" x14ac:dyDescent="0.3">
      <c r="A1298">
        <v>7</v>
      </c>
      <c r="B1298" s="18">
        <v>45505</v>
      </c>
      <c r="C1298" s="96" t="s">
        <v>319</v>
      </c>
      <c r="D1298" t="s">
        <v>232</v>
      </c>
      <c r="E1298">
        <v>0.73015873015873012</v>
      </c>
      <c r="F1298">
        <v>46</v>
      </c>
      <c r="G1298">
        <v>63</v>
      </c>
    </row>
    <row r="1299" spans="1:7" x14ac:dyDescent="0.3">
      <c r="A1299">
        <v>23</v>
      </c>
      <c r="B1299" s="18">
        <v>45505</v>
      </c>
      <c r="C1299" s="96" t="s">
        <v>319</v>
      </c>
      <c r="D1299" t="s">
        <v>210</v>
      </c>
      <c r="E1299">
        <v>6.6869300911854106E-3</v>
      </c>
      <c r="F1299">
        <v>11</v>
      </c>
      <c r="G1299">
        <v>1645</v>
      </c>
    </row>
    <row r="1300" spans="1:7" x14ac:dyDescent="0.3">
      <c r="A1300">
        <v>24</v>
      </c>
      <c r="B1300" s="18">
        <v>45505</v>
      </c>
      <c r="C1300" s="96" t="s">
        <v>319</v>
      </c>
      <c r="D1300" t="s">
        <v>197</v>
      </c>
      <c r="E1300">
        <v>0.81818181818181823</v>
      </c>
      <c r="F1300">
        <v>9</v>
      </c>
      <c r="G1300">
        <v>11</v>
      </c>
    </row>
    <row r="1301" spans="1:7" x14ac:dyDescent="0.3">
      <c r="A1301">
        <v>25</v>
      </c>
      <c r="B1301" s="18">
        <v>45505</v>
      </c>
      <c r="C1301" s="96" t="s">
        <v>319</v>
      </c>
      <c r="D1301" t="s">
        <v>261</v>
      </c>
      <c r="E1301">
        <v>2.553191489361702E-2</v>
      </c>
      <c r="F1301">
        <v>42</v>
      </c>
      <c r="G1301">
        <v>1645</v>
      </c>
    </row>
    <row r="1302" spans="1:7" x14ac:dyDescent="0.3">
      <c r="A1302">
        <v>133</v>
      </c>
      <c r="B1302" s="18">
        <v>45505</v>
      </c>
      <c r="C1302" s="96" t="s">
        <v>319</v>
      </c>
      <c r="D1302" t="s">
        <v>234</v>
      </c>
      <c r="E1302">
        <v>1</v>
      </c>
    </row>
    <row r="1303" spans="1:7" x14ac:dyDescent="0.3">
      <c r="A1303">
        <v>132</v>
      </c>
      <c r="B1303" s="18">
        <v>45505</v>
      </c>
      <c r="C1303" s="96" t="s">
        <v>319</v>
      </c>
      <c r="D1303" t="s">
        <v>208</v>
      </c>
      <c r="E1303">
        <v>4</v>
      </c>
    </row>
    <row r="1304" spans="1:7" x14ac:dyDescent="0.3">
      <c r="A1304">
        <v>131</v>
      </c>
      <c r="B1304" s="18">
        <v>45505</v>
      </c>
      <c r="C1304" s="96" t="s">
        <v>319</v>
      </c>
      <c r="D1304" t="s">
        <v>211</v>
      </c>
      <c r="E1304">
        <v>2</v>
      </c>
    </row>
    <row r="1305" spans="1:7" x14ac:dyDescent="0.3">
      <c r="A1305">
        <v>130</v>
      </c>
      <c r="B1305" s="18">
        <v>45505</v>
      </c>
      <c r="C1305" s="96" t="s">
        <v>319</v>
      </c>
      <c r="D1305" t="s">
        <v>212</v>
      </c>
      <c r="E1305">
        <v>20</v>
      </c>
    </row>
    <row r="1306" spans="1:7" x14ac:dyDescent="0.3">
      <c r="A1306">
        <v>129</v>
      </c>
      <c r="B1306" s="18">
        <v>45505</v>
      </c>
      <c r="C1306" s="96" t="s">
        <v>319</v>
      </c>
      <c r="D1306" t="s">
        <v>229</v>
      </c>
      <c r="E1306">
        <v>57</v>
      </c>
    </row>
    <row r="1307" spans="1:7" x14ac:dyDescent="0.3">
      <c r="A1307">
        <v>128</v>
      </c>
      <c r="B1307" s="18">
        <v>45505</v>
      </c>
      <c r="C1307" s="96" t="s">
        <v>319</v>
      </c>
      <c r="D1307" t="s">
        <v>224</v>
      </c>
      <c r="E1307">
        <v>15</v>
      </c>
    </row>
    <row r="1308" spans="1:7" x14ac:dyDescent="0.3">
      <c r="A1308">
        <v>127</v>
      </c>
      <c r="B1308" s="18">
        <v>45505</v>
      </c>
      <c r="C1308" s="96" t="s">
        <v>319</v>
      </c>
      <c r="D1308" t="s">
        <v>220</v>
      </c>
      <c r="E1308">
        <v>99</v>
      </c>
    </row>
    <row r="1309" spans="1:7" x14ac:dyDescent="0.3">
      <c r="A1309">
        <v>5</v>
      </c>
      <c r="B1309" s="18">
        <v>45505</v>
      </c>
      <c r="C1309" s="96" t="s">
        <v>319</v>
      </c>
      <c r="D1309" t="s">
        <v>216</v>
      </c>
      <c r="E1309">
        <v>6.125</v>
      </c>
      <c r="F1309">
        <v>196</v>
      </c>
      <c r="G1309">
        <v>32</v>
      </c>
    </row>
    <row r="1310" spans="1:7" x14ac:dyDescent="0.3">
      <c r="A1310">
        <v>4</v>
      </c>
      <c r="B1310" s="18">
        <v>45505</v>
      </c>
      <c r="C1310" s="96" t="s">
        <v>319</v>
      </c>
      <c r="D1310" t="s">
        <v>223</v>
      </c>
      <c r="E1310">
        <v>0.88265306122449005</v>
      </c>
      <c r="F1310">
        <v>173</v>
      </c>
      <c r="G1310">
        <v>196</v>
      </c>
    </row>
    <row r="1311" spans="1:7" x14ac:dyDescent="0.3">
      <c r="A1311">
        <v>120</v>
      </c>
      <c r="B1311" s="18">
        <v>45505</v>
      </c>
      <c r="C1311" s="96" t="s">
        <v>319</v>
      </c>
      <c r="D1311" t="s">
        <v>22</v>
      </c>
      <c r="E1311">
        <v>280</v>
      </c>
    </row>
    <row r="1312" spans="1:7" x14ac:dyDescent="0.3">
      <c r="A1312">
        <v>115</v>
      </c>
      <c r="B1312" s="18">
        <v>45505</v>
      </c>
      <c r="C1312" s="96" t="s">
        <v>319</v>
      </c>
      <c r="D1312" t="s">
        <v>226</v>
      </c>
      <c r="E1312">
        <v>13</v>
      </c>
    </row>
    <row r="1313" spans="1:7" x14ac:dyDescent="0.3">
      <c r="A1313">
        <v>114</v>
      </c>
      <c r="B1313" s="18">
        <v>45505</v>
      </c>
      <c r="C1313" s="96" t="s">
        <v>319</v>
      </c>
      <c r="D1313" t="s">
        <v>214</v>
      </c>
      <c r="E1313">
        <v>280</v>
      </c>
    </row>
    <row r="1314" spans="1:7" x14ac:dyDescent="0.3">
      <c r="A1314">
        <v>6</v>
      </c>
      <c r="B1314" s="18">
        <v>45505</v>
      </c>
      <c r="C1314" s="96" t="s">
        <v>319</v>
      </c>
      <c r="D1314" t="s">
        <v>237</v>
      </c>
      <c r="E1314">
        <v>0.53333333333333333</v>
      </c>
      <c r="F1314">
        <v>16</v>
      </c>
      <c r="G1314">
        <v>30</v>
      </c>
    </row>
    <row r="1315" spans="1:7" x14ac:dyDescent="0.3">
      <c r="A1315">
        <v>108</v>
      </c>
      <c r="B1315" s="18">
        <v>45505</v>
      </c>
      <c r="C1315" s="96" t="s">
        <v>320</v>
      </c>
      <c r="D1315" t="s">
        <v>204</v>
      </c>
      <c r="E1315">
        <v>7</v>
      </c>
    </row>
    <row r="1316" spans="1:7" x14ac:dyDescent="0.3">
      <c r="A1316">
        <v>105</v>
      </c>
      <c r="B1316" s="18">
        <v>45505</v>
      </c>
      <c r="C1316" s="96" t="s">
        <v>320</v>
      </c>
      <c r="D1316" t="s">
        <v>227</v>
      </c>
      <c r="E1316">
        <v>16</v>
      </c>
    </row>
    <row r="1317" spans="1:7" x14ac:dyDescent="0.3">
      <c r="A1317">
        <v>107</v>
      </c>
      <c r="B1317" s="18">
        <v>45505</v>
      </c>
      <c r="C1317" s="96" t="s">
        <v>320</v>
      </c>
      <c r="D1317" t="s">
        <v>217</v>
      </c>
      <c r="E1317">
        <v>51</v>
      </c>
    </row>
    <row r="1318" spans="1:7" x14ac:dyDescent="0.3">
      <c r="A1318">
        <v>106</v>
      </c>
      <c r="B1318" s="18">
        <v>45505</v>
      </c>
      <c r="C1318" s="96" t="s">
        <v>320</v>
      </c>
      <c r="D1318" t="s">
        <v>196</v>
      </c>
      <c r="E1318">
        <v>80</v>
      </c>
    </row>
    <row r="1319" spans="1:7" x14ac:dyDescent="0.3">
      <c r="A1319">
        <v>104</v>
      </c>
      <c r="B1319" s="18">
        <v>45505</v>
      </c>
      <c r="C1319" s="96" t="s">
        <v>320</v>
      </c>
      <c r="D1319" t="s">
        <v>236</v>
      </c>
      <c r="E1319">
        <v>6</v>
      </c>
    </row>
    <row r="1320" spans="1:7" x14ac:dyDescent="0.3">
      <c r="A1320">
        <v>113</v>
      </c>
      <c r="B1320" s="18">
        <v>45505</v>
      </c>
      <c r="C1320" s="96" t="s">
        <v>320</v>
      </c>
      <c r="D1320" t="s">
        <v>228</v>
      </c>
      <c r="E1320">
        <v>25</v>
      </c>
    </row>
    <row r="1321" spans="1:7" x14ac:dyDescent="0.3">
      <c r="A1321">
        <v>110</v>
      </c>
      <c r="B1321" s="18">
        <v>45505</v>
      </c>
      <c r="C1321" s="96" t="s">
        <v>320</v>
      </c>
      <c r="D1321" t="s">
        <v>222</v>
      </c>
      <c r="E1321">
        <v>20</v>
      </c>
    </row>
    <row r="1322" spans="1:7" x14ac:dyDescent="0.3">
      <c r="A1322">
        <v>112</v>
      </c>
      <c r="B1322" s="18">
        <v>45505</v>
      </c>
      <c r="C1322" s="96" t="s">
        <v>320</v>
      </c>
      <c r="D1322" t="s">
        <v>221</v>
      </c>
      <c r="E1322">
        <v>62</v>
      </c>
    </row>
    <row r="1323" spans="1:7" x14ac:dyDescent="0.3">
      <c r="A1323">
        <v>111</v>
      </c>
      <c r="B1323" s="18">
        <v>45505</v>
      </c>
      <c r="C1323" s="96" t="s">
        <v>320</v>
      </c>
      <c r="D1323" t="s">
        <v>201</v>
      </c>
      <c r="E1323">
        <v>54</v>
      </c>
    </row>
    <row r="1324" spans="1:7" x14ac:dyDescent="0.3">
      <c r="A1324">
        <v>109</v>
      </c>
      <c r="B1324" s="18">
        <v>45505</v>
      </c>
      <c r="C1324" s="96" t="s">
        <v>320</v>
      </c>
      <c r="D1324" t="s">
        <v>233</v>
      </c>
      <c r="E1324">
        <v>6</v>
      </c>
    </row>
    <row r="1325" spans="1:7" x14ac:dyDescent="0.3">
      <c r="A1325">
        <v>2</v>
      </c>
      <c r="B1325" s="18">
        <v>45505</v>
      </c>
      <c r="C1325" s="96" t="s">
        <v>320</v>
      </c>
      <c r="D1325" t="s">
        <v>209</v>
      </c>
      <c r="E1325">
        <v>0.18166666666666667</v>
      </c>
      <c r="F1325">
        <v>327</v>
      </c>
      <c r="G1325">
        <v>1800</v>
      </c>
    </row>
    <row r="1326" spans="1:7" x14ac:dyDescent="0.3">
      <c r="A1326">
        <v>1</v>
      </c>
      <c r="B1326" s="18">
        <v>45505</v>
      </c>
      <c r="C1326" s="96" t="s">
        <v>320</v>
      </c>
      <c r="D1326" t="s">
        <v>287</v>
      </c>
      <c r="E1326">
        <v>0</v>
      </c>
      <c r="F1326">
        <v>0</v>
      </c>
      <c r="G1326">
        <v>1</v>
      </c>
    </row>
    <row r="1327" spans="1:7" x14ac:dyDescent="0.3">
      <c r="A1327">
        <v>103</v>
      </c>
      <c r="B1327" s="18">
        <v>45505</v>
      </c>
      <c r="C1327" s="96" t="s">
        <v>320</v>
      </c>
      <c r="D1327" t="s">
        <v>199</v>
      </c>
      <c r="E1327">
        <v>0</v>
      </c>
    </row>
    <row r="1328" spans="1:7" x14ac:dyDescent="0.3">
      <c r="A1328">
        <v>3</v>
      </c>
      <c r="B1328" s="18">
        <v>45505</v>
      </c>
      <c r="C1328" s="96" t="s">
        <v>320</v>
      </c>
      <c r="D1328" t="s">
        <v>202</v>
      </c>
      <c r="E1328">
        <v>0.31804281345565749</v>
      </c>
      <c r="F1328">
        <v>104</v>
      </c>
      <c r="G1328">
        <v>327</v>
      </c>
    </row>
    <row r="1329" spans="1:7" x14ac:dyDescent="0.3">
      <c r="A1329">
        <v>102</v>
      </c>
      <c r="B1329" s="18">
        <v>45505</v>
      </c>
      <c r="C1329" s="96" t="s">
        <v>320</v>
      </c>
      <c r="D1329" t="s">
        <v>218</v>
      </c>
      <c r="E1329">
        <v>0</v>
      </c>
    </row>
    <row r="1330" spans="1:7" x14ac:dyDescent="0.3">
      <c r="A1330">
        <v>101</v>
      </c>
      <c r="B1330" s="18">
        <v>45505</v>
      </c>
      <c r="C1330" s="96" t="s">
        <v>320</v>
      </c>
      <c r="D1330" t="s">
        <v>200</v>
      </c>
      <c r="E1330">
        <v>1</v>
      </c>
    </row>
    <row r="1331" spans="1:7" x14ac:dyDescent="0.3">
      <c r="A1331">
        <v>100</v>
      </c>
      <c r="B1331" s="18">
        <v>45505</v>
      </c>
      <c r="C1331" s="96" t="s">
        <v>320</v>
      </c>
      <c r="D1331" t="s">
        <v>206</v>
      </c>
      <c r="E1331">
        <v>1</v>
      </c>
    </row>
    <row r="1332" spans="1:7" x14ac:dyDescent="0.3">
      <c r="A1332">
        <v>13</v>
      </c>
      <c r="B1332" s="18">
        <v>45505</v>
      </c>
      <c r="C1332" s="96" t="s">
        <v>320</v>
      </c>
      <c r="D1332" t="s">
        <v>198</v>
      </c>
      <c r="E1332">
        <v>7.407407407407407E-2</v>
      </c>
      <c r="F1332">
        <v>2</v>
      </c>
      <c r="G1332">
        <v>27</v>
      </c>
    </row>
    <row r="1333" spans="1:7" x14ac:dyDescent="0.3">
      <c r="A1333">
        <v>12</v>
      </c>
      <c r="B1333" s="18">
        <v>45505</v>
      </c>
      <c r="C1333" s="96" t="s">
        <v>320</v>
      </c>
      <c r="D1333" t="s">
        <v>215</v>
      </c>
      <c r="E1333">
        <v>0.1111111111111111</v>
      </c>
      <c r="F1333">
        <v>3</v>
      </c>
      <c r="G1333">
        <v>27</v>
      </c>
    </row>
    <row r="1334" spans="1:7" x14ac:dyDescent="0.3">
      <c r="A1334">
        <v>23</v>
      </c>
      <c r="B1334" s="18">
        <v>45505</v>
      </c>
      <c r="C1334" s="96" t="s">
        <v>320</v>
      </c>
      <c r="D1334" t="s">
        <v>210</v>
      </c>
      <c r="E1334">
        <v>1.7751479289940829E-2</v>
      </c>
      <c r="F1334">
        <v>6</v>
      </c>
      <c r="G1334">
        <v>338</v>
      </c>
    </row>
    <row r="1335" spans="1:7" x14ac:dyDescent="0.3">
      <c r="A1335">
        <v>24</v>
      </c>
      <c r="B1335" s="18">
        <v>45505</v>
      </c>
      <c r="C1335" s="96" t="s">
        <v>320</v>
      </c>
      <c r="D1335" t="s">
        <v>197</v>
      </c>
      <c r="E1335">
        <v>0.66666666666666663</v>
      </c>
      <c r="F1335">
        <v>4</v>
      </c>
      <c r="G1335">
        <v>6</v>
      </c>
    </row>
    <row r="1336" spans="1:7" x14ac:dyDescent="0.3">
      <c r="A1336">
        <v>25</v>
      </c>
      <c r="B1336" s="18">
        <v>45505</v>
      </c>
      <c r="C1336" s="96" t="s">
        <v>320</v>
      </c>
      <c r="D1336" t="s">
        <v>261</v>
      </c>
      <c r="E1336">
        <v>2.9585798816568047E-3</v>
      </c>
      <c r="F1336">
        <v>1</v>
      </c>
      <c r="G1336">
        <v>338</v>
      </c>
    </row>
    <row r="1337" spans="1:7" x14ac:dyDescent="0.3">
      <c r="A1337">
        <v>130</v>
      </c>
      <c r="B1337" s="18">
        <v>45505</v>
      </c>
      <c r="C1337" s="96" t="s">
        <v>320</v>
      </c>
      <c r="D1337" t="s">
        <v>212</v>
      </c>
      <c r="E1337">
        <v>12</v>
      </c>
    </row>
    <row r="1338" spans="1:7" x14ac:dyDescent="0.3">
      <c r="A1338">
        <v>129</v>
      </c>
      <c r="B1338" s="18">
        <v>45505</v>
      </c>
      <c r="C1338" s="96" t="s">
        <v>320</v>
      </c>
      <c r="D1338" t="s">
        <v>229</v>
      </c>
      <c r="E1338">
        <v>2</v>
      </c>
    </row>
    <row r="1339" spans="1:7" x14ac:dyDescent="0.3">
      <c r="A1339">
        <v>127</v>
      </c>
      <c r="B1339" s="18">
        <v>45505</v>
      </c>
      <c r="C1339" s="96" t="s">
        <v>320</v>
      </c>
      <c r="D1339" t="s">
        <v>220</v>
      </c>
      <c r="E1339">
        <v>14</v>
      </c>
    </row>
    <row r="1340" spans="1:7" x14ac:dyDescent="0.3">
      <c r="A1340">
        <v>5</v>
      </c>
      <c r="B1340" s="18">
        <v>45505</v>
      </c>
      <c r="C1340" s="96" t="s">
        <v>320</v>
      </c>
      <c r="D1340" t="s">
        <v>216</v>
      </c>
      <c r="E1340">
        <v>1.8571428571428601</v>
      </c>
      <c r="F1340">
        <v>13</v>
      </c>
      <c r="G1340">
        <v>7</v>
      </c>
    </row>
    <row r="1341" spans="1:7" x14ac:dyDescent="0.3">
      <c r="A1341">
        <v>4</v>
      </c>
      <c r="B1341" s="18">
        <v>45505</v>
      </c>
      <c r="C1341" s="96" t="s">
        <v>320</v>
      </c>
      <c r="D1341" t="s">
        <v>223</v>
      </c>
      <c r="E1341">
        <v>0.84615384615384603</v>
      </c>
      <c r="F1341">
        <v>11</v>
      </c>
      <c r="G1341">
        <v>13</v>
      </c>
    </row>
    <row r="1342" spans="1:7" x14ac:dyDescent="0.3">
      <c r="A1342">
        <v>126</v>
      </c>
      <c r="B1342" s="18">
        <v>45505</v>
      </c>
      <c r="C1342" s="96" t="s">
        <v>320</v>
      </c>
      <c r="D1342" t="s">
        <v>28</v>
      </c>
      <c r="E1342">
        <v>1</v>
      </c>
    </row>
    <row r="1343" spans="1:7" x14ac:dyDescent="0.3">
      <c r="A1343">
        <v>120</v>
      </c>
      <c r="B1343" s="18">
        <v>45505</v>
      </c>
      <c r="C1343" s="96" t="s">
        <v>320</v>
      </c>
      <c r="D1343" t="s">
        <v>22</v>
      </c>
      <c r="E1343">
        <v>23</v>
      </c>
    </row>
    <row r="1344" spans="1:7" x14ac:dyDescent="0.3">
      <c r="A1344">
        <v>116</v>
      </c>
      <c r="B1344" s="18">
        <v>45505</v>
      </c>
      <c r="C1344" s="96" t="s">
        <v>320</v>
      </c>
      <c r="D1344" t="s">
        <v>243</v>
      </c>
      <c r="E1344">
        <v>1</v>
      </c>
    </row>
    <row r="1345" spans="1:7" x14ac:dyDescent="0.3">
      <c r="A1345">
        <v>114</v>
      </c>
      <c r="B1345" s="18">
        <v>45505</v>
      </c>
      <c r="C1345" s="96" t="s">
        <v>320</v>
      </c>
      <c r="D1345" t="s">
        <v>214</v>
      </c>
      <c r="E1345">
        <v>23</v>
      </c>
    </row>
    <row r="1346" spans="1:7" x14ac:dyDescent="0.3">
      <c r="A1346">
        <v>6</v>
      </c>
      <c r="B1346" s="18">
        <v>45505</v>
      </c>
      <c r="C1346" s="96" t="s">
        <v>320</v>
      </c>
      <c r="D1346" t="s">
        <v>237</v>
      </c>
      <c r="E1346">
        <v>1</v>
      </c>
      <c r="F1346">
        <v>1</v>
      </c>
      <c r="G1346">
        <v>1</v>
      </c>
    </row>
    <row r="1347" spans="1:7" x14ac:dyDescent="0.3">
      <c r="A1347">
        <v>27</v>
      </c>
      <c r="B1347" s="18">
        <v>45505</v>
      </c>
      <c r="C1347" s="96" t="s">
        <v>321</v>
      </c>
      <c r="D1347" t="s">
        <v>165</v>
      </c>
      <c r="E1347">
        <v>0.17755886592984141</v>
      </c>
      <c r="F1347">
        <v>739</v>
      </c>
      <c r="G1347">
        <v>4162</v>
      </c>
    </row>
    <row r="1348" spans="1:7" x14ac:dyDescent="0.3">
      <c r="A1348">
        <v>108</v>
      </c>
      <c r="B1348" s="18">
        <v>45505</v>
      </c>
      <c r="C1348" s="96" t="s">
        <v>321</v>
      </c>
      <c r="D1348" t="s">
        <v>204</v>
      </c>
      <c r="E1348">
        <v>2357</v>
      </c>
    </row>
    <row r="1349" spans="1:7" x14ac:dyDescent="0.3">
      <c r="A1349">
        <v>105</v>
      </c>
      <c r="B1349" s="18">
        <v>45505</v>
      </c>
      <c r="C1349" s="96" t="s">
        <v>321</v>
      </c>
      <c r="D1349" t="s">
        <v>227</v>
      </c>
      <c r="E1349">
        <v>2696</v>
      </c>
    </row>
    <row r="1350" spans="1:7" x14ac:dyDescent="0.3">
      <c r="A1350">
        <v>107</v>
      </c>
      <c r="B1350" s="18">
        <v>45505</v>
      </c>
      <c r="C1350" s="96" t="s">
        <v>321</v>
      </c>
      <c r="D1350" t="s">
        <v>217</v>
      </c>
      <c r="E1350">
        <v>6094</v>
      </c>
    </row>
    <row r="1351" spans="1:7" x14ac:dyDescent="0.3">
      <c r="A1351">
        <v>106</v>
      </c>
      <c r="B1351" s="18">
        <v>45505</v>
      </c>
      <c r="C1351" s="96" t="s">
        <v>321</v>
      </c>
      <c r="D1351" t="s">
        <v>196</v>
      </c>
      <c r="E1351">
        <v>5204</v>
      </c>
    </row>
    <row r="1352" spans="1:7" x14ac:dyDescent="0.3">
      <c r="A1352">
        <v>104</v>
      </c>
      <c r="B1352" s="18">
        <v>45505</v>
      </c>
      <c r="C1352" s="96" t="s">
        <v>321</v>
      </c>
      <c r="D1352" t="s">
        <v>236</v>
      </c>
      <c r="E1352">
        <v>846</v>
      </c>
    </row>
    <row r="1353" spans="1:7" x14ac:dyDescent="0.3">
      <c r="A1353">
        <v>113</v>
      </c>
      <c r="B1353" s="18">
        <v>45505</v>
      </c>
      <c r="C1353" s="96" t="s">
        <v>321</v>
      </c>
      <c r="D1353" t="s">
        <v>228</v>
      </c>
      <c r="E1353">
        <v>4246</v>
      </c>
    </row>
    <row r="1354" spans="1:7" x14ac:dyDescent="0.3">
      <c r="A1354">
        <v>110</v>
      </c>
      <c r="B1354" s="18">
        <v>45505</v>
      </c>
      <c r="C1354" s="96" t="s">
        <v>321</v>
      </c>
      <c r="D1354" t="s">
        <v>222</v>
      </c>
      <c r="E1354">
        <v>2537</v>
      </c>
    </row>
    <row r="1355" spans="1:7" x14ac:dyDescent="0.3">
      <c r="A1355">
        <v>112</v>
      </c>
      <c r="B1355" s="18">
        <v>45505</v>
      </c>
      <c r="C1355" s="96" t="s">
        <v>321</v>
      </c>
      <c r="D1355" t="s">
        <v>221</v>
      </c>
      <c r="E1355">
        <v>6979</v>
      </c>
    </row>
    <row r="1356" spans="1:7" x14ac:dyDescent="0.3">
      <c r="A1356">
        <v>111</v>
      </c>
      <c r="B1356" s="18">
        <v>45505</v>
      </c>
      <c r="C1356" s="96" t="s">
        <v>321</v>
      </c>
      <c r="D1356" t="s">
        <v>201</v>
      </c>
      <c r="E1356">
        <v>5566</v>
      </c>
    </row>
    <row r="1357" spans="1:7" x14ac:dyDescent="0.3">
      <c r="A1357">
        <v>109</v>
      </c>
      <c r="B1357" s="18">
        <v>45505</v>
      </c>
      <c r="C1357" s="96" t="s">
        <v>321</v>
      </c>
      <c r="D1357" t="s">
        <v>233</v>
      </c>
      <c r="E1357">
        <v>780</v>
      </c>
    </row>
    <row r="1358" spans="1:7" x14ac:dyDescent="0.3">
      <c r="A1358">
        <v>2</v>
      </c>
      <c r="B1358" s="18">
        <v>45505</v>
      </c>
      <c r="C1358" s="96" t="s">
        <v>321</v>
      </c>
      <c r="D1358" t="s">
        <v>209</v>
      </c>
      <c r="E1358">
        <v>0.70653409090909092</v>
      </c>
      <c r="F1358">
        <v>37305</v>
      </c>
      <c r="G1358">
        <v>52800</v>
      </c>
    </row>
    <row r="1359" spans="1:7" x14ac:dyDescent="0.3">
      <c r="A1359">
        <v>1</v>
      </c>
      <c r="B1359" s="18">
        <v>45505</v>
      </c>
      <c r="C1359" s="96" t="s">
        <v>321</v>
      </c>
      <c r="D1359" t="s">
        <v>287</v>
      </c>
      <c r="E1359">
        <v>1.129032258064516</v>
      </c>
      <c r="F1359">
        <v>35</v>
      </c>
      <c r="G1359">
        <v>31</v>
      </c>
    </row>
    <row r="1360" spans="1:7" x14ac:dyDescent="0.3">
      <c r="A1360">
        <v>103</v>
      </c>
      <c r="B1360" s="18">
        <v>45505</v>
      </c>
      <c r="C1360" s="96" t="s">
        <v>321</v>
      </c>
      <c r="D1360" t="s">
        <v>199</v>
      </c>
      <c r="E1360">
        <v>8</v>
      </c>
    </row>
    <row r="1361" spans="1:7" x14ac:dyDescent="0.3">
      <c r="A1361">
        <v>3</v>
      </c>
      <c r="B1361" s="18">
        <v>45505</v>
      </c>
      <c r="C1361" s="96" t="s">
        <v>321</v>
      </c>
      <c r="D1361" t="s">
        <v>202</v>
      </c>
      <c r="E1361">
        <v>0.87028099528099523</v>
      </c>
      <c r="F1361">
        <v>32458</v>
      </c>
      <c r="G1361">
        <v>37296</v>
      </c>
    </row>
    <row r="1362" spans="1:7" x14ac:dyDescent="0.3">
      <c r="A1362">
        <v>102</v>
      </c>
      <c r="B1362" s="18">
        <v>45505</v>
      </c>
      <c r="C1362" s="96" t="s">
        <v>321</v>
      </c>
      <c r="D1362" t="s">
        <v>218</v>
      </c>
      <c r="E1362">
        <v>21</v>
      </c>
    </row>
    <row r="1363" spans="1:7" x14ac:dyDescent="0.3">
      <c r="A1363">
        <v>101</v>
      </c>
      <c r="B1363" s="18">
        <v>45505</v>
      </c>
      <c r="C1363" s="96" t="s">
        <v>321</v>
      </c>
      <c r="D1363" t="s">
        <v>200</v>
      </c>
      <c r="E1363">
        <v>2</v>
      </c>
    </row>
    <row r="1364" spans="1:7" x14ac:dyDescent="0.3">
      <c r="A1364">
        <v>100</v>
      </c>
      <c r="B1364" s="18">
        <v>45505</v>
      </c>
      <c r="C1364" s="96" t="s">
        <v>321</v>
      </c>
      <c r="D1364" t="s">
        <v>206</v>
      </c>
      <c r="E1364">
        <v>4</v>
      </c>
    </row>
    <row r="1365" spans="1:7" x14ac:dyDescent="0.3">
      <c r="A1365">
        <v>26</v>
      </c>
      <c r="B1365" s="18">
        <v>45505</v>
      </c>
      <c r="C1365" s="96" t="s">
        <v>321</v>
      </c>
      <c r="D1365" t="s">
        <v>164</v>
      </c>
      <c r="E1365">
        <v>0.12966282543747332</v>
      </c>
      <c r="F1365">
        <v>1519</v>
      </c>
      <c r="G1365">
        <v>11715</v>
      </c>
    </row>
    <row r="1366" spans="1:7" x14ac:dyDescent="0.3">
      <c r="A1366">
        <v>17</v>
      </c>
      <c r="B1366" s="18">
        <v>45505</v>
      </c>
      <c r="C1366" s="96" t="s">
        <v>321</v>
      </c>
      <c r="D1366" t="s">
        <v>207</v>
      </c>
      <c r="E1366">
        <v>3.7796284433055737E-2</v>
      </c>
      <c r="F1366">
        <v>236</v>
      </c>
      <c r="G1366">
        <v>6244</v>
      </c>
    </row>
    <row r="1367" spans="1:7" x14ac:dyDescent="0.3">
      <c r="A1367">
        <v>16</v>
      </c>
      <c r="B1367" s="18">
        <v>45505</v>
      </c>
      <c r="C1367" s="96" t="s">
        <v>321</v>
      </c>
      <c r="D1367" t="s">
        <v>203</v>
      </c>
      <c r="E1367">
        <v>0.30429212043561821</v>
      </c>
      <c r="F1367">
        <v>1900</v>
      </c>
      <c r="G1367">
        <v>6244</v>
      </c>
    </row>
    <row r="1368" spans="1:7" x14ac:dyDescent="0.3">
      <c r="A1368">
        <v>15</v>
      </c>
      <c r="B1368" s="18">
        <v>45505</v>
      </c>
      <c r="C1368" s="96" t="s">
        <v>321</v>
      </c>
      <c r="D1368" t="s">
        <v>205</v>
      </c>
      <c r="E1368">
        <v>6.7750677506775062E-2</v>
      </c>
      <c r="F1368">
        <v>900</v>
      </c>
      <c r="G1368">
        <v>13284</v>
      </c>
    </row>
    <row r="1369" spans="1:7" x14ac:dyDescent="0.3">
      <c r="A1369">
        <v>14</v>
      </c>
      <c r="B1369" s="18">
        <v>45505</v>
      </c>
      <c r="C1369" s="96" t="s">
        <v>321</v>
      </c>
      <c r="D1369" t="s">
        <v>225</v>
      </c>
      <c r="E1369">
        <v>0.9299909665763324</v>
      </c>
      <c r="F1369">
        <v>12354</v>
      </c>
      <c r="G1369">
        <v>13284</v>
      </c>
    </row>
    <row r="1370" spans="1:7" x14ac:dyDescent="0.3">
      <c r="A1370">
        <v>13</v>
      </c>
      <c r="B1370" s="18">
        <v>45505</v>
      </c>
      <c r="C1370" s="96" t="s">
        <v>321</v>
      </c>
      <c r="D1370" t="s">
        <v>198</v>
      </c>
      <c r="E1370">
        <v>0.30547279284930218</v>
      </c>
      <c r="F1370">
        <v>1948</v>
      </c>
      <c r="G1370">
        <v>6377</v>
      </c>
    </row>
    <row r="1371" spans="1:7" x14ac:dyDescent="0.3">
      <c r="A1371">
        <v>12</v>
      </c>
      <c r="B1371" s="18">
        <v>45505</v>
      </c>
      <c r="C1371" s="96" t="s">
        <v>321</v>
      </c>
      <c r="D1371" t="s">
        <v>215</v>
      </c>
      <c r="E1371">
        <v>0.92002509016779055</v>
      </c>
      <c r="F1371">
        <v>5867</v>
      </c>
      <c r="G1371">
        <v>6377</v>
      </c>
    </row>
    <row r="1372" spans="1:7" x14ac:dyDescent="0.3">
      <c r="A1372">
        <v>11</v>
      </c>
      <c r="B1372" s="18">
        <v>45505</v>
      </c>
      <c r="C1372" s="96" t="s">
        <v>321</v>
      </c>
      <c r="D1372" t="s">
        <v>230</v>
      </c>
      <c r="E1372">
        <v>0.69328939064581729</v>
      </c>
      <c r="F1372">
        <v>9887</v>
      </c>
      <c r="G1372">
        <v>14261</v>
      </c>
    </row>
    <row r="1373" spans="1:7" x14ac:dyDescent="0.3">
      <c r="A1373">
        <v>10</v>
      </c>
      <c r="B1373" s="18">
        <v>45505</v>
      </c>
      <c r="C1373" s="96" t="s">
        <v>321</v>
      </c>
      <c r="D1373" t="s">
        <v>219</v>
      </c>
      <c r="E1373">
        <v>0.37622510275055326</v>
      </c>
      <c r="F1373">
        <v>1190</v>
      </c>
      <c r="G1373">
        <v>3163</v>
      </c>
    </row>
    <row r="1374" spans="1:7" x14ac:dyDescent="0.3">
      <c r="A1374">
        <v>9</v>
      </c>
      <c r="B1374" s="18">
        <v>45505</v>
      </c>
      <c r="C1374" s="96" t="s">
        <v>321</v>
      </c>
      <c r="D1374" t="s">
        <v>213</v>
      </c>
      <c r="E1374">
        <v>0.39350304698250443</v>
      </c>
      <c r="F1374">
        <v>8007</v>
      </c>
      <c r="G1374">
        <v>20348</v>
      </c>
    </row>
    <row r="1375" spans="1:7" x14ac:dyDescent="0.3">
      <c r="A1375">
        <v>8</v>
      </c>
      <c r="B1375" s="18">
        <v>45505</v>
      </c>
      <c r="C1375" s="96" t="s">
        <v>321</v>
      </c>
      <c r="D1375" t="s">
        <v>235</v>
      </c>
      <c r="E1375">
        <v>0.34250764525993882</v>
      </c>
      <c r="F1375">
        <v>896</v>
      </c>
      <c r="G1375">
        <v>2616</v>
      </c>
    </row>
    <row r="1376" spans="1:7" x14ac:dyDescent="0.3">
      <c r="A1376">
        <v>7</v>
      </c>
      <c r="B1376" s="18">
        <v>45505</v>
      </c>
      <c r="C1376" s="96" t="s">
        <v>321</v>
      </c>
      <c r="D1376" t="s">
        <v>232</v>
      </c>
      <c r="E1376">
        <v>0.60027285129604369</v>
      </c>
      <c r="F1376">
        <v>440</v>
      </c>
      <c r="G1376">
        <v>733</v>
      </c>
    </row>
    <row r="1377" spans="1:7" x14ac:dyDescent="0.3">
      <c r="A1377">
        <v>18</v>
      </c>
      <c r="B1377" s="18">
        <v>45505</v>
      </c>
      <c r="C1377" s="96" t="s">
        <v>321</v>
      </c>
      <c r="D1377" t="s">
        <v>242</v>
      </c>
      <c r="E1377">
        <v>1.2180267965895249E-3</v>
      </c>
      <c r="F1377">
        <v>3</v>
      </c>
      <c r="G1377">
        <v>2463</v>
      </c>
    </row>
    <row r="1378" spans="1:7" x14ac:dyDescent="0.3">
      <c r="A1378">
        <v>20</v>
      </c>
      <c r="B1378" s="18">
        <v>45505</v>
      </c>
      <c r="C1378" s="96" t="s">
        <v>321</v>
      </c>
      <c r="D1378" t="s">
        <v>306</v>
      </c>
      <c r="E1378">
        <v>9.1743119266055051E-3</v>
      </c>
      <c r="F1378">
        <v>1</v>
      </c>
      <c r="G1378">
        <v>109</v>
      </c>
    </row>
    <row r="1379" spans="1:7" x14ac:dyDescent="0.3">
      <c r="A1379">
        <v>23</v>
      </c>
      <c r="B1379" s="18">
        <v>45505</v>
      </c>
      <c r="C1379" s="96" t="s">
        <v>321</v>
      </c>
      <c r="D1379" t="s">
        <v>210</v>
      </c>
      <c r="E1379">
        <v>4.8816568047337278E-2</v>
      </c>
      <c r="F1379">
        <v>1848</v>
      </c>
      <c r="G1379">
        <v>37856</v>
      </c>
    </row>
    <row r="1380" spans="1:7" x14ac:dyDescent="0.3">
      <c r="A1380">
        <v>24</v>
      </c>
      <c r="B1380" s="18">
        <v>45505</v>
      </c>
      <c r="C1380" s="96" t="s">
        <v>321</v>
      </c>
      <c r="D1380" t="s">
        <v>197</v>
      </c>
      <c r="E1380">
        <v>0.89069264069264065</v>
      </c>
      <c r="F1380">
        <v>1646</v>
      </c>
      <c r="G1380">
        <v>1848</v>
      </c>
    </row>
    <row r="1381" spans="1:7" x14ac:dyDescent="0.3">
      <c r="A1381">
        <v>25</v>
      </c>
      <c r="B1381" s="18">
        <v>45505</v>
      </c>
      <c r="C1381" s="96" t="s">
        <v>321</v>
      </c>
      <c r="D1381" t="s">
        <v>261</v>
      </c>
      <c r="E1381">
        <v>1.2679628064243449E-3</v>
      </c>
      <c r="F1381">
        <v>48</v>
      </c>
      <c r="G1381">
        <v>37856</v>
      </c>
    </row>
    <row r="1382" spans="1:7" x14ac:dyDescent="0.3">
      <c r="A1382">
        <v>134</v>
      </c>
      <c r="B1382" s="18">
        <v>45505</v>
      </c>
      <c r="C1382" s="96" t="s">
        <v>321</v>
      </c>
      <c r="D1382" t="s">
        <v>267</v>
      </c>
      <c r="E1382">
        <v>5</v>
      </c>
    </row>
    <row r="1383" spans="1:7" x14ac:dyDescent="0.3">
      <c r="A1383">
        <v>133</v>
      </c>
      <c r="B1383" s="18">
        <v>45505</v>
      </c>
      <c r="C1383" s="96" t="s">
        <v>321</v>
      </c>
      <c r="D1383" t="s">
        <v>234</v>
      </c>
      <c r="E1383">
        <v>1853</v>
      </c>
    </row>
    <row r="1384" spans="1:7" x14ac:dyDescent="0.3">
      <c r="A1384">
        <v>132</v>
      </c>
      <c r="B1384" s="18">
        <v>45505</v>
      </c>
      <c r="C1384" s="96" t="s">
        <v>321</v>
      </c>
      <c r="D1384" t="s">
        <v>208</v>
      </c>
      <c r="E1384">
        <v>126</v>
      </c>
    </row>
    <row r="1385" spans="1:7" x14ac:dyDescent="0.3">
      <c r="A1385">
        <v>131</v>
      </c>
      <c r="B1385" s="18">
        <v>45505</v>
      </c>
      <c r="C1385" s="96" t="s">
        <v>321</v>
      </c>
      <c r="D1385" t="s">
        <v>211</v>
      </c>
      <c r="E1385">
        <v>409</v>
      </c>
    </row>
    <row r="1386" spans="1:7" x14ac:dyDescent="0.3">
      <c r="A1386">
        <v>130</v>
      </c>
      <c r="B1386" s="18">
        <v>45505</v>
      </c>
      <c r="C1386" s="96" t="s">
        <v>321</v>
      </c>
      <c r="D1386" t="s">
        <v>212</v>
      </c>
      <c r="E1386">
        <v>15726</v>
      </c>
    </row>
    <row r="1387" spans="1:7" x14ac:dyDescent="0.3">
      <c r="A1387">
        <v>129</v>
      </c>
      <c r="B1387" s="18">
        <v>45505</v>
      </c>
      <c r="C1387" s="96" t="s">
        <v>321</v>
      </c>
      <c r="D1387" t="s">
        <v>229</v>
      </c>
      <c r="E1387">
        <v>7424</v>
      </c>
    </row>
    <row r="1388" spans="1:7" x14ac:dyDescent="0.3">
      <c r="A1388">
        <v>128</v>
      </c>
      <c r="B1388" s="18">
        <v>45505</v>
      </c>
      <c r="C1388" s="96" t="s">
        <v>321</v>
      </c>
      <c r="D1388" t="s">
        <v>224</v>
      </c>
      <c r="E1388">
        <v>4351</v>
      </c>
    </row>
    <row r="1389" spans="1:7" x14ac:dyDescent="0.3">
      <c r="A1389">
        <v>127</v>
      </c>
      <c r="B1389" s="18">
        <v>45505</v>
      </c>
      <c r="C1389" s="96" t="s">
        <v>321</v>
      </c>
      <c r="D1389" t="s">
        <v>220</v>
      </c>
      <c r="E1389">
        <v>30099</v>
      </c>
    </row>
    <row r="1390" spans="1:7" x14ac:dyDescent="0.3">
      <c r="A1390">
        <v>5</v>
      </c>
      <c r="B1390" s="18">
        <v>45505</v>
      </c>
      <c r="C1390" s="96" t="s">
        <v>321</v>
      </c>
      <c r="D1390" t="s">
        <v>216</v>
      </c>
      <c r="E1390">
        <v>13.1669758812616</v>
      </c>
      <c r="F1390">
        <v>7097</v>
      </c>
      <c r="G1390">
        <v>539</v>
      </c>
    </row>
    <row r="1391" spans="1:7" x14ac:dyDescent="0.3">
      <c r="A1391">
        <v>4</v>
      </c>
      <c r="B1391" s="18">
        <v>45505</v>
      </c>
      <c r="C1391" s="96" t="s">
        <v>321</v>
      </c>
      <c r="D1391" t="s">
        <v>223</v>
      </c>
      <c r="E1391">
        <v>0.87437774524158096</v>
      </c>
      <c r="F1391">
        <v>5972</v>
      </c>
      <c r="G1391">
        <v>6830</v>
      </c>
    </row>
    <row r="1392" spans="1:7" x14ac:dyDescent="0.3">
      <c r="A1392">
        <v>126</v>
      </c>
      <c r="B1392" s="18">
        <v>45505</v>
      </c>
      <c r="C1392" s="96" t="s">
        <v>321</v>
      </c>
      <c r="D1392" t="s">
        <v>28</v>
      </c>
      <c r="E1392">
        <v>27</v>
      </c>
    </row>
    <row r="1393" spans="1:7" x14ac:dyDescent="0.3">
      <c r="A1393">
        <v>122</v>
      </c>
      <c r="B1393" s="18">
        <v>45505</v>
      </c>
      <c r="C1393" s="96" t="s">
        <v>321</v>
      </c>
      <c r="D1393" t="s">
        <v>24</v>
      </c>
      <c r="E1393">
        <v>35</v>
      </c>
    </row>
    <row r="1394" spans="1:7" x14ac:dyDescent="0.3">
      <c r="A1394">
        <v>121</v>
      </c>
      <c r="B1394" s="18">
        <v>45505</v>
      </c>
      <c r="C1394" s="96" t="s">
        <v>321</v>
      </c>
      <c r="D1394" t="s">
        <v>23</v>
      </c>
      <c r="E1394">
        <v>8</v>
      </c>
    </row>
    <row r="1395" spans="1:7" x14ac:dyDescent="0.3">
      <c r="A1395">
        <v>120</v>
      </c>
      <c r="B1395" s="18">
        <v>45505</v>
      </c>
      <c r="C1395" s="96" t="s">
        <v>321</v>
      </c>
      <c r="D1395" t="s">
        <v>22</v>
      </c>
      <c r="E1395">
        <v>32308</v>
      </c>
    </row>
    <row r="1396" spans="1:7" x14ac:dyDescent="0.3">
      <c r="A1396">
        <v>116</v>
      </c>
      <c r="B1396" s="18">
        <v>45505</v>
      </c>
      <c r="C1396" s="96" t="s">
        <v>321</v>
      </c>
      <c r="D1396" t="s">
        <v>243</v>
      </c>
      <c r="E1396">
        <v>156</v>
      </c>
    </row>
    <row r="1397" spans="1:7" x14ac:dyDescent="0.3">
      <c r="A1397">
        <v>115</v>
      </c>
      <c r="B1397" s="18">
        <v>45505</v>
      </c>
      <c r="C1397" s="96" t="s">
        <v>321</v>
      </c>
      <c r="D1397" t="s">
        <v>226</v>
      </c>
      <c r="E1397">
        <v>1207</v>
      </c>
    </row>
    <row r="1398" spans="1:7" x14ac:dyDescent="0.3">
      <c r="A1398">
        <v>114</v>
      </c>
      <c r="B1398" s="18">
        <v>45505</v>
      </c>
      <c r="C1398" s="96" t="s">
        <v>321</v>
      </c>
      <c r="D1398" t="s">
        <v>214</v>
      </c>
      <c r="E1398">
        <v>32351</v>
      </c>
    </row>
    <row r="1399" spans="1:7" x14ac:dyDescent="0.3">
      <c r="A1399">
        <v>6</v>
      </c>
      <c r="B1399" s="18">
        <v>45505</v>
      </c>
      <c r="C1399" s="96" t="s">
        <v>321</v>
      </c>
      <c r="D1399" t="s">
        <v>237</v>
      </c>
      <c r="E1399">
        <v>0.47540983606557374</v>
      </c>
      <c r="F1399">
        <v>116</v>
      </c>
      <c r="G1399">
        <v>244</v>
      </c>
    </row>
    <row r="1400" spans="1:7" x14ac:dyDescent="0.3">
      <c r="A1400">
        <v>108</v>
      </c>
      <c r="B1400" s="18">
        <v>45505</v>
      </c>
      <c r="C1400" s="96" t="s">
        <v>322</v>
      </c>
      <c r="D1400" t="s">
        <v>204</v>
      </c>
      <c r="E1400">
        <v>14</v>
      </c>
    </row>
    <row r="1401" spans="1:7" x14ac:dyDescent="0.3">
      <c r="A1401">
        <v>105</v>
      </c>
      <c r="B1401" s="18">
        <v>45505</v>
      </c>
      <c r="C1401" s="96" t="s">
        <v>322</v>
      </c>
      <c r="D1401" t="s">
        <v>227</v>
      </c>
      <c r="E1401">
        <v>28</v>
      </c>
    </row>
    <row r="1402" spans="1:7" x14ac:dyDescent="0.3">
      <c r="A1402">
        <v>107</v>
      </c>
      <c r="B1402" s="18">
        <v>45505</v>
      </c>
      <c r="C1402" s="96" t="s">
        <v>322</v>
      </c>
      <c r="D1402" t="s">
        <v>217</v>
      </c>
      <c r="E1402">
        <v>35</v>
      </c>
    </row>
    <row r="1403" spans="1:7" x14ac:dyDescent="0.3">
      <c r="A1403">
        <v>106</v>
      </c>
      <c r="B1403" s="18">
        <v>45505</v>
      </c>
      <c r="C1403" s="96" t="s">
        <v>322</v>
      </c>
      <c r="D1403" t="s">
        <v>196</v>
      </c>
      <c r="E1403">
        <v>52</v>
      </c>
    </row>
    <row r="1404" spans="1:7" x14ac:dyDescent="0.3">
      <c r="A1404">
        <v>104</v>
      </c>
      <c r="B1404" s="18">
        <v>45505</v>
      </c>
      <c r="C1404" s="96" t="s">
        <v>322</v>
      </c>
      <c r="D1404" t="s">
        <v>236</v>
      </c>
      <c r="E1404">
        <v>14</v>
      </c>
    </row>
    <row r="1405" spans="1:7" x14ac:dyDescent="0.3">
      <c r="A1405">
        <v>113</v>
      </c>
      <c r="B1405" s="18">
        <v>45505</v>
      </c>
      <c r="C1405" s="96" t="s">
        <v>322</v>
      </c>
      <c r="D1405" t="s">
        <v>228</v>
      </c>
      <c r="E1405">
        <v>14</v>
      </c>
    </row>
    <row r="1406" spans="1:7" x14ac:dyDescent="0.3">
      <c r="A1406">
        <v>110</v>
      </c>
      <c r="B1406" s="18">
        <v>45505</v>
      </c>
      <c r="C1406" s="96" t="s">
        <v>322</v>
      </c>
      <c r="D1406" t="s">
        <v>222</v>
      </c>
      <c r="E1406">
        <v>38</v>
      </c>
    </row>
    <row r="1407" spans="1:7" x14ac:dyDescent="0.3">
      <c r="A1407">
        <v>112</v>
      </c>
      <c r="B1407" s="18">
        <v>45505</v>
      </c>
      <c r="C1407" s="96" t="s">
        <v>322</v>
      </c>
      <c r="D1407" t="s">
        <v>221</v>
      </c>
      <c r="E1407">
        <v>47</v>
      </c>
    </row>
    <row r="1408" spans="1:7" x14ac:dyDescent="0.3">
      <c r="A1408">
        <v>111</v>
      </c>
      <c r="B1408" s="18">
        <v>45505</v>
      </c>
      <c r="C1408" s="96" t="s">
        <v>322</v>
      </c>
      <c r="D1408" t="s">
        <v>201</v>
      </c>
      <c r="E1408">
        <v>73</v>
      </c>
    </row>
    <row r="1409" spans="1:7" x14ac:dyDescent="0.3">
      <c r="A1409">
        <v>109</v>
      </c>
      <c r="B1409" s="18">
        <v>45505</v>
      </c>
      <c r="C1409" s="96" t="s">
        <v>322</v>
      </c>
      <c r="D1409" t="s">
        <v>233</v>
      </c>
      <c r="E1409">
        <v>17</v>
      </c>
    </row>
    <row r="1410" spans="1:7" x14ac:dyDescent="0.3">
      <c r="A1410">
        <v>2</v>
      </c>
      <c r="B1410" s="18">
        <v>45505</v>
      </c>
      <c r="C1410" s="96" t="s">
        <v>322</v>
      </c>
      <c r="D1410" t="s">
        <v>209</v>
      </c>
      <c r="E1410">
        <v>8.7368421052631581E-2</v>
      </c>
      <c r="F1410">
        <v>332</v>
      </c>
      <c r="G1410">
        <v>3800</v>
      </c>
    </row>
    <row r="1411" spans="1:7" x14ac:dyDescent="0.3">
      <c r="A1411">
        <v>1</v>
      </c>
      <c r="B1411" s="18">
        <v>45505</v>
      </c>
      <c r="C1411" s="96" t="s">
        <v>322</v>
      </c>
      <c r="D1411" t="s">
        <v>287</v>
      </c>
      <c r="E1411">
        <v>0</v>
      </c>
      <c r="F1411">
        <v>0</v>
      </c>
      <c r="G1411">
        <v>2</v>
      </c>
    </row>
    <row r="1412" spans="1:7" x14ac:dyDescent="0.3">
      <c r="A1412">
        <v>103</v>
      </c>
      <c r="B1412" s="18">
        <v>45505</v>
      </c>
      <c r="C1412" s="96" t="s">
        <v>322</v>
      </c>
      <c r="D1412" t="s">
        <v>199</v>
      </c>
      <c r="E1412">
        <v>0</v>
      </c>
    </row>
    <row r="1413" spans="1:7" x14ac:dyDescent="0.3">
      <c r="A1413">
        <v>3</v>
      </c>
      <c r="B1413" s="18">
        <v>45505</v>
      </c>
      <c r="C1413" s="96" t="s">
        <v>322</v>
      </c>
      <c r="D1413" t="s">
        <v>202</v>
      </c>
      <c r="E1413">
        <v>0.46525679758308158</v>
      </c>
      <c r="F1413">
        <v>154</v>
      </c>
      <c r="G1413">
        <v>331</v>
      </c>
    </row>
    <row r="1414" spans="1:7" x14ac:dyDescent="0.3">
      <c r="A1414">
        <v>102</v>
      </c>
      <c r="B1414" s="18">
        <v>45505</v>
      </c>
      <c r="C1414" s="96" t="s">
        <v>322</v>
      </c>
      <c r="D1414" t="s">
        <v>218</v>
      </c>
      <c r="E1414">
        <v>1</v>
      </c>
    </row>
    <row r="1415" spans="1:7" x14ac:dyDescent="0.3">
      <c r="A1415">
        <v>101</v>
      </c>
      <c r="B1415" s="18">
        <v>45505</v>
      </c>
      <c r="C1415" s="96" t="s">
        <v>322</v>
      </c>
      <c r="D1415" t="s">
        <v>200</v>
      </c>
      <c r="E1415">
        <v>1</v>
      </c>
    </row>
    <row r="1416" spans="1:7" x14ac:dyDescent="0.3">
      <c r="A1416">
        <v>100</v>
      </c>
      <c r="B1416" s="18">
        <v>45505</v>
      </c>
      <c r="C1416" s="96" t="s">
        <v>322</v>
      </c>
      <c r="D1416" t="s">
        <v>206</v>
      </c>
      <c r="E1416">
        <v>1</v>
      </c>
    </row>
    <row r="1417" spans="1:7" x14ac:dyDescent="0.3">
      <c r="A1417">
        <v>17</v>
      </c>
      <c r="B1417" s="18">
        <v>45505</v>
      </c>
      <c r="C1417" s="96" t="s">
        <v>322</v>
      </c>
      <c r="D1417" t="s">
        <v>207</v>
      </c>
      <c r="E1417">
        <v>0</v>
      </c>
      <c r="F1417">
        <v>0</v>
      </c>
      <c r="G1417">
        <v>14</v>
      </c>
    </row>
    <row r="1418" spans="1:7" x14ac:dyDescent="0.3">
      <c r="A1418">
        <v>16</v>
      </c>
      <c r="B1418" s="18">
        <v>45505</v>
      </c>
      <c r="C1418" s="96" t="s">
        <v>322</v>
      </c>
      <c r="D1418" t="s">
        <v>203</v>
      </c>
      <c r="E1418">
        <v>0.35714285714285715</v>
      </c>
      <c r="F1418">
        <v>5</v>
      </c>
      <c r="G1418">
        <v>14</v>
      </c>
    </row>
    <row r="1419" spans="1:7" x14ac:dyDescent="0.3">
      <c r="A1419">
        <v>15</v>
      </c>
      <c r="B1419" s="18">
        <v>45505</v>
      </c>
      <c r="C1419" s="96" t="s">
        <v>322</v>
      </c>
      <c r="D1419" t="s">
        <v>205</v>
      </c>
      <c r="E1419">
        <v>0</v>
      </c>
      <c r="F1419">
        <v>0</v>
      </c>
      <c r="G1419">
        <v>26</v>
      </c>
    </row>
    <row r="1420" spans="1:7" x14ac:dyDescent="0.3">
      <c r="A1420">
        <v>14</v>
      </c>
      <c r="B1420" s="18">
        <v>45505</v>
      </c>
      <c r="C1420" s="96" t="s">
        <v>322</v>
      </c>
      <c r="D1420" t="s">
        <v>225</v>
      </c>
      <c r="E1420">
        <v>0.11538461538461539</v>
      </c>
      <c r="F1420">
        <v>3</v>
      </c>
      <c r="G1420">
        <v>26</v>
      </c>
    </row>
    <row r="1421" spans="1:7" x14ac:dyDescent="0.3">
      <c r="A1421">
        <v>11</v>
      </c>
      <c r="B1421" s="18">
        <v>45505</v>
      </c>
      <c r="C1421" s="96" t="s">
        <v>322</v>
      </c>
      <c r="D1421" t="s">
        <v>230</v>
      </c>
      <c r="E1421">
        <v>0.14705882352941177</v>
      </c>
      <c r="F1421">
        <v>5</v>
      </c>
      <c r="G1421">
        <v>34</v>
      </c>
    </row>
    <row r="1422" spans="1:7" x14ac:dyDescent="0.3">
      <c r="A1422">
        <v>9</v>
      </c>
      <c r="B1422" s="18">
        <v>45505</v>
      </c>
      <c r="C1422" s="96" t="s">
        <v>322</v>
      </c>
      <c r="D1422" t="s">
        <v>213</v>
      </c>
      <c r="E1422">
        <v>0.14141414141414141</v>
      </c>
      <c r="F1422">
        <v>14</v>
      </c>
      <c r="G1422">
        <v>99</v>
      </c>
    </row>
    <row r="1423" spans="1:7" x14ac:dyDescent="0.3">
      <c r="A1423">
        <v>8</v>
      </c>
      <c r="B1423" s="18">
        <v>45505</v>
      </c>
      <c r="C1423" s="96" t="s">
        <v>322</v>
      </c>
      <c r="D1423" t="s">
        <v>235</v>
      </c>
      <c r="E1423">
        <v>0.13953488372093023</v>
      </c>
      <c r="F1423">
        <v>6</v>
      </c>
      <c r="G1423">
        <v>43</v>
      </c>
    </row>
    <row r="1424" spans="1:7" x14ac:dyDescent="0.3">
      <c r="A1424">
        <v>7</v>
      </c>
      <c r="B1424" s="18">
        <v>45505</v>
      </c>
      <c r="C1424" s="96" t="s">
        <v>322</v>
      </c>
      <c r="D1424" t="s">
        <v>232</v>
      </c>
      <c r="E1424">
        <v>0.2857142857142857</v>
      </c>
      <c r="F1424">
        <v>4</v>
      </c>
      <c r="G1424">
        <v>14</v>
      </c>
    </row>
    <row r="1425" spans="1:7" x14ac:dyDescent="0.3">
      <c r="A1425">
        <v>23</v>
      </c>
      <c r="B1425" s="18">
        <v>45505</v>
      </c>
      <c r="C1425" s="96" t="s">
        <v>322</v>
      </c>
      <c r="D1425" t="s">
        <v>210</v>
      </c>
      <c r="E1425">
        <v>1.1834319526627219E-2</v>
      </c>
      <c r="F1425">
        <v>4</v>
      </c>
      <c r="G1425">
        <v>338</v>
      </c>
    </row>
    <row r="1426" spans="1:7" x14ac:dyDescent="0.3">
      <c r="A1426">
        <v>24</v>
      </c>
      <c r="B1426" s="18">
        <v>45505</v>
      </c>
      <c r="C1426" s="96" t="s">
        <v>322</v>
      </c>
      <c r="D1426" t="s">
        <v>197</v>
      </c>
      <c r="E1426">
        <v>0.5</v>
      </c>
      <c r="F1426">
        <v>2</v>
      </c>
      <c r="G1426">
        <v>4</v>
      </c>
    </row>
    <row r="1427" spans="1:7" x14ac:dyDescent="0.3">
      <c r="A1427">
        <v>131</v>
      </c>
      <c r="B1427" s="18">
        <v>45505</v>
      </c>
      <c r="C1427" s="96" t="s">
        <v>322</v>
      </c>
      <c r="D1427" t="s">
        <v>211</v>
      </c>
      <c r="E1427">
        <v>4</v>
      </c>
    </row>
    <row r="1428" spans="1:7" x14ac:dyDescent="0.3">
      <c r="A1428">
        <v>130</v>
      </c>
      <c r="B1428" s="18">
        <v>45505</v>
      </c>
      <c r="C1428" s="96" t="s">
        <v>322</v>
      </c>
      <c r="D1428" t="s">
        <v>212</v>
      </c>
      <c r="E1428">
        <v>33</v>
      </c>
    </row>
    <row r="1429" spans="1:7" x14ac:dyDescent="0.3">
      <c r="A1429">
        <v>129</v>
      </c>
      <c r="B1429" s="18">
        <v>45505</v>
      </c>
      <c r="C1429" s="96" t="s">
        <v>322</v>
      </c>
      <c r="D1429" t="s">
        <v>229</v>
      </c>
      <c r="E1429">
        <v>28</v>
      </c>
    </row>
    <row r="1430" spans="1:7" x14ac:dyDescent="0.3">
      <c r="A1430">
        <v>128</v>
      </c>
      <c r="B1430" s="18">
        <v>45505</v>
      </c>
      <c r="C1430" s="96" t="s">
        <v>322</v>
      </c>
      <c r="D1430" t="s">
        <v>224</v>
      </c>
      <c r="E1430">
        <v>17</v>
      </c>
    </row>
    <row r="1431" spans="1:7" x14ac:dyDescent="0.3">
      <c r="A1431">
        <v>127</v>
      </c>
      <c r="B1431" s="18">
        <v>45505</v>
      </c>
      <c r="C1431" s="96" t="s">
        <v>322</v>
      </c>
      <c r="D1431" t="s">
        <v>220</v>
      </c>
      <c r="E1431">
        <v>84</v>
      </c>
    </row>
    <row r="1432" spans="1:7" x14ac:dyDescent="0.3">
      <c r="A1432">
        <v>5</v>
      </c>
      <c r="B1432" s="18">
        <v>45505</v>
      </c>
      <c r="C1432" s="96" t="s">
        <v>322</v>
      </c>
      <c r="D1432" t="s">
        <v>216</v>
      </c>
      <c r="E1432">
        <v>1.75</v>
      </c>
      <c r="F1432">
        <v>42</v>
      </c>
      <c r="G1432">
        <v>24</v>
      </c>
    </row>
    <row r="1433" spans="1:7" x14ac:dyDescent="0.3">
      <c r="A1433">
        <v>4</v>
      </c>
      <c r="B1433" s="18">
        <v>45505</v>
      </c>
      <c r="C1433" s="96" t="s">
        <v>322</v>
      </c>
      <c r="D1433" t="s">
        <v>223</v>
      </c>
      <c r="E1433">
        <v>0.71428571428571397</v>
      </c>
      <c r="F1433">
        <v>30</v>
      </c>
      <c r="G1433">
        <v>42</v>
      </c>
    </row>
    <row r="1434" spans="1:7" x14ac:dyDescent="0.3">
      <c r="A1434">
        <v>120</v>
      </c>
      <c r="B1434" s="18">
        <v>45505</v>
      </c>
      <c r="C1434" s="96" t="s">
        <v>322</v>
      </c>
      <c r="D1434" t="s">
        <v>22</v>
      </c>
      <c r="E1434">
        <v>101</v>
      </c>
    </row>
    <row r="1435" spans="1:7" x14ac:dyDescent="0.3">
      <c r="A1435">
        <v>116</v>
      </c>
      <c r="B1435" s="18">
        <v>45505</v>
      </c>
      <c r="C1435" s="96" t="s">
        <v>322</v>
      </c>
      <c r="D1435" t="s">
        <v>243</v>
      </c>
      <c r="E1435">
        <v>1</v>
      </c>
    </row>
    <row r="1436" spans="1:7" x14ac:dyDescent="0.3">
      <c r="A1436">
        <v>115</v>
      </c>
      <c r="B1436" s="18">
        <v>45505</v>
      </c>
      <c r="C1436" s="96" t="s">
        <v>322</v>
      </c>
      <c r="D1436" t="s">
        <v>226</v>
      </c>
      <c r="E1436">
        <v>4</v>
      </c>
    </row>
    <row r="1437" spans="1:7" x14ac:dyDescent="0.3">
      <c r="A1437">
        <v>114</v>
      </c>
      <c r="B1437" s="18">
        <v>45505</v>
      </c>
      <c r="C1437" s="96" t="s">
        <v>322</v>
      </c>
      <c r="D1437" t="s">
        <v>214</v>
      </c>
      <c r="E1437">
        <v>101</v>
      </c>
    </row>
    <row r="1438" spans="1:7" x14ac:dyDescent="0.3">
      <c r="A1438">
        <v>6</v>
      </c>
      <c r="B1438" s="18">
        <v>45505</v>
      </c>
      <c r="C1438" s="96" t="s">
        <v>322</v>
      </c>
      <c r="D1438" t="s">
        <v>237</v>
      </c>
      <c r="E1438">
        <v>0.14285714285714285</v>
      </c>
      <c r="F1438">
        <v>1</v>
      </c>
      <c r="G1438">
        <v>7</v>
      </c>
    </row>
    <row r="1439" spans="1:7" x14ac:dyDescent="0.3">
      <c r="A1439">
        <v>108</v>
      </c>
      <c r="B1439" s="18">
        <v>45505</v>
      </c>
      <c r="C1439" s="96" t="s">
        <v>323</v>
      </c>
      <c r="D1439" t="s">
        <v>204</v>
      </c>
      <c r="E1439">
        <v>463</v>
      </c>
    </row>
    <row r="1440" spans="1:7" x14ac:dyDescent="0.3">
      <c r="A1440">
        <v>105</v>
      </c>
      <c r="B1440" s="18">
        <v>45505</v>
      </c>
      <c r="C1440" s="96" t="s">
        <v>323</v>
      </c>
      <c r="D1440" t="s">
        <v>227</v>
      </c>
      <c r="E1440">
        <v>168</v>
      </c>
    </row>
    <row r="1441" spans="1:7" x14ac:dyDescent="0.3">
      <c r="A1441">
        <v>107</v>
      </c>
      <c r="B1441" s="18">
        <v>45505</v>
      </c>
      <c r="C1441" s="96" t="s">
        <v>323</v>
      </c>
      <c r="D1441" t="s">
        <v>217</v>
      </c>
      <c r="E1441">
        <v>1211</v>
      </c>
    </row>
    <row r="1442" spans="1:7" x14ac:dyDescent="0.3">
      <c r="A1442">
        <v>106</v>
      </c>
      <c r="B1442" s="18">
        <v>45505</v>
      </c>
      <c r="C1442" s="96" t="s">
        <v>323</v>
      </c>
      <c r="D1442" t="s">
        <v>196</v>
      </c>
      <c r="E1442">
        <v>1002</v>
      </c>
    </row>
    <row r="1443" spans="1:7" x14ac:dyDescent="0.3">
      <c r="A1443">
        <v>104</v>
      </c>
      <c r="B1443" s="18">
        <v>45505</v>
      </c>
      <c r="C1443" s="96" t="s">
        <v>323</v>
      </c>
      <c r="D1443" t="s">
        <v>236</v>
      </c>
      <c r="E1443">
        <v>20</v>
      </c>
    </row>
    <row r="1444" spans="1:7" x14ac:dyDescent="0.3">
      <c r="A1444">
        <v>113</v>
      </c>
      <c r="B1444" s="18">
        <v>45505</v>
      </c>
      <c r="C1444" s="96" t="s">
        <v>323</v>
      </c>
      <c r="D1444" t="s">
        <v>228</v>
      </c>
      <c r="E1444">
        <v>812</v>
      </c>
    </row>
    <row r="1445" spans="1:7" x14ac:dyDescent="0.3">
      <c r="A1445">
        <v>110</v>
      </c>
      <c r="B1445" s="18">
        <v>45505</v>
      </c>
      <c r="C1445" s="96" t="s">
        <v>323</v>
      </c>
      <c r="D1445" t="s">
        <v>222</v>
      </c>
      <c r="E1445">
        <v>155</v>
      </c>
    </row>
    <row r="1446" spans="1:7" x14ac:dyDescent="0.3">
      <c r="A1446">
        <v>112</v>
      </c>
      <c r="B1446" s="18">
        <v>45505</v>
      </c>
      <c r="C1446" s="96" t="s">
        <v>323</v>
      </c>
      <c r="D1446" t="s">
        <v>221</v>
      </c>
      <c r="E1446">
        <v>1445</v>
      </c>
    </row>
    <row r="1447" spans="1:7" x14ac:dyDescent="0.3">
      <c r="A1447">
        <v>111</v>
      </c>
      <c r="B1447" s="18">
        <v>45505</v>
      </c>
      <c r="C1447" s="96" t="s">
        <v>323</v>
      </c>
      <c r="D1447" t="s">
        <v>201</v>
      </c>
      <c r="E1447">
        <v>1130</v>
      </c>
    </row>
    <row r="1448" spans="1:7" x14ac:dyDescent="0.3">
      <c r="A1448">
        <v>109</v>
      </c>
      <c r="B1448" s="18">
        <v>45505</v>
      </c>
      <c r="C1448" s="96" t="s">
        <v>323</v>
      </c>
      <c r="D1448" t="s">
        <v>233</v>
      </c>
      <c r="E1448">
        <v>17</v>
      </c>
    </row>
    <row r="1449" spans="1:7" x14ac:dyDescent="0.3">
      <c r="A1449">
        <v>2</v>
      </c>
      <c r="B1449" s="18">
        <v>45505</v>
      </c>
      <c r="C1449" s="96" t="s">
        <v>323</v>
      </c>
      <c r="D1449" t="s">
        <v>209</v>
      </c>
      <c r="E1449">
        <v>0.89208333333333334</v>
      </c>
      <c r="F1449">
        <v>6423</v>
      </c>
      <c r="G1449">
        <v>7200</v>
      </c>
    </row>
    <row r="1450" spans="1:7" x14ac:dyDescent="0.3">
      <c r="A1450">
        <v>1</v>
      </c>
      <c r="B1450" s="18">
        <v>45505</v>
      </c>
      <c r="C1450" s="96" t="s">
        <v>323</v>
      </c>
      <c r="D1450" t="s">
        <v>287</v>
      </c>
      <c r="E1450">
        <v>1</v>
      </c>
      <c r="F1450">
        <v>4</v>
      </c>
      <c r="G1450">
        <v>4</v>
      </c>
    </row>
    <row r="1451" spans="1:7" x14ac:dyDescent="0.3">
      <c r="A1451">
        <v>103</v>
      </c>
      <c r="B1451" s="18">
        <v>45505</v>
      </c>
      <c r="C1451" s="96" t="s">
        <v>323</v>
      </c>
      <c r="D1451" t="s">
        <v>199</v>
      </c>
      <c r="E1451">
        <v>0</v>
      </c>
    </row>
    <row r="1452" spans="1:7" x14ac:dyDescent="0.3">
      <c r="A1452">
        <v>102</v>
      </c>
      <c r="B1452" s="18">
        <v>45505</v>
      </c>
      <c r="C1452" s="96" t="s">
        <v>323</v>
      </c>
      <c r="D1452" t="s">
        <v>218</v>
      </c>
      <c r="E1452">
        <v>0</v>
      </c>
    </row>
    <row r="1453" spans="1:7" x14ac:dyDescent="0.3">
      <c r="A1453">
        <v>3</v>
      </c>
      <c r="B1453" s="18">
        <v>45505</v>
      </c>
      <c r="C1453" s="96" t="s">
        <v>323</v>
      </c>
      <c r="D1453" t="s">
        <v>202</v>
      </c>
      <c r="E1453">
        <v>0.50443717888836992</v>
      </c>
      <c r="F1453">
        <v>3240</v>
      </c>
      <c r="G1453">
        <v>6423</v>
      </c>
    </row>
    <row r="1454" spans="1:7" x14ac:dyDescent="0.3">
      <c r="A1454">
        <v>101</v>
      </c>
      <c r="B1454" s="18">
        <v>45505</v>
      </c>
      <c r="C1454" s="96" t="s">
        <v>323</v>
      </c>
      <c r="D1454" t="s">
        <v>200</v>
      </c>
      <c r="E1454">
        <v>4</v>
      </c>
    </row>
    <row r="1455" spans="1:7" x14ac:dyDescent="0.3">
      <c r="A1455">
        <v>100</v>
      </c>
      <c r="B1455" s="18">
        <v>45505</v>
      </c>
      <c r="C1455" s="96" t="s">
        <v>323</v>
      </c>
      <c r="D1455" t="s">
        <v>206</v>
      </c>
      <c r="E1455">
        <v>1</v>
      </c>
    </row>
    <row r="1456" spans="1:7" x14ac:dyDescent="0.3">
      <c r="A1456">
        <v>17</v>
      </c>
      <c r="B1456" s="18">
        <v>45505</v>
      </c>
      <c r="C1456" s="96" t="s">
        <v>323</v>
      </c>
      <c r="D1456" t="s">
        <v>207</v>
      </c>
      <c r="E1456">
        <v>1.8651362984218076E-2</v>
      </c>
      <c r="F1456">
        <v>13</v>
      </c>
      <c r="G1456">
        <v>697</v>
      </c>
    </row>
    <row r="1457" spans="1:7" x14ac:dyDescent="0.3">
      <c r="A1457">
        <v>16</v>
      </c>
      <c r="B1457" s="18">
        <v>45505</v>
      </c>
      <c r="C1457" s="96" t="s">
        <v>323</v>
      </c>
      <c r="D1457" t="s">
        <v>203</v>
      </c>
      <c r="E1457">
        <v>3.0129124820659971E-2</v>
      </c>
      <c r="F1457">
        <v>21</v>
      </c>
      <c r="G1457">
        <v>697</v>
      </c>
    </row>
    <row r="1458" spans="1:7" x14ac:dyDescent="0.3">
      <c r="A1458">
        <v>13</v>
      </c>
      <c r="B1458" s="18">
        <v>45505</v>
      </c>
      <c r="C1458" s="96" t="s">
        <v>323</v>
      </c>
      <c r="D1458" t="s">
        <v>198</v>
      </c>
      <c r="E1458">
        <v>4.2452830188679243E-2</v>
      </c>
      <c r="F1458">
        <v>27</v>
      </c>
      <c r="G1458">
        <v>636</v>
      </c>
    </row>
    <row r="1459" spans="1:7" x14ac:dyDescent="0.3">
      <c r="A1459">
        <v>12</v>
      </c>
      <c r="B1459" s="18">
        <v>45505</v>
      </c>
      <c r="C1459" s="96" t="s">
        <v>323</v>
      </c>
      <c r="D1459" t="s">
        <v>215</v>
      </c>
      <c r="E1459">
        <v>5.3459119496855348E-2</v>
      </c>
      <c r="F1459">
        <v>34</v>
      </c>
      <c r="G1459">
        <v>636</v>
      </c>
    </row>
    <row r="1460" spans="1:7" x14ac:dyDescent="0.3">
      <c r="A1460">
        <v>11</v>
      </c>
      <c r="B1460" s="18">
        <v>45505</v>
      </c>
      <c r="C1460" s="96" t="s">
        <v>323</v>
      </c>
      <c r="D1460" t="s">
        <v>230</v>
      </c>
      <c r="E1460">
        <v>6.4903846153846159E-2</v>
      </c>
      <c r="F1460">
        <v>108</v>
      </c>
      <c r="G1460">
        <v>1664</v>
      </c>
    </row>
    <row r="1461" spans="1:7" x14ac:dyDescent="0.3">
      <c r="A1461">
        <v>10</v>
      </c>
      <c r="B1461" s="18">
        <v>45505</v>
      </c>
      <c r="C1461" s="96" t="s">
        <v>323</v>
      </c>
      <c r="D1461" t="s">
        <v>219</v>
      </c>
      <c r="E1461">
        <v>3.8306451612903226E-2</v>
      </c>
      <c r="F1461">
        <v>19</v>
      </c>
      <c r="G1461">
        <v>496</v>
      </c>
    </row>
    <row r="1462" spans="1:7" x14ac:dyDescent="0.3">
      <c r="A1462">
        <v>9</v>
      </c>
      <c r="B1462" s="18">
        <v>45505</v>
      </c>
      <c r="C1462" s="96" t="s">
        <v>323</v>
      </c>
      <c r="D1462" t="s">
        <v>213</v>
      </c>
      <c r="E1462">
        <v>7.0542635658914735E-2</v>
      </c>
      <c r="F1462">
        <v>91</v>
      </c>
      <c r="G1462">
        <v>1290</v>
      </c>
    </row>
    <row r="1463" spans="1:7" x14ac:dyDescent="0.3">
      <c r="A1463">
        <v>23</v>
      </c>
      <c r="B1463" s="18">
        <v>45505</v>
      </c>
      <c r="C1463" s="96" t="s">
        <v>323</v>
      </c>
      <c r="D1463" t="s">
        <v>210</v>
      </c>
      <c r="E1463">
        <v>4.7721344176768453E-2</v>
      </c>
      <c r="F1463">
        <v>311</v>
      </c>
      <c r="G1463">
        <v>6517</v>
      </c>
    </row>
    <row r="1464" spans="1:7" x14ac:dyDescent="0.3">
      <c r="A1464">
        <v>24</v>
      </c>
      <c r="B1464" s="18">
        <v>45505</v>
      </c>
      <c r="C1464" s="96" t="s">
        <v>323</v>
      </c>
      <c r="D1464" t="s">
        <v>197</v>
      </c>
      <c r="E1464">
        <v>0.90353697749196138</v>
      </c>
      <c r="F1464">
        <v>281</v>
      </c>
      <c r="G1464">
        <v>311</v>
      </c>
    </row>
    <row r="1465" spans="1:7" x14ac:dyDescent="0.3">
      <c r="A1465">
        <v>133</v>
      </c>
      <c r="B1465" s="18">
        <v>45505</v>
      </c>
      <c r="C1465" s="96" t="s">
        <v>323</v>
      </c>
      <c r="D1465" t="s">
        <v>234</v>
      </c>
      <c r="E1465">
        <v>124</v>
      </c>
    </row>
    <row r="1466" spans="1:7" x14ac:dyDescent="0.3">
      <c r="A1466">
        <v>132</v>
      </c>
      <c r="B1466" s="18">
        <v>45505</v>
      </c>
      <c r="C1466" s="96" t="s">
        <v>323</v>
      </c>
      <c r="D1466" t="s">
        <v>208</v>
      </c>
      <c r="E1466">
        <v>20</v>
      </c>
    </row>
    <row r="1467" spans="1:7" x14ac:dyDescent="0.3">
      <c r="A1467">
        <v>131</v>
      </c>
      <c r="B1467" s="18">
        <v>45505</v>
      </c>
      <c r="C1467" s="96" t="s">
        <v>323</v>
      </c>
      <c r="D1467" t="s">
        <v>211</v>
      </c>
      <c r="E1467">
        <v>63</v>
      </c>
    </row>
    <row r="1468" spans="1:7" x14ac:dyDescent="0.3">
      <c r="A1468">
        <v>130</v>
      </c>
      <c r="B1468" s="18">
        <v>45505</v>
      </c>
      <c r="C1468" s="96" t="s">
        <v>323</v>
      </c>
      <c r="D1468" t="s">
        <v>212</v>
      </c>
      <c r="E1468">
        <v>140</v>
      </c>
    </row>
    <row r="1469" spans="1:7" x14ac:dyDescent="0.3">
      <c r="A1469">
        <v>129</v>
      </c>
      <c r="B1469" s="18">
        <v>45505</v>
      </c>
      <c r="C1469" s="96" t="s">
        <v>323</v>
      </c>
      <c r="D1469" t="s">
        <v>229</v>
      </c>
      <c r="E1469">
        <v>626</v>
      </c>
    </row>
    <row r="1470" spans="1:7" x14ac:dyDescent="0.3">
      <c r="A1470">
        <v>128</v>
      </c>
      <c r="B1470" s="18">
        <v>45505</v>
      </c>
      <c r="C1470" s="96" t="s">
        <v>323</v>
      </c>
      <c r="D1470" t="s">
        <v>224</v>
      </c>
      <c r="E1470">
        <v>230</v>
      </c>
    </row>
    <row r="1471" spans="1:7" x14ac:dyDescent="0.3">
      <c r="A1471">
        <v>127</v>
      </c>
      <c r="B1471" s="18">
        <v>45505</v>
      </c>
      <c r="C1471" s="96" t="s">
        <v>323</v>
      </c>
      <c r="D1471" t="s">
        <v>220</v>
      </c>
      <c r="E1471">
        <v>1250</v>
      </c>
    </row>
    <row r="1472" spans="1:7" x14ac:dyDescent="0.3">
      <c r="A1472">
        <v>5</v>
      </c>
      <c r="B1472" s="18">
        <v>45505</v>
      </c>
      <c r="C1472" s="96" t="s">
        <v>323</v>
      </c>
      <c r="D1472" t="s">
        <v>216</v>
      </c>
      <c r="E1472">
        <v>9.5176470588235293</v>
      </c>
      <c r="F1472">
        <v>809</v>
      </c>
      <c r="G1472">
        <v>85</v>
      </c>
    </row>
    <row r="1473" spans="1:7" x14ac:dyDescent="0.3">
      <c r="A1473">
        <v>4</v>
      </c>
      <c r="B1473" s="18">
        <v>45505</v>
      </c>
      <c r="C1473" s="96" t="s">
        <v>323</v>
      </c>
      <c r="D1473" t="s">
        <v>223</v>
      </c>
      <c r="E1473">
        <v>0.71920529801324495</v>
      </c>
      <c r="F1473">
        <v>543</v>
      </c>
      <c r="G1473">
        <v>755</v>
      </c>
    </row>
    <row r="1474" spans="1:7" x14ac:dyDescent="0.3">
      <c r="A1474">
        <v>120</v>
      </c>
      <c r="B1474" s="18">
        <v>45505</v>
      </c>
      <c r="C1474" s="96" t="s">
        <v>323</v>
      </c>
      <c r="D1474" t="s">
        <v>22</v>
      </c>
      <c r="E1474">
        <v>1664</v>
      </c>
    </row>
    <row r="1475" spans="1:7" x14ac:dyDescent="0.3">
      <c r="A1475">
        <v>116</v>
      </c>
      <c r="B1475" s="18">
        <v>45505</v>
      </c>
      <c r="C1475" s="96" t="s">
        <v>323</v>
      </c>
      <c r="D1475" t="s">
        <v>243</v>
      </c>
      <c r="E1475">
        <v>6</v>
      </c>
    </row>
    <row r="1476" spans="1:7" x14ac:dyDescent="0.3">
      <c r="A1476">
        <v>115</v>
      </c>
      <c r="B1476" s="18">
        <v>45505</v>
      </c>
      <c r="C1476" s="96" t="s">
        <v>323</v>
      </c>
      <c r="D1476" t="s">
        <v>226</v>
      </c>
      <c r="E1476">
        <v>406</v>
      </c>
    </row>
    <row r="1477" spans="1:7" x14ac:dyDescent="0.3">
      <c r="A1477">
        <v>114</v>
      </c>
      <c r="B1477" s="18">
        <v>45505</v>
      </c>
      <c r="C1477" s="96" t="s">
        <v>323</v>
      </c>
      <c r="D1477" t="s">
        <v>214</v>
      </c>
      <c r="E1477">
        <v>1664</v>
      </c>
    </row>
    <row r="1478" spans="1:7" x14ac:dyDescent="0.3">
      <c r="A1478">
        <v>108</v>
      </c>
      <c r="B1478" s="18">
        <v>45505</v>
      </c>
      <c r="C1478" s="96" t="s">
        <v>324</v>
      </c>
      <c r="D1478" t="s">
        <v>204</v>
      </c>
      <c r="E1478">
        <v>5</v>
      </c>
    </row>
    <row r="1479" spans="1:7" x14ac:dyDescent="0.3">
      <c r="A1479">
        <v>105</v>
      </c>
      <c r="B1479" s="18">
        <v>45505</v>
      </c>
      <c r="C1479" s="96" t="s">
        <v>324</v>
      </c>
      <c r="D1479" t="s">
        <v>227</v>
      </c>
      <c r="E1479">
        <v>20</v>
      </c>
    </row>
    <row r="1480" spans="1:7" x14ac:dyDescent="0.3">
      <c r="A1480">
        <v>107</v>
      </c>
      <c r="B1480" s="18">
        <v>45505</v>
      </c>
      <c r="C1480" s="96" t="s">
        <v>324</v>
      </c>
      <c r="D1480" t="s">
        <v>217</v>
      </c>
      <c r="E1480">
        <v>33</v>
      </c>
    </row>
    <row r="1481" spans="1:7" x14ac:dyDescent="0.3">
      <c r="A1481">
        <v>106</v>
      </c>
      <c r="B1481" s="18">
        <v>45505</v>
      </c>
      <c r="C1481" s="96" t="s">
        <v>324</v>
      </c>
      <c r="D1481" t="s">
        <v>196</v>
      </c>
      <c r="E1481">
        <v>41</v>
      </c>
    </row>
    <row r="1482" spans="1:7" x14ac:dyDescent="0.3">
      <c r="A1482">
        <v>104</v>
      </c>
      <c r="B1482" s="18">
        <v>45505</v>
      </c>
      <c r="C1482" s="96" t="s">
        <v>324</v>
      </c>
      <c r="D1482" t="s">
        <v>236</v>
      </c>
      <c r="E1482">
        <v>3</v>
      </c>
    </row>
    <row r="1483" spans="1:7" x14ac:dyDescent="0.3">
      <c r="A1483">
        <v>113</v>
      </c>
      <c r="B1483" s="18">
        <v>45505</v>
      </c>
      <c r="C1483" s="96" t="s">
        <v>324</v>
      </c>
      <c r="D1483" t="s">
        <v>228</v>
      </c>
      <c r="E1483">
        <v>11</v>
      </c>
    </row>
    <row r="1484" spans="1:7" x14ac:dyDescent="0.3">
      <c r="A1484">
        <v>110</v>
      </c>
      <c r="B1484" s="18">
        <v>45505</v>
      </c>
      <c r="C1484" s="96" t="s">
        <v>324</v>
      </c>
      <c r="D1484" t="s">
        <v>222</v>
      </c>
      <c r="E1484">
        <v>12</v>
      </c>
    </row>
    <row r="1485" spans="1:7" x14ac:dyDescent="0.3">
      <c r="A1485">
        <v>112</v>
      </c>
      <c r="B1485" s="18">
        <v>45505</v>
      </c>
      <c r="C1485" s="96" t="s">
        <v>324</v>
      </c>
      <c r="D1485" t="s">
        <v>221</v>
      </c>
      <c r="E1485">
        <v>42</v>
      </c>
    </row>
    <row r="1486" spans="1:7" x14ac:dyDescent="0.3">
      <c r="A1486">
        <v>111</v>
      </c>
      <c r="B1486" s="18">
        <v>45505</v>
      </c>
      <c r="C1486" s="96" t="s">
        <v>324</v>
      </c>
      <c r="D1486" t="s">
        <v>201</v>
      </c>
      <c r="E1486">
        <v>45</v>
      </c>
    </row>
    <row r="1487" spans="1:7" x14ac:dyDescent="0.3">
      <c r="A1487">
        <v>109</v>
      </c>
      <c r="B1487" s="18">
        <v>45505</v>
      </c>
      <c r="C1487" s="96" t="s">
        <v>324</v>
      </c>
      <c r="D1487" t="s">
        <v>233</v>
      </c>
      <c r="E1487">
        <v>4</v>
      </c>
    </row>
    <row r="1488" spans="1:7" x14ac:dyDescent="0.3">
      <c r="A1488">
        <v>2</v>
      </c>
      <c r="B1488" s="18">
        <v>45505</v>
      </c>
      <c r="C1488" s="96" t="s">
        <v>324</v>
      </c>
      <c r="D1488" t="s">
        <v>209</v>
      </c>
      <c r="E1488">
        <v>5.6842105263157895E-2</v>
      </c>
      <c r="F1488">
        <v>216</v>
      </c>
      <c r="G1488">
        <v>3800</v>
      </c>
    </row>
    <row r="1489" spans="1:7" x14ac:dyDescent="0.3">
      <c r="A1489">
        <v>1</v>
      </c>
      <c r="B1489" s="18">
        <v>45505</v>
      </c>
      <c r="C1489" s="96" t="s">
        <v>324</v>
      </c>
      <c r="D1489" t="s">
        <v>287</v>
      </c>
      <c r="E1489">
        <v>0</v>
      </c>
      <c r="F1489">
        <v>0</v>
      </c>
      <c r="G1489">
        <v>2</v>
      </c>
    </row>
    <row r="1490" spans="1:7" x14ac:dyDescent="0.3">
      <c r="A1490">
        <v>103</v>
      </c>
      <c r="B1490" s="18">
        <v>45505</v>
      </c>
      <c r="C1490" s="96" t="s">
        <v>324</v>
      </c>
      <c r="D1490" t="s">
        <v>199</v>
      </c>
      <c r="E1490">
        <v>0</v>
      </c>
    </row>
    <row r="1491" spans="1:7" x14ac:dyDescent="0.3">
      <c r="A1491">
        <v>102</v>
      </c>
      <c r="B1491" s="18">
        <v>45505</v>
      </c>
      <c r="C1491" s="96" t="s">
        <v>324</v>
      </c>
      <c r="D1491" t="s">
        <v>218</v>
      </c>
      <c r="E1491">
        <v>1</v>
      </c>
    </row>
    <row r="1492" spans="1:7" x14ac:dyDescent="0.3">
      <c r="A1492">
        <v>3</v>
      </c>
      <c r="B1492" s="18">
        <v>45505</v>
      </c>
      <c r="C1492" s="96" t="s">
        <v>324</v>
      </c>
      <c r="D1492" t="s">
        <v>202</v>
      </c>
      <c r="E1492">
        <v>0.7592592592592593</v>
      </c>
      <c r="F1492">
        <v>164</v>
      </c>
      <c r="G1492">
        <v>216</v>
      </c>
    </row>
    <row r="1493" spans="1:7" x14ac:dyDescent="0.3">
      <c r="A1493">
        <v>101</v>
      </c>
      <c r="B1493" s="18">
        <v>45505</v>
      </c>
      <c r="C1493" s="96" t="s">
        <v>324</v>
      </c>
      <c r="D1493" t="s">
        <v>200</v>
      </c>
      <c r="E1493">
        <v>1</v>
      </c>
    </row>
    <row r="1494" spans="1:7" x14ac:dyDescent="0.3">
      <c r="A1494">
        <v>100</v>
      </c>
      <c r="B1494" s="18">
        <v>45505</v>
      </c>
      <c r="C1494" s="96" t="s">
        <v>324</v>
      </c>
      <c r="D1494" t="s">
        <v>206</v>
      </c>
      <c r="E1494">
        <v>1</v>
      </c>
    </row>
    <row r="1495" spans="1:7" x14ac:dyDescent="0.3">
      <c r="A1495">
        <v>17</v>
      </c>
      <c r="B1495" s="18">
        <v>45505</v>
      </c>
      <c r="C1495" s="96" t="s">
        <v>324</v>
      </c>
      <c r="D1495" t="s">
        <v>207</v>
      </c>
      <c r="E1495">
        <v>0</v>
      </c>
      <c r="F1495">
        <v>0</v>
      </c>
      <c r="G1495">
        <v>17</v>
      </c>
    </row>
    <row r="1496" spans="1:7" x14ac:dyDescent="0.3">
      <c r="A1496">
        <v>16</v>
      </c>
      <c r="B1496" s="18">
        <v>45505</v>
      </c>
      <c r="C1496" s="96" t="s">
        <v>324</v>
      </c>
      <c r="D1496" t="s">
        <v>203</v>
      </c>
      <c r="E1496">
        <v>0.17647058823529413</v>
      </c>
      <c r="F1496">
        <v>3</v>
      </c>
      <c r="G1496">
        <v>17</v>
      </c>
    </row>
    <row r="1497" spans="1:7" x14ac:dyDescent="0.3">
      <c r="A1497">
        <v>13</v>
      </c>
      <c r="B1497" s="18">
        <v>45505</v>
      </c>
      <c r="C1497" s="96" t="s">
        <v>324</v>
      </c>
      <c r="D1497" t="s">
        <v>198</v>
      </c>
      <c r="E1497">
        <v>0</v>
      </c>
      <c r="F1497">
        <v>0</v>
      </c>
      <c r="G1497">
        <v>11</v>
      </c>
    </row>
    <row r="1498" spans="1:7" x14ac:dyDescent="0.3">
      <c r="A1498">
        <v>12</v>
      </c>
      <c r="B1498" s="18">
        <v>45505</v>
      </c>
      <c r="C1498" s="96" t="s">
        <v>324</v>
      </c>
      <c r="D1498" t="s">
        <v>215</v>
      </c>
      <c r="E1498">
        <v>9.0909090909090912E-2</v>
      </c>
      <c r="F1498">
        <v>1</v>
      </c>
      <c r="G1498">
        <v>11</v>
      </c>
    </row>
    <row r="1499" spans="1:7" x14ac:dyDescent="0.3">
      <c r="A1499">
        <v>11</v>
      </c>
      <c r="B1499" s="18">
        <v>45505</v>
      </c>
      <c r="C1499" s="96" t="s">
        <v>324</v>
      </c>
      <c r="D1499" t="s">
        <v>230</v>
      </c>
      <c r="E1499">
        <v>2.7777777777777776E-2</v>
      </c>
      <c r="F1499">
        <v>1</v>
      </c>
      <c r="G1499">
        <v>36</v>
      </c>
    </row>
    <row r="1500" spans="1:7" x14ac:dyDescent="0.3">
      <c r="A1500">
        <v>23</v>
      </c>
      <c r="B1500" s="18">
        <v>45505</v>
      </c>
      <c r="C1500" s="96" t="s">
        <v>324</v>
      </c>
      <c r="D1500" t="s">
        <v>210</v>
      </c>
      <c r="E1500">
        <v>4.5454545454545456E-2</v>
      </c>
      <c r="F1500">
        <v>10</v>
      </c>
      <c r="G1500">
        <v>220</v>
      </c>
    </row>
    <row r="1501" spans="1:7" x14ac:dyDescent="0.3">
      <c r="A1501">
        <v>24</v>
      </c>
      <c r="B1501" s="18">
        <v>45505</v>
      </c>
      <c r="C1501" s="96" t="s">
        <v>324</v>
      </c>
      <c r="D1501" t="s">
        <v>197</v>
      </c>
      <c r="E1501">
        <v>0.9</v>
      </c>
      <c r="F1501">
        <v>9</v>
      </c>
      <c r="G1501">
        <v>10</v>
      </c>
    </row>
    <row r="1502" spans="1:7" x14ac:dyDescent="0.3">
      <c r="A1502">
        <v>134</v>
      </c>
      <c r="B1502" s="18">
        <v>45505</v>
      </c>
      <c r="C1502" s="96" t="s">
        <v>324</v>
      </c>
      <c r="D1502" t="s">
        <v>267</v>
      </c>
      <c r="E1502">
        <v>1</v>
      </c>
    </row>
    <row r="1503" spans="1:7" x14ac:dyDescent="0.3">
      <c r="A1503">
        <v>133</v>
      </c>
      <c r="B1503" s="18">
        <v>45505</v>
      </c>
      <c r="C1503" s="96" t="s">
        <v>324</v>
      </c>
      <c r="D1503" t="s">
        <v>234</v>
      </c>
      <c r="E1503">
        <v>3</v>
      </c>
    </row>
    <row r="1504" spans="1:7" x14ac:dyDescent="0.3">
      <c r="A1504">
        <v>131</v>
      </c>
      <c r="B1504" s="18">
        <v>45505</v>
      </c>
      <c r="C1504" s="96" t="s">
        <v>324</v>
      </c>
      <c r="D1504" t="s">
        <v>211</v>
      </c>
      <c r="E1504">
        <v>3</v>
      </c>
    </row>
    <row r="1505" spans="1:7" x14ac:dyDescent="0.3">
      <c r="A1505">
        <v>130</v>
      </c>
      <c r="B1505" s="18">
        <v>45505</v>
      </c>
      <c r="C1505" s="96" t="s">
        <v>324</v>
      </c>
      <c r="D1505" t="s">
        <v>212</v>
      </c>
      <c r="E1505">
        <v>40</v>
      </c>
    </row>
    <row r="1506" spans="1:7" x14ac:dyDescent="0.3">
      <c r="A1506">
        <v>129</v>
      </c>
      <c r="B1506" s="18">
        <v>45505</v>
      </c>
      <c r="C1506" s="96" t="s">
        <v>324</v>
      </c>
      <c r="D1506" t="s">
        <v>229</v>
      </c>
      <c r="E1506">
        <v>11</v>
      </c>
    </row>
    <row r="1507" spans="1:7" x14ac:dyDescent="0.3">
      <c r="A1507">
        <v>128</v>
      </c>
      <c r="B1507" s="18">
        <v>45505</v>
      </c>
      <c r="C1507" s="96" t="s">
        <v>324</v>
      </c>
      <c r="D1507" t="s">
        <v>224</v>
      </c>
      <c r="E1507">
        <v>13</v>
      </c>
    </row>
    <row r="1508" spans="1:7" x14ac:dyDescent="0.3">
      <c r="A1508">
        <v>127</v>
      </c>
      <c r="B1508" s="18">
        <v>45505</v>
      </c>
      <c r="C1508" s="96" t="s">
        <v>324</v>
      </c>
      <c r="D1508" t="s">
        <v>220</v>
      </c>
      <c r="E1508">
        <v>71</v>
      </c>
    </row>
    <row r="1509" spans="1:7" x14ac:dyDescent="0.3">
      <c r="A1509">
        <v>5</v>
      </c>
      <c r="B1509" s="18">
        <v>45505</v>
      </c>
      <c r="C1509" s="96" t="s">
        <v>324</v>
      </c>
      <c r="D1509" t="s">
        <v>216</v>
      </c>
      <c r="E1509">
        <v>1.95</v>
      </c>
      <c r="F1509">
        <v>39</v>
      </c>
      <c r="G1509">
        <v>20</v>
      </c>
    </row>
    <row r="1510" spans="1:7" x14ac:dyDescent="0.3">
      <c r="A1510">
        <v>4</v>
      </c>
      <c r="B1510" s="18">
        <v>45505</v>
      </c>
      <c r="C1510" s="96" t="s">
        <v>324</v>
      </c>
      <c r="D1510" t="s">
        <v>223</v>
      </c>
      <c r="E1510">
        <v>0.92307692307692302</v>
      </c>
      <c r="F1510">
        <v>36</v>
      </c>
      <c r="G1510">
        <v>39</v>
      </c>
    </row>
    <row r="1511" spans="1:7" x14ac:dyDescent="0.3">
      <c r="A1511">
        <v>120</v>
      </c>
      <c r="B1511" s="18">
        <v>45505</v>
      </c>
      <c r="C1511" s="96" t="s">
        <v>324</v>
      </c>
      <c r="D1511" t="s">
        <v>22</v>
      </c>
      <c r="E1511">
        <v>96</v>
      </c>
    </row>
    <row r="1512" spans="1:7" x14ac:dyDescent="0.3">
      <c r="A1512">
        <v>115</v>
      </c>
      <c r="B1512" s="18">
        <v>45505</v>
      </c>
      <c r="C1512" s="96" t="s">
        <v>324</v>
      </c>
      <c r="D1512" t="s">
        <v>226</v>
      </c>
      <c r="E1512">
        <v>3</v>
      </c>
    </row>
    <row r="1513" spans="1:7" x14ac:dyDescent="0.3">
      <c r="A1513">
        <v>114</v>
      </c>
      <c r="B1513" s="18">
        <v>45505</v>
      </c>
      <c r="C1513" s="96" t="s">
        <v>324</v>
      </c>
      <c r="D1513" t="s">
        <v>214</v>
      </c>
      <c r="E1513">
        <v>96</v>
      </c>
    </row>
    <row r="1514" spans="1:7" x14ac:dyDescent="0.3">
      <c r="A1514">
        <v>108</v>
      </c>
      <c r="B1514" s="18">
        <v>45505</v>
      </c>
      <c r="C1514" s="96" t="s">
        <v>325</v>
      </c>
      <c r="D1514" t="s">
        <v>204</v>
      </c>
      <c r="E1514">
        <v>34</v>
      </c>
    </row>
    <row r="1515" spans="1:7" x14ac:dyDescent="0.3">
      <c r="A1515">
        <v>107</v>
      </c>
      <c r="B1515" s="18">
        <v>45505</v>
      </c>
      <c r="C1515" s="96" t="s">
        <v>325</v>
      </c>
      <c r="D1515" t="s">
        <v>217</v>
      </c>
      <c r="E1515">
        <v>152</v>
      </c>
    </row>
    <row r="1516" spans="1:7" x14ac:dyDescent="0.3">
      <c r="A1516">
        <v>106</v>
      </c>
      <c r="B1516" s="18">
        <v>45505</v>
      </c>
      <c r="C1516" s="96" t="s">
        <v>325</v>
      </c>
      <c r="D1516" t="s">
        <v>196</v>
      </c>
      <c r="E1516">
        <v>133</v>
      </c>
    </row>
    <row r="1517" spans="1:7" x14ac:dyDescent="0.3">
      <c r="A1517">
        <v>104</v>
      </c>
      <c r="B1517" s="18">
        <v>45505</v>
      </c>
      <c r="C1517" s="96" t="s">
        <v>325</v>
      </c>
      <c r="D1517" t="s">
        <v>236</v>
      </c>
      <c r="E1517">
        <v>1</v>
      </c>
    </row>
    <row r="1518" spans="1:7" x14ac:dyDescent="0.3">
      <c r="A1518">
        <v>113</v>
      </c>
      <c r="B1518" s="18">
        <v>45505</v>
      </c>
      <c r="C1518" s="96" t="s">
        <v>325</v>
      </c>
      <c r="D1518" t="s">
        <v>228</v>
      </c>
      <c r="E1518">
        <v>47</v>
      </c>
    </row>
    <row r="1519" spans="1:7" x14ac:dyDescent="0.3">
      <c r="A1519">
        <v>112</v>
      </c>
      <c r="B1519" s="18">
        <v>45505</v>
      </c>
      <c r="C1519" s="96" t="s">
        <v>325</v>
      </c>
      <c r="D1519" t="s">
        <v>221</v>
      </c>
      <c r="E1519">
        <v>124</v>
      </c>
    </row>
    <row r="1520" spans="1:7" x14ac:dyDescent="0.3">
      <c r="A1520">
        <v>111</v>
      </c>
      <c r="B1520" s="18">
        <v>45505</v>
      </c>
      <c r="C1520" s="96" t="s">
        <v>325</v>
      </c>
      <c r="D1520" t="s">
        <v>201</v>
      </c>
      <c r="E1520">
        <v>109</v>
      </c>
    </row>
    <row r="1521" spans="1:7" x14ac:dyDescent="0.3">
      <c r="A1521">
        <v>2</v>
      </c>
      <c r="B1521" s="18">
        <v>45505</v>
      </c>
      <c r="C1521" s="96" t="s">
        <v>325</v>
      </c>
      <c r="D1521" t="s">
        <v>209</v>
      </c>
      <c r="E1521">
        <v>0.12244897959183673</v>
      </c>
      <c r="F1521">
        <v>600</v>
      </c>
      <c r="G1521">
        <v>4900</v>
      </c>
    </row>
    <row r="1522" spans="1:7" x14ac:dyDescent="0.3">
      <c r="A1522">
        <v>1</v>
      </c>
      <c r="B1522" s="18">
        <v>45505</v>
      </c>
      <c r="C1522" s="96" t="s">
        <v>325</v>
      </c>
      <c r="D1522" t="s">
        <v>287</v>
      </c>
      <c r="E1522">
        <v>0</v>
      </c>
      <c r="F1522">
        <v>0</v>
      </c>
      <c r="G1522">
        <v>3</v>
      </c>
    </row>
    <row r="1523" spans="1:7" x14ac:dyDescent="0.3">
      <c r="A1523">
        <v>103</v>
      </c>
      <c r="B1523" s="18">
        <v>45505</v>
      </c>
      <c r="C1523" s="96" t="s">
        <v>325</v>
      </c>
      <c r="D1523" t="s">
        <v>199</v>
      </c>
      <c r="E1523">
        <v>1</v>
      </c>
    </row>
    <row r="1524" spans="1:7" x14ac:dyDescent="0.3">
      <c r="A1524">
        <v>3</v>
      </c>
      <c r="B1524" s="18">
        <v>45505</v>
      </c>
      <c r="C1524" s="96" t="s">
        <v>325</v>
      </c>
      <c r="D1524" t="s">
        <v>202</v>
      </c>
      <c r="E1524">
        <v>0.71333333333333337</v>
      </c>
      <c r="F1524">
        <v>428</v>
      </c>
      <c r="G1524">
        <v>600</v>
      </c>
    </row>
    <row r="1525" spans="1:7" x14ac:dyDescent="0.3">
      <c r="A1525">
        <v>102</v>
      </c>
      <c r="B1525" s="18">
        <v>45505</v>
      </c>
      <c r="C1525" s="96" t="s">
        <v>325</v>
      </c>
      <c r="D1525" t="s">
        <v>218</v>
      </c>
      <c r="E1525">
        <v>2</v>
      </c>
    </row>
    <row r="1526" spans="1:7" x14ac:dyDescent="0.3">
      <c r="A1526">
        <v>101</v>
      </c>
      <c r="B1526" s="18">
        <v>45505</v>
      </c>
      <c r="C1526" s="96" t="s">
        <v>325</v>
      </c>
      <c r="D1526" t="s">
        <v>200</v>
      </c>
      <c r="E1526">
        <v>0</v>
      </c>
    </row>
    <row r="1527" spans="1:7" x14ac:dyDescent="0.3">
      <c r="A1527">
        <v>100</v>
      </c>
      <c r="B1527" s="18">
        <v>45505</v>
      </c>
      <c r="C1527" s="96" t="s">
        <v>325</v>
      </c>
      <c r="D1527" t="s">
        <v>206</v>
      </c>
      <c r="E1527">
        <v>1</v>
      </c>
    </row>
    <row r="1528" spans="1:7" x14ac:dyDescent="0.3">
      <c r="A1528">
        <v>9</v>
      </c>
      <c r="B1528" s="18">
        <v>45505</v>
      </c>
      <c r="C1528" s="96" t="s">
        <v>325</v>
      </c>
      <c r="D1528" t="s">
        <v>213</v>
      </c>
      <c r="E1528">
        <v>8.5106382978723406E-3</v>
      </c>
      <c r="F1528">
        <v>2</v>
      </c>
      <c r="G1528">
        <v>235</v>
      </c>
    </row>
    <row r="1529" spans="1:7" x14ac:dyDescent="0.3">
      <c r="A1529">
        <v>23</v>
      </c>
      <c r="B1529" s="18">
        <v>45505</v>
      </c>
      <c r="C1529" s="96" t="s">
        <v>325</v>
      </c>
      <c r="D1529" t="s">
        <v>210</v>
      </c>
      <c r="E1529">
        <v>3.7581699346405227E-2</v>
      </c>
      <c r="F1529">
        <v>23</v>
      </c>
      <c r="G1529">
        <v>612</v>
      </c>
    </row>
    <row r="1530" spans="1:7" x14ac:dyDescent="0.3">
      <c r="A1530">
        <v>24</v>
      </c>
      <c r="B1530" s="18">
        <v>45505</v>
      </c>
      <c r="C1530" s="96" t="s">
        <v>325</v>
      </c>
      <c r="D1530" t="s">
        <v>197</v>
      </c>
      <c r="E1530">
        <v>0.86956521739130432</v>
      </c>
      <c r="F1530">
        <v>20</v>
      </c>
      <c r="G1530">
        <v>23</v>
      </c>
    </row>
    <row r="1531" spans="1:7" x14ac:dyDescent="0.3">
      <c r="A1531">
        <v>133</v>
      </c>
      <c r="B1531" s="18">
        <v>45505</v>
      </c>
      <c r="C1531" s="96" t="s">
        <v>325</v>
      </c>
      <c r="D1531" t="s">
        <v>234</v>
      </c>
      <c r="E1531">
        <v>4</v>
      </c>
    </row>
    <row r="1532" spans="1:7" x14ac:dyDescent="0.3">
      <c r="A1532">
        <v>131</v>
      </c>
      <c r="B1532" s="18">
        <v>45505</v>
      </c>
      <c r="C1532" s="96" t="s">
        <v>325</v>
      </c>
      <c r="D1532" t="s">
        <v>211</v>
      </c>
      <c r="E1532">
        <v>2</v>
      </c>
    </row>
    <row r="1533" spans="1:7" x14ac:dyDescent="0.3">
      <c r="A1533">
        <v>130</v>
      </c>
      <c r="B1533" s="18">
        <v>45505</v>
      </c>
      <c r="C1533" s="96" t="s">
        <v>325</v>
      </c>
      <c r="D1533" t="s">
        <v>212</v>
      </c>
      <c r="E1533">
        <v>65</v>
      </c>
    </row>
    <row r="1534" spans="1:7" x14ac:dyDescent="0.3">
      <c r="A1534">
        <v>129</v>
      </c>
      <c r="B1534" s="18">
        <v>45505</v>
      </c>
      <c r="C1534" s="96" t="s">
        <v>325</v>
      </c>
      <c r="D1534" t="s">
        <v>229</v>
      </c>
      <c r="E1534">
        <v>39</v>
      </c>
    </row>
    <row r="1535" spans="1:7" x14ac:dyDescent="0.3">
      <c r="A1535">
        <v>128</v>
      </c>
      <c r="B1535" s="18">
        <v>45505</v>
      </c>
      <c r="C1535" s="96" t="s">
        <v>325</v>
      </c>
      <c r="D1535" t="s">
        <v>224</v>
      </c>
      <c r="E1535">
        <v>9</v>
      </c>
    </row>
    <row r="1536" spans="1:7" x14ac:dyDescent="0.3">
      <c r="A1536">
        <v>127</v>
      </c>
      <c r="B1536" s="18">
        <v>45505</v>
      </c>
      <c r="C1536" s="96" t="s">
        <v>325</v>
      </c>
      <c r="D1536" t="s">
        <v>220</v>
      </c>
      <c r="E1536">
        <v>119</v>
      </c>
    </row>
    <row r="1537" spans="1:7" x14ac:dyDescent="0.3">
      <c r="A1537">
        <v>5</v>
      </c>
      <c r="B1537" s="18">
        <v>45505</v>
      </c>
      <c r="C1537" s="96" t="s">
        <v>325</v>
      </c>
      <c r="D1537" t="s">
        <v>216</v>
      </c>
      <c r="E1537">
        <v>2.0588235294117601</v>
      </c>
      <c r="F1537">
        <v>35</v>
      </c>
      <c r="G1537">
        <v>17</v>
      </c>
    </row>
    <row r="1538" spans="1:7" x14ac:dyDescent="0.3">
      <c r="A1538">
        <v>4</v>
      </c>
      <c r="B1538" s="18">
        <v>45505</v>
      </c>
      <c r="C1538" s="96" t="s">
        <v>325</v>
      </c>
      <c r="D1538" t="s">
        <v>223</v>
      </c>
      <c r="E1538">
        <v>0.54285714285714304</v>
      </c>
      <c r="F1538">
        <v>19</v>
      </c>
      <c r="G1538">
        <v>35</v>
      </c>
    </row>
    <row r="1539" spans="1:7" x14ac:dyDescent="0.3">
      <c r="A1539">
        <v>120</v>
      </c>
      <c r="B1539" s="18">
        <v>45505</v>
      </c>
      <c r="C1539" s="96" t="s">
        <v>325</v>
      </c>
      <c r="D1539" t="s">
        <v>22</v>
      </c>
      <c r="E1539">
        <v>127</v>
      </c>
    </row>
    <row r="1540" spans="1:7" x14ac:dyDescent="0.3">
      <c r="A1540">
        <v>114</v>
      </c>
      <c r="B1540" s="18">
        <v>45505</v>
      </c>
      <c r="C1540" s="96" t="s">
        <v>325</v>
      </c>
      <c r="D1540" t="s">
        <v>214</v>
      </c>
      <c r="E1540">
        <v>127</v>
      </c>
    </row>
    <row r="1541" spans="1:7" x14ac:dyDescent="0.3">
      <c r="A1541">
        <v>105</v>
      </c>
      <c r="B1541" s="18">
        <v>45505</v>
      </c>
      <c r="C1541" s="96" t="s">
        <v>326</v>
      </c>
      <c r="D1541" t="s">
        <v>227</v>
      </c>
      <c r="E1541">
        <v>47</v>
      </c>
    </row>
    <row r="1542" spans="1:7" x14ac:dyDescent="0.3">
      <c r="A1542">
        <v>104</v>
      </c>
      <c r="B1542" s="18">
        <v>45505</v>
      </c>
      <c r="C1542" s="96" t="s">
        <v>326</v>
      </c>
      <c r="D1542" t="s">
        <v>236</v>
      </c>
      <c r="E1542">
        <v>57</v>
      </c>
    </row>
    <row r="1543" spans="1:7" x14ac:dyDescent="0.3">
      <c r="A1543">
        <v>110</v>
      </c>
      <c r="B1543" s="18">
        <v>45505</v>
      </c>
      <c r="C1543" s="96" t="s">
        <v>326</v>
      </c>
      <c r="D1543" t="s">
        <v>222</v>
      </c>
      <c r="E1543">
        <v>50</v>
      </c>
    </row>
    <row r="1544" spans="1:7" x14ac:dyDescent="0.3">
      <c r="A1544">
        <v>109</v>
      </c>
      <c r="B1544" s="18">
        <v>45505</v>
      </c>
      <c r="C1544" s="96" t="s">
        <v>326</v>
      </c>
      <c r="D1544" t="s">
        <v>233</v>
      </c>
      <c r="E1544">
        <v>49</v>
      </c>
    </row>
    <row r="1545" spans="1:7" x14ac:dyDescent="0.3">
      <c r="A1545">
        <v>2</v>
      </c>
      <c r="B1545" s="18">
        <v>45505</v>
      </c>
      <c r="C1545" s="96" t="s">
        <v>326</v>
      </c>
      <c r="D1545" t="s">
        <v>209</v>
      </c>
      <c r="E1545">
        <v>0.22555555555555556</v>
      </c>
      <c r="F1545">
        <v>203</v>
      </c>
      <c r="G1545">
        <v>900</v>
      </c>
    </row>
    <row r="1546" spans="1:7" x14ac:dyDescent="0.3">
      <c r="A1546">
        <v>1</v>
      </c>
      <c r="B1546" s="18">
        <v>45505</v>
      </c>
      <c r="C1546" s="96" t="s">
        <v>326</v>
      </c>
      <c r="D1546" t="s">
        <v>287</v>
      </c>
      <c r="E1546">
        <v>0</v>
      </c>
      <c r="F1546">
        <v>0</v>
      </c>
      <c r="G1546">
        <v>1</v>
      </c>
    </row>
    <row r="1547" spans="1:7" x14ac:dyDescent="0.3">
      <c r="A1547">
        <v>103</v>
      </c>
      <c r="B1547" s="18">
        <v>45505</v>
      </c>
      <c r="C1547" s="96" t="s">
        <v>326</v>
      </c>
      <c r="D1547" t="s">
        <v>199</v>
      </c>
      <c r="E1547">
        <v>1</v>
      </c>
    </row>
    <row r="1548" spans="1:7" x14ac:dyDescent="0.3">
      <c r="A1548">
        <v>3</v>
      </c>
      <c r="B1548" s="18">
        <v>45505</v>
      </c>
      <c r="C1548" s="96" t="s">
        <v>326</v>
      </c>
      <c r="D1548" t="s">
        <v>202</v>
      </c>
      <c r="E1548">
        <v>0.5714285714285714</v>
      </c>
      <c r="F1548">
        <v>116</v>
      </c>
      <c r="G1548">
        <v>203</v>
      </c>
    </row>
    <row r="1549" spans="1:7" x14ac:dyDescent="0.3">
      <c r="A1549">
        <v>102</v>
      </c>
      <c r="B1549" s="18">
        <v>45505</v>
      </c>
      <c r="C1549" s="96" t="s">
        <v>326</v>
      </c>
      <c r="D1549" t="s">
        <v>218</v>
      </c>
      <c r="E1549">
        <v>0</v>
      </c>
    </row>
    <row r="1550" spans="1:7" x14ac:dyDescent="0.3">
      <c r="A1550">
        <v>101</v>
      </c>
      <c r="B1550" s="18">
        <v>45505</v>
      </c>
      <c r="C1550" s="96" t="s">
        <v>326</v>
      </c>
      <c r="D1550" t="s">
        <v>200</v>
      </c>
      <c r="E1550">
        <v>0</v>
      </c>
    </row>
    <row r="1551" spans="1:7" x14ac:dyDescent="0.3">
      <c r="A1551">
        <v>100</v>
      </c>
      <c r="B1551" s="18">
        <v>45505</v>
      </c>
      <c r="C1551" s="96" t="s">
        <v>326</v>
      </c>
      <c r="D1551" t="s">
        <v>206</v>
      </c>
      <c r="E1551">
        <v>1</v>
      </c>
    </row>
    <row r="1552" spans="1:7" x14ac:dyDescent="0.3">
      <c r="A1552">
        <v>8</v>
      </c>
      <c r="B1552" s="18">
        <v>45505</v>
      </c>
      <c r="C1552" s="96" t="s">
        <v>326</v>
      </c>
      <c r="D1552" t="s">
        <v>235</v>
      </c>
      <c r="E1552">
        <v>0.2109375</v>
      </c>
      <c r="F1552">
        <v>27</v>
      </c>
      <c r="G1552">
        <v>128</v>
      </c>
    </row>
    <row r="1553" spans="1:7" x14ac:dyDescent="0.3">
      <c r="A1553">
        <v>7</v>
      </c>
      <c r="B1553" s="18">
        <v>45505</v>
      </c>
      <c r="C1553" s="96" t="s">
        <v>326</v>
      </c>
      <c r="D1553" t="s">
        <v>232</v>
      </c>
      <c r="E1553">
        <v>0.31666666666666665</v>
      </c>
      <c r="F1553">
        <v>19</v>
      </c>
      <c r="G1553">
        <v>60</v>
      </c>
    </row>
    <row r="1554" spans="1:7" x14ac:dyDescent="0.3">
      <c r="A1554">
        <v>131</v>
      </c>
      <c r="B1554" s="18">
        <v>45505</v>
      </c>
      <c r="C1554" s="96" t="s">
        <v>326</v>
      </c>
      <c r="D1554" t="s">
        <v>211</v>
      </c>
      <c r="E1554">
        <v>3</v>
      </c>
    </row>
    <row r="1555" spans="1:7" x14ac:dyDescent="0.3">
      <c r="A1555">
        <v>129</v>
      </c>
      <c r="B1555" s="18">
        <v>45505</v>
      </c>
      <c r="C1555" s="96" t="s">
        <v>326</v>
      </c>
      <c r="D1555" t="s">
        <v>229</v>
      </c>
      <c r="E1555">
        <v>6</v>
      </c>
    </row>
    <row r="1556" spans="1:7" x14ac:dyDescent="0.3">
      <c r="A1556">
        <v>128</v>
      </c>
      <c r="B1556" s="18">
        <v>45505</v>
      </c>
      <c r="C1556" s="96" t="s">
        <v>326</v>
      </c>
      <c r="D1556" t="s">
        <v>224</v>
      </c>
      <c r="E1556">
        <v>5</v>
      </c>
    </row>
    <row r="1557" spans="1:7" x14ac:dyDescent="0.3">
      <c r="A1557">
        <v>127</v>
      </c>
      <c r="B1557" s="18">
        <v>45505</v>
      </c>
      <c r="C1557" s="96" t="s">
        <v>326</v>
      </c>
      <c r="D1557" t="s">
        <v>220</v>
      </c>
      <c r="E1557">
        <v>18</v>
      </c>
    </row>
    <row r="1558" spans="1:7" x14ac:dyDescent="0.3">
      <c r="A1558">
        <v>5</v>
      </c>
      <c r="B1558" s="18">
        <v>45505</v>
      </c>
      <c r="C1558" s="96" t="s">
        <v>326</v>
      </c>
      <c r="D1558" t="s">
        <v>216</v>
      </c>
      <c r="E1558">
        <v>3.2</v>
      </c>
      <c r="F1558">
        <v>32</v>
      </c>
      <c r="G1558">
        <v>10</v>
      </c>
    </row>
    <row r="1559" spans="1:7" x14ac:dyDescent="0.3">
      <c r="A1559">
        <v>4</v>
      </c>
      <c r="B1559" s="18">
        <v>45505</v>
      </c>
      <c r="C1559" s="96" t="s">
        <v>326</v>
      </c>
      <c r="D1559" t="s">
        <v>223</v>
      </c>
      <c r="E1559">
        <v>1</v>
      </c>
      <c r="F1559">
        <v>32</v>
      </c>
      <c r="G1559">
        <v>32</v>
      </c>
    </row>
    <row r="1560" spans="1:7" x14ac:dyDescent="0.3">
      <c r="A1560">
        <v>120</v>
      </c>
      <c r="B1560" s="18">
        <v>45505</v>
      </c>
      <c r="C1560" s="96" t="s">
        <v>326</v>
      </c>
      <c r="D1560" t="s">
        <v>22</v>
      </c>
      <c r="E1560">
        <v>44</v>
      </c>
    </row>
    <row r="1561" spans="1:7" x14ac:dyDescent="0.3">
      <c r="A1561">
        <v>114</v>
      </c>
      <c r="B1561" s="18">
        <v>45505</v>
      </c>
      <c r="C1561" s="96" t="s">
        <v>326</v>
      </c>
      <c r="D1561" t="s">
        <v>214</v>
      </c>
      <c r="E1561">
        <v>44</v>
      </c>
    </row>
    <row r="1562" spans="1:7" x14ac:dyDescent="0.3">
      <c r="A1562">
        <v>6</v>
      </c>
      <c r="B1562" s="18">
        <v>45505</v>
      </c>
      <c r="C1562" s="96" t="s">
        <v>326</v>
      </c>
      <c r="D1562" t="s">
        <v>237</v>
      </c>
      <c r="E1562">
        <v>0</v>
      </c>
      <c r="F1562">
        <v>0</v>
      </c>
      <c r="G1562">
        <v>19</v>
      </c>
    </row>
    <row r="1563" spans="1:7" x14ac:dyDescent="0.3">
      <c r="A1563">
        <v>108</v>
      </c>
      <c r="B1563" s="18">
        <v>45505</v>
      </c>
      <c r="C1563" s="96" t="s">
        <v>327</v>
      </c>
      <c r="D1563" t="s">
        <v>204</v>
      </c>
      <c r="E1563">
        <v>1144</v>
      </c>
    </row>
    <row r="1564" spans="1:7" x14ac:dyDescent="0.3">
      <c r="A1564">
        <v>105</v>
      </c>
      <c r="B1564" s="18">
        <v>45505</v>
      </c>
      <c r="C1564" s="96" t="s">
        <v>327</v>
      </c>
      <c r="D1564" t="s">
        <v>227</v>
      </c>
      <c r="E1564">
        <v>1486</v>
      </c>
    </row>
    <row r="1565" spans="1:7" x14ac:dyDescent="0.3">
      <c r="A1565">
        <v>107</v>
      </c>
      <c r="B1565" s="18">
        <v>45505</v>
      </c>
      <c r="C1565" s="96" t="s">
        <v>327</v>
      </c>
      <c r="D1565" t="s">
        <v>217</v>
      </c>
      <c r="E1565">
        <v>2973</v>
      </c>
    </row>
    <row r="1566" spans="1:7" x14ac:dyDescent="0.3">
      <c r="A1566">
        <v>106</v>
      </c>
      <c r="B1566" s="18">
        <v>45505</v>
      </c>
      <c r="C1566" s="96" t="s">
        <v>327</v>
      </c>
      <c r="D1566" t="s">
        <v>196</v>
      </c>
      <c r="E1566">
        <v>2364</v>
      </c>
    </row>
    <row r="1567" spans="1:7" x14ac:dyDescent="0.3">
      <c r="A1567">
        <v>104</v>
      </c>
      <c r="B1567" s="18">
        <v>45505</v>
      </c>
      <c r="C1567" s="96" t="s">
        <v>327</v>
      </c>
      <c r="D1567" t="s">
        <v>236</v>
      </c>
      <c r="E1567">
        <v>421</v>
      </c>
    </row>
    <row r="1568" spans="1:7" x14ac:dyDescent="0.3">
      <c r="A1568">
        <v>113</v>
      </c>
      <c r="B1568" s="18">
        <v>45505</v>
      </c>
      <c r="C1568" s="96" t="s">
        <v>327</v>
      </c>
      <c r="D1568" t="s">
        <v>228</v>
      </c>
      <c r="E1568">
        <v>1964</v>
      </c>
    </row>
    <row r="1569" spans="1:7" x14ac:dyDescent="0.3">
      <c r="A1569">
        <v>110</v>
      </c>
      <c r="B1569" s="18">
        <v>45505</v>
      </c>
      <c r="C1569" s="96" t="s">
        <v>327</v>
      </c>
      <c r="D1569" t="s">
        <v>222</v>
      </c>
      <c r="E1569">
        <v>1382</v>
      </c>
    </row>
    <row r="1570" spans="1:7" x14ac:dyDescent="0.3">
      <c r="A1570">
        <v>112</v>
      </c>
      <c r="B1570" s="18">
        <v>45505</v>
      </c>
      <c r="C1570" s="96" t="s">
        <v>327</v>
      </c>
      <c r="D1570" t="s">
        <v>221</v>
      </c>
      <c r="E1570">
        <v>3170</v>
      </c>
    </row>
    <row r="1571" spans="1:7" x14ac:dyDescent="0.3">
      <c r="A1571">
        <v>111</v>
      </c>
      <c r="B1571" s="18">
        <v>45505</v>
      </c>
      <c r="C1571" s="96" t="s">
        <v>327</v>
      </c>
      <c r="D1571" t="s">
        <v>201</v>
      </c>
      <c r="E1571">
        <v>2297</v>
      </c>
    </row>
    <row r="1572" spans="1:7" x14ac:dyDescent="0.3">
      <c r="A1572">
        <v>109</v>
      </c>
      <c r="B1572" s="18">
        <v>45505</v>
      </c>
      <c r="C1572" s="96" t="s">
        <v>327</v>
      </c>
      <c r="D1572" t="s">
        <v>233</v>
      </c>
      <c r="E1572">
        <v>371</v>
      </c>
    </row>
    <row r="1573" spans="1:7" x14ac:dyDescent="0.3">
      <c r="A1573">
        <v>2</v>
      </c>
      <c r="B1573" s="18">
        <v>45505</v>
      </c>
      <c r="C1573" s="96" t="s">
        <v>327</v>
      </c>
      <c r="D1573" t="s">
        <v>209</v>
      </c>
      <c r="E1573">
        <v>0.84888888888888892</v>
      </c>
      <c r="F1573">
        <v>17572</v>
      </c>
      <c r="G1573">
        <v>20700</v>
      </c>
    </row>
    <row r="1574" spans="1:7" x14ac:dyDescent="0.3">
      <c r="A1574">
        <v>1</v>
      </c>
      <c r="B1574" s="18">
        <v>45505</v>
      </c>
      <c r="C1574" s="96" t="s">
        <v>327</v>
      </c>
      <c r="D1574" t="s">
        <v>287</v>
      </c>
      <c r="E1574">
        <v>1</v>
      </c>
      <c r="F1574">
        <v>13</v>
      </c>
      <c r="G1574">
        <v>13</v>
      </c>
    </row>
    <row r="1575" spans="1:7" x14ac:dyDescent="0.3">
      <c r="A1575">
        <v>103</v>
      </c>
      <c r="B1575" s="18">
        <v>45505</v>
      </c>
      <c r="C1575" s="96" t="s">
        <v>327</v>
      </c>
      <c r="D1575" t="s">
        <v>199</v>
      </c>
      <c r="E1575">
        <v>3</v>
      </c>
    </row>
    <row r="1576" spans="1:7" x14ac:dyDescent="0.3">
      <c r="A1576">
        <v>3</v>
      </c>
      <c r="B1576" s="18">
        <v>45505</v>
      </c>
      <c r="C1576" s="96" t="s">
        <v>327</v>
      </c>
      <c r="D1576" t="s">
        <v>202</v>
      </c>
      <c r="E1576">
        <v>0.62660137789671466</v>
      </c>
      <c r="F1576">
        <v>11005</v>
      </c>
      <c r="G1576">
        <v>17563</v>
      </c>
    </row>
    <row r="1577" spans="1:7" x14ac:dyDescent="0.3">
      <c r="A1577">
        <v>102</v>
      </c>
      <c r="B1577" s="18">
        <v>45505</v>
      </c>
      <c r="C1577" s="96" t="s">
        <v>327</v>
      </c>
      <c r="D1577" t="s">
        <v>218</v>
      </c>
      <c r="E1577">
        <v>0</v>
      </c>
    </row>
    <row r="1578" spans="1:7" x14ac:dyDescent="0.3">
      <c r="A1578">
        <v>101</v>
      </c>
      <c r="B1578" s="18">
        <v>45505</v>
      </c>
      <c r="C1578" s="96" t="s">
        <v>327</v>
      </c>
      <c r="D1578" t="s">
        <v>200</v>
      </c>
      <c r="E1578">
        <v>10</v>
      </c>
    </row>
    <row r="1579" spans="1:7" x14ac:dyDescent="0.3">
      <c r="A1579">
        <v>100</v>
      </c>
      <c r="B1579" s="18">
        <v>45505</v>
      </c>
      <c r="C1579" s="96" t="s">
        <v>327</v>
      </c>
      <c r="D1579" t="s">
        <v>206</v>
      </c>
      <c r="E1579">
        <v>2</v>
      </c>
    </row>
    <row r="1580" spans="1:7" x14ac:dyDescent="0.3">
      <c r="A1580">
        <v>26</v>
      </c>
      <c r="B1580" s="18">
        <v>45505</v>
      </c>
      <c r="C1580" s="96" t="s">
        <v>327</v>
      </c>
      <c r="D1580" t="s">
        <v>164</v>
      </c>
      <c r="E1580">
        <v>3.0376670716889432E-4</v>
      </c>
      <c r="F1580">
        <v>1</v>
      </c>
      <c r="G1580">
        <v>3292</v>
      </c>
    </row>
    <row r="1581" spans="1:7" x14ac:dyDescent="0.3">
      <c r="A1581">
        <v>17</v>
      </c>
      <c r="B1581" s="18">
        <v>45505</v>
      </c>
      <c r="C1581" s="96" t="s">
        <v>327</v>
      </c>
      <c r="D1581" t="s">
        <v>207</v>
      </c>
      <c r="E1581">
        <v>2.4923702950152594E-2</v>
      </c>
      <c r="F1581">
        <v>49</v>
      </c>
      <c r="G1581">
        <v>1966</v>
      </c>
    </row>
    <row r="1582" spans="1:7" x14ac:dyDescent="0.3">
      <c r="A1582">
        <v>16</v>
      </c>
      <c r="B1582" s="18">
        <v>45505</v>
      </c>
      <c r="C1582" s="96" t="s">
        <v>327</v>
      </c>
      <c r="D1582" t="s">
        <v>203</v>
      </c>
      <c r="E1582">
        <v>6.002034587995931E-2</v>
      </c>
      <c r="F1582">
        <v>118</v>
      </c>
      <c r="G1582">
        <v>1966</v>
      </c>
    </row>
    <row r="1583" spans="1:7" x14ac:dyDescent="0.3">
      <c r="A1583">
        <v>15</v>
      </c>
      <c r="B1583" s="18">
        <v>45505</v>
      </c>
      <c r="C1583" s="96" t="s">
        <v>327</v>
      </c>
      <c r="D1583" t="s">
        <v>205</v>
      </c>
      <c r="E1583">
        <v>0</v>
      </c>
      <c r="F1583">
        <v>0</v>
      </c>
      <c r="G1583">
        <v>4280</v>
      </c>
    </row>
    <row r="1584" spans="1:7" x14ac:dyDescent="0.3">
      <c r="A1584">
        <v>14</v>
      </c>
      <c r="B1584" s="18">
        <v>45505</v>
      </c>
      <c r="C1584" s="96" t="s">
        <v>327</v>
      </c>
      <c r="D1584" t="s">
        <v>225</v>
      </c>
      <c r="E1584">
        <v>7.2429906542056076E-3</v>
      </c>
      <c r="F1584">
        <v>31</v>
      </c>
      <c r="G1584">
        <v>4280</v>
      </c>
    </row>
    <row r="1585" spans="1:7" x14ac:dyDescent="0.3">
      <c r="A1585">
        <v>13</v>
      </c>
      <c r="B1585" s="18">
        <v>45505</v>
      </c>
      <c r="C1585" s="96" t="s">
        <v>327</v>
      </c>
      <c r="D1585" t="s">
        <v>198</v>
      </c>
      <c r="E1585">
        <v>5.7553956834532375E-3</v>
      </c>
      <c r="F1585">
        <v>12</v>
      </c>
      <c r="G1585">
        <v>2085</v>
      </c>
    </row>
    <row r="1586" spans="1:7" x14ac:dyDescent="0.3">
      <c r="A1586">
        <v>12</v>
      </c>
      <c r="B1586" s="18">
        <v>45505</v>
      </c>
      <c r="C1586" s="96" t="s">
        <v>327</v>
      </c>
      <c r="D1586" t="s">
        <v>215</v>
      </c>
      <c r="E1586">
        <v>3.4532374100719423E-2</v>
      </c>
      <c r="F1586">
        <v>72</v>
      </c>
      <c r="G1586">
        <v>2085</v>
      </c>
    </row>
    <row r="1587" spans="1:7" x14ac:dyDescent="0.3">
      <c r="A1587">
        <v>11</v>
      </c>
      <c r="B1587" s="18">
        <v>45505</v>
      </c>
      <c r="C1587" s="96" t="s">
        <v>327</v>
      </c>
      <c r="D1587" t="s">
        <v>230</v>
      </c>
      <c r="E1587">
        <v>3.2210109018830528E-2</v>
      </c>
      <c r="F1587">
        <v>130</v>
      </c>
      <c r="G1587">
        <v>4036</v>
      </c>
    </row>
    <row r="1588" spans="1:7" x14ac:dyDescent="0.3">
      <c r="A1588">
        <v>10</v>
      </c>
      <c r="B1588" s="18">
        <v>45505</v>
      </c>
      <c r="C1588" s="96" t="s">
        <v>327</v>
      </c>
      <c r="D1588" t="s">
        <v>219</v>
      </c>
      <c r="E1588">
        <v>1.885014137606032E-3</v>
      </c>
      <c r="F1588">
        <v>2</v>
      </c>
      <c r="G1588">
        <v>1061</v>
      </c>
    </row>
    <row r="1589" spans="1:7" x14ac:dyDescent="0.3">
      <c r="A1589">
        <v>9</v>
      </c>
      <c r="B1589" s="18">
        <v>45505</v>
      </c>
      <c r="C1589" s="96" t="s">
        <v>327</v>
      </c>
      <c r="D1589" t="s">
        <v>213</v>
      </c>
      <c r="E1589">
        <v>9.0516076736017297E-3</v>
      </c>
      <c r="F1589">
        <v>67</v>
      </c>
      <c r="G1589">
        <v>7402</v>
      </c>
    </row>
    <row r="1590" spans="1:7" x14ac:dyDescent="0.3">
      <c r="A1590">
        <v>8</v>
      </c>
      <c r="B1590" s="18">
        <v>45505</v>
      </c>
      <c r="C1590" s="96" t="s">
        <v>327</v>
      </c>
      <c r="D1590" t="s">
        <v>235</v>
      </c>
      <c r="E1590">
        <v>0.60256410256410253</v>
      </c>
      <c r="F1590">
        <v>752</v>
      </c>
      <c r="G1590">
        <v>1248</v>
      </c>
    </row>
    <row r="1591" spans="1:7" x14ac:dyDescent="0.3">
      <c r="A1591">
        <v>7</v>
      </c>
      <c r="B1591" s="18">
        <v>45505</v>
      </c>
      <c r="C1591" s="96" t="s">
        <v>327</v>
      </c>
      <c r="D1591" t="s">
        <v>232</v>
      </c>
      <c r="E1591">
        <v>0.61180124223602483</v>
      </c>
      <c r="F1591">
        <v>197</v>
      </c>
      <c r="G1591">
        <v>322</v>
      </c>
    </row>
    <row r="1592" spans="1:7" x14ac:dyDescent="0.3">
      <c r="A1592">
        <v>23</v>
      </c>
      <c r="B1592" s="18">
        <v>45505</v>
      </c>
      <c r="C1592" s="96" t="s">
        <v>327</v>
      </c>
      <c r="D1592" t="s">
        <v>210</v>
      </c>
      <c r="E1592">
        <v>3.5215235519495153E-2</v>
      </c>
      <c r="F1592">
        <v>625</v>
      </c>
      <c r="G1592">
        <v>17748</v>
      </c>
    </row>
    <row r="1593" spans="1:7" x14ac:dyDescent="0.3">
      <c r="A1593">
        <v>24</v>
      </c>
      <c r="B1593" s="18">
        <v>45505</v>
      </c>
      <c r="C1593" s="96" t="s">
        <v>327</v>
      </c>
      <c r="D1593" t="s">
        <v>197</v>
      </c>
      <c r="E1593">
        <v>0.92159999999999997</v>
      </c>
      <c r="F1593">
        <v>576</v>
      </c>
      <c r="G1593">
        <v>625</v>
      </c>
    </row>
    <row r="1594" spans="1:7" x14ac:dyDescent="0.3">
      <c r="A1594">
        <v>133</v>
      </c>
      <c r="B1594" s="18">
        <v>45505</v>
      </c>
      <c r="C1594" s="96" t="s">
        <v>327</v>
      </c>
      <c r="D1594" t="s">
        <v>234</v>
      </c>
      <c r="E1594">
        <v>46</v>
      </c>
    </row>
    <row r="1595" spans="1:7" x14ac:dyDescent="0.3">
      <c r="A1595">
        <v>132</v>
      </c>
      <c r="B1595" s="18">
        <v>45505</v>
      </c>
      <c r="C1595" s="96" t="s">
        <v>327</v>
      </c>
      <c r="D1595" t="s">
        <v>208</v>
      </c>
      <c r="E1595">
        <v>42</v>
      </c>
    </row>
    <row r="1596" spans="1:7" x14ac:dyDescent="0.3">
      <c r="A1596">
        <v>131</v>
      </c>
      <c r="B1596" s="18">
        <v>45505</v>
      </c>
      <c r="C1596" s="96" t="s">
        <v>327</v>
      </c>
      <c r="D1596" t="s">
        <v>211</v>
      </c>
      <c r="E1596">
        <v>269</v>
      </c>
    </row>
    <row r="1597" spans="1:7" x14ac:dyDescent="0.3">
      <c r="A1597">
        <v>130</v>
      </c>
      <c r="B1597" s="18">
        <v>45505</v>
      </c>
      <c r="C1597" s="96" t="s">
        <v>327</v>
      </c>
      <c r="D1597" t="s">
        <v>212</v>
      </c>
      <c r="E1597">
        <v>1209</v>
      </c>
    </row>
    <row r="1598" spans="1:7" x14ac:dyDescent="0.3">
      <c r="A1598">
        <v>129</v>
      </c>
      <c r="B1598" s="18">
        <v>45505</v>
      </c>
      <c r="C1598" s="96" t="s">
        <v>327</v>
      </c>
      <c r="D1598" t="s">
        <v>229</v>
      </c>
      <c r="E1598">
        <v>2187</v>
      </c>
    </row>
    <row r="1599" spans="1:7" x14ac:dyDescent="0.3">
      <c r="A1599">
        <v>128</v>
      </c>
      <c r="B1599" s="18">
        <v>45505</v>
      </c>
      <c r="C1599" s="96" t="s">
        <v>327</v>
      </c>
      <c r="D1599" t="s">
        <v>224</v>
      </c>
      <c r="E1599">
        <v>890</v>
      </c>
    </row>
    <row r="1600" spans="1:7" x14ac:dyDescent="0.3">
      <c r="A1600">
        <v>127</v>
      </c>
      <c r="B1600" s="18">
        <v>45505</v>
      </c>
      <c r="C1600" s="96" t="s">
        <v>327</v>
      </c>
      <c r="D1600" t="s">
        <v>220</v>
      </c>
      <c r="E1600">
        <v>4649</v>
      </c>
    </row>
    <row r="1601" spans="1:7" x14ac:dyDescent="0.3">
      <c r="A1601">
        <v>5</v>
      </c>
      <c r="B1601" s="18">
        <v>45505</v>
      </c>
      <c r="C1601" s="96" t="s">
        <v>327</v>
      </c>
      <c r="D1601" t="s">
        <v>216</v>
      </c>
      <c r="E1601">
        <v>10.2145922746781</v>
      </c>
      <c r="F1601">
        <v>2380</v>
      </c>
      <c r="G1601">
        <v>233</v>
      </c>
    </row>
    <row r="1602" spans="1:7" x14ac:dyDescent="0.3">
      <c r="A1602">
        <v>4</v>
      </c>
      <c r="B1602" s="18">
        <v>45505</v>
      </c>
      <c r="C1602" s="96" t="s">
        <v>327</v>
      </c>
      <c r="D1602" t="s">
        <v>223</v>
      </c>
      <c r="E1602">
        <v>0.73986636971046804</v>
      </c>
      <c r="F1602">
        <v>1661</v>
      </c>
      <c r="G1602">
        <v>2245</v>
      </c>
    </row>
    <row r="1603" spans="1:7" x14ac:dyDescent="0.3">
      <c r="A1603">
        <v>126</v>
      </c>
      <c r="B1603" s="18">
        <v>45505</v>
      </c>
      <c r="C1603" s="96" t="s">
        <v>327</v>
      </c>
      <c r="D1603" t="s">
        <v>28</v>
      </c>
      <c r="E1603">
        <v>10</v>
      </c>
    </row>
    <row r="1604" spans="1:7" x14ac:dyDescent="0.3">
      <c r="A1604">
        <v>120</v>
      </c>
      <c r="B1604" s="18">
        <v>45505</v>
      </c>
      <c r="C1604" s="96" t="s">
        <v>327</v>
      </c>
      <c r="D1604" t="s">
        <v>22</v>
      </c>
      <c r="E1604">
        <v>5796</v>
      </c>
    </row>
    <row r="1605" spans="1:7" x14ac:dyDescent="0.3">
      <c r="A1605">
        <v>116</v>
      </c>
      <c r="B1605" s="18">
        <v>45505</v>
      </c>
      <c r="C1605" s="96" t="s">
        <v>327</v>
      </c>
      <c r="D1605" t="s">
        <v>243</v>
      </c>
      <c r="E1605">
        <v>7</v>
      </c>
    </row>
    <row r="1606" spans="1:7" x14ac:dyDescent="0.3">
      <c r="A1606">
        <v>115</v>
      </c>
      <c r="B1606" s="18">
        <v>45505</v>
      </c>
      <c r="C1606" s="96" t="s">
        <v>327</v>
      </c>
      <c r="D1606" t="s">
        <v>226</v>
      </c>
      <c r="E1606">
        <v>892</v>
      </c>
    </row>
    <row r="1607" spans="1:7" x14ac:dyDescent="0.3">
      <c r="A1607">
        <v>114</v>
      </c>
      <c r="B1607" s="18">
        <v>45505</v>
      </c>
      <c r="C1607" s="96" t="s">
        <v>327</v>
      </c>
      <c r="D1607" t="s">
        <v>214</v>
      </c>
      <c r="E1607">
        <v>5796</v>
      </c>
    </row>
    <row r="1608" spans="1:7" x14ac:dyDescent="0.3">
      <c r="A1608">
        <v>6</v>
      </c>
      <c r="B1608" s="18">
        <v>45505</v>
      </c>
      <c r="C1608" s="96" t="s">
        <v>327</v>
      </c>
      <c r="D1608" t="s">
        <v>237</v>
      </c>
      <c r="E1608">
        <v>0.47706422018348627</v>
      </c>
      <c r="F1608">
        <v>52</v>
      </c>
      <c r="G1608">
        <v>109</v>
      </c>
    </row>
    <row r="1609" spans="1:7" x14ac:dyDescent="0.3">
      <c r="A1609">
        <v>108</v>
      </c>
      <c r="B1609" s="18">
        <v>45505</v>
      </c>
      <c r="C1609" s="96" t="s">
        <v>328</v>
      </c>
      <c r="D1609" t="s">
        <v>204</v>
      </c>
      <c r="E1609">
        <v>42</v>
      </c>
    </row>
    <row r="1610" spans="1:7" x14ac:dyDescent="0.3">
      <c r="A1610">
        <v>105</v>
      </c>
      <c r="B1610" s="18">
        <v>45505</v>
      </c>
      <c r="C1610" s="96" t="s">
        <v>328</v>
      </c>
      <c r="D1610" t="s">
        <v>227</v>
      </c>
      <c r="E1610">
        <v>83</v>
      </c>
    </row>
    <row r="1611" spans="1:7" x14ac:dyDescent="0.3">
      <c r="A1611">
        <v>107</v>
      </c>
      <c r="B1611" s="18">
        <v>45505</v>
      </c>
      <c r="C1611" s="96" t="s">
        <v>328</v>
      </c>
      <c r="D1611" t="s">
        <v>217</v>
      </c>
      <c r="E1611">
        <v>128</v>
      </c>
    </row>
    <row r="1612" spans="1:7" x14ac:dyDescent="0.3">
      <c r="A1612">
        <v>106</v>
      </c>
      <c r="B1612" s="18">
        <v>45505</v>
      </c>
      <c r="C1612" s="96" t="s">
        <v>328</v>
      </c>
      <c r="D1612" t="s">
        <v>196</v>
      </c>
      <c r="E1612">
        <v>151</v>
      </c>
    </row>
    <row r="1613" spans="1:7" x14ac:dyDescent="0.3">
      <c r="A1613">
        <v>104</v>
      </c>
      <c r="B1613" s="18">
        <v>45505</v>
      </c>
      <c r="C1613" s="96" t="s">
        <v>328</v>
      </c>
      <c r="D1613" t="s">
        <v>236</v>
      </c>
      <c r="E1613">
        <v>40</v>
      </c>
    </row>
    <row r="1614" spans="1:7" x14ac:dyDescent="0.3">
      <c r="A1614">
        <v>113</v>
      </c>
      <c r="B1614" s="18">
        <v>45505</v>
      </c>
      <c r="C1614" s="96" t="s">
        <v>328</v>
      </c>
      <c r="D1614" t="s">
        <v>228</v>
      </c>
      <c r="E1614">
        <v>70</v>
      </c>
    </row>
    <row r="1615" spans="1:7" x14ac:dyDescent="0.3">
      <c r="A1615">
        <v>110</v>
      </c>
      <c r="B1615" s="18">
        <v>45505</v>
      </c>
      <c r="C1615" s="96" t="s">
        <v>328</v>
      </c>
      <c r="D1615" t="s">
        <v>222</v>
      </c>
      <c r="E1615">
        <v>93</v>
      </c>
    </row>
    <row r="1616" spans="1:7" x14ac:dyDescent="0.3">
      <c r="A1616">
        <v>112</v>
      </c>
      <c r="B1616" s="18">
        <v>45505</v>
      </c>
      <c r="C1616" s="96" t="s">
        <v>328</v>
      </c>
      <c r="D1616" t="s">
        <v>221</v>
      </c>
      <c r="E1616">
        <v>174</v>
      </c>
    </row>
    <row r="1617" spans="1:7" x14ac:dyDescent="0.3">
      <c r="A1617">
        <v>111</v>
      </c>
      <c r="B1617" s="18">
        <v>45505</v>
      </c>
      <c r="C1617" s="96" t="s">
        <v>328</v>
      </c>
      <c r="D1617" t="s">
        <v>201</v>
      </c>
      <c r="E1617">
        <v>211</v>
      </c>
    </row>
    <row r="1618" spans="1:7" x14ac:dyDescent="0.3">
      <c r="A1618">
        <v>109</v>
      </c>
      <c r="B1618" s="18">
        <v>45505</v>
      </c>
      <c r="C1618" s="96" t="s">
        <v>328</v>
      </c>
      <c r="D1618" t="s">
        <v>233</v>
      </c>
      <c r="E1618">
        <v>38</v>
      </c>
    </row>
    <row r="1619" spans="1:7" x14ac:dyDescent="0.3">
      <c r="A1619">
        <v>2</v>
      </c>
      <c r="B1619" s="18">
        <v>45505</v>
      </c>
      <c r="C1619" s="96" t="s">
        <v>328</v>
      </c>
      <c r="D1619" t="s">
        <v>209</v>
      </c>
      <c r="E1619">
        <v>0.19074074074074074</v>
      </c>
      <c r="F1619">
        <v>1030</v>
      </c>
      <c r="G1619">
        <v>5400</v>
      </c>
    </row>
    <row r="1620" spans="1:7" x14ac:dyDescent="0.3">
      <c r="A1620">
        <v>1</v>
      </c>
      <c r="B1620" s="18">
        <v>45505</v>
      </c>
      <c r="C1620" s="96" t="s">
        <v>328</v>
      </c>
      <c r="D1620" t="s">
        <v>287</v>
      </c>
      <c r="E1620">
        <v>0</v>
      </c>
      <c r="F1620">
        <v>0</v>
      </c>
      <c r="G1620">
        <v>3</v>
      </c>
    </row>
    <row r="1621" spans="1:7" x14ac:dyDescent="0.3">
      <c r="A1621">
        <v>103</v>
      </c>
      <c r="B1621" s="18">
        <v>45505</v>
      </c>
      <c r="C1621" s="96" t="s">
        <v>328</v>
      </c>
      <c r="D1621" t="s">
        <v>199</v>
      </c>
      <c r="E1621">
        <v>0</v>
      </c>
    </row>
    <row r="1622" spans="1:7" x14ac:dyDescent="0.3">
      <c r="A1622">
        <v>3</v>
      </c>
      <c r="B1622" s="18">
        <v>45505</v>
      </c>
      <c r="C1622" s="96" t="s">
        <v>328</v>
      </c>
      <c r="D1622" t="s">
        <v>202</v>
      </c>
      <c r="E1622">
        <v>0.71553398058252426</v>
      </c>
      <c r="F1622">
        <v>737</v>
      </c>
      <c r="G1622">
        <v>1030</v>
      </c>
    </row>
    <row r="1623" spans="1:7" x14ac:dyDescent="0.3">
      <c r="A1623">
        <v>102</v>
      </c>
      <c r="B1623" s="18">
        <v>45505</v>
      </c>
      <c r="C1623" s="96" t="s">
        <v>328</v>
      </c>
      <c r="D1623" t="s">
        <v>218</v>
      </c>
      <c r="E1623">
        <v>0</v>
      </c>
    </row>
    <row r="1624" spans="1:7" x14ac:dyDescent="0.3">
      <c r="A1624">
        <v>101</v>
      </c>
      <c r="B1624" s="18">
        <v>45505</v>
      </c>
      <c r="C1624" s="96" t="s">
        <v>328</v>
      </c>
      <c r="D1624" t="s">
        <v>200</v>
      </c>
      <c r="E1624">
        <v>3</v>
      </c>
    </row>
    <row r="1625" spans="1:7" x14ac:dyDescent="0.3">
      <c r="A1625">
        <v>100</v>
      </c>
      <c r="B1625" s="18">
        <v>45505</v>
      </c>
      <c r="C1625" s="96" t="s">
        <v>328</v>
      </c>
      <c r="D1625" t="s">
        <v>206</v>
      </c>
      <c r="E1625">
        <v>1</v>
      </c>
    </row>
    <row r="1626" spans="1:7" x14ac:dyDescent="0.3">
      <c r="A1626">
        <v>26</v>
      </c>
      <c r="B1626" s="18">
        <v>45505</v>
      </c>
      <c r="C1626" s="96" t="s">
        <v>328</v>
      </c>
      <c r="D1626" t="s">
        <v>164</v>
      </c>
      <c r="E1626">
        <v>2.4271844660194174E-2</v>
      </c>
      <c r="F1626">
        <v>5</v>
      </c>
      <c r="G1626">
        <v>206</v>
      </c>
    </row>
    <row r="1627" spans="1:7" x14ac:dyDescent="0.3">
      <c r="A1627">
        <v>17</v>
      </c>
      <c r="B1627" s="18">
        <v>45505</v>
      </c>
      <c r="C1627" s="96" t="s">
        <v>328</v>
      </c>
      <c r="D1627" t="s">
        <v>207</v>
      </c>
      <c r="E1627">
        <v>3.0927835051546393E-2</v>
      </c>
      <c r="F1627">
        <v>3</v>
      </c>
      <c r="G1627">
        <v>97</v>
      </c>
    </row>
    <row r="1628" spans="1:7" x14ac:dyDescent="0.3">
      <c r="A1628">
        <v>16</v>
      </c>
      <c r="B1628" s="18">
        <v>45505</v>
      </c>
      <c r="C1628" s="96" t="s">
        <v>328</v>
      </c>
      <c r="D1628" t="s">
        <v>203</v>
      </c>
      <c r="E1628">
        <v>9.2783505154639179E-2</v>
      </c>
      <c r="F1628">
        <v>9</v>
      </c>
      <c r="G1628">
        <v>97</v>
      </c>
    </row>
    <row r="1629" spans="1:7" x14ac:dyDescent="0.3">
      <c r="A1629">
        <v>15</v>
      </c>
      <c r="B1629" s="18">
        <v>45505</v>
      </c>
      <c r="C1629" s="96" t="s">
        <v>328</v>
      </c>
      <c r="D1629" t="s">
        <v>205</v>
      </c>
      <c r="E1629">
        <v>0</v>
      </c>
      <c r="F1629">
        <v>0</v>
      </c>
      <c r="G1629">
        <v>167</v>
      </c>
    </row>
    <row r="1630" spans="1:7" x14ac:dyDescent="0.3">
      <c r="A1630">
        <v>14</v>
      </c>
      <c r="B1630" s="18">
        <v>45505</v>
      </c>
      <c r="C1630" s="96" t="s">
        <v>328</v>
      </c>
      <c r="D1630" t="s">
        <v>225</v>
      </c>
      <c r="E1630">
        <v>4.1916167664670656E-2</v>
      </c>
      <c r="F1630">
        <v>7</v>
      </c>
      <c r="G1630">
        <v>167</v>
      </c>
    </row>
    <row r="1631" spans="1:7" x14ac:dyDescent="0.3">
      <c r="A1631">
        <v>13</v>
      </c>
      <c r="B1631" s="18">
        <v>45505</v>
      </c>
      <c r="C1631" s="96" t="s">
        <v>328</v>
      </c>
      <c r="D1631" t="s">
        <v>198</v>
      </c>
      <c r="E1631">
        <v>4.4117647058823532E-2</v>
      </c>
      <c r="F1631">
        <v>3</v>
      </c>
      <c r="G1631">
        <v>68</v>
      </c>
    </row>
    <row r="1632" spans="1:7" x14ac:dyDescent="0.3">
      <c r="A1632">
        <v>12</v>
      </c>
      <c r="B1632" s="18">
        <v>45505</v>
      </c>
      <c r="C1632" s="96" t="s">
        <v>328</v>
      </c>
      <c r="D1632" t="s">
        <v>215</v>
      </c>
      <c r="E1632">
        <v>7.3529411764705885E-2</v>
      </c>
      <c r="F1632">
        <v>5</v>
      </c>
      <c r="G1632">
        <v>68</v>
      </c>
    </row>
    <row r="1633" spans="1:7" x14ac:dyDescent="0.3">
      <c r="A1633">
        <v>11</v>
      </c>
      <c r="B1633" s="18">
        <v>45505</v>
      </c>
      <c r="C1633" s="96" t="s">
        <v>328</v>
      </c>
      <c r="D1633" t="s">
        <v>230</v>
      </c>
      <c r="E1633">
        <v>0.33846153846153848</v>
      </c>
      <c r="F1633">
        <v>66</v>
      </c>
      <c r="G1633">
        <v>195</v>
      </c>
    </row>
    <row r="1634" spans="1:7" x14ac:dyDescent="0.3">
      <c r="A1634">
        <v>10</v>
      </c>
      <c r="B1634" s="18">
        <v>45505</v>
      </c>
      <c r="C1634" s="96" t="s">
        <v>328</v>
      </c>
      <c r="D1634" t="s">
        <v>219</v>
      </c>
      <c r="E1634">
        <v>0.04</v>
      </c>
      <c r="F1634">
        <v>3</v>
      </c>
      <c r="G1634">
        <v>75</v>
      </c>
    </row>
    <row r="1635" spans="1:7" x14ac:dyDescent="0.3">
      <c r="A1635">
        <v>9</v>
      </c>
      <c r="B1635" s="18">
        <v>45505</v>
      </c>
      <c r="C1635" s="96" t="s">
        <v>328</v>
      </c>
      <c r="D1635" t="s">
        <v>213</v>
      </c>
      <c r="E1635">
        <v>0.11864406779661017</v>
      </c>
      <c r="F1635">
        <v>56</v>
      </c>
      <c r="G1635">
        <v>472</v>
      </c>
    </row>
    <row r="1636" spans="1:7" x14ac:dyDescent="0.3">
      <c r="A1636">
        <v>8</v>
      </c>
      <c r="B1636" s="18">
        <v>45505</v>
      </c>
      <c r="C1636" s="96" t="s">
        <v>328</v>
      </c>
      <c r="D1636" t="s">
        <v>235</v>
      </c>
      <c r="E1636">
        <v>0.08</v>
      </c>
      <c r="F1636">
        <v>10</v>
      </c>
      <c r="G1636">
        <v>125</v>
      </c>
    </row>
    <row r="1637" spans="1:7" x14ac:dyDescent="0.3">
      <c r="A1637">
        <v>7</v>
      </c>
      <c r="B1637" s="18">
        <v>45505</v>
      </c>
      <c r="C1637" s="96" t="s">
        <v>328</v>
      </c>
      <c r="D1637" t="s">
        <v>232</v>
      </c>
      <c r="E1637">
        <v>0.21621621621621623</v>
      </c>
      <c r="F1637">
        <v>8</v>
      </c>
      <c r="G1637">
        <v>37</v>
      </c>
    </row>
    <row r="1638" spans="1:7" x14ac:dyDescent="0.3">
      <c r="A1638">
        <v>23</v>
      </c>
      <c r="B1638" s="18">
        <v>45505</v>
      </c>
      <c r="C1638" s="96" t="s">
        <v>328</v>
      </c>
      <c r="D1638" t="s">
        <v>210</v>
      </c>
      <c r="E1638">
        <v>3.9010466222645097E-2</v>
      </c>
      <c r="F1638">
        <v>41</v>
      </c>
      <c r="G1638">
        <v>1051</v>
      </c>
    </row>
    <row r="1639" spans="1:7" x14ac:dyDescent="0.3">
      <c r="A1639">
        <v>24</v>
      </c>
      <c r="B1639" s="18">
        <v>45505</v>
      </c>
      <c r="C1639" s="96" t="s">
        <v>328</v>
      </c>
      <c r="D1639" t="s">
        <v>197</v>
      </c>
      <c r="E1639">
        <v>0.90243902439024393</v>
      </c>
      <c r="F1639">
        <v>37</v>
      </c>
      <c r="G1639">
        <v>41</v>
      </c>
    </row>
    <row r="1640" spans="1:7" x14ac:dyDescent="0.3">
      <c r="A1640">
        <v>134</v>
      </c>
      <c r="B1640" s="18">
        <v>45505</v>
      </c>
      <c r="C1640" s="96" t="s">
        <v>328</v>
      </c>
      <c r="D1640" t="s">
        <v>267</v>
      </c>
      <c r="E1640">
        <v>1</v>
      </c>
    </row>
    <row r="1641" spans="1:7" x14ac:dyDescent="0.3">
      <c r="A1641">
        <v>133</v>
      </c>
      <c r="B1641" s="18">
        <v>45505</v>
      </c>
      <c r="C1641" s="96" t="s">
        <v>328</v>
      </c>
      <c r="D1641" t="s">
        <v>234</v>
      </c>
      <c r="E1641">
        <v>1</v>
      </c>
    </row>
    <row r="1642" spans="1:7" x14ac:dyDescent="0.3">
      <c r="A1642">
        <v>132</v>
      </c>
      <c r="B1642" s="18">
        <v>45505</v>
      </c>
      <c r="C1642" s="96" t="s">
        <v>328</v>
      </c>
      <c r="D1642" t="s">
        <v>208</v>
      </c>
      <c r="E1642">
        <v>4</v>
      </c>
    </row>
    <row r="1643" spans="1:7" x14ac:dyDescent="0.3">
      <c r="A1643">
        <v>131</v>
      </c>
      <c r="B1643" s="18">
        <v>45505</v>
      </c>
      <c r="C1643" s="96" t="s">
        <v>328</v>
      </c>
      <c r="D1643" t="s">
        <v>211</v>
      </c>
      <c r="E1643">
        <v>10</v>
      </c>
    </row>
    <row r="1644" spans="1:7" x14ac:dyDescent="0.3">
      <c r="A1644">
        <v>130</v>
      </c>
      <c r="B1644" s="18">
        <v>45505</v>
      </c>
      <c r="C1644" s="96" t="s">
        <v>328</v>
      </c>
      <c r="D1644" t="s">
        <v>212</v>
      </c>
      <c r="E1644">
        <v>38</v>
      </c>
    </row>
    <row r="1645" spans="1:7" x14ac:dyDescent="0.3">
      <c r="A1645">
        <v>129</v>
      </c>
      <c r="B1645" s="18">
        <v>45505</v>
      </c>
      <c r="C1645" s="96" t="s">
        <v>328</v>
      </c>
      <c r="D1645" t="s">
        <v>229</v>
      </c>
      <c r="E1645">
        <v>101</v>
      </c>
    </row>
    <row r="1646" spans="1:7" x14ac:dyDescent="0.3">
      <c r="A1646">
        <v>128</v>
      </c>
      <c r="B1646" s="18">
        <v>45505</v>
      </c>
      <c r="C1646" s="96" t="s">
        <v>328</v>
      </c>
      <c r="D1646" t="s">
        <v>224</v>
      </c>
      <c r="E1646">
        <v>21</v>
      </c>
    </row>
    <row r="1647" spans="1:7" x14ac:dyDescent="0.3">
      <c r="A1647">
        <v>127</v>
      </c>
      <c r="B1647" s="18">
        <v>45505</v>
      </c>
      <c r="C1647" s="96" t="s">
        <v>328</v>
      </c>
      <c r="D1647" t="s">
        <v>220</v>
      </c>
      <c r="E1647">
        <v>176</v>
      </c>
    </row>
    <row r="1648" spans="1:7" x14ac:dyDescent="0.3">
      <c r="A1648">
        <v>5</v>
      </c>
      <c r="B1648" s="18">
        <v>45505</v>
      </c>
      <c r="C1648" s="96" t="s">
        <v>328</v>
      </c>
      <c r="D1648" t="s">
        <v>216</v>
      </c>
      <c r="E1648">
        <v>3.4909090909090899</v>
      </c>
      <c r="F1648">
        <v>192</v>
      </c>
      <c r="G1648">
        <v>55</v>
      </c>
    </row>
    <row r="1649" spans="1:7" x14ac:dyDescent="0.3">
      <c r="A1649">
        <v>4</v>
      </c>
      <c r="B1649" s="18">
        <v>45505</v>
      </c>
      <c r="C1649" s="96" t="s">
        <v>328</v>
      </c>
      <c r="D1649" t="s">
        <v>223</v>
      </c>
      <c r="E1649">
        <v>0.75418994413407803</v>
      </c>
      <c r="F1649">
        <v>135</v>
      </c>
      <c r="G1649">
        <v>179</v>
      </c>
    </row>
    <row r="1650" spans="1:7" x14ac:dyDescent="0.3">
      <c r="A1650">
        <v>126</v>
      </c>
      <c r="B1650" s="18">
        <v>45505</v>
      </c>
      <c r="C1650" s="96" t="s">
        <v>328</v>
      </c>
      <c r="D1650" t="s">
        <v>28</v>
      </c>
      <c r="E1650">
        <v>1</v>
      </c>
    </row>
    <row r="1651" spans="1:7" x14ac:dyDescent="0.3">
      <c r="A1651">
        <v>120</v>
      </c>
      <c r="B1651" s="18">
        <v>45505</v>
      </c>
      <c r="C1651" s="96" t="s">
        <v>328</v>
      </c>
      <c r="D1651" t="s">
        <v>22</v>
      </c>
      <c r="E1651">
        <v>297</v>
      </c>
    </row>
    <row r="1652" spans="1:7" x14ac:dyDescent="0.3">
      <c r="A1652">
        <v>115</v>
      </c>
      <c r="B1652" s="18">
        <v>45505</v>
      </c>
      <c r="C1652" s="96" t="s">
        <v>328</v>
      </c>
      <c r="D1652" t="s">
        <v>226</v>
      </c>
      <c r="E1652">
        <v>10</v>
      </c>
    </row>
    <row r="1653" spans="1:7" x14ac:dyDescent="0.3">
      <c r="A1653">
        <v>114</v>
      </c>
      <c r="B1653" s="18">
        <v>45505</v>
      </c>
      <c r="C1653" s="96" t="s">
        <v>328</v>
      </c>
      <c r="D1653" t="s">
        <v>214</v>
      </c>
      <c r="E1653">
        <v>297</v>
      </c>
    </row>
    <row r="1654" spans="1:7" x14ac:dyDescent="0.3">
      <c r="A1654">
        <v>6</v>
      </c>
      <c r="B1654" s="18">
        <v>45505</v>
      </c>
      <c r="C1654" s="96" t="s">
        <v>328</v>
      </c>
      <c r="D1654" t="s">
        <v>237</v>
      </c>
      <c r="E1654">
        <v>0.125</v>
      </c>
      <c r="F1654">
        <v>1</v>
      </c>
      <c r="G1654">
        <v>8</v>
      </c>
    </row>
    <row r="1655" spans="1:7" x14ac:dyDescent="0.3">
      <c r="A1655">
        <v>105</v>
      </c>
      <c r="B1655" s="18">
        <v>45505</v>
      </c>
      <c r="C1655" s="96" t="s">
        <v>329</v>
      </c>
      <c r="D1655" t="s">
        <v>227</v>
      </c>
      <c r="E1655">
        <v>324</v>
      </c>
    </row>
    <row r="1656" spans="1:7" x14ac:dyDescent="0.3">
      <c r="A1656">
        <v>104</v>
      </c>
      <c r="B1656" s="18">
        <v>45505</v>
      </c>
      <c r="C1656" s="96" t="s">
        <v>329</v>
      </c>
      <c r="D1656" t="s">
        <v>236</v>
      </c>
      <c r="E1656">
        <v>185</v>
      </c>
    </row>
    <row r="1657" spans="1:7" x14ac:dyDescent="0.3">
      <c r="A1657">
        <v>110</v>
      </c>
      <c r="B1657" s="18">
        <v>45505</v>
      </c>
      <c r="C1657" s="96" t="s">
        <v>329</v>
      </c>
      <c r="D1657" t="s">
        <v>222</v>
      </c>
      <c r="E1657">
        <v>324</v>
      </c>
    </row>
    <row r="1658" spans="1:7" x14ac:dyDescent="0.3">
      <c r="A1658">
        <v>109</v>
      </c>
      <c r="B1658" s="18">
        <v>45505</v>
      </c>
      <c r="C1658" s="96" t="s">
        <v>329</v>
      </c>
      <c r="D1658" t="s">
        <v>233</v>
      </c>
      <c r="E1658">
        <v>190</v>
      </c>
    </row>
    <row r="1659" spans="1:7" x14ac:dyDescent="0.3">
      <c r="A1659">
        <v>2</v>
      </c>
      <c r="B1659" s="18">
        <v>45505</v>
      </c>
      <c r="C1659" s="96" t="s">
        <v>329</v>
      </c>
      <c r="D1659" t="s">
        <v>209</v>
      </c>
      <c r="E1659">
        <v>0.37888888888888889</v>
      </c>
      <c r="F1659">
        <v>1023</v>
      </c>
      <c r="G1659">
        <v>2700</v>
      </c>
    </row>
    <row r="1660" spans="1:7" x14ac:dyDescent="0.3">
      <c r="A1660">
        <v>1</v>
      </c>
      <c r="B1660" s="18">
        <v>45505</v>
      </c>
      <c r="C1660" s="96" t="s">
        <v>329</v>
      </c>
      <c r="D1660" t="s">
        <v>287</v>
      </c>
      <c r="E1660">
        <v>0.33333333333333331</v>
      </c>
      <c r="F1660">
        <v>1</v>
      </c>
      <c r="G1660">
        <v>3</v>
      </c>
    </row>
    <row r="1661" spans="1:7" x14ac:dyDescent="0.3">
      <c r="A1661">
        <v>103</v>
      </c>
      <c r="B1661" s="18">
        <v>45505</v>
      </c>
      <c r="C1661" s="96" t="s">
        <v>329</v>
      </c>
      <c r="D1661" t="s">
        <v>199</v>
      </c>
      <c r="E1661">
        <v>3</v>
      </c>
    </row>
    <row r="1662" spans="1:7" x14ac:dyDescent="0.3">
      <c r="A1662">
        <v>3</v>
      </c>
      <c r="B1662" s="18">
        <v>45505</v>
      </c>
      <c r="C1662" s="96" t="s">
        <v>329</v>
      </c>
      <c r="D1662" t="s">
        <v>202</v>
      </c>
      <c r="E1662">
        <v>0.97551420176297743</v>
      </c>
      <c r="F1662">
        <v>996</v>
      </c>
      <c r="G1662">
        <v>1021</v>
      </c>
    </row>
    <row r="1663" spans="1:7" x14ac:dyDescent="0.3">
      <c r="A1663">
        <v>102</v>
      </c>
      <c r="B1663" s="18">
        <v>45505</v>
      </c>
      <c r="C1663" s="96" t="s">
        <v>329</v>
      </c>
      <c r="D1663" t="s">
        <v>218</v>
      </c>
      <c r="E1663">
        <v>0</v>
      </c>
    </row>
    <row r="1664" spans="1:7" x14ac:dyDescent="0.3">
      <c r="A1664">
        <v>101</v>
      </c>
      <c r="B1664" s="18">
        <v>45505</v>
      </c>
      <c r="C1664" s="96" t="s">
        <v>329</v>
      </c>
      <c r="D1664" t="s">
        <v>200</v>
      </c>
      <c r="E1664">
        <v>0</v>
      </c>
    </row>
    <row r="1665" spans="1:7" x14ac:dyDescent="0.3">
      <c r="A1665">
        <v>100</v>
      </c>
      <c r="B1665" s="18">
        <v>45505</v>
      </c>
      <c r="C1665" s="96" t="s">
        <v>329</v>
      </c>
      <c r="D1665" t="s">
        <v>206</v>
      </c>
      <c r="E1665">
        <v>1</v>
      </c>
    </row>
    <row r="1666" spans="1:7" x14ac:dyDescent="0.3">
      <c r="A1666">
        <v>8</v>
      </c>
      <c r="B1666" s="18">
        <v>45505</v>
      </c>
      <c r="C1666" s="96" t="s">
        <v>329</v>
      </c>
      <c r="D1666" t="s">
        <v>235</v>
      </c>
      <c r="E1666">
        <v>0.23941068139963168</v>
      </c>
      <c r="F1666">
        <v>130</v>
      </c>
      <c r="G1666">
        <v>543</v>
      </c>
    </row>
    <row r="1667" spans="1:7" x14ac:dyDescent="0.3">
      <c r="A1667">
        <v>7</v>
      </c>
      <c r="B1667" s="18">
        <v>45505</v>
      </c>
      <c r="C1667" s="96" t="s">
        <v>329</v>
      </c>
      <c r="D1667" t="s">
        <v>232</v>
      </c>
      <c r="E1667">
        <v>0.43949044585987262</v>
      </c>
      <c r="F1667">
        <v>69</v>
      </c>
      <c r="G1667">
        <v>157</v>
      </c>
    </row>
    <row r="1668" spans="1:7" x14ac:dyDescent="0.3">
      <c r="A1668">
        <v>133</v>
      </c>
      <c r="B1668" s="18">
        <v>45505</v>
      </c>
      <c r="C1668" s="96" t="s">
        <v>329</v>
      </c>
      <c r="D1668" t="s">
        <v>234</v>
      </c>
      <c r="E1668">
        <v>1</v>
      </c>
    </row>
    <row r="1669" spans="1:7" x14ac:dyDescent="0.3">
      <c r="A1669">
        <v>131</v>
      </c>
      <c r="B1669" s="18">
        <v>45505</v>
      </c>
      <c r="C1669" s="96" t="s">
        <v>329</v>
      </c>
      <c r="D1669" t="s">
        <v>211</v>
      </c>
      <c r="E1669">
        <v>4</v>
      </c>
    </row>
    <row r="1670" spans="1:7" x14ac:dyDescent="0.3">
      <c r="A1670">
        <v>130</v>
      </c>
      <c r="B1670" s="18">
        <v>45505</v>
      </c>
      <c r="C1670" s="96" t="s">
        <v>329</v>
      </c>
      <c r="D1670" t="s">
        <v>212</v>
      </c>
      <c r="E1670">
        <v>4</v>
      </c>
    </row>
    <row r="1671" spans="1:7" x14ac:dyDescent="0.3">
      <c r="A1671">
        <v>129</v>
      </c>
      <c r="B1671" s="18">
        <v>45505</v>
      </c>
      <c r="C1671" s="96" t="s">
        <v>329</v>
      </c>
      <c r="D1671" t="s">
        <v>229</v>
      </c>
      <c r="E1671">
        <v>61</v>
      </c>
    </row>
    <row r="1672" spans="1:7" x14ac:dyDescent="0.3">
      <c r="A1672">
        <v>128</v>
      </c>
      <c r="B1672" s="18">
        <v>45505</v>
      </c>
      <c r="C1672" s="96" t="s">
        <v>329</v>
      </c>
      <c r="D1672" t="s">
        <v>224</v>
      </c>
      <c r="E1672">
        <v>13</v>
      </c>
    </row>
    <row r="1673" spans="1:7" x14ac:dyDescent="0.3">
      <c r="A1673">
        <v>127</v>
      </c>
      <c r="B1673" s="18">
        <v>45505</v>
      </c>
      <c r="C1673" s="96" t="s">
        <v>329</v>
      </c>
      <c r="D1673" t="s">
        <v>220</v>
      </c>
      <c r="E1673">
        <v>91</v>
      </c>
    </row>
    <row r="1674" spans="1:7" x14ac:dyDescent="0.3">
      <c r="A1674">
        <v>5</v>
      </c>
      <c r="B1674" s="18">
        <v>45505</v>
      </c>
      <c r="C1674" s="96" t="s">
        <v>329</v>
      </c>
      <c r="D1674" t="s">
        <v>216</v>
      </c>
      <c r="E1674">
        <v>6.87755102040816</v>
      </c>
      <c r="F1674">
        <v>337</v>
      </c>
      <c r="G1674">
        <v>49</v>
      </c>
    </row>
    <row r="1675" spans="1:7" x14ac:dyDescent="0.3">
      <c r="A1675">
        <v>4</v>
      </c>
      <c r="B1675" s="18">
        <v>45505</v>
      </c>
      <c r="C1675" s="96" t="s">
        <v>329</v>
      </c>
      <c r="D1675" t="s">
        <v>223</v>
      </c>
      <c r="E1675">
        <v>0.93292682926829296</v>
      </c>
      <c r="F1675">
        <v>306</v>
      </c>
      <c r="G1675">
        <v>328</v>
      </c>
    </row>
    <row r="1676" spans="1:7" x14ac:dyDescent="0.3">
      <c r="A1676">
        <v>120</v>
      </c>
      <c r="B1676" s="18">
        <v>45505</v>
      </c>
      <c r="C1676" s="96" t="s">
        <v>329</v>
      </c>
      <c r="D1676" t="s">
        <v>22</v>
      </c>
      <c r="E1676">
        <v>533</v>
      </c>
    </row>
    <row r="1677" spans="1:7" x14ac:dyDescent="0.3">
      <c r="A1677">
        <v>115</v>
      </c>
      <c r="B1677" s="18">
        <v>45505</v>
      </c>
      <c r="C1677" s="96" t="s">
        <v>329</v>
      </c>
      <c r="D1677" t="s">
        <v>226</v>
      </c>
      <c r="E1677">
        <v>46</v>
      </c>
    </row>
    <row r="1678" spans="1:7" x14ac:dyDescent="0.3">
      <c r="A1678">
        <v>114</v>
      </c>
      <c r="B1678" s="18">
        <v>45505</v>
      </c>
      <c r="C1678" s="96" t="s">
        <v>329</v>
      </c>
      <c r="D1678" t="s">
        <v>214</v>
      </c>
      <c r="E1678">
        <v>533</v>
      </c>
    </row>
    <row r="1679" spans="1:7" x14ac:dyDescent="0.3">
      <c r="A1679">
        <v>6</v>
      </c>
      <c r="B1679" s="18">
        <v>45505</v>
      </c>
      <c r="C1679" s="96" t="s">
        <v>329</v>
      </c>
      <c r="D1679" t="s">
        <v>237</v>
      </c>
      <c r="E1679">
        <v>0.63829787234042556</v>
      </c>
      <c r="F1679">
        <v>30</v>
      </c>
      <c r="G1679">
        <v>47</v>
      </c>
    </row>
    <row r="1680" spans="1:7" x14ac:dyDescent="0.3">
      <c r="A1680">
        <v>108</v>
      </c>
      <c r="B1680" s="18">
        <v>45505</v>
      </c>
      <c r="C1680" s="96" t="s">
        <v>330</v>
      </c>
      <c r="D1680" t="s">
        <v>204</v>
      </c>
      <c r="E1680">
        <v>85</v>
      </c>
    </row>
    <row r="1681" spans="1:7" x14ac:dyDescent="0.3">
      <c r="A1681">
        <v>105</v>
      </c>
      <c r="B1681" s="18">
        <v>45505</v>
      </c>
      <c r="C1681" s="96" t="s">
        <v>330</v>
      </c>
      <c r="D1681" t="s">
        <v>227</v>
      </c>
      <c r="E1681">
        <v>76</v>
      </c>
    </row>
    <row r="1682" spans="1:7" x14ac:dyDescent="0.3">
      <c r="A1682">
        <v>107</v>
      </c>
      <c r="B1682" s="18">
        <v>45505</v>
      </c>
      <c r="C1682" s="96" t="s">
        <v>330</v>
      </c>
      <c r="D1682" t="s">
        <v>217</v>
      </c>
      <c r="E1682">
        <v>265</v>
      </c>
    </row>
    <row r="1683" spans="1:7" x14ac:dyDescent="0.3">
      <c r="A1683">
        <v>106</v>
      </c>
      <c r="B1683" s="18">
        <v>45505</v>
      </c>
      <c r="C1683" s="96" t="s">
        <v>330</v>
      </c>
      <c r="D1683" t="s">
        <v>196</v>
      </c>
      <c r="E1683">
        <v>239</v>
      </c>
    </row>
    <row r="1684" spans="1:7" x14ac:dyDescent="0.3">
      <c r="A1684">
        <v>104</v>
      </c>
      <c r="B1684" s="18">
        <v>45505</v>
      </c>
      <c r="C1684" s="96" t="s">
        <v>330</v>
      </c>
      <c r="D1684" t="s">
        <v>236</v>
      </c>
      <c r="E1684">
        <v>3</v>
      </c>
    </row>
    <row r="1685" spans="1:7" x14ac:dyDescent="0.3">
      <c r="A1685">
        <v>113</v>
      </c>
      <c r="B1685" s="18">
        <v>45505</v>
      </c>
      <c r="C1685" s="96" t="s">
        <v>330</v>
      </c>
      <c r="D1685" t="s">
        <v>228</v>
      </c>
      <c r="E1685">
        <v>168</v>
      </c>
    </row>
    <row r="1686" spans="1:7" x14ac:dyDescent="0.3">
      <c r="A1686">
        <v>110</v>
      </c>
      <c r="B1686" s="18">
        <v>45505</v>
      </c>
      <c r="C1686" s="96" t="s">
        <v>330</v>
      </c>
      <c r="D1686" t="s">
        <v>222</v>
      </c>
      <c r="E1686">
        <v>67</v>
      </c>
    </row>
    <row r="1687" spans="1:7" x14ac:dyDescent="0.3">
      <c r="A1687">
        <v>112</v>
      </c>
      <c r="B1687" s="18">
        <v>45505</v>
      </c>
      <c r="C1687" s="96" t="s">
        <v>330</v>
      </c>
      <c r="D1687" t="s">
        <v>221</v>
      </c>
      <c r="E1687">
        <v>379</v>
      </c>
    </row>
    <row r="1688" spans="1:7" x14ac:dyDescent="0.3">
      <c r="A1688">
        <v>111</v>
      </c>
      <c r="B1688" s="18">
        <v>45505</v>
      </c>
      <c r="C1688" s="96" t="s">
        <v>330</v>
      </c>
      <c r="D1688" t="s">
        <v>201</v>
      </c>
      <c r="E1688">
        <v>258</v>
      </c>
    </row>
    <row r="1689" spans="1:7" x14ac:dyDescent="0.3">
      <c r="A1689">
        <v>109</v>
      </c>
      <c r="B1689" s="18">
        <v>45505</v>
      </c>
      <c r="C1689" s="96" t="s">
        <v>330</v>
      </c>
      <c r="D1689" t="s">
        <v>233</v>
      </c>
      <c r="E1689">
        <v>2</v>
      </c>
    </row>
    <row r="1690" spans="1:7" x14ac:dyDescent="0.3">
      <c r="A1690">
        <v>2</v>
      </c>
      <c r="B1690" s="18">
        <v>45505</v>
      </c>
      <c r="C1690" s="96" t="s">
        <v>330</v>
      </c>
      <c r="D1690" t="s">
        <v>209</v>
      </c>
      <c r="E1690">
        <v>0.27535714285714286</v>
      </c>
      <c r="F1690">
        <v>1542</v>
      </c>
      <c r="G1690">
        <v>5600</v>
      </c>
    </row>
    <row r="1691" spans="1:7" x14ac:dyDescent="0.3">
      <c r="A1691">
        <v>1</v>
      </c>
      <c r="B1691" s="18">
        <v>45505</v>
      </c>
      <c r="C1691" s="96" t="s">
        <v>330</v>
      </c>
      <c r="D1691" t="s">
        <v>287</v>
      </c>
      <c r="E1691">
        <v>0.33333333333333331</v>
      </c>
      <c r="F1691">
        <v>1</v>
      </c>
      <c r="G1691">
        <v>3</v>
      </c>
    </row>
    <row r="1692" spans="1:7" x14ac:dyDescent="0.3">
      <c r="A1692">
        <v>103</v>
      </c>
      <c r="B1692" s="18">
        <v>45505</v>
      </c>
      <c r="C1692" s="96" t="s">
        <v>330</v>
      </c>
      <c r="D1692" t="s">
        <v>199</v>
      </c>
      <c r="E1692">
        <v>0</v>
      </c>
    </row>
    <row r="1693" spans="1:7" x14ac:dyDescent="0.3">
      <c r="A1693">
        <v>3</v>
      </c>
      <c r="B1693" s="18">
        <v>45505</v>
      </c>
      <c r="C1693" s="96" t="s">
        <v>330</v>
      </c>
      <c r="D1693" t="s">
        <v>202</v>
      </c>
      <c r="E1693">
        <v>0.89227774172615182</v>
      </c>
      <c r="F1693">
        <v>1375</v>
      </c>
      <c r="G1693">
        <v>1541</v>
      </c>
    </row>
    <row r="1694" spans="1:7" x14ac:dyDescent="0.3">
      <c r="A1694">
        <v>102</v>
      </c>
      <c r="B1694" s="18">
        <v>45505</v>
      </c>
      <c r="C1694" s="96" t="s">
        <v>330</v>
      </c>
      <c r="D1694" t="s">
        <v>218</v>
      </c>
      <c r="E1694">
        <v>1</v>
      </c>
    </row>
    <row r="1695" spans="1:7" x14ac:dyDescent="0.3">
      <c r="A1695">
        <v>101</v>
      </c>
      <c r="B1695" s="18">
        <v>45505</v>
      </c>
      <c r="C1695" s="96" t="s">
        <v>330</v>
      </c>
      <c r="D1695" t="s">
        <v>200</v>
      </c>
      <c r="E1695">
        <v>2</v>
      </c>
    </row>
    <row r="1696" spans="1:7" x14ac:dyDescent="0.3">
      <c r="A1696">
        <v>100</v>
      </c>
      <c r="B1696" s="18">
        <v>45505</v>
      </c>
      <c r="C1696" s="96" t="s">
        <v>330</v>
      </c>
      <c r="D1696" t="s">
        <v>206</v>
      </c>
      <c r="E1696">
        <v>1</v>
      </c>
    </row>
    <row r="1697" spans="1:7" x14ac:dyDescent="0.3">
      <c r="A1697">
        <v>26</v>
      </c>
      <c r="B1697" s="18">
        <v>45505</v>
      </c>
      <c r="C1697" s="96" t="s">
        <v>330</v>
      </c>
      <c r="D1697" t="s">
        <v>164</v>
      </c>
      <c r="E1697">
        <v>2.4344569288389514E-2</v>
      </c>
      <c r="F1697">
        <v>13</v>
      </c>
      <c r="G1697">
        <v>534</v>
      </c>
    </row>
    <row r="1698" spans="1:7" x14ac:dyDescent="0.3">
      <c r="A1698">
        <v>17</v>
      </c>
      <c r="B1698" s="18">
        <v>45505</v>
      </c>
      <c r="C1698" s="96" t="s">
        <v>330</v>
      </c>
      <c r="D1698" t="s">
        <v>207</v>
      </c>
      <c r="E1698">
        <v>1.1320754716981131E-2</v>
      </c>
      <c r="F1698">
        <v>3</v>
      </c>
      <c r="G1698">
        <v>265</v>
      </c>
    </row>
    <row r="1699" spans="1:7" x14ac:dyDescent="0.3">
      <c r="A1699">
        <v>16</v>
      </c>
      <c r="B1699" s="18">
        <v>45505</v>
      </c>
      <c r="C1699" s="96" t="s">
        <v>330</v>
      </c>
      <c r="D1699" t="s">
        <v>203</v>
      </c>
      <c r="E1699">
        <v>0.14716981132075471</v>
      </c>
      <c r="F1699">
        <v>39</v>
      </c>
      <c r="G1699">
        <v>265</v>
      </c>
    </row>
    <row r="1700" spans="1:7" x14ac:dyDescent="0.3">
      <c r="A1700">
        <v>15</v>
      </c>
      <c r="B1700" s="18">
        <v>45505</v>
      </c>
      <c r="C1700" s="96" t="s">
        <v>330</v>
      </c>
      <c r="D1700" t="s">
        <v>205</v>
      </c>
      <c r="E1700">
        <v>0</v>
      </c>
      <c r="F1700">
        <v>0</v>
      </c>
      <c r="G1700">
        <v>515</v>
      </c>
    </row>
    <row r="1701" spans="1:7" x14ac:dyDescent="0.3">
      <c r="A1701">
        <v>14</v>
      </c>
      <c r="B1701" s="18">
        <v>45505</v>
      </c>
      <c r="C1701" s="96" t="s">
        <v>330</v>
      </c>
      <c r="D1701" t="s">
        <v>225</v>
      </c>
      <c r="E1701">
        <v>0.35728155339805823</v>
      </c>
      <c r="F1701">
        <v>184</v>
      </c>
      <c r="G1701">
        <v>515</v>
      </c>
    </row>
    <row r="1702" spans="1:7" x14ac:dyDescent="0.3">
      <c r="A1702">
        <v>13</v>
      </c>
      <c r="B1702" s="18">
        <v>45505</v>
      </c>
      <c r="C1702" s="96" t="s">
        <v>330</v>
      </c>
      <c r="D1702" t="s">
        <v>198</v>
      </c>
      <c r="E1702">
        <v>0</v>
      </c>
      <c r="F1702">
        <v>0</v>
      </c>
      <c r="G1702">
        <v>220</v>
      </c>
    </row>
    <row r="1703" spans="1:7" x14ac:dyDescent="0.3">
      <c r="A1703">
        <v>12</v>
      </c>
      <c r="B1703" s="18">
        <v>45505</v>
      </c>
      <c r="C1703" s="96" t="s">
        <v>330</v>
      </c>
      <c r="D1703" t="s">
        <v>215</v>
      </c>
      <c r="E1703">
        <v>0.35909090909090907</v>
      </c>
      <c r="F1703">
        <v>79</v>
      </c>
      <c r="G1703">
        <v>220</v>
      </c>
    </row>
    <row r="1704" spans="1:7" x14ac:dyDescent="0.3">
      <c r="A1704">
        <v>11</v>
      </c>
      <c r="B1704" s="18">
        <v>45505</v>
      </c>
      <c r="C1704" s="96" t="s">
        <v>330</v>
      </c>
      <c r="D1704" t="s">
        <v>230</v>
      </c>
      <c r="E1704">
        <v>0.52420701168614359</v>
      </c>
      <c r="F1704">
        <v>314</v>
      </c>
      <c r="G1704">
        <v>599</v>
      </c>
    </row>
    <row r="1705" spans="1:7" x14ac:dyDescent="0.3">
      <c r="A1705">
        <v>10</v>
      </c>
      <c r="B1705" s="18">
        <v>45505</v>
      </c>
      <c r="C1705" s="96" t="s">
        <v>330</v>
      </c>
      <c r="D1705" t="s">
        <v>219</v>
      </c>
      <c r="E1705">
        <v>6.3694267515923567E-2</v>
      </c>
      <c r="F1705">
        <v>10</v>
      </c>
      <c r="G1705">
        <v>157</v>
      </c>
    </row>
    <row r="1706" spans="1:7" x14ac:dyDescent="0.3">
      <c r="A1706">
        <v>9</v>
      </c>
      <c r="B1706" s="18">
        <v>45505</v>
      </c>
      <c r="C1706" s="96" t="s">
        <v>330</v>
      </c>
      <c r="D1706" t="s">
        <v>213</v>
      </c>
      <c r="E1706">
        <v>0.23680000000000001</v>
      </c>
      <c r="F1706">
        <v>148</v>
      </c>
      <c r="G1706">
        <v>625</v>
      </c>
    </row>
    <row r="1707" spans="1:7" x14ac:dyDescent="0.3">
      <c r="A1707">
        <v>8</v>
      </c>
      <c r="B1707" s="18">
        <v>45505</v>
      </c>
      <c r="C1707" s="96" t="s">
        <v>330</v>
      </c>
      <c r="D1707" t="s">
        <v>235</v>
      </c>
      <c r="E1707">
        <v>6.6666666666666666E-2</v>
      </c>
      <c r="F1707">
        <v>1</v>
      </c>
      <c r="G1707">
        <v>15</v>
      </c>
    </row>
    <row r="1708" spans="1:7" x14ac:dyDescent="0.3">
      <c r="A1708">
        <v>23</v>
      </c>
      <c r="B1708" s="18">
        <v>45505</v>
      </c>
      <c r="C1708" s="96" t="s">
        <v>330</v>
      </c>
      <c r="D1708" t="s">
        <v>210</v>
      </c>
      <c r="E1708">
        <v>2.5080385852090031E-2</v>
      </c>
      <c r="F1708">
        <v>39</v>
      </c>
      <c r="G1708">
        <v>1555</v>
      </c>
    </row>
    <row r="1709" spans="1:7" x14ac:dyDescent="0.3">
      <c r="A1709">
        <v>24</v>
      </c>
      <c r="B1709" s="18">
        <v>45505</v>
      </c>
      <c r="C1709" s="96" t="s">
        <v>330</v>
      </c>
      <c r="D1709" t="s">
        <v>197</v>
      </c>
      <c r="E1709">
        <v>0.84615384615384615</v>
      </c>
      <c r="F1709">
        <v>33</v>
      </c>
      <c r="G1709">
        <v>39</v>
      </c>
    </row>
    <row r="1710" spans="1:7" x14ac:dyDescent="0.3">
      <c r="A1710">
        <v>132</v>
      </c>
      <c r="B1710" s="18">
        <v>45505</v>
      </c>
      <c r="C1710" s="96" t="s">
        <v>330</v>
      </c>
      <c r="D1710" t="s">
        <v>208</v>
      </c>
      <c r="E1710">
        <v>4</v>
      </c>
    </row>
    <row r="1711" spans="1:7" x14ac:dyDescent="0.3">
      <c r="A1711">
        <v>131</v>
      </c>
      <c r="B1711" s="18">
        <v>45505</v>
      </c>
      <c r="C1711" s="96" t="s">
        <v>330</v>
      </c>
      <c r="D1711" t="s">
        <v>211</v>
      </c>
      <c r="E1711">
        <v>13</v>
      </c>
    </row>
    <row r="1712" spans="1:7" x14ac:dyDescent="0.3">
      <c r="A1712">
        <v>130</v>
      </c>
      <c r="B1712" s="18">
        <v>45505</v>
      </c>
      <c r="C1712" s="96" t="s">
        <v>330</v>
      </c>
      <c r="D1712" t="s">
        <v>212</v>
      </c>
      <c r="E1712">
        <v>146</v>
      </c>
    </row>
    <row r="1713" spans="1:7" x14ac:dyDescent="0.3">
      <c r="A1713">
        <v>129</v>
      </c>
      <c r="B1713" s="18">
        <v>45505</v>
      </c>
      <c r="C1713" s="96" t="s">
        <v>330</v>
      </c>
      <c r="D1713" t="s">
        <v>229</v>
      </c>
      <c r="E1713">
        <v>93</v>
      </c>
    </row>
    <row r="1714" spans="1:7" x14ac:dyDescent="0.3">
      <c r="A1714">
        <v>128</v>
      </c>
      <c r="B1714" s="18">
        <v>45505</v>
      </c>
      <c r="C1714" s="96" t="s">
        <v>330</v>
      </c>
      <c r="D1714" t="s">
        <v>224</v>
      </c>
      <c r="E1714">
        <v>76</v>
      </c>
    </row>
    <row r="1715" spans="1:7" x14ac:dyDescent="0.3">
      <c r="A1715">
        <v>127</v>
      </c>
      <c r="B1715" s="18">
        <v>45505</v>
      </c>
      <c r="C1715" s="96" t="s">
        <v>330</v>
      </c>
      <c r="D1715" t="s">
        <v>220</v>
      </c>
      <c r="E1715">
        <v>343</v>
      </c>
    </row>
    <row r="1716" spans="1:7" x14ac:dyDescent="0.3">
      <c r="A1716">
        <v>5</v>
      </c>
      <c r="B1716" s="18">
        <v>45505</v>
      </c>
      <c r="C1716" s="96" t="s">
        <v>330</v>
      </c>
      <c r="D1716" t="s">
        <v>216</v>
      </c>
      <c r="E1716">
        <v>6.6666666666666696</v>
      </c>
      <c r="F1716">
        <v>280</v>
      </c>
      <c r="G1716">
        <v>42</v>
      </c>
    </row>
    <row r="1717" spans="1:7" x14ac:dyDescent="0.3">
      <c r="A1717">
        <v>4</v>
      </c>
      <c r="B1717" s="18">
        <v>45505</v>
      </c>
      <c r="C1717" s="96" t="s">
        <v>330</v>
      </c>
      <c r="D1717" t="s">
        <v>223</v>
      </c>
      <c r="E1717">
        <v>0.88278388278388298</v>
      </c>
      <c r="F1717">
        <v>241</v>
      </c>
      <c r="G1717">
        <v>273</v>
      </c>
    </row>
    <row r="1718" spans="1:7" x14ac:dyDescent="0.3">
      <c r="A1718">
        <v>126</v>
      </c>
      <c r="B1718" s="18">
        <v>45505</v>
      </c>
      <c r="C1718" s="96" t="s">
        <v>330</v>
      </c>
      <c r="D1718" t="s">
        <v>28</v>
      </c>
      <c r="E1718">
        <v>3</v>
      </c>
    </row>
    <row r="1719" spans="1:7" x14ac:dyDescent="0.3">
      <c r="A1719">
        <v>120</v>
      </c>
      <c r="B1719" s="18">
        <v>45505</v>
      </c>
      <c r="C1719" s="96" t="s">
        <v>330</v>
      </c>
      <c r="D1719" t="s">
        <v>22</v>
      </c>
      <c r="E1719">
        <v>596</v>
      </c>
    </row>
    <row r="1720" spans="1:7" x14ac:dyDescent="0.3">
      <c r="A1720">
        <v>116</v>
      </c>
      <c r="B1720" s="18">
        <v>45505</v>
      </c>
      <c r="C1720" s="96" t="s">
        <v>330</v>
      </c>
      <c r="D1720" t="s">
        <v>243</v>
      </c>
      <c r="E1720">
        <v>1</v>
      </c>
    </row>
    <row r="1721" spans="1:7" x14ac:dyDescent="0.3">
      <c r="A1721">
        <v>115</v>
      </c>
      <c r="B1721" s="18">
        <v>45505</v>
      </c>
      <c r="C1721" s="96" t="s">
        <v>330</v>
      </c>
      <c r="D1721" t="s">
        <v>226</v>
      </c>
      <c r="E1721">
        <v>72</v>
      </c>
    </row>
    <row r="1722" spans="1:7" x14ac:dyDescent="0.3">
      <c r="A1722">
        <v>114</v>
      </c>
      <c r="B1722" s="18">
        <v>45505</v>
      </c>
      <c r="C1722" s="96" t="s">
        <v>330</v>
      </c>
      <c r="D1722" t="s">
        <v>214</v>
      </c>
      <c r="E1722">
        <v>596</v>
      </c>
    </row>
    <row r="1723" spans="1:7" x14ac:dyDescent="0.3">
      <c r="A1723">
        <v>108</v>
      </c>
      <c r="B1723" s="18">
        <v>45505</v>
      </c>
      <c r="C1723" s="96" t="s">
        <v>331</v>
      </c>
      <c r="D1723" t="s">
        <v>204</v>
      </c>
      <c r="E1723">
        <v>772</v>
      </c>
    </row>
    <row r="1724" spans="1:7" x14ac:dyDescent="0.3">
      <c r="A1724">
        <v>105</v>
      </c>
      <c r="B1724" s="18">
        <v>45505</v>
      </c>
      <c r="C1724" s="96" t="s">
        <v>331</v>
      </c>
      <c r="D1724" t="s">
        <v>227</v>
      </c>
      <c r="E1724">
        <v>484</v>
      </c>
    </row>
    <row r="1725" spans="1:7" x14ac:dyDescent="0.3">
      <c r="A1725">
        <v>107</v>
      </c>
      <c r="B1725" s="18">
        <v>45505</v>
      </c>
      <c r="C1725" s="96" t="s">
        <v>331</v>
      </c>
      <c r="D1725" t="s">
        <v>217</v>
      </c>
      <c r="E1725">
        <v>1789</v>
      </c>
    </row>
    <row r="1726" spans="1:7" x14ac:dyDescent="0.3">
      <c r="A1726">
        <v>106</v>
      </c>
      <c r="B1726" s="18">
        <v>45505</v>
      </c>
      <c r="C1726" s="96" t="s">
        <v>331</v>
      </c>
      <c r="D1726" t="s">
        <v>196</v>
      </c>
      <c r="E1726">
        <v>1345</v>
      </c>
    </row>
    <row r="1727" spans="1:7" x14ac:dyDescent="0.3">
      <c r="A1727">
        <v>104</v>
      </c>
      <c r="B1727" s="18">
        <v>45505</v>
      </c>
      <c r="C1727" s="96" t="s">
        <v>331</v>
      </c>
      <c r="D1727" t="s">
        <v>236</v>
      </c>
      <c r="E1727">
        <v>93</v>
      </c>
    </row>
    <row r="1728" spans="1:7" x14ac:dyDescent="0.3">
      <c r="A1728">
        <v>113</v>
      </c>
      <c r="B1728" s="18">
        <v>45505</v>
      </c>
      <c r="C1728" s="96" t="s">
        <v>331</v>
      </c>
      <c r="D1728" t="s">
        <v>228</v>
      </c>
      <c r="E1728">
        <v>1346</v>
      </c>
    </row>
    <row r="1729" spans="1:7" x14ac:dyDescent="0.3">
      <c r="A1729">
        <v>110</v>
      </c>
      <c r="B1729" s="18">
        <v>45505</v>
      </c>
      <c r="C1729" s="96" t="s">
        <v>331</v>
      </c>
      <c r="D1729" t="s">
        <v>222</v>
      </c>
      <c r="E1729">
        <v>456</v>
      </c>
    </row>
    <row r="1730" spans="1:7" x14ac:dyDescent="0.3">
      <c r="A1730">
        <v>112</v>
      </c>
      <c r="B1730" s="18">
        <v>45505</v>
      </c>
      <c r="C1730" s="96" t="s">
        <v>331</v>
      </c>
      <c r="D1730" t="s">
        <v>221</v>
      </c>
      <c r="E1730">
        <v>1843</v>
      </c>
    </row>
    <row r="1731" spans="1:7" x14ac:dyDescent="0.3">
      <c r="A1731">
        <v>111</v>
      </c>
      <c r="B1731" s="18">
        <v>45505</v>
      </c>
      <c r="C1731" s="96" t="s">
        <v>331</v>
      </c>
      <c r="D1731" t="s">
        <v>201</v>
      </c>
      <c r="E1731">
        <v>1067</v>
      </c>
    </row>
    <row r="1732" spans="1:7" x14ac:dyDescent="0.3">
      <c r="A1732">
        <v>109</v>
      </c>
      <c r="B1732" s="18">
        <v>45505</v>
      </c>
      <c r="C1732" s="96" t="s">
        <v>331</v>
      </c>
      <c r="D1732" t="s">
        <v>233</v>
      </c>
      <c r="E1732">
        <v>106</v>
      </c>
    </row>
    <row r="1733" spans="1:7" x14ac:dyDescent="0.3">
      <c r="A1733">
        <v>2</v>
      </c>
      <c r="B1733" s="18">
        <v>45505</v>
      </c>
      <c r="C1733" s="96" t="s">
        <v>331</v>
      </c>
      <c r="D1733" t="s">
        <v>209</v>
      </c>
      <c r="E1733">
        <v>0.73817460317460315</v>
      </c>
      <c r="F1733">
        <v>9301</v>
      </c>
      <c r="G1733">
        <v>12600</v>
      </c>
    </row>
    <row r="1734" spans="1:7" x14ac:dyDescent="0.3">
      <c r="A1734">
        <v>1</v>
      </c>
      <c r="B1734" s="18">
        <v>45505</v>
      </c>
      <c r="C1734" s="96" t="s">
        <v>331</v>
      </c>
      <c r="D1734" t="s">
        <v>287</v>
      </c>
      <c r="E1734">
        <v>2.1428571428571428</v>
      </c>
      <c r="F1734">
        <v>15</v>
      </c>
      <c r="G1734">
        <v>7</v>
      </c>
    </row>
    <row r="1735" spans="1:7" x14ac:dyDescent="0.3">
      <c r="A1735">
        <v>103</v>
      </c>
      <c r="B1735" s="18">
        <v>45505</v>
      </c>
      <c r="C1735" s="96" t="s">
        <v>331</v>
      </c>
      <c r="D1735" t="s">
        <v>199</v>
      </c>
      <c r="E1735">
        <v>0</v>
      </c>
    </row>
    <row r="1736" spans="1:7" x14ac:dyDescent="0.3">
      <c r="A1736">
        <v>3</v>
      </c>
      <c r="B1736" s="18">
        <v>45505</v>
      </c>
      <c r="C1736" s="96" t="s">
        <v>331</v>
      </c>
      <c r="D1736" t="s">
        <v>202</v>
      </c>
      <c r="E1736">
        <v>0.60522636842671251</v>
      </c>
      <c r="F1736">
        <v>5628</v>
      </c>
      <c r="G1736">
        <v>9299</v>
      </c>
    </row>
    <row r="1737" spans="1:7" x14ac:dyDescent="0.3">
      <c r="A1737">
        <v>102</v>
      </c>
      <c r="B1737" s="18">
        <v>45505</v>
      </c>
      <c r="C1737" s="96" t="s">
        <v>331</v>
      </c>
      <c r="D1737" t="s">
        <v>218</v>
      </c>
      <c r="E1737">
        <v>0</v>
      </c>
    </row>
    <row r="1738" spans="1:7" x14ac:dyDescent="0.3">
      <c r="A1738">
        <v>101</v>
      </c>
      <c r="B1738" s="18">
        <v>45505</v>
      </c>
      <c r="C1738" s="96" t="s">
        <v>331</v>
      </c>
      <c r="D1738" t="s">
        <v>200</v>
      </c>
      <c r="E1738">
        <v>7</v>
      </c>
    </row>
    <row r="1739" spans="1:7" x14ac:dyDescent="0.3">
      <c r="A1739">
        <v>100</v>
      </c>
      <c r="B1739" s="18">
        <v>45505</v>
      </c>
      <c r="C1739" s="96" t="s">
        <v>331</v>
      </c>
      <c r="D1739" t="s">
        <v>206</v>
      </c>
      <c r="E1739">
        <v>2</v>
      </c>
    </row>
    <row r="1740" spans="1:7" x14ac:dyDescent="0.3">
      <c r="A1740">
        <v>17</v>
      </c>
      <c r="B1740" s="18">
        <v>45505</v>
      </c>
      <c r="C1740" s="96" t="s">
        <v>331</v>
      </c>
      <c r="D1740" t="s">
        <v>207</v>
      </c>
      <c r="E1740">
        <v>3.1128404669260703E-3</v>
      </c>
      <c r="F1740">
        <v>4</v>
      </c>
      <c r="G1740">
        <v>1285</v>
      </c>
    </row>
    <row r="1741" spans="1:7" x14ac:dyDescent="0.3">
      <c r="A1741">
        <v>16</v>
      </c>
      <c r="B1741" s="18">
        <v>45505</v>
      </c>
      <c r="C1741" s="96" t="s">
        <v>331</v>
      </c>
      <c r="D1741" t="s">
        <v>203</v>
      </c>
      <c r="E1741">
        <v>2.6459143968871595E-2</v>
      </c>
      <c r="F1741">
        <v>34</v>
      </c>
      <c r="G1741">
        <v>1285</v>
      </c>
    </row>
    <row r="1742" spans="1:7" x14ac:dyDescent="0.3">
      <c r="A1742">
        <v>15</v>
      </c>
      <c r="B1742" s="18">
        <v>45505</v>
      </c>
      <c r="C1742" s="96" t="s">
        <v>331</v>
      </c>
      <c r="D1742" t="s">
        <v>205</v>
      </c>
      <c r="E1742">
        <v>0</v>
      </c>
      <c r="F1742">
        <v>0</v>
      </c>
      <c r="G1742">
        <v>2831</v>
      </c>
    </row>
    <row r="1743" spans="1:7" x14ac:dyDescent="0.3">
      <c r="A1743">
        <v>14</v>
      </c>
      <c r="B1743" s="18">
        <v>45505</v>
      </c>
      <c r="C1743" s="96" t="s">
        <v>331</v>
      </c>
      <c r="D1743" t="s">
        <v>225</v>
      </c>
      <c r="E1743">
        <v>7.0646414694454254E-4</v>
      </c>
      <c r="F1743">
        <v>2</v>
      </c>
      <c r="G1743">
        <v>2831</v>
      </c>
    </row>
    <row r="1744" spans="1:7" x14ac:dyDescent="0.3">
      <c r="A1744">
        <v>13</v>
      </c>
      <c r="B1744" s="18">
        <v>45505</v>
      </c>
      <c r="C1744" s="96" t="s">
        <v>331</v>
      </c>
      <c r="D1744" t="s">
        <v>198</v>
      </c>
      <c r="E1744">
        <v>6.9156293222683268E-4</v>
      </c>
      <c r="F1744">
        <v>1</v>
      </c>
      <c r="G1744">
        <v>1446</v>
      </c>
    </row>
    <row r="1745" spans="1:7" x14ac:dyDescent="0.3">
      <c r="A1745">
        <v>12</v>
      </c>
      <c r="B1745" s="18">
        <v>45505</v>
      </c>
      <c r="C1745" s="96" t="s">
        <v>331</v>
      </c>
      <c r="D1745" t="s">
        <v>215</v>
      </c>
      <c r="E1745">
        <v>1.5214384508990318E-2</v>
      </c>
      <c r="F1745">
        <v>22</v>
      </c>
      <c r="G1745">
        <v>1446</v>
      </c>
    </row>
    <row r="1746" spans="1:7" x14ac:dyDescent="0.3">
      <c r="A1746">
        <v>11</v>
      </c>
      <c r="B1746" s="18">
        <v>45505</v>
      </c>
      <c r="C1746" s="96" t="s">
        <v>331</v>
      </c>
      <c r="D1746" t="s">
        <v>230</v>
      </c>
      <c r="E1746">
        <v>0.1702873160476524</v>
      </c>
      <c r="F1746">
        <v>486</v>
      </c>
      <c r="G1746">
        <v>2854</v>
      </c>
    </row>
    <row r="1747" spans="1:7" x14ac:dyDescent="0.3">
      <c r="A1747">
        <v>10</v>
      </c>
      <c r="B1747" s="18">
        <v>45505</v>
      </c>
      <c r="C1747" s="96" t="s">
        <v>331</v>
      </c>
      <c r="D1747" t="s">
        <v>219</v>
      </c>
      <c r="E1747">
        <v>2.557544757033248E-2</v>
      </c>
      <c r="F1747">
        <v>20</v>
      </c>
      <c r="G1747">
        <v>782</v>
      </c>
    </row>
    <row r="1748" spans="1:7" x14ac:dyDescent="0.3">
      <c r="A1748">
        <v>9</v>
      </c>
      <c r="B1748" s="18">
        <v>45505</v>
      </c>
      <c r="C1748" s="96" t="s">
        <v>331</v>
      </c>
      <c r="D1748" t="s">
        <v>213</v>
      </c>
      <c r="E1748">
        <v>8.1395348837209308E-2</v>
      </c>
      <c r="F1748">
        <v>252</v>
      </c>
      <c r="G1748">
        <v>3096</v>
      </c>
    </row>
    <row r="1749" spans="1:7" x14ac:dyDescent="0.3">
      <c r="A1749">
        <v>8</v>
      </c>
      <c r="B1749" s="18">
        <v>45505</v>
      </c>
      <c r="C1749" s="96" t="s">
        <v>331</v>
      </c>
      <c r="D1749" t="s">
        <v>235</v>
      </c>
      <c r="E1749">
        <v>0.5625</v>
      </c>
      <c r="F1749">
        <v>189</v>
      </c>
      <c r="G1749">
        <v>336</v>
      </c>
    </row>
    <row r="1750" spans="1:7" x14ac:dyDescent="0.3">
      <c r="A1750">
        <v>7</v>
      </c>
      <c r="B1750" s="18">
        <v>45505</v>
      </c>
      <c r="C1750" s="96" t="s">
        <v>331</v>
      </c>
      <c r="D1750" t="s">
        <v>232</v>
      </c>
      <c r="E1750">
        <v>0.72289156626506024</v>
      </c>
      <c r="F1750">
        <v>60</v>
      </c>
      <c r="G1750">
        <v>83</v>
      </c>
    </row>
    <row r="1751" spans="1:7" x14ac:dyDescent="0.3">
      <c r="A1751">
        <v>23</v>
      </c>
      <c r="B1751" s="18">
        <v>45505</v>
      </c>
      <c r="C1751" s="96" t="s">
        <v>331</v>
      </c>
      <c r="D1751" t="s">
        <v>210</v>
      </c>
      <c r="E1751">
        <v>3.9526955039420414E-2</v>
      </c>
      <c r="F1751">
        <v>371</v>
      </c>
      <c r="G1751">
        <v>9386</v>
      </c>
    </row>
    <row r="1752" spans="1:7" x14ac:dyDescent="0.3">
      <c r="A1752">
        <v>24</v>
      </c>
      <c r="B1752" s="18">
        <v>45505</v>
      </c>
      <c r="C1752" s="96" t="s">
        <v>331</v>
      </c>
      <c r="D1752" t="s">
        <v>197</v>
      </c>
      <c r="E1752">
        <v>0.87331536388140163</v>
      </c>
      <c r="F1752">
        <v>324</v>
      </c>
      <c r="G1752">
        <v>371</v>
      </c>
    </row>
    <row r="1753" spans="1:7" x14ac:dyDescent="0.3">
      <c r="A1753">
        <v>25</v>
      </c>
      <c r="B1753" s="18">
        <v>45505</v>
      </c>
      <c r="C1753" s="96" t="s">
        <v>331</v>
      </c>
      <c r="D1753" t="s">
        <v>261</v>
      </c>
      <c r="E1753">
        <v>8.5233326230556143E-4</v>
      </c>
      <c r="F1753">
        <v>8</v>
      </c>
      <c r="G1753">
        <v>9386</v>
      </c>
    </row>
    <row r="1754" spans="1:7" x14ac:dyDescent="0.3">
      <c r="A1754">
        <v>133</v>
      </c>
      <c r="B1754" s="18">
        <v>45505</v>
      </c>
      <c r="C1754" s="96" t="s">
        <v>331</v>
      </c>
      <c r="D1754" t="s">
        <v>234</v>
      </c>
      <c r="E1754">
        <v>10</v>
      </c>
    </row>
    <row r="1755" spans="1:7" x14ac:dyDescent="0.3">
      <c r="A1755">
        <v>132</v>
      </c>
      <c r="B1755" s="18">
        <v>45505</v>
      </c>
      <c r="C1755" s="96" t="s">
        <v>331</v>
      </c>
      <c r="D1755" t="s">
        <v>208</v>
      </c>
      <c r="E1755">
        <v>12</v>
      </c>
    </row>
    <row r="1756" spans="1:7" x14ac:dyDescent="0.3">
      <c r="A1756">
        <v>131</v>
      </c>
      <c r="B1756" s="18">
        <v>45505</v>
      </c>
      <c r="C1756" s="96" t="s">
        <v>331</v>
      </c>
      <c r="D1756" t="s">
        <v>211</v>
      </c>
      <c r="E1756">
        <v>91</v>
      </c>
    </row>
    <row r="1757" spans="1:7" x14ac:dyDescent="0.3">
      <c r="A1757">
        <v>130</v>
      </c>
      <c r="B1757" s="18">
        <v>45505</v>
      </c>
      <c r="C1757" s="96" t="s">
        <v>331</v>
      </c>
      <c r="D1757" t="s">
        <v>212</v>
      </c>
      <c r="E1757">
        <v>46</v>
      </c>
    </row>
    <row r="1758" spans="1:7" x14ac:dyDescent="0.3">
      <c r="A1758">
        <v>129</v>
      </c>
      <c r="B1758" s="18">
        <v>45505</v>
      </c>
      <c r="C1758" s="96" t="s">
        <v>331</v>
      </c>
      <c r="D1758" t="s">
        <v>229</v>
      </c>
      <c r="E1758">
        <v>543</v>
      </c>
    </row>
    <row r="1759" spans="1:7" x14ac:dyDescent="0.3">
      <c r="A1759">
        <v>128</v>
      </c>
      <c r="B1759" s="18">
        <v>45505</v>
      </c>
      <c r="C1759" s="96" t="s">
        <v>331</v>
      </c>
      <c r="D1759" t="s">
        <v>224</v>
      </c>
      <c r="E1759">
        <v>320</v>
      </c>
    </row>
    <row r="1760" spans="1:7" x14ac:dyDescent="0.3">
      <c r="A1760">
        <v>127</v>
      </c>
      <c r="B1760" s="18">
        <v>45505</v>
      </c>
      <c r="C1760" s="96" t="s">
        <v>331</v>
      </c>
      <c r="D1760" t="s">
        <v>220</v>
      </c>
      <c r="E1760">
        <v>1041</v>
      </c>
    </row>
    <row r="1761" spans="1:7" x14ac:dyDescent="0.3">
      <c r="A1761">
        <v>5</v>
      </c>
      <c r="B1761" s="18">
        <v>45505</v>
      </c>
      <c r="C1761" s="96" t="s">
        <v>331</v>
      </c>
      <c r="D1761" t="s">
        <v>216</v>
      </c>
      <c r="E1761">
        <v>10.048780487804899</v>
      </c>
      <c r="F1761">
        <v>1236</v>
      </c>
      <c r="G1761">
        <v>123</v>
      </c>
    </row>
    <row r="1762" spans="1:7" x14ac:dyDescent="0.3">
      <c r="A1762">
        <v>4</v>
      </c>
      <c r="B1762" s="18">
        <v>45505</v>
      </c>
      <c r="C1762" s="96" t="s">
        <v>331</v>
      </c>
      <c r="D1762" t="s">
        <v>223</v>
      </c>
      <c r="E1762">
        <v>0.81889081455805901</v>
      </c>
      <c r="F1762">
        <v>945</v>
      </c>
      <c r="G1762">
        <v>1154</v>
      </c>
    </row>
    <row r="1763" spans="1:7" x14ac:dyDescent="0.3">
      <c r="A1763">
        <v>126</v>
      </c>
      <c r="B1763" s="18">
        <v>45505</v>
      </c>
      <c r="C1763" s="96" t="s">
        <v>331</v>
      </c>
      <c r="D1763" t="s">
        <v>28</v>
      </c>
      <c r="E1763">
        <v>19</v>
      </c>
    </row>
    <row r="1764" spans="1:7" x14ac:dyDescent="0.3">
      <c r="A1764">
        <v>125</v>
      </c>
      <c r="B1764" s="18">
        <v>45505</v>
      </c>
      <c r="C1764" s="96" t="s">
        <v>331</v>
      </c>
      <c r="D1764" t="s">
        <v>27</v>
      </c>
      <c r="E1764">
        <v>65</v>
      </c>
    </row>
    <row r="1765" spans="1:7" x14ac:dyDescent="0.3">
      <c r="A1765">
        <v>122</v>
      </c>
      <c r="B1765" s="18">
        <v>45505</v>
      </c>
      <c r="C1765" s="96" t="s">
        <v>331</v>
      </c>
      <c r="D1765" t="s">
        <v>24</v>
      </c>
      <c r="E1765">
        <v>77</v>
      </c>
    </row>
    <row r="1766" spans="1:7" x14ac:dyDescent="0.3">
      <c r="A1766">
        <v>121</v>
      </c>
      <c r="B1766" s="18">
        <v>45505</v>
      </c>
      <c r="C1766" s="96" t="s">
        <v>331</v>
      </c>
      <c r="D1766" t="s">
        <v>23</v>
      </c>
      <c r="E1766">
        <v>4</v>
      </c>
    </row>
    <row r="1767" spans="1:7" x14ac:dyDescent="0.3">
      <c r="A1767">
        <v>120</v>
      </c>
      <c r="B1767" s="18">
        <v>45505</v>
      </c>
      <c r="C1767" s="96" t="s">
        <v>331</v>
      </c>
      <c r="D1767" t="s">
        <v>22</v>
      </c>
      <c r="E1767">
        <v>1952</v>
      </c>
    </row>
    <row r="1768" spans="1:7" x14ac:dyDescent="0.3">
      <c r="A1768">
        <v>116</v>
      </c>
      <c r="B1768" s="18">
        <v>45505</v>
      </c>
      <c r="C1768" s="96" t="s">
        <v>331</v>
      </c>
      <c r="D1768" t="s">
        <v>243</v>
      </c>
      <c r="E1768">
        <v>136</v>
      </c>
    </row>
    <row r="1769" spans="1:7" x14ac:dyDescent="0.3">
      <c r="A1769">
        <v>115</v>
      </c>
      <c r="B1769" s="18">
        <v>45505</v>
      </c>
      <c r="C1769" s="96" t="s">
        <v>331</v>
      </c>
      <c r="D1769" t="s">
        <v>226</v>
      </c>
      <c r="E1769">
        <v>256</v>
      </c>
    </row>
    <row r="1770" spans="1:7" x14ac:dyDescent="0.3">
      <c r="A1770">
        <v>114</v>
      </c>
      <c r="B1770" s="18">
        <v>45505</v>
      </c>
      <c r="C1770" s="96" t="s">
        <v>331</v>
      </c>
      <c r="D1770" t="s">
        <v>214</v>
      </c>
      <c r="E1770">
        <v>2098</v>
      </c>
    </row>
    <row r="1771" spans="1:7" x14ac:dyDescent="0.3">
      <c r="A1771">
        <v>6</v>
      </c>
      <c r="B1771" s="18">
        <v>45505</v>
      </c>
      <c r="C1771" s="96" t="s">
        <v>331</v>
      </c>
      <c r="D1771" t="s">
        <v>237</v>
      </c>
      <c r="E1771">
        <v>0.23529411764705882</v>
      </c>
      <c r="F1771">
        <v>8</v>
      </c>
      <c r="G1771">
        <v>34</v>
      </c>
    </row>
    <row r="1772" spans="1:7" x14ac:dyDescent="0.3">
      <c r="A1772">
        <v>27</v>
      </c>
      <c r="B1772" s="18">
        <v>45505</v>
      </c>
      <c r="C1772" s="96" t="s">
        <v>332</v>
      </c>
      <c r="D1772" t="s">
        <v>165</v>
      </c>
      <c r="E1772">
        <v>0.194339796012129</v>
      </c>
      <c r="F1772">
        <v>2115</v>
      </c>
      <c r="G1772">
        <v>10883</v>
      </c>
    </row>
    <row r="1773" spans="1:7" x14ac:dyDescent="0.3">
      <c r="A1773">
        <v>108</v>
      </c>
      <c r="B1773" s="18">
        <v>45505</v>
      </c>
      <c r="C1773" s="96" t="s">
        <v>332</v>
      </c>
      <c r="D1773" t="s">
        <v>204</v>
      </c>
      <c r="E1773">
        <v>6097</v>
      </c>
    </row>
    <row r="1774" spans="1:7" x14ac:dyDescent="0.3">
      <c r="A1774">
        <v>105</v>
      </c>
      <c r="B1774" s="18">
        <v>45505</v>
      </c>
      <c r="C1774" s="96" t="s">
        <v>332</v>
      </c>
      <c r="D1774" t="s">
        <v>227</v>
      </c>
      <c r="E1774">
        <v>7396</v>
      </c>
    </row>
    <row r="1775" spans="1:7" x14ac:dyDescent="0.3">
      <c r="A1775">
        <v>107</v>
      </c>
      <c r="B1775" s="18">
        <v>45505</v>
      </c>
      <c r="C1775" s="96" t="s">
        <v>332</v>
      </c>
      <c r="D1775" t="s">
        <v>217</v>
      </c>
      <c r="E1775">
        <v>14588</v>
      </c>
    </row>
    <row r="1776" spans="1:7" x14ac:dyDescent="0.3">
      <c r="A1776">
        <v>106</v>
      </c>
      <c r="B1776" s="18">
        <v>45505</v>
      </c>
      <c r="C1776" s="96" t="s">
        <v>332</v>
      </c>
      <c r="D1776" t="s">
        <v>196</v>
      </c>
      <c r="E1776">
        <v>12937</v>
      </c>
    </row>
    <row r="1777" spans="1:7" x14ac:dyDescent="0.3">
      <c r="A1777">
        <v>104</v>
      </c>
      <c r="B1777" s="18">
        <v>45505</v>
      </c>
      <c r="C1777" s="96" t="s">
        <v>332</v>
      </c>
      <c r="D1777" t="s">
        <v>236</v>
      </c>
      <c r="E1777">
        <v>2180</v>
      </c>
    </row>
    <row r="1778" spans="1:7" x14ac:dyDescent="0.3">
      <c r="A1778">
        <v>113</v>
      </c>
      <c r="B1778" s="18">
        <v>45505</v>
      </c>
      <c r="C1778" s="96" t="s">
        <v>332</v>
      </c>
      <c r="D1778" t="s">
        <v>228</v>
      </c>
      <c r="E1778">
        <v>10795</v>
      </c>
    </row>
    <row r="1779" spans="1:7" x14ac:dyDescent="0.3">
      <c r="A1779">
        <v>110</v>
      </c>
      <c r="B1779" s="18">
        <v>45505</v>
      </c>
      <c r="C1779" s="96" t="s">
        <v>332</v>
      </c>
      <c r="D1779" t="s">
        <v>222</v>
      </c>
      <c r="E1779">
        <v>7010</v>
      </c>
    </row>
    <row r="1780" spans="1:7" x14ac:dyDescent="0.3">
      <c r="A1780">
        <v>112</v>
      </c>
      <c r="B1780" s="18">
        <v>45505</v>
      </c>
      <c r="C1780" s="96" t="s">
        <v>332</v>
      </c>
      <c r="D1780" t="s">
        <v>221</v>
      </c>
      <c r="E1780">
        <v>17683</v>
      </c>
    </row>
    <row r="1781" spans="1:7" x14ac:dyDescent="0.3">
      <c r="A1781">
        <v>111</v>
      </c>
      <c r="B1781" s="18">
        <v>45505</v>
      </c>
      <c r="C1781" s="96" t="s">
        <v>332</v>
      </c>
      <c r="D1781" t="s">
        <v>201</v>
      </c>
      <c r="E1781">
        <v>14556</v>
      </c>
    </row>
    <row r="1782" spans="1:7" x14ac:dyDescent="0.3">
      <c r="A1782">
        <v>109</v>
      </c>
      <c r="B1782" s="18">
        <v>45505</v>
      </c>
      <c r="C1782" s="96" t="s">
        <v>332</v>
      </c>
      <c r="D1782" t="s">
        <v>233</v>
      </c>
      <c r="E1782">
        <v>2042</v>
      </c>
    </row>
    <row r="1783" spans="1:7" x14ac:dyDescent="0.3">
      <c r="A1783">
        <v>2</v>
      </c>
      <c r="B1783" s="18">
        <v>45505</v>
      </c>
      <c r="C1783" s="96" t="s">
        <v>332</v>
      </c>
      <c r="D1783" t="s">
        <v>209</v>
      </c>
      <c r="E1783">
        <v>0.72902830910482019</v>
      </c>
      <c r="F1783">
        <v>95284</v>
      </c>
      <c r="G1783">
        <v>130700</v>
      </c>
    </row>
    <row r="1784" spans="1:7" x14ac:dyDescent="0.3">
      <c r="A1784">
        <v>1</v>
      </c>
      <c r="B1784" s="18">
        <v>45505</v>
      </c>
      <c r="C1784" s="96" t="s">
        <v>332</v>
      </c>
      <c r="D1784" t="s">
        <v>287</v>
      </c>
      <c r="E1784">
        <v>1.1168831168831168</v>
      </c>
      <c r="F1784">
        <v>86</v>
      </c>
      <c r="G1784">
        <v>77</v>
      </c>
    </row>
    <row r="1785" spans="1:7" x14ac:dyDescent="0.3">
      <c r="A1785">
        <v>103</v>
      </c>
      <c r="B1785" s="18">
        <v>45505</v>
      </c>
      <c r="C1785" s="96" t="s">
        <v>332</v>
      </c>
      <c r="D1785" t="s">
        <v>199</v>
      </c>
      <c r="E1785">
        <v>5</v>
      </c>
    </row>
    <row r="1786" spans="1:7" x14ac:dyDescent="0.3">
      <c r="A1786">
        <v>3</v>
      </c>
      <c r="B1786" s="18">
        <v>45505</v>
      </c>
      <c r="C1786" s="96" t="s">
        <v>332</v>
      </c>
      <c r="D1786" t="s">
        <v>202</v>
      </c>
      <c r="E1786">
        <v>0.9570684804971239</v>
      </c>
      <c r="F1786">
        <v>91178</v>
      </c>
      <c r="G1786">
        <v>95268</v>
      </c>
    </row>
    <row r="1787" spans="1:7" x14ac:dyDescent="0.3">
      <c r="A1787">
        <v>102</v>
      </c>
      <c r="B1787" s="18">
        <v>45505</v>
      </c>
      <c r="C1787" s="96" t="s">
        <v>332</v>
      </c>
      <c r="D1787" t="s">
        <v>218</v>
      </c>
      <c r="E1787">
        <v>1</v>
      </c>
    </row>
    <row r="1788" spans="1:7" x14ac:dyDescent="0.3">
      <c r="A1788">
        <v>101</v>
      </c>
      <c r="B1788" s="18">
        <v>45505</v>
      </c>
      <c r="C1788" s="96" t="s">
        <v>332</v>
      </c>
      <c r="D1788" t="s">
        <v>200</v>
      </c>
      <c r="E1788">
        <v>71</v>
      </c>
    </row>
    <row r="1789" spans="1:7" x14ac:dyDescent="0.3">
      <c r="A1789">
        <v>100</v>
      </c>
      <c r="B1789" s="18">
        <v>45505</v>
      </c>
      <c r="C1789" s="96" t="s">
        <v>332</v>
      </c>
      <c r="D1789" t="s">
        <v>206</v>
      </c>
      <c r="E1789">
        <v>3</v>
      </c>
    </row>
    <row r="1790" spans="1:7" x14ac:dyDescent="0.3">
      <c r="A1790">
        <v>26</v>
      </c>
      <c r="B1790" s="18">
        <v>45505</v>
      </c>
      <c r="C1790" s="96" t="s">
        <v>332</v>
      </c>
      <c r="D1790" t="s">
        <v>164</v>
      </c>
      <c r="E1790">
        <v>0.14828487422410977</v>
      </c>
      <c r="F1790">
        <v>4539</v>
      </c>
      <c r="G1790">
        <v>30610</v>
      </c>
    </row>
    <row r="1791" spans="1:7" x14ac:dyDescent="0.3">
      <c r="A1791">
        <v>17</v>
      </c>
      <c r="B1791" s="18">
        <v>45505</v>
      </c>
      <c r="C1791" s="96" t="s">
        <v>332</v>
      </c>
      <c r="D1791" t="s">
        <v>207</v>
      </c>
      <c r="E1791">
        <v>6.9344025239910609E-2</v>
      </c>
      <c r="F1791">
        <v>1055</v>
      </c>
      <c r="G1791">
        <v>15214</v>
      </c>
    </row>
    <row r="1792" spans="1:7" x14ac:dyDescent="0.3">
      <c r="A1792">
        <v>16</v>
      </c>
      <c r="B1792" s="18">
        <v>45505</v>
      </c>
      <c r="C1792" s="96" t="s">
        <v>332</v>
      </c>
      <c r="D1792" t="s">
        <v>203</v>
      </c>
      <c r="E1792">
        <v>0.37051400026291575</v>
      </c>
      <c r="F1792">
        <v>5637</v>
      </c>
      <c r="G1792">
        <v>15214</v>
      </c>
    </row>
    <row r="1793" spans="1:7" x14ac:dyDescent="0.3">
      <c r="A1793">
        <v>15</v>
      </c>
      <c r="B1793" s="18">
        <v>45505</v>
      </c>
      <c r="C1793" s="96" t="s">
        <v>332</v>
      </c>
      <c r="D1793" t="s">
        <v>205</v>
      </c>
      <c r="E1793">
        <v>0.133112933911362</v>
      </c>
      <c r="F1793">
        <v>4268</v>
      </c>
      <c r="G1793">
        <v>32063</v>
      </c>
    </row>
    <row r="1794" spans="1:7" x14ac:dyDescent="0.3">
      <c r="A1794">
        <v>14</v>
      </c>
      <c r="B1794" s="18">
        <v>45505</v>
      </c>
      <c r="C1794" s="96" t="s">
        <v>332</v>
      </c>
      <c r="D1794" t="s">
        <v>225</v>
      </c>
      <c r="E1794">
        <v>0.77310295356017844</v>
      </c>
      <c r="F1794">
        <v>24788</v>
      </c>
      <c r="G1794">
        <v>32063</v>
      </c>
    </row>
    <row r="1795" spans="1:7" x14ac:dyDescent="0.3">
      <c r="A1795">
        <v>13</v>
      </c>
      <c r="B1795" s="18">
        <v>45505</v>
      </c>
      <c r="C1795" s="96" t="s">
        <v>332</v>
      </c>
      <c r="D1795" t="s">
        <v>198</v>
      </c>
      <c r="E1795">
        <v>0.10828638175072144</v>
      </c>
      <c r="F1795">
        <v>1576</v>
      </c>
      <c r="G1795">
        <v>14554</v>
      </c>
    </row>
    <row r="1796" spans="1:7" x14ac:dyDescent="0.3">
      <c r="A1796">
        <v>12</v>
      </c>
      <c r="B1796" s="18">
        <v>45505</v>
      </c>
      <c r="C1796" s="96" t="s">
        <v>332</v>
      </c>
      <c r="D1796" t="s">
        <v>215</v>
      </c>
      <c r="E1796">
        <v>0.43768036278686273</v>
      </c>
      <c r="F1796">
        <v>6370</v>
      </c>
      <c r="G1796">
        <v>14554</v>
      </c>
    </row>
    <row r="1797" spans="1:7" x14ac:dyDescent="0.3">
      <c r="A1797">
        <v>11</v>
      </c>
      <c r="B1797" s="18">
        <v>45505</v>
      </c>
      <c r="C1797" s="96" t="s">
        <v>332</v>
      </c>
      <c r="D1797" t="s">
        <v>230</v>
      </c>
      <c r="E1797">
        <v>0.73301711464314445</v>
      </c>
      <c r="F1797">
        <v>26426</v>
      </c>
      <c r="G1797">
        <v>36051</v>
      </c>
    </row>
    <row r="1798" spans="1:7" x14ac:dyDescent="0.3">
      <c r="A1798">
        <v>10</v>
      </c>
      <c r="B1798" s="18">
        <v>45505</v>
      </c>
      <c r="C1798" s="96" t="s">
        <v>332</v>
      </c>
      <c r="D1798" t="s">
        <v>219</v>
      </c>
      <c r="E1798">
        <v>0.13864342010986386</v>
      </c>
      <c r="F1798">
        <v>1161</v>
      </c>
      <c r="G1798">
        <v>8374</v>
      </c>
    </row>
    <row r="1799" spans="1:7" x14ac:dyDescent="0.3">
      <c r="A1799">
        <v>9</v>
      </c>
      <c r="B1799" s="18">
        <v>45505</v>
      </c>
      <c r="C1799" s="96" t="s">
        <v>332</v>
      </c>
      <c r="D1799" t="s">
        <v>213</v>
      </c>
      <c r="E1799">
        <v>0.32796057697243469</v>
      </c>
      <c r="F1799">
        <v>19167</v>
      </c>
      <c r="G1799">
        <v>58443</v>
      </c>
    </row>
    <row r="1800" spans="1:7" x14ac:dyDescent="0.3">
      <c r="A1800">
        <v>8</v>
      </c>
      <c r="B1800" s="18">
        <v>45505</v>
      </c>
      <c r="C1800" s="96" t="s">
        <v>332</v>
      </c>
      <c r="D1800" t="s">
        <v>235</v>
      </c>
      <c r="E1800">
        <v>0.50606709493219126</v>
      </c>
      <c r="F1800">
        <v>3545</v>
      </c>
      <c r="G1800">
        <v>7005</v>
      </c>
    </row>
    <row r="1801" spans="1:7" x14ac:dyDescent="0.3">
      <c r="A1801">
        <v>7</v>
      </c>
      <c r="B1801" s="18">
        <v>45505</v>
      </c>
      <c r="C1801" s="96" t="s">
        <v>332</v>
      </c>
      <c r="D1801" t="s">
        <v>232</v>
      </c>
      <c r="E1801">
        <v>0.74670719351570414</v>
      </c>
      <c r="F1801">
        <v>1474</v>
      </c>
      <c r="G1801">
        <v>1974</v>
      </c>
    </row>
    <row r="1802" spans="1:7" x14ac:dyDescent="0.3">
      <c r="A1802">
        <v>18</v>
      </c>
      <c r="B1802" s="18">
        <v>45505</v>
      </c>
      <c r="C1802" s="96" t="s">
        <v>332</v>
      </c>
      <c r="D1802" t="s">
        <v>242</v>
      </c>
      <c r="E1802">
        <v>9.0103619162036337E-4</v>
      </c>
      <c r="F1802">
        <v>6</v>
      </c>
      <c r="G1802">
        <v>6659</v>
      </c>
    </row>
    <row r="1803" spans="1:7" x14ac:dyDescent="0.3">
      <c r="A1803">
        <v>20</v>
      </c>
      <c r="B1803" s="18">
        <v>45505</v>
      </c>
      <c r="C1803" s="96" t="s">
        <v>332</v>
      </c>
      <c r="D1803" t="s">
        <v>306</v>
      </c>
      <c r="E1803">
        <v>1.2131715771230503E-2</v>
      </c>
      <c r="F1803">
        <v>7</v>
      </c>
      <c r="G1803">
        <v>577</v>
      </c>
    </row>
    <row r="1804" spans="1:7" x14ac:dyDescent="0.3">
      <c r="A1804">
        <v>23</v>
      </c>
      <c r="B1804" s="18">
        <v>45505</v>
      </c>
      <c r="C1804" s="96" t="s">
        <v>332</v>
      </c>
      <c r="D1804" t="s">
        <v>210</v>
      </c>
      <c r="E1804">
        <v>3.8400412796697626E-2</v>
      </c>
      <c r="F1804">
        <v>3721</v>
      </c>
      <c r="G1804">
        <v>96900</v>
      </c>
    </row>
    <row r="1805" spans="1:7" x14ac:dyDescent="0.3">
      <c r="A1805">
        <v>24</v>
      </c>
      <c r="B1805" s="18">
        <v>45505</v>
      </c>
      <c r="C1805" s="96" t="s">
        <v>332</v>
      </c>
      <c r="D1805" t="s">
        <v>197</v>
      </c>
      <c r="E1805">
        <v>0.88121472722386451</v>
      </c>
      <c r="F1805">
        <v>3279</v>
      </c>
      <c r="G1805">
        <v>3721</v>
      </c>
    </row>
    <row r="1806" spans="1:7" x14ac:dyDescent="0.3">
      <c r="A1806">
        <v>25</v>
      </c>
      <c r="B1806" s="18">
        <v>45505</v>
      </c>
      <c r="C1806" s="96" t="s">
        <v>332</v>
      </c>
      <c r="D1806" t="s">
        <v>261</v>
      </c>
      <c r="E1806">
        <v>2.3219814241486067E-3</v>
      </c>
      <c r="F1806">
        <v>225</v>
      </c>
      <c r="G1806">
        <v>96900</v>
      </c>
    </row>
    <row r="1807" spans="1:7" x14ac:dyDescent="0.3">
      <c r="A1807">
        <v>134</v>
      </c>
      <c r="B1807" s="18">
        <v>45505</v>
      </c>
      <c r="C1807" s="96" t="s">
        <v>332</v>
      </c>
      <c r="D1807" t="s">
        <v>267</v>
      </c>
      <c r="E1807">
        <v>2</v>
      </c>
    </row>
    <row r="1808" spans="1:7" x14ac:dyDescent="0.3">
      <c r="A1808">
        <v>133</v>
      </c>
      <c r="B1808" s="18">
        <v>45505</v>
      </c>
      <c r="C1808" s="96" t="s">
        <v>332</v>
      </c>
      <c r="D1808" t="s">
        <v>234</v>
      </c>
      <c r="E1808">
        <v>287</v>
      </c>
    </row>
    <row r="1809" spans="1:7" x14ac:dyDescent="0.3">
      <c r="A1809">
        <v>132</v>
      </c>
      <c r="B1809" s="18">
        <v>45505</v>
      </c>
      <c r="C1809" s="96" t="s">
        <v>332</v>
      </c>
      <c r="D1809" t="s">
        <v>208</v>
      </c>
      <c r="E1809">
        <v>234</v>
      </c>
    </row>
    <row r="1810" spans="1:7" x14ac:dyDescent="0.3">
      <c r="A1810">
        <v>131</v>
      </c>
      <c r="B1810" s="18">
        <v>45505</v>
      </c>
      <c r="C1810" s="96" t="s">
        <v>332</v>
      </c>
      <c r="D1810" t="s">
        <v>211</v>
      </c>
      <c r="E1810">
        <v>909</v>
      </c>
    </row>
    <row r="1811" spans="1:7" x14ac:dyDescent="0.3">
      <c r="A1811">
        <v>130</v>
      </c>
      <c r="B1811" s="18">
        <v>45505</v>
      </c>
      <c r="C1811" s="96" t="s">
        <v>332</v>
      </c>
      <c r="D1811" t="s">
        <v>212</v>
      </c>
      <c r="E1811">
        <v>18807</v>
      </c>
    </row>
    <row r="1812" spans="1:7" x14ac:dyDescent="0.3">
      <c r="A1812">
        <v>129</v>
      </c>
      <c r="B1812" s="18">
        <v>45505</v>
      </c>
      <c r="C1812" s="96" t="s">
        <v>332</v>
      </c>
      <c r="D1812" t="s">
        <v>229</v>
      </c>
      <c r="E1812">
        <v>15453</v>
      </c>
    </row>
    <row r="1813" spans="1:7" x14ac:dyDescent="0.3">
      <c r="A1813">
        <v>128</v>
      </c>
      <c r="B1813" s="18">
        <v>45505</v>
      </c>
      <c r="C1813" s="96" t="s">
        <v>332</v>
      </c>
      <c r="D1813" t="s">
        <v>224</v>
      </c>
      <c r="E1813">
        <v>9162</v>
      </c>
    </row>
    <row r="1814" spans="1:7" x14ac:dyDescent="0.3">
      <c r="A1814">
        <v>127</v>
      </c>
      <c r="B1814" s="18">
        <v>45505</v>
      </c>
      <c r="C1814" s="96" t="s">
        <v>332</v>
      </c>
      <c r="D1814" t="s">
        <v>220</v>
      </c>
      <c r="E1814">
        <v>45000</v>
      </c>
    </row>
    <row r="1815" spans="1:7" x14ac:dyDescent="0.3">
      <c r="A1815">
        <v>5</v>
      </c>
      <c r="B1815" s="18">
        <v>45505</v>
      </c>
      <c r="C1815" s="96" t="s">
        <v>332</v>
      </c>
      <c r="D1815" t="s">
        <v>216</v>
      </c>
      <c r="E1815">
        <v>14.6910299003322</v>
      </c>
      <c r="F1815">
        <v>17688</v>
      </c>
      <c r="G1815">
        <v>1204</v>
      </c>
    </row>
    <row r="1816" spans="1:7" x14ac:dyDescent="0.3">
      <c r="A1816">
        <v>4</v>
      </c>
      <c r="B1816" s="18">
        <v>45505</v>
      </c>
      <c r="C1816" s="96" t="s">
        <v>332</v>
      </c>
      <c r="D1816" t="s">
        <v>223</v>
      </c>
      <c r="E1816">
        <v>0.806344105219306</v>
      </c>
      <c r="F1816">
        <v>13549</v>
      </c>
      <c r="G1816">
        <v>16803</v>
      </c>
    </row>
    <row r="1817" spans="1:7" x14ac:dyDescent="0.3">
      <c r="A1817">
        <v>126</v>
      </c>
      <c r="B1817" s="18">
        <v>45505</v>
      </c>
      <c r="C1817" s="96" t="s">
        <v>332</v>
      </c>
      <c r="D1817" t="s">
        <v>28</v>
      </c>
      <c r="E1817">
        <v>52</v>
      </c>
    </row>
    <row r="1818" spans="1:7" x14ac:dyDescent="0.3">
      <c r="A1818">
        <v>122</v>
      </c>
      <c r="B1818" s="18">
        <v>45505</v>
      </c>
      <c r="C1818" s="96" t="s">
        <v>332</v>
      </c>
      <c r="D1818" t="s">
        <v>24</v>
      </c>
      <c r="E1818">
        <v>207</v>
      </c>
    </row>
    <row r="1819" spans="1:7" x14ac:dyDescent="0.3">
      <c r="A1819">
        <v>120</v>
      </c>
      <c r="B1819" s="18">
        <v>45505</v>
      </c>
      <c r="C1819" s="96" t="s">
        <v>332</v>
      </c>
      <c r="D1819" t="s">
        <v>22</v>
      </c>
      <c r="E1819">
        <v>50283</v>
      </c>
    </row>
    <row r="1820" spans="1:7" x14ac:dyDescent="0.3">
      <c r="A1820">
        <v>116</v>
      </c>
      <c r="B1820" s="18">
        <v>45505</v>
      </c>
      <c r="C1820" s="96" t="s">
        <v>332</v>
      </c>
      <c r="D1820" t="s">
        <v>243</v>
      </c>
      <c r="E1820">
        <v>332</v>
      </c>
    </row>
    <row r="1821" spans="1:7" x14ac:dyDescent="0.3">
      <c r="A1821">
        <v>115</v>
      </c>
      <c r="B1821" s="18">
        <v>45505</v>
      </c>
      <c r="C1821" s="96" t="s">
        <v>332</v>
      </c>
      <c r="D1821" t="s">
        <v>226</v>
      </c>
      <c r="E1821">
        <v>10247</v>
      </c>
    </row>
    <row r="1822" spans="1:7" x14ac:dyDescent="0.3">
      <c r="A1822">
        <v>114</v>
      </c>
      <c r="B1822" s="18">
        <v>45505</v>
      </c>
      <c r="C1822" s="96" t="s">
        <v>332</v>
      </c>
      <c r="D1822" t="s">
        <v>214</v>
      </c>
      <c r="E1822">
        <v>50490</v>
      </c>
    </row>
    <row r="1823" spans="1:7" x14ac:dyDescent="0.3">
      <c r="A1823">
        <v>6</v>
      </c>
      <c r="B1823" s="18">
        <v>45505</v>
      </c>
      <c r="C1823" s="96" t="s">
        <v>332</v>
      </c>
      <c r="D1823" t="s">
        <v>237</v>
      </c>
      <c r="E1823">
        <v>0.58714285714285719</v>
      </c>
      <c r="F1823">
        <v>411</v>
      </c>
      <c r="G1823">
        <v>700</v>
      </c>
    </row>
    <row r="1824" spans="1:7" x14ac:dyDescent="0.3">
      <c r="A1824">
        <v>108</v>
      </c>
      <c r="B1824" s="18">
        <v>45505</v>
      </c>
      <c r="C1824" s="96" t="s">
        <v>333</v>
      </c>
      <c r="D1824" t="s">
        <v>204</v>
      </c>
      <c r="E1824">
        <v>460</v>
      </c>
    </row>
    <row r="1825" spans="1:7" x14ac:dyDescent="0.3">
      <c r="A1825">
        <v>105</v>
      </c>
      <c r="B1825" s="18">
        <v>45505</v>
      </c>
      <c r="C1825" s="96" t="s">
        <v>333</v>
      </c>
      <c r="D1825" t="s">
        <v>227</v>
      </c>
      <c r="E1825">
        <v>928</v>
      </c>
    </row>
    <row r="1826" spans="1:7" x14ac:dyDescent="0.3">
      <c r="A1826">
        <v>107</v>
      </c>
      <c r="B1826" s="18">
        <v>45505</v>
      </c>
      <c r="C1826" s="96" t="s">
        <v>333</v>
      </c>
      <c r="D1826" t="s">
        <v>217</v>
      </c>
      <c r="E1826">
        <v>1455</v>
      </c>
    </row>
    <row r="1827" spans="1:7" x14ac:dyDescent="0.3">
      <c r="A1827">
        <v>106</v>
      </c>
      <c r="B1827" s="18">
        <v>45505</v>
      </c>
      <c r="C1827" s="96" t="s">
        <v>333</v>
      </c>
      <c r="D1827" t="s">
        <v>196</v>
      </c>
      <c r="E1827">
        <v>1365</v>
      </c>
    </row>
    <row r="1828" spans="1:7" x14ac:dyDescent="0.3">
      <c r="A1828">
        <v>104</v>
      </c>
      <c r="B1828" s="18">
        <v>45505</v>
      </c>
      <c r="C1828" s="96" t="s">
        <v>333</v>
      </c>
      <c r="D1828" t="s">
        <v>236</v>
      </c>
      <c r="E1828">
        <v>305</v>
      </c>
    </row>
    <row r="1829" spans="1:7" x14ac:dyDescent="0.3">
      <c r="A1829">
        <v>113</v>
      </c>
      <c r="B1829" s="18">
        <v>45505</v>
      </c>
      <c r="C1829" s="96" t="s">
        <v>333</v>
      </c>
      <c r="D1829" t="s">
        <v>228</v>
      </c>
      <c r="E1829">
        <v>783</v>
      </c>
    </row>
    <row r="1830" spans="1:7" x14ac:dyDescent="0.3">
      <c r="A1830">
        <v>110</v>
      </c>
      <c r="B1830" s="18">
        <v>45505</v>
      </c>
      <c r="C1830" s="96" t="s">
        <v>333</v>
      </c>
      <c r="D1830" t="s">
        <v>222</v>
      </c>
      <c r="E1830">
        <v>873</v>
      </c>
    </row>
    <row r="1831" spans="1:7" x14ac:dyDescent="0.3">
      <c r="A1831">
        <v>112</v>
      </c>
      <c r="B1831" s="18">
        <v>45505</v>
      </c>
      <c r="C1831" s="96" t="s">
        <v>333</v>
      </c>
      <c r="D1831" t="s">
        <v>221</v>
      </c>
      <c r="E1831">
        <v>1456</v>
      </c>
    </row>
    <row r="1832" spans="1:7" x14ac:dyDescent="0.3">
      <c r="A1832">
        <v>111</v>
      </c>
      <c r="B1832" s="18">
        <v>45505</v>
      </c>
      <c r="C1832" s="96" t="s">
        <v>333</v>
      </c>
      <c r="D1832" t="s">
        <v>201</v>
      </c>
      <c r="E1832">
        <v>1340</v>
      </c>
    </row>
    <row r="1833" spans="1:7" x14ac:dyDescent="0.3">
      <c r="A1833">
        <v>109</v>
      </c>
      <c r="B1833" s="18">
        <v>45505</v>
      </c>
      <c r="C1833" s="96" t="s">
        <v>333</v>
      </c>
      <c r="D1833" t="s">
        <v>233</v>
      </c>
      <c r="E1833">
        <v>292</v>
      </c>
    </row>
    <row r="1834" spans="1:7" x14ac:dyDescent="0.3">
      <c r="A1834">
        <v>2</v>
      </c>
      <c r="B1834" s="18">
        <v>45505</v>
      </c>
      <c r="C1834" s="96" t="s">
        <v>333</v>
      </c>
      <c r="D1834" t="s">
        <v>209</v>
      </c>
      <c r="E1834">
        <v>0.66597122302158274</v>
      </c>
      <c r="F1834">
        <v>9257</v>
      </c>
      <c r="G1834">
        <v>13900</v>
      </c>
    </row>
    <row r="1835" spans="1:7" x14ac:dyDescent="0.3">
      <c r="A1835">
        <v>1</v>
      </c>
      <c r="B1835" s="18">
        <v>45505</v>
      </c>
      <c r="C1835" s="96" t="s">
        <v>333</v>
      </c>
      <c r="D1835" t="s">
        <v>287</v>
      </c>
      <c r="E1835">
        <v>1.5</v>
      </c>
      <c r="F1835">
        <v>12</v>
      </c>
      <c r="G1835">
        <v>8</v>
      </c>
    </row>
    <row r="1836" spans="1:7" x14ac:dyDescent="0.3">
      <c r="A1836">
        <v>103</v>
      </c>
      <c r="B1836" s="18">
        <v>45505</v>
      </c>
      <c r="C1836" s="96" t="s">
        <v>333</v>
      </c>
      <c r="D1836" t="s">
        <v>199</v>
      </c>
      <c r="E1836">
        <v>1</v>
      </c>
    </row>
    <row r="1837" spans="1:7" x14ac:dyDescent="0.3">
      <c r="A1837">
        <v>102</v>
      </c>
      <c r="B1837" s="18">
        <v>45505</v>
      </c>
      <c r="C1837" s="96" t="s">
        <v>333</v>
      </c>
      <c r="D1837" t="s">
        <v>218</v>
      </c>
      <c r="E1837">
        <v>2</v>
      </c>
    </row>
    <row r="1838" spans="1:7" x14ac:dyDescent="0.3">
      <c r="A1838">
        <v>3</v>
      </c>
      <c r="B1838" s="18">
        <v>45505</v>
      </c>
      <c r="C1838" s="96" t="s">
        <v>333</v>
      </c>
      <c r="D1838" t="s">
        <v>202</v>
      </c>
      <c r="E1838">
        <v>0.60553633217993075</v>
      </c>
      <c r="F1838">
        <v>5600</v>
      </c>
      <c r="G1838">
        <v>9248</v>
      </c>
    </row>
    <row r="1839" spans="1:7" x14ac:dyDescent="0.3">
      <c r="A1839">
        <v>101</v>
      </c>
      <c r="B1839" s="18">
        <v>45505</v>
      </c>
      <c r="C1839" s="96" t="s">
        <v>333</v>
      </c>
      <c r="D1839" t="s">
        <v>200</v>
      </c>
      <c r="E1839">
        <v>5</v>
      </c>
    </row>
    <row r="1840" spans="1:7" x14ac:dyDescent="0.3">
      <c r="A1840">
        <v>100</v>
      </c>
      <c r="B1840" s="18">
        <v>45505</v>
      </c>
      <c r="C1840" s="96" t="s">
        <v>333</v>
      </c>
      <c r="D1840" t="s">
        <v>206</v>
      </c>
      <c r="E1840">
        <v>6</v>
      </c>
    </row>
    <row r="1841" spans="1:7" x14ac:dyDescent="0.3">
      <c r="A1841">
        <v>26</v>
      </c>
      <c r="B1841" s="18">
        <v>45505</v>
      </c>
      <c r="C1841" s="96" t="s">
        <v>333</v>
      </c>
      <c r="D1841" t="s">
        <v>164</v>
      </c>
      <c r="E1841">
        <v>6.6269052352551355E-3</v>
      </c>
      <c r="F1841">
        <v>10</v>
      </c>
      <c r="G1841">
        <v>1509</v>
      </c>
    </row>
    <row r="1842" spans="1:7" x14ac:dyDescent="0.3">
      <c r="A1842">
        <v>17</v>
      </c>
      <c r="B1842" s="18">
        <v>45505</v>
      </c>
      <c r="C1842" s="96" t="s">
        <v>333</v>
      </c>
      <c r="D1842" t="s">
        <v>207</v>
      </c>
      <c r="E1842">
        <v>1.8722466960352423E-2</v>
      </c>
      <c r="F1842">
        <v>17</v>
      </c>
      <c r="G1842">
        <v>908</v>
      </c>
    </row>
    <row r="1843" spans="1:7" x14ac:dyDescent="0.3">
      <c r="A1843">
        <v>16</v>
      </c>
      <c r="B1843" s="18">
        <v>45505</v>
      </c>
      <c r="C1843" s="96" t="s">
        <v>333</v>
      </c>
      <c r="D1843" t="s">
        <v>203</v>
      </c>
      <c r="E1843">
        <v>7.5991189427312769E-2</v>
      </c>
      <c r="F1843">
        <v>69</v>
      </c>
      <c r="G1843">
        <v>908</v>
      </c>
    </row>
    <row r="1844" spans="1:7" x14ac:dyDescent="0.3">
      <c r="A1844">
        <v>15</v>
      </c>
      <c r="B1844" s="18">
        <v>45505</v>
      </c>
      <c r="C1844" s="96" t="s">
        <v>333</v>
      </c>
      <c r="D1844" t="s">
        <v>205</v>
      </c>
      <c r="E1844">
        <v>0.14869522402757263</v>
      </c>
      <c r="F1844">
        <v>302</v>
      </c>
      <c r="G1844">
        <v>2031</v>
      </c>
    </row>
    <row r="1845" spans="1:7" x14ac:dyDescent="0.3">
      <c r="A1845">
        <v>14</v>
      </c>
      <c r="B1845" s="18">
        <v>45505</v>
      </c>
      <c r="C1845" s="96" t="s">
        <v>333</v>
      </c>
      <c r="D1845" t="s">
        <v>225</v>
      </c>
      <c r="E1845">
        <v>0.17528311176760217</v>
      </c>
      <c r="F1845">
        <v>356</v>
      </c>
      <c r="G1845">
        <v>2031</v>
      </c>
    </row>
    <row r="1846" spans="1:7" x14ac:dyDescent="0.3">
      <c r="A1846">
        <v>13</v>
      </c>
      <c r="B1846" s="18">
        <v>45505</v>
      </c>
      <c r="C1846" s="96" t="s">
        <v>333</v>
      </c>
      <c r="D1846" t="s">
        <v>198</v>
      </c>
      <c r="E1846">
        <v>9.8619329388560163E-4</v>
      </c>
      <c r="F1846">
        <v>1</v>
      </c>
      <c r="G1846">
        <v>1014</v>
      </c>
    </row>
    <row r="1847" spans="1:7" x14ac:dyDescent="0.3">
      <c r="A1847">
        <v>12</v>
      </c>
      <c r="B1847" s="18">
        <v>45505</v>
      </c>
      <c r="C1847" s="96" t="s">
        <v>333</v>
      </c>
      <c r="D1847" t="s">
        <v>215</v>
      </c>
      <c r="E1847">
        <v>9.8619329388560163E-4</v>
      </c>
      <c r="F1847">
        <v>1</v>
      </c>
      <c r="G1847">
        <v>1014</v>
      </c>
    </row>
    <row r="1848" spans="1:7" x14ac:dyDescent="0.3">
      <c r="A1848">
        <v>11</v>
      </c>
      <c r="B1848" s="18">
        <v>45505</v>
      </c>
      <c r="C1848" s="96" t="s">
        <v>333</v>
      </c>
      <c r="D1848" t="s">
        <v>230</v>
      </c>
      <c r="E1848">
        <v>8.9458689458689455E-2</v>
      </c>
      <c r="F1848">
        <v>157</v>
      </c>
      <c r="G1848">
        <v>1755</v>
      </c>
    </row>
    <row r="1849" spans="1:7" x14ac:dyDescent="0.3">
      <c r="A1849">
        <v>10</v>
      </c>
      <c r="B1849" s="18">
        <v>45505</v>
      </c>
      <c r="C1849" s="96" t="s">
        <v>333</v>
      </c>
      <c r="D1849" t="s">
        <v>219</v>
      </c>
      <c r="E1849">
        <v>4.5146726862302479E-3</v>
      </c>
      <c r="F1849">
        <v>2</v>
      </c>
      <c r="G1849">
        <v>443</v>
      </c>
    </row>
    <row r="1850" spans="1:7" x14ac:dyDescent="0.3">
      <c r="A1850">
        <v>9</v>
      </c>
      <c r="B1850" s="18">
        <v>45505</v>
      </c>
      <c r="C1850" s="96" t="s">
        <v>333</v>
      </c>
      <c r="D1850" t="s">
        <v>213</v>
      </c>
      <c r="E1850">
        <v>8.7287376902417183E-3</v>
      </c>
      <c r="F1850">
        <v>39</v>
      </c>
      <c r="G1850">
        <v>4468</v>
      </c>
    </row>
    <row r="1851" spans="1:7" x14ac:dyDescent="0.3">
      <c r="A1851">
        <v>8</v>
      </c>
      <c r="B1851" s="18">
        <v>45505</v>
      </c>
      <c r="C1851" s="96" t="s">
        <v>333</v>
      </c>
      <c r="D1851" t="s">
        <v>235</v>
      </c>
      <c r="E1851">
        <v>0.69617486338797818</v>
      </c>
      <c r="F1851">
        <v>637</v>
      </c>
      <c r="G1851">
        <v>915</v>
      </c>
    </row>
    <row r="1852" spans="1:7" x14ac:dyDescent="0.3">
      <c r="A1852">
        <v>7</v>
      </c>
      <c r="B1852" s="18">
        <v>45505</v>
      </c>
      <c r="C1852" s="96" t="s">
        <v>333</v>
      </c>
      <c r="D1852" t="s">
        <v>232</v>
      </c>
      <c r="E1852">
        <v>0.71370967741935487</v>
      </c>
      <c r="F1852">
        <v>177</v>
      </c>
      <c r="G1852">
        <v>248</v>
      </c>
    </row>
    <row r="1853" spans="1:7" x14ac:dyDescent="0.3">
      <c r="A1853">
        <v>23</v>
      </c>
      <c r="B1853" s="18">
        <v>45505</v>
      </c>
      <c r="C1853" s="96" t="s">
        <v>333</v>
      </c>
      <c r="D1853" t="s">
        <v>210</v>
      </c>
      <c r="E1853">
        <v>2.0162567296526972E-2</v>
      </c>
      <c r="F1853">
        <v>191</v>
      </c>
      <c r="G1853">
        <v>9473</v>
      </c>
    </row>
    <row r="1854" spans="1:7" x14ac:dyDescent="0.3">
      <c r="A1854">
        <v>24</v>
      </c>
      <c r="B1854" s="18">
        <v>45505</v>
      </c>
      <c r="C1854" s="96" t="s">
        <v>333</v>
      </c>
      <c r="D1854" t="s">
        <v>197</v>
      </c>
      <c r="E1854">
        <v>0.90575916230366493</v>
      </c>
      <c r="F1854">
        <v>173</v>
      </c>
      <c r="G1854">
        <v>191</v>
      </c>
    </row>
    <row r="1855" spans="1:7" x14ac:dyDescent="0.3">
      <c r="A1855">
        <v>25</v>
      </c>
      <c r="B1855" s="18">
        <v>45505</v>
      </c>
      <c r="C1855" s="96" t="s">
        <v>333</v>
      </c>
      <c r="D1855" t="s">
        <v>261</v>
      </c>
      <c r="E1855">
        <v>2.1112635912593687E-4</v>
      </c>
      <c r="F1855">
        <v>2</v>
      </c>
      <c r="G1855">
        <v>9473</v>
      </c>
    </row>
    <row r="1856" spans="1:7" x14ac:dyDescent="0.3">
      <c r="A1856">
        <v>133</v>
      </c>
      <c r="B1856" s="18">
        <v>45505</v>
      </c>
      <c r="C1856" s="96" t="s">
        <v>333</v>
      </c>
      <c r="D1856" t="s">
        <v>234</v>
      </c>
      <c r="E1856">
        <v>4</v>
      </c>
    </row>
    <row r="1857" spans="1:7" x14ac:dyDescent="0.3">
      <c r="A1857">
        <v>132</v>
      </c>
      <c r="B1857" s="18">
        <v>45505</v>
      </c>
      <c r="C1857" s="96" t="s">
        <v>333</v>
      </c>
      <c r="D1857" t="s">
        <v>208</v>
      </c>
      <c r="E1857">
        <v>9</v>
      </c>
    </row>
    <row r="1858" spans="1:7" x14ac:dyDescent="0.3">
      <c r="A1858">
        <v>131</v>
      </c>
      <c r="B1858" s="18">
        <v>45505</v>
      </c>
      <c r="C1858" s="96" t="s">
        <v>333</v>
      </c>
      <c r="D1858" t="s">
        <v>211</v>
      </c>
      <c r="E1858">
        <v>80</v>
      </c>
    </row>
    <row r="1859" spans="1:7" x14ac:dyDescent="0.3">
      <c r="A1859">
        <v>130</v>
      </c>
      <c r="B1859" s="18">
        <v>45505</v>
      </c>
      <c r="C1859" s="96" t="s">
        <v>333</v>
      </c>
      <c r="D1859" t="s">
        <v>212</v>
      </c>
      <c r="E1859">
        <v>1035</v>
      </c>
    </row>
    <row r="1860" spans="1:7" x14ac:dyDescent="0.3">
      <c r="A1860">
        <v>129</v>
      </c>
      <c r="B1860" s="18">
        <v>45505</v>
      </c>
      <c r="C1860" s="96" t="s">
        <v>333</v>
      </c>
      <c r="D1860" t="s">
        <v>229</v>
      </c>
      <c r="E1860">
        <v>499</v>
      </c>
    </row>
    <row r="1861" spans="1:7" x14ac:dyDescent="0.3">
      <c r="A1861">
        <v>128</v>
      </c>
      <c r="B1861" s="18">
        <v>45505</v>
      </c>
      <c r="C1861" s="96" t="s">
        <v>333</v>
      </c>
      <c r="D1861" t="s">
        <v>224</v>
      </c>
      <c r="E1861">
        <v>274</v>
      </c>
    </row>
    <row r="1862" spans="1:7" x14ac:dyDescent="0.3">
      <c r="A1862">
        <v>127</v>
      </c>
      <c r="B1862" s="18">
        <v>45505</v>
      </c>
      <c r="C1862" s="96" t="s">
        <v>333</v>
      </c>
      <c r="D1862" t="s">
        <v>220</v>
      </c>
      <c r="E1862">
        <v>1904</v>
      </c>
    </row>
    <row r="1863" spans="1:7" x14ac:dyDescent="0.3">
      <c r="A1863">
        <v>5</v>
      </c>
      <c r="B1863" s="18">
        <v>45505</v>
      </c>
      <c r="C1863" s="96" t="s">
        <v>333</v>
      </c>
      <c r="D1863" t="s">
        <v>216</v>
      </c>
      <c r="E1863">
        <v>7.6346153846153904</v>
      </c>
      <c r="F1863">
        <v>1191</v>
      </c>
      <c r="G1863">
        <v>156</v>
      </c>
    </row>
    <row r="1864" spans="1:7" x14ac:dyDescent="0.3">
      <c r="A1864">
        <v>4</v>
      </c>
      <c r="B1864" s="18">
        <v>45505</v>
      </c>
      <c r="C1864" s="96" t="s">
        <v>333</v>
      </c>
      <c r="D1864" t="s">
        <v>223</v>
      </c>
      <c r="E1864">
        <v>0.82530120481927705</v>
      </c>
      <c r="F1864">
        <v>959</v>
      </c>
      <c r="G1864">
        <v>1162</v>
      </c>
    </row>
    <row r="1865" spans="1:7" x14ac:dyDescent="0.3">
      <c r="A1865">
        <v>126</v>
      </c>
      <c r="B1865" s="18">
        <v>45505</v>
      </c>
      <c r="C1865" s="96" t="s">
        <v>333</v>
      </c>
      <c r="D1865" t="s">
        <v>28</v>
      </c>
      <c r="E1865">
        <v>20</v>
      </c>
    </row>
    <row r="1866" spans="1:7" x14ac:dyDescent="0.3">
      <c r="A1866">
        <v>120</v>
      </c>
      <c r="B1866" s="18">
        <v>45505</v>
      </c>
      <c r="C1866" s="96" t="s">
        <v>333</v>
      </c>
      <c r="D1866" t="s">
        <v>22</v>
      </c>
      <c r="E1866">
        <v>2466</v>
      </c>
    </row>
    <row r="1867" spans="1:7" x14ac:dyDescent="0.3">
      <c r="A1867">
        <v>116</v>
      </c>
      <c r="B1867" s="18">
        <v>45505</v>
      </c>
      <c r="C1867" s="96" t="s">
        <v>333</v>
      </c>
      <c r="D1867" t="s">
        <v>243</v>
      </c>
      <c r="E1867">
        <v>1</v>
      </c>
    </row>
    <row r="1868" spans="1:7" x14ac:dyDescent="0.3">
      <c r="A1868">
        <v>115</v>
      </c>
      <c r="B1868" s="18">
        <v>45505</v>
      </c>
      <c r="C1868" s="96" t="s">
        <v>333</v>
      </c>
      <c r="D1868" t="s">
        <v>226</v>
      </c>
      <c r="E1868">
        <v>134</v>
      </c>
    </row>
    <row r="1869" spans="1:7" x14ac:dyDescent="0.3">
      <c r="A1869">
        <v>114</v>
      </c>
      <c r="B1869" s="18">
        <v>45505</v>
      </c>
      <c r="C1869" s="96" t="s">
        <v>333</v>
      </c>
      <c r="D1869" t="s">
        <v>214</v>
      </c>
      <c r="E1869">
        <v>2466</v>
      </c>
    </row>
    <row r="1870" spans="1:7" x14ac:dyDescent="0.3">
      <c r="A1870">
        <v>6</v>
      </c>
      <c r="B1870" s="18">
        <v>45505</v>
      </c>
      <c r="C1870" s="96" t="s">
        <v>333</v>
      </c>
      <c r="D1870" t="s">
        <v>237</v>
      </c>
      <c r="E1870">
        <v>0.16666666666666666</v>
      </c>
      <c r="F1870">
        <v>15</v>
      </c>
      <c r="G1870">
        <v>90</v>
      </c>
    </row>
    <row r="1871" spans="1:7" x14ac:dyDescent="0.3">
      <c r="A1871">
        <v>108</v>
      </c>
      <c r="B1871" s="18">
        <v>45505</v>
      </c>
      <c r="C1871" s="96" t="s">
        <v>334</v>
      </c>
      <c r="D1871" t="s">
        <v>204</v>
      </c>
      <c r="E1871">
        <v>2</v>
      </c>
    </row>
    <row r="1872" spans="1:7" x14ac:dyDescent="0.3">
      <c r="A1872">
        <v>105</v>
      </c>
      <c r="B1872" s="18">
        <v>45505</v>
      </c>
      <c r="C1872" s="96" t="s">
        <v>334</v>
      </c>
      <c r="D1872" t="s">
        <v>227</v>
      </c>
      <c r="E1872">
        <v>14</v>
      </c>
    </row>
    <row r="1873" spans="1:7" x14ac:dyDescent="0.3">
      <c r="A1873">
        <v>107</v>
      </c>
      <c r="B1873" s="18">
        <v>45505</v>
      </c>
      <c r="C1873" s="96" t="s">
        <v>334</v>
      </c>
      <c r="D1873" t="s">
        <v>217</v>
      </c>
      <c r="E1873">
        <v>20</v>
      </c>
    </row>
    <row r="1874" spans="1:7" x14ac:dyDescent="0.3">
      <c r="A1874">
        <v>106</v>
      </c>
      <c r="B1874" s="18">
        <v>45505</v>
      </c>
      <c r="C1874" s="96" t="s">
        <v>334</v>
      </c>
      <c r="D1874" t="s">
        <v>196</v>
      </c>
      <c r="E1874">
        <v>46</v>
      </c>
    </row>
    <row r="1875" spans="1:7" x14ac:dyDescent="0.3">
      <c r="A1875">
        <v>104</v>
      </c>
      <c r="B1875" s="18">
        <v>45505</v>
      </c>
      <c r="C1875" s="96" t="s">
        <v>334</v>
      </c>
      <c r="D1875" t="s">
        <v>236</v>
      </c>
      <c r="E1875">
        <v>3</v>
      </c>
    </row>
    <row r="1876" spans="1:7" x14ac:dyDescent="0.3">
      <c r="A1876">
        <v>113</v>
      </c>
      <c r="B1876" s="18">
        <v>45505</v>
      </c>
      <c r="C1876" s="96" t="s">
        <v>334</v>
      </c>
      <c r="D1876" t="s">
        <v>228</v>
      </c>
      <c r="E1876">
        <v>3</v>
      </c>
    </row>
    <row r="1877" spans="1:7" x14ac:dyDescent="0.3">
      <c r="A1877">
        <v>110</v>
      </c>
      <c r="B1877" s="18">
        <v>45505</v>
      </c>
      <c r="C1877" s="96" t="s">
        <v>334</v>
      </c>
      <c r="D1877" t="s">
        <v>222</v>
      </c>
      <c r="E1877">
        <v>9</v>
      </c>
    </row>
    <row r="1878" spans="1:7" x14ac:dyDescent="0.3">
      <c r="A1878">
        <v>112</v>
      </c>
      <c r="B1878" s="18">
        <v>45505</v>
      </c>
      <c r="C1878" s="96" t="s">
        <v>334</v>
      </c>
      <c r="D1878" t="s">
        <v>221</v>
      </c>
      <c r="E1878">
        <v>27</v>
      </c>
    </row>
    <row r="1879" spans="1:7" x14ac:dyDescent="0.3">
      <c r="A1879">
        <v>111</v>
      </c>
      <c r="B1879" s="18">
        <v>45505</v>
      </c>
      <c r="C1879" s="96" t="s">
        <v>334</v>
      </c>
      <c r="D1879" t="s">
        <v>201</v>
      </c>
      <c r="E1879">
        <v>82</v>
      </c>
    </row>
    <row r="1880" spans="1:7" x14ac:dyDescent="0.3">
      <c r="A1880">
        <v>109</v>
      </c>
      <c r="B1880" s="18">
        <v>45505</v>
      </c>
      <c r="C1880" s="96" t="s">
        <v>334</v>
      </c>
      <c r="D1880" t="s">
        <v>233</v>
      </c>
      <c r="E1880">
        <v>7</v>
      </c>
    </row>
    <row r="1881" spans="1:7" x14ac:dyDescent="0.3">
      <c r="A1881">
        <v>2</v>
      </c>
      <c r="B1881" s="18">
        <v>45505</v>
      </c>
      <c r="C1881" s="96" t="s">
        <v>334</v>
      </c>
      <c r="D1881" t="s">
        <v>209</v>
      </c>
      <c r="E1881">
        <v>0.11833333333333333</v>
      </c>
      <c r="F1881">
        <v>213</v>
      </c>
      <c r="G1881">
        <v>1800</v>
      </c>
    </row>
    <row r="1882" spans="1:7" x14ac:dyDescent="0.3">
      <c r="A1882">
        <v>1</v>
      </c>
      <c r="B1882" s="18">
        <v>45505</v>
      </c>
      <c r="C1882" s="96" t="s">
        <v>334</v>
      </c>
      <c r="D1882" t="s">
        <v>287</v>
      </c>
      <c r="E1882">
        <v>0</v>
      </c>
      <c r="F1882">
        <v>0</v>
      </c>
      <c r="G1882">
        <v>1</v>
      </c>
    </row>
    <row r="1883" spans="1:7" x14ac:dyDescent="0.3">
      <c r="A1883">
        <v>103</v>
      </c>
      <c r="B1883" s="18">
        <v>45505</v>
      </c>
      <c r="C1883" s="96" t="s">
        <v>334</v>
      </c>
      <c r="D1883" t="s">
        <v>199</v>
      </c>
      <c r="E1883">
        <v>0</v>
      </c>
    </row>
    <row r="1884" spans="1:7" x14ac:dyDescent="0.3">
      <c r="A1884">
        <v>3</v>
      </c>
      <c r="B1884" s="18">
        <v>45505</v>
      </c>
      <c r="C1884" s="96" t="s">
        <v>334</v>
      </c>
      <c r="D1884" t="s">
        <v>202</v>
      </c>
      <c r="E1884">
        <v>0.60093896713615025</v>
      </c>
      <c r="F1884">
        <v>128</v>
      </c>
      <c r="G1884">
        <v>213</v>
      </c>
    </row>
    <row r="1885" spans="1:7" x14ac:dyDescent="0.3">
      <c r="A1885">
        <v>102</v>
      </c>
      <c r="B1885" s="18">
        <v>45505</v>
      </c>
      <c r="C1885" s="96" t="s">
        <v>334</v>
      </c>
      <c r="D1885" t="s">
        <v>218</v>
      </c>
      <c r="E1885">
        <v>0</v>
      </c>
    </row>
    <row r="1886" spans="1:7" x14ac:dyDescent="0.3">
      <c r="A1886">
        <v>101</v>
      </c>
      <c r="B1886" s="18">
        <v>45505</v>
      </c>
      <c r="C1886" s="96" t="s">
        <v>334</v>
      </c>
      <c r="D1886" t="s">
        <v>200</v>
      </c>
      <c r="E1886">
        <v>1</v>
      </c>
    </row>
    <row r="1887" spans="1:7" x14ac:dyDescent="0.3">
      <c r="A1887">
        <v>100</v>
      </c>
      <c r="B1887" s="18">
        <v>45505</v>
      </c>
      <c r="C1887" s="96" t="s">
        <v>334</v>
      </c>
      <c r="D1887" t="s">
        <v>206</v>
      </c>
      <c r="E1887">
        <v>1</v>
      </c>
    </row>
    <row r="1888" spans="1:7" x14ac:dyDescent="0.3">
      <c r="A1888">
        <v>15</v>
      </c>
      <c r="B1888" s="18">
        <v>45505</v>
      </c>
      <c r="C1888" s="96" t="s">
        <v>334</v>
      </c>
      <c r="D1888" t="s">
        <v>205</v>
      </c>
      <c r="E1888">
        <v>0</v>
      </c>
      <c r="F1888">
        <v>0</v>
      </c>
      <c r="G1888">
        <v>5</v>
      </c>
    </row>
    <row r="1889" spans="1:7" x14ac:dyDescent="0.3">
      <c r="A1889">
        <v>14</v>
      </c>
      <c r="B1889" s="18">
        <v>45505</v>
      </c>
      <c r="C1889" s="96" t="s">
        <v>334</v>
      </c>
      <c r="D1889" t="s">
        <v>225</v>
      </c>
      <c r="E1889">
        <v>0.6</v>
      </c>
      <c r="F1889">
        <v>3</v>
      </c>
      <c r="G1889">
        <v>5</v>
      </c>
    </row>
    <row r="1890" spans="1:7" x14ac:dyDescent="0.3">
      <c r="A1890">
        <v>13</v>
      </c>
      <c r="B1890" s="18">
        <v>45505</v>
      </c>
      <c r="C1890" s="96" t="s">
        <v>334</v>
      </c>
      <c r="D1890" t="s">
        <v>198</v>
      </c>
      <c r="E1890">
        <v>0.5</v>
      </c>
      <c r="F1890">
        <v>1</v>
      </c>
      <c r="G1890">
        <v>2</v>
      </c>
    </row>
    <row r="1891" spans="1:7" x14ac:dyDescent="0.3">
      <c r="A1891">
        <v>12</v>
      </c>
      <c r="B1891" s="18">
        <v>45505</v>
      </c>
      <c r="C1891" s="96" t="s">
        <v>334</v>
      </c>
      <c r="D1891" t="s">
        <v>215</v>
      </c>
      <c r="E1891">
        <v>0.5</v>
      </c>
      <c r="F1891">
        <v>1</v>
      </c>
      <c r="G1891">
        <v>2</v>
      </c>
    </row>
    <row r="1892" spans="1:7" x14ac:dyDescent="0.3">
      <c r="A1892">
        <v>11</v>
      </c>
      <c r="B1892" s="18">
        <v>45505</v>
      </c>
      <c r="C1892" s="96" t="s">
        <v>334</v>
      </c>
      <c r="D1892" t="s">
        <v>230</v>
      </c>
      <c r="E1892">
        <v>0.23076923076923078</v>
      </c>
      <c r="F1892">
        <v>3</v>
      </c>
      <c r="G1892">
        <v>13</v>
      </c>
    </row>
    <row r="1893" spans="1:7" x14ac:dyDescent="0.3">
      <c r="A1893">
        <v>9</v>
      </c>
      <c r="B1893" s="18">
        <v>45505</v>
      </c>
      <c r="C1893" s="96" t="s">
        <v>334</v>
      </c>
      <c r="D1893" t="s">
        <v>213</v>
      </c>
      <c r="E1893">
        <v>0.13186813186813187</v>
      </c>
      <c r="F1893">
        <v>12</v>
      </c>
      <c r="G1893">
        <v>91</v>
      </c>
    </row>
    <row r="1894" spans="1:7" x14ac:dyDescent="0.3">
      <c r="A1894">
        <v>8</v>
      </c>
      <c r="B1894" s="18">
        <v>45505</v>
      </c>
      <c r="C1894" s="96" t="s">
        <v>334</v>
      </c>
      <c r="D1894" t="s">
        <v>235</v>
      </c>
      <c r="E1894">
        <v>0.125</v>
      </c>
      <c r="F1894">
        <v>2</v>
      </c>
      <c r="G1894">
        <v>16</v>
      </c>
    </row>
    <row r="1895" spans="1:7" x14ac:dyDescent="0.3">
      <c r="A1895">
        <v>7</v>
      </c>
      <c r="B1895" s="18">
        <v>45505</v>
      </c>
      <c r="C1895" s="96" t="s">
        <v>334</v>
      </c>
      <c r="D1895" t="s">
        <v>232</v>
      </c>
      <c r="E1895">
        <v>0.25</v>
      </c>
      <c r="F1895">
        <v>2</v>
      </c>
      <c r="G1895">
        <v>8</v>
      </c>
    </row>
    <row r="1896" spans="1:7" x14ac:dyDescent="0.3">
      <c r="A1896">
        <v>25</v>
      </c>
      <c r="B1896" s="18">
        <v>45505</v>
      </c>
      <c r="C1896" s="96" t="s">
        <v>334</v>
      </c>
      <c r="D1896" t="s">
        <v>261</v>
      </c>
      <c r="E1896">
        <v>4.5662100456621002E-3</v>
      </c>
      <c r="F1896">
        <v>1</v>
      </c>
      <c r="G1896">
        <v>219</v>
      </c>
    </row>
    <row r="1897" spans="1:7" x14ac:dyDescent="0.3">
      <c r="A1897">
        <v>134</v>
      </c>
      <c r="B1897" s="18">
        <v>45505</v>
      </c>
      <c r="C1897" s="96" t="s">
        <v>334</v>
      </c>
      <c r="D1897" t="s">
        <v>267</v>
      </c>
      <c r="E1897">
        <v>1</v>
      </c>
    </row>
    <row r="1898" spans="1:7" x14ac:dyDescent="0.3">
      <c r="A1898">
        <v>131</v>
      </c>
      <c r="B1898" s="18">
        <v>45505</v>
      </c>
      <c r="C1898" s="96" t="s">
        <v>334</v>
      </c>
      <c r="D1898" t="s">
        <v>211</v>
      </c>
      <c r="E1898">
        <v>1</v>
      </c>
    </row>
    <row r="1899" spans="1:7" x14ac:dyDescent="0.3">
      <c r="A1899">
        <v>130</v>
      </c>
      <c r="B1899" s="18">
        <v>45505</v>
      </c>
      <c r="C1899" s="96" t="s">
        <v>334</v>
      </c>
      <c r="D1899" t="s">
        <v>212</v>
      </c>
      <c r="E1899">
        <v>92</v>
      </c>
    </row>
    <row r="1900" spans="1:7" x14ac:dyDescent="0.3">
      <c r="A1900">
        <v>129</v>
      </c>
      <c r="B1900" s="18">
        <v>45505</v>
      </c>
      <c r="C1900" s="96" t="s">
        <v>334</v>
      </c>
      <c r="D1900" t="s">
        <v>229</v>
      </c>
      <c r="E1900">
        <v>11</v>
      </c>
    </row>
    <row r="1901" spans="1:7" x14ac:dyDescent="0.3">
      <c r="A1901">
        <v>128</v>
      </c>
      <c r="B1901" s="18">
        <v>45505</v>
      </c>
      <c r="C1901" s="96" t="s">
        <v>334</v>
      </c>
      <c r="D1901" t="s">
        <v>224</v>
      </c>
      <c r="E1901">
        <v>10</v>
      </c>
    </row>
    <row r="1902" spans="1:7" x14ac:dyDescent="0.3">
      <c r="A1902">
        <v>127</v>
      </c>
      <c r="B1902" s="18">
        <v>45505</v>
      </c>
      <c r="C1902" s="96" t="s">
        <v>334</v>
      </c>
      <c r="D1902" t="s">
        <v>220</v>
      </c>
      <c r="E1902">
        <v>115</v>
      </c>
    </row>
    <row r="1903" spans="1:7" x14ac:dyDescent="0.3">
      <c r="A1903">
        <v>5</v>
      </c>
      <c r="B1903" s="18">
        <v>45505</v>
      </c>
      <c r="C1903" s="96" t="s">
        <v>334</v>
      </c>
      <c r="D1903" t="s">
        <v>216</v>
      </c>
      <c r="E1903">
        <v>2.2307692307692299</v>
      </c>
      <c r="F1903">
        <v>29</v>
      </c>
      <c r="G1903">
        <v>13</v>
      </c>
    </row>
    <row r="1904" spans="1:7" x14ac:dyDescent="0.3">
      <c r="A1904">
        <v>4</v>
      </c>
      <c r="B1904" s="18">
        <v>45505</v>
      </c>
      <c r="C1904" s="96" t="s">
        <v>334</v>
      </c>
      <c r="D1904" t="s">
        <v>223</v>
      </c>
      <c r="E1904">
        <v>0.89655172413793105</v>
      </c>
      <c r="F1904">
        <v>26</v>
      </c>
      <c r="G1904">
        <v>29</v>
      </c>
    </row>
    <row r="1905" spans="1:7" x14ac:dyDescent="0.3">
      <c r="A1905">
        <v>120</v>
      </c>
      <c r="B1905" s="18">
        <v>45505</v>
      </c>
      <c r="C1905" s="96" t="s">
        <v>334</v>
      </c>
      <c r="D1905" t="s">
        <v>22</v>
      </c>
      <c r="E1905">
        <v>120</v>
      </c>
    </row>
    <row r="1906" spans="1:7" x14ac:dyDescent="0.3">
      <c r="A1906">
        <v>115</v>
      </c>
      <c r="B1906" s="18">
        <v>45505</v>
      </c>
      <c r="C1906" s="96" t="s">
        <v>334</v>
      </c>
      <c r="D1906" t="s">
        <v>226</v>
      </c>
      <c r="E1906">
        <v>10</v>
      </c>
    </row>
    <row r="1907" spans="1:7" x14ac:dyDescent="0.3">
      <c r="A1907">
        <v>114</v>
      </c>
      <c r="B1907" s="18">
        <v>45505</v>
      </c>
      <c r="C1907" s="96" t="s">
        <v>334</v>
      </c>
      <c r="D1907" t="s">
        <v>214</v>
      </c>
      <c r="E1907">
        <v>120</v>
      </c>
    </row>
    <row r="1908" spans="1:7" x14ac:dyDescent="0.3">
      <c r="A1908">
        <v>6</v>
      </c>
      <c r="B1908" s="18">
        <v>45505</v>
      </c>
      <c r="C1908" s="96" t="s">
        <v>334</v>
      </c>
      <c r="D1908" t="s">
        <v>237</v>
      </c>
      <c r="E1908">
        <v>0</v>
      </c>
      <c r="F1908">
        <v>0</v>
      </c>
      <c r="G1908">
        <v>1</v>
      </c>
    </row>
    <row r="1909" spans="1:7" x14ac:dyDescent="0.3">
      <c r="A1909">
        <v>108</v>
      </c>
      <c r="B1909" s="18">
        <v>45505</v>
      </c>
      <c r="C1909" s="96" t="s">
        <v>335</v>
      </c>
      <c r="D1909" t="s">
        <v>204</v>
      </c>
      <c r="E1909">
        <v>457</v>
      </c>
    </row>
    <row r="1910" spans="1:7" x14ac:dyDescent="0.3">
      <c r="A1910">
        <v>105</v>
      </c>
      <c r="B1910" s="18">
        <v>45505</v>
      </c>
      <c r="C1910" s="96" t="s">
        <v>335</v>
      </c>
      <c r="D1910" t="s">
        <v>227</v>
      </c>
      <c r="E1910">
        <v>548</v>
      </c>
    </row>
    <row r="1911" spans="1:7" x14ac:dyDescent="0.3">
      <c r="A1911">
        <v>107</v>
      </c>
      <c r="B1911" s="18">
        <v>45505</v>
      </c>
      <c r="C1911" s="96" t="s">
        <v>335</v>
      </c>
      <c r="D1911" t="s">
        <v>217</v>
      </c>
      <c r="E1911">
        <v>1082</v>
      </c>
    </row>
    <row r="1912" spans="1:7" x14ac:dyDescent="0.3">
      <c r="A1912">
        <v>106</v>
      </c>
      <c r="B1912" s="18">
        <v>45505</v>
      </c>
      <c r="C1912" s="96" t="s">
        <v>335</v>
      </c>
      <c r="D1912" t="s">
        <v>196</v>
      </c>
      <c r="E1912">
        <v>912</v>
      </c>
    </row>
    <row r="1913" spans="1:7" x14ac:dyDescent="0.3">
      <c r="A1913">
        <v>104</v>
      </c>
      <c r="B1913" s="18">
        <v>45505</v>
      </c>
      <c r="C1913" s="96" t="s">
        <v>335</v>
      </c>
      <c r="D1913" t="s">
        <v>236</v>
      </c>
      <c r="E1913">
        <v>143</v>
      </c>
    </row>
    <row r="1914" spans="1:7" x14ac:dyDescent="0.3">
      <c r="A1914">
        <v>113</v>
      </c>
      <c r="B1914" s="18">
        <v>45505</v>
      </c>
      <c r="C1914" s="96" t="s">
        <v>335</v>
      </c>
      <c r="D1914" t="s">
        <v>228</v>
      </c>
      <c r="E1914">
        <v>780</v>
      </c>
    </row>
    <row r="1915" spans="1:7" x14ac:dyDescent="0.3">
      <c r="A1915">
        <v>110</v>
      </c>
      <c r="B1915" s="18">
        <v>45505</v>
      </c>
      <c r="C1915" s="96" t="s">
        <v>335</v>
      </c>
      <c r="D1915" t="s">
        <v>222</v>
      </c>
      <c r="E1915">
        <v>510</v>
      </c>
    </row>
    <row r="1916" spans="1:7" x14ac:dyDescent="0.3">
      <c r="A1916">
        <v>112</v>
      </c>
      <c r="B1916" s="18">
        <v>45505</v>
      </c>
      <c r="C1916" s="96" t="s">
        <v>335</v>
      </c>
      <c r="D1916" t="s">
        <v>221</v>
      </c>
      <c r="E1916">
        <v>1137</v>
      </c>
    </row>
    <row r="1917" spans="1:7" x14ac:dyDescent="0.3">
      <c r="A1917">
        <v>111</v>
      </c>
      <c r="B1917" s="18">
        <v>45505</v>
      </c>
      <c r="C1917" s="96" t="s">
        <v>335</v>
      </c>
      <c r="D1917" t="s">
        <v>201</v>
      </c>
      <c r="E1917">
        <v>933</v>
      </c>
    </row>
    <row r="1918" spans="1:7" x14ac:dyDescent="0.3">
      <c r="A1918">
        <v>109</v>
      </c>
      <c r="B1918" s="18">
        <v>45505</v>
      </c>
      <c r="C1918" s="96" t="s">
        <v>335</v>
      </c>
      <c r="D1918" t="s">
        <v>233</v>
      </c>
      <c r="E1918">
        <v>155</v>
      </c>
    </row>
    <row r="1919" spans="1:7" x14ac:dyDescent="0.3">
      <c r="A1919">
        <v>2</v>
      </c>
      <c r="B1919" s="18">
        <v>45505</v>
      </c>
      <c r="C1919" s="96" t="s">
        <v>335</v>
      </c>
      <c r="D1919" t="s">
        <v>209</v>
      </c>
      <c r="E1919">
        <v>0.82185185185185183</v>
      </c>
      <c r="F1919">
        <v>6657</v>
      </c>
      <c r="G1919">
        <v>8100</v>
      </c>
    </row>
    <row r="1920" spans="1:7" x14ac:dyDescent="0.3">
      <c r="A1920">
        <v>1</v>
      </c>
      <c r="B1920" s="18">
        <v>45505</v>
      </c>
      <c r="C1920" s="96" t="s">
        <v>335</v>
      </c>
      <c r="D1920" t="s">
        <v>287</v>
      </c>
      <c r="E1920">
        <v>1.2</v>
      </c>
      <c r="F1920">
        <v>6</v>
      </c>
      <c r="G1920">
        <v>5</v>
      </c>
    </row>
    <row r="1921" spans="1:7" x14ac:dyDescent="0.3">
      <c r="A1921">
        <v>103</v>
      </c>
      <c r="B1921" s="18">
        <v>45505</v>
      </c>
      <c r="C1921" s="96" t="s">
        <v>335</v>
      </c>
      <c r="D1921" t="s">
        <v>199</v>
      </c>
      <c r="E1921">
        <v>1</v>
      </c>
    </row>
    <row r="1922" spans="1:7" x14ac:dyDescent="0.3">
      <c r="A1922">
        <v>3</v>
      </c>
      <c r="B1922" s="18">
        <v>45505</v>
      </c>
      <c r="C1922" s="96" t="s">
        <v>335</v>
      </c>
      <c r="D1922" t="s">
        <v>202</v>
      </c>
      <c r="E1922">
        <v>0.718214607754734</v>
      </c>
      <c r="F1922">
        <v>4779</v>
      </c>
      <c r="G1922">
        <v>6654</v>
      </c>
    </row>
    <row r="1923" spans="1:7" x14ac:dyDescent="0.3">
      <c r="A1923">
        <v>102</v>
      </c>
      <c r="B1923" s="18">
        <v>45505</v>
      </c>
      <c r="C1923" s="96" t="s">
        <v>335</v>
      </c>
      <c r="D1923" t="s">
        <v>218</v>
      </c>
      <c r="E1923">
        <v>0</v>
      </c>
    </row>
    <row r="1924" spans="1:7" x14ac:dyDescent="0.3">
      <c r="A1924">
        <v>101</v>
      </c>
      <c r="B1924" s="18">
        <v>45505</v>
      </c>
      <c r="C1924" s="96" t="s">
        <v>335</v>
      </c>
      <c r="D1924" t="s">
        <v>200</v>
      </c>
      <c r="E1924">
        <v>4</v>
      </c>
    </row>
    <row r="1925" spans="1:7" x14ac:dyDescent="0.3">
      <c r="A1925">
        <v>100</v>
      </c>
      <c r="B1925" s="18">
        <v>45505</v>
      </c>
      <c r="C1925" s="96" t="s">
        <v>335</v>
      </c>
      <c r="D1925" t="s">
        <v>206</v>
      </c>
      <c r="E1925">
        <v>2</v>
      </c>
    </row>
    <row r="1926" spans="1:7" x14ac:dyDescent="0.3">
      <c r="A1926">
        <v>17</v>
      </c>
      <c r="B1926" s="18">
        <v>45505</v>
      </c>
      <c r="C1926" s="96" t="s">
        <v>335</v>
      </c>
      <c r="D1926" t="s">
        <v>207</v>
      </c>
      <c r="E1926">
        <v>3.9290240811153357E-2</v>
      </c>
      <c r="F1926">
        <v>31</v>
      </c>
      <c r="G1926">
        <v>789</v>
      </c>
    </row>
    <row r="1927" spans="1:7" x14ac:dyDescent="0.3">
      <c r="A1927">
        <v>16</v>
      </c>
      <c r="B1927" s="18">
        <v>45505</v>
      </c>
      <c r="C1927" s="96" t="s">
        <v>335</v>
      </c>
      <c r="D1927" t="s">
        <v>203</v>
      </c>
      <c r="E1927">
        <v>0.11787072243346007</v>
      </c>
      <c r="F1927">
        <v>93</v>
      </c>
      <c r="G1927">
        <v>789</v>
      </c>
    </row>
    <row r="1928" spans="1:7" x14ac:dyDescent="0.3">
      <c r="A1928">
        <v>15</v>
      </c>
      <c r="B1928" s="18">
        <v>45505</v>
      </c>
      <c r="C1928" s="96" t="s">
        <v>335</v>
      </c>
      <c r="D1928" t="s">
        <v>205</v>
      </c>
      <c r="E1928">
        <v>4.2744656917885267E-2</v>
      </c>
      <c r="F1928">
        <v>76</v>
      </c>
      <c r="G1928">
        <v>1778</v>
      </c>
    </row>
    <row r="1929" spans="1:7" x14ac:dyDescent="0.3">
      <c r="A1929">
        <v>14</v>
      </c>
      <c r="B1929" s="18">
        <v>45505</v>
      </c>
      <c r="C1929" s="96" t="s">
        <v>335</v>
      </c>
      <c r="D1929" t="s">
        <v>225</v>
      </c>
      <c r="E1929">
        <v>0.10967379077615298</v>
      </c>
      <c r="F1929">
        <v>195</v>
      </c>
      <c r="G1929">
        <v>1778</v>
      </c>
    </row>
    <row r="1930" spans="1:7" x14ac:dyDescent="0.3">
      <c r="A1930">
        <v>13</v>
      </c>
      <c r="B1930" s="18">
        <v>45505</v>
      </c>
      <c r="C1930" s="96" t="s">
        <v>335</v>
      </c>
      <c r="D1930" t="s">
        <v>198</v>
      </c>
      <c r="E1930">
        <v>0.10479375696767002</v>
      </c>
      <c r="F1930">
        <v>94</v>
      </c>
      <c r="G1930">
        <v>897</v>
      </c>
    </row>
    <row r="1931" spans="1:7" x14ac:dyDescent="0.3">
      <c r="A1931">
        <v>12</v>
      </c>
      <c r="B1931" s="18">
        <v>45505</v>
      </c>
      <c r="C1931" s="96" t="s">
        <v>335</v>
      </c>
      <c r="D1931" t="s">
        <v>215</v>
      </c>
      <c r="E1931">
        <v>0.17614269788182832</v>
      </c>
      <c r="F1931">
        <v>158</v>
      </c>
      <c r="G1931">
        <v>897</v>
      </c>
    </row>
    <row r="1932" spans="1:7" x14ac:dyDescent="0.3">
      <c r="A1932">
        <v>11</v>
      </c>
      <c r="B1932" s="18">
        <v>45505</v>
      </c>
      <c r="C1932" s="96" t="s">
        <v>335</v>
      </c>
      <c r="D1932" t="s">
        <v>230</v>
      </c>
      <c r="E1932">
        <v>5.5218111540585317E-4</v>
      </c>
      <c r="F1932">
        <v>1</v>
      </c>
      <c r="G1932">
        <v>1811</v>
      </c>
    </row>
    <row r="1933" spans="1:7" x14ac:dyDescent="0.3">
      <c r="A1933">
        <v>10</v>
      </c>
      <c r="B1933" s="18">
        <v>45505</v>
      </c>
      <c r="C1933" s="96" t="s">
        <v>335</v>
      </c>
      <c r="D1933" t="s">
        <v>219</v>
      </c>
      <c r="E1933">
        <v>5.7471264367816091E-3</v>
      </c>
      <c r="F1933">
        <v>3</v>
      </c>
      <c r="G1933">
        <v>522</v>
      </c>
    </row>
    <row r="1934" spans="1:7" x14ac:dyDescent="0.3">
      <c r="A1934">
        <v>9</v>
      </c>
      <c r="B1934" s="18">
        <v>45505</v>
      </c>
      <c r="C1934" s="96" t="s">
        <v>335</v>
      </c>
      <c r="D1934" t="s">
        <v>213</v>
      </c>
      <c r="E1934">
        <v>1.5533980582524271E-2</v>
      </c>
      <c r="F1934">
        <v>48</v>
      </c>
      <c r="G1934">
        <v>3090</v>
      </c>
    </row>
    <row r="1935" spans="1:7" x14ac:dyDescent="0.3">
      <c r="A1935">
        <v>8</v>
      </c>
      <c r="B1935" s="18">
        <v>45505</v>
      </c>
      <c r="C1935" s="96" t="s">
        <v>335</v>
      </c>
      <c r="D1935" t="s">
        <v>235</v>
      </c>
      <c r="E1935">
        <v>0.38064516129032255</v>
      </c>
      <c r="F1935">
        <v>177</v>
      </c>
      <c r="G1935">
        <v>465</v>
      </c>
    </row>
    <row r="1936" spans="1:7" x14ac:dyDescent="0.3">
      <c r="A1936">
        <v>7</v>
      </c>
      <c r="B1936" s="18">
        <v>45505</v>
      </c>
      <c r="C1936" s="96" t="s">
        <v>335</v>
      </c>
      <c r="D1936" t="s">
        <v>232</v>
      </c>
      <c r="E1936">
        <v>0.60169491525423724</v>
      </c>
      <c r="F1936">
        <v>71</v>
      </c>
      <c r="G1936">
        <v>118</v>
      </c>
    </row>
    <row r="1937" spans="1:7" x14ac:dyDescent="0.3">
      <c r="A1937">
        <v>23</v>
      </c>
      <c r="B1937" s="18">
        <v>45505</v>
      </c>
      <c r="C1937" s="96" t="s">
        <v>335</v>
      </c>
      <c r="D1937" t="s">
        <v>210</v>
      </c>
      <c r="E1937">
        <v>3.678332092330603E-2</v>
      </c>
      <c r="F1937">
        <v>247</v>
      </c>
      <c r="G1937">
        <v>6715</v>
      </c>
    </row>
    <row r="1938" spans="1:7" x14ac:dyDescent="0.3">
      <c r="A1938">
        <v>24</v>
      </c>
      <c r="B1938" s="18">
        <v>45505</v>
      </c>
      <c r="C1938" s="96" t="s">
        <v>335</v>
      </c>
      <c r="D1938" t="s">
        <v>197</v>
      </c>
      <c r="E1938">
        <v>0.87044534412955465</v>
      </c>
      <c r="F1938">
        <v>215</v>
      </c>
      <c r="G1938">
        <v>247</v>
      </c>
    </row>
    <row r="1939" spans="1:7" x14ac:dyDescent="0.3">
      <c r="A1939">
        <v>133</v>
      </c>
      <c r="B1939" s="18">
        <v>45505</v>
      </c>
      <c r="C1939" s="96" t="s">
        <v>335</v>
      </c>
      <c r="D1939" t="s">
        <v>234</v>
      </c>
      <c r="E1939">
        <v>36</v>
      </c>
    </row>
    <row r="1940" spans="1:7" x14ac:dyDescent="0.3">
      <c r="A1940">
        <v>132</v>
      </c>
      <c r="B1940" s="18">
        <v>45505</v>
      </c>
      <c r="C1940" s="96" t="s">
        <v>335</v>
      </c>
      <c r="D1940" t="s">
        <v>208</v>
      </c>
      <c r="E1940">
        <v>11</v>
      </c>
    </row>
    <row r="1941" spans="1:7" x14ac:dyDescent="0.3">
      <c r="A1941">
        <v>131</v>
      </c>
      <c r="B1941" s="18">
        <v>45505</v>
      </c>
      <c r="C1941" s="96" t="s">
        <v>335</v>
      </c>
      <c r="D1941" t="s">
        <v>211</v>
      </c>
      <c r="E1941">
        <v>79</v>
      </c>
    </row>
    <row r="1942" spans="1:7" x14ac:dyDescent="0.3">
      <c r="A1942">
        <v>130</v>
      </c>
      <c r="B1942" s="18">
        <v>45505</v>
      </c>
      <c r="C1942" s="96" t="s">
        <v>335</v>
      </c>
      <c r="D1942" t="s">
        <v>212</v>
      </c>
      <c r="E1942">
        <v>186</v>
      </c>
    </row>
    <row r="1943" spans="1:7" x14ac:dyDescent="0.3">
      <c r="A1943">
        <v>129</v>
      </c>
      <c r="B1943" s="18">
        <v>45505</v>
      </c>
      <c r="C1943" s="96" t="s">
        <v>335</v>
      </c>
      <c r="D1943" t="s">
        <v>229</v>
      </c>
      <c r="E1943">
        <v>505</v>
      </c>
    </row>
    <row r="1944" spans="1:7" x14ac:dyDescent="0.3">
      <c r="A1944">
        <v>128</v>
      </c>
      <c r="B1944" s="18">
        <v>45505</v>
      </c>
      <c r="C1944" s="96" t="s">
        <v>335</v>
      </c>
      <c r="D1944" t="s">
        <v>224</v>
      </c>
      <c r="E1944">
        <v>235</v>
      </c>
    </row>
    <row r="1945" spans="1:7" x14ac:dyDescent="0.3">
      <c r="A1945">
        <v>127</v>
      </c>
      <c r="B1945" s="18">
        <v>45505</v>
      </c>
      <c r="C1945" s="96" t="s">
        <v>335</v>
      </c>
      <c r="D1945" t="s">
        <v>220</v>
      </c>
      <c r="E1945">
        <v>1054</v>
      </c>
    </row>
    <row r="1946" spans="1:7" x14ac:dyDescent="0.3">
      <c r="A1946">
        <v>5</v>
      </c>
      <c r="B1946" s="18">
        <v>45505</v>
      </c>
      <c r="C1946" s="96" t="s">
        <v>335</v>
      </c>
      <c r="D1946" t="s">
        <v>216</v>
      </c>
      <c r="E1946">
        <v>8.1844660194174796</v>
      </c>
      <c r="F1946">
        <v>843</v>
      </c>
      <c r="G1946">
        <v>103</v>
      </c>
    </row>
    <row r="1947" spans="1:7" x14ac:dyDescent="0.3">
      <c r="A1947">
        <v>4</v>
      </c>
      <c r="B1947" s="18">
        <v>45505</v>
      </c>
      <c r="C1947" s="96" t="s">
        <v>335</v>
      </c>
      <c r="D1947" t="s">
        <v>223</v>
      </c>
      <c r="E1947">
        <v>0.80466830466830497</v>
      </c>
      <c r="F1947">
        <v>655</v>
      </c>
      <c r="G1947">
        <v>814</v>
      </c>
    </row>
    <row r="1948" spans="1:7" x14ac:dyDescent="0.3">
      <c r="A1948">
        <v>126</v>
      </c>
      <c r="B1948" s="18">
        <v>45505</v>
      </c>
      <c r="C1948" s="96" t="s">
        <v>335</v>
      </c>
      <c r="D1948" t="s">
        <v>28</v>
      </c>
      <c r="E1948">
        <v>3</v>
      </c>
    </row>
    <row r="1949" spans="1:7" x14ac:dyDescent="0.3">
      <c r="A1949">
        <v>122</v>
      </c>
      <c r="B1949" s="18">
        <v>45505</v>
      </c>
      <c r="C1949" s="96" t="s">
        <v>335</v>
      </c>
      <c r="D1949" t="s">
        <v>24</v>
      </c>
      <c r="E1949">
        <v>27</v>
      </c>
    </row>
    <row r="1950" spans="1:7" x14ac:dyDescent="0.3">
      <c r="A1950">
        <v>120</v>
      </c>
      <c r="B1950" s="18">
        <v>45505</v>
      </c>
      <c r="C1950" s="96" t="s">
        <v>335</v>
      </c>
      <c r="D1950" t="s">
        <v>22</v>
      </c>
      <c r="E1950">
        <v>1611</v>
      </c>
    </row>
    <row r="1951" spans="1:7" x14ac:dyDescent="0.3">
      <c r="A1951">
        <v>116</v>
      </c>
      <c r="B1951" s="18">
        <v>45505</v>
      </c>
      <c r="C1951" s="96" t="s">
        <v>335</v>
      </c>
      <c r="D1951" t="s">
        <v>243</v>
      </c>
      <c r="E1951">
        <v>2</v>
      </c>
    </row>
    <row r="1952" spans="1:7" x14ac:dyDescent="0.3">
      <c r="A1952">
        <v>115</v>
      </c>
      <c r="B1952" s="18">
        <v>45505</v>
      </c>
      <c r="C1952" s="96" t="s">
        <v>335</v>
      </c>
      <c r="D1952" t="s">
        <v>226</v>
      </c>
      <c r="E1952">
        <v>5</v>
      </c>
    </row>
    <row r="1953" spans="1:7" x14ac:dyDescent="0.3">
      <c r="A1953">
        <v>114</v>
      </c>
      <c r="B1953" s="18">
        <v>45505</v>
      </c>
      <c r="C1953" s="96" t="s">
        <v>335</v>
      </c>
      <c r="D1953" t="s">
        <v>214</v>
      </c>
      <c r="E1953">
        <v>1638</v>
      </c>
    </row>
    <row r="1954" spans="1:7" x14ac:dyDescent="0.3">
      <c r="A1954">
        <v>6</v>
      </c>
      <c r="B1954" s="18">
        <v>45505</v>
      </c>
      <c r="C1954" s="96" t="s">
        <v>335</v>
      </c>
      <c r="D1954" t="s">
        <v>237</v>
      </c>
      <c r="E1954">
        <v>0.17647058823529413</v>
      </c>
      <c r="F1954">
        <v>9</v>
      </c>
      <c r="G1954">
        <v>51</v>
      </c>
    </row>
    <row r="1955" spans="1:7" x14ac:dyDescent="0.3">
      <c r="A1955">
        <v>27</v>
      </c>
      <c r="B1955" s="18">
        <v>45505</v>
      </c>
      <c r="C1955" s="96" t="s">
        <v>336</v>
      </c>
      <c r="D1955" t="s">
        <v>165</v>
      </c>
      <c r="E1955">
        <v>4.0743570155334858E-3</v>
      </c>
      <c r="F1955">
        <v>16</v>
      </c>
      <c r="G1955">
        <v>3927</v>
      </c>
    </row>
    <row r="1956" spans="1:7" x14ac:dyDescent="0.3">
      <c r="A1956">
        <v>108</v>
      </c>
      <c r="B1956" s="18">
        <v>45505</v>
      </c>
      <c r="C1956" s="96" t="s">
        <v>336</v>
      </c>
      <c r="D1956" t="s">
        <v>204</v>
      </c>
      <c r="E1956">
        <v>2258</v>
      </c>
    </row>
    <row r="1957" spans="1:7" x14ac:dyDescent="0.3">
      <c r="A1957">
        <v>105</v>
      </c>
      <c r="B1957" s="18">
        <v>45505</v>
      </c>
      <c r="C1957" s="96" t="s">
        <v>336</v>
      </c>
      <c r="D1957" t="s">
        <v>227</v>
      </c>
      <c r="E1957">
        <v>1636</v>
      </c>
    </row>
    <row r="1958" spans="1:7" x14ac:dyDescent="0.3">
      <c r="A1958">
        <v>107</v>
      </c>
      <c r="B1958" s="18">
        <v>45505</v>
      </c>
      <c r="C1958" s="96" t="s">
        <v>336</v>
      </c>
      <c r="D1958" t="s">
        <v>217</v>
      </c>
      <c r="E1958">
        <v>5900</v>
      </c>
    </row>
    <row r="1959" spans="1:7" x14ac:dyDescent="0.3">
      <c r="A1959">
        <v>106</v>
      </c>
      <c r="B1959" s="18">
        <v>45505</v>
      </c>
      <c r="C1959" s="96" t="s">
        <v>336</v>
      </c>
      <c r="D1959" t="s">
        <v>196</v>
      </c>
      <c r="E1959">
        <v>4706</v>
      </c>
    </row>
    <row r="1960" spans="1:7" x14ac:dyDescent="0.3">
      <c r="A1960">
        <v>104</v>
      </c>
      <c r="B1960" s="18">
        <v>45505</v>
      </c>
      <c r="C1960" s="96" t="s">
        <v>336</v>
      </c>
      <c r="D1960" t="s">
        <v>236</v>
      </c>
      <c r="E1960">
        <v>462</v>
      </c>
    </row>
    <row r="1961" spans="1:7" x14ac:dyDescent="0.3">
      <c r="A1961">
        <v>113</v>
      </c>
      <c r="B1961" s="18">
        <v>45505</v>
      </c>
      <c r="C1961" s="96" t="s">
        <v>336</v>
      </c>
      <c r="D1961" t="s">
        <v>228</v>
      </c>
      <c r="E1961">
        <v>3883</v>
      </c>
    </row>
    <row r="1962" spans="1:7" x14ac:dyDescent="0.3">
      <c r="A1962">
        <v>110</v>
      </c>
      <c r="B1962" s="18">
        <v>45505</v>
      </c>
      <c r="C1962" s="96" t="s">
        <v>336</v>
      </c>
      <c r="D1962" t="s">
        <v>222</v>
      </c>
      <c r="E1962">
        <v>1577</v>
      </c>
    </row>
    <row r="1963" spans="1:7" x14ac:dyDescent="0.3">
      <c r="A1963">
        <v>112</v>
      </c>
      <c r="B1963" s="18">
        <v>45505</v>
      </c>
      <c r="C1963" s="96" t="s">
        <v>336</v>
      </c>
      <c r="D1963" t="s">
        <v>221</v>
      </c>
      <c r="E1963">
        <v>6553</v>
      </c>
    </row>
    <row r="1964" spans="1:7" x14ac:dyDescent="0.3">
      <c r="A1964">
        <v>111</v>
      </c>
      <c r="B1964" s="18">
        <v>45505</v>
      </c>
      <c r="C1964" s="96" t="s">
        <v>336</v>
      </c>
      <c r="D1964" t="s">
        <v>201</v>
      </c>
      <c r="E1964">
        <v>4790</v>
      </c>
    </row>
    <row r="1965" spans="1:7" x14ac:dyDescent="0.3">
      <c r="A1965">
        <v>109</v>
      </c>
      <c r="B1965" s="18">
        <v>45505</v>
      </c>
      <c r="C1965" s="96" t="s">
        <v>336</v>
      </c>
      <c r="D1965" t="s">
        <v>233</v>
      </c>
      <c r="E1965">
        <v>460</v>
      </c>
    </row>
    <row r="1966" spans="1:7" x14ac:dyDescent="0.3">
      <c r="A1966">
        <v>2</v>
      </c>
      <c r="B1966" s="18">
        <v>45505</v>
      </c>
      <c r="C1966" s="96" t="s">
        <v>336</v>
      </c>
      <c r="D1966" t="s">
        <v>209</v>
      </c>
      <c r="E1966">
        <v>0.63435039370078738</v>
      </c>
      <c r="F1966">
        <v>32225</v>
      </c>
      <c r="G1966">
        <v>50800</v>
      </c>
    </row>
    <row r="1967" spans="1:7" x14ac:dyDescent="0.3">
      <c r="A1967">
        <v>1</v>
      </c>
      <c r="B1967" s="18">
        <v>45505</v>
      </c>
      <c r="C1967" s="96" t="s">
        <v>336</v>
      </c>
      <c r="D1967" t="s">
        <v>287</v>
      </c>
      <c r="E1967">
        <v>1.375</v>
      </c>
      <c r="F1967">
        <v>44</v>
      </c>
      <c r="G1967">
        <v>32</v>
      </c>
    </row>
    <row r="1968" spans="1:7" x14ac:dyDescent="0.3">
      <c r="A1968">
        <v>103</v>
      </c>
      <c r="B1968" s="18">
        <v>45505</v>
      </c>
      <c r="C1968" s="96" t="s">
        <v>336</v>
      </c>
      <c r="D1968" t="s">
        <v>199</v>
      </c>
      <c r="E1968">
        <v>4</v>
      </c>
    </row>
    <row r="1969" spans="1:7" x14ac:dyDescent="0.3">
      <c r="A1969">
        <v>3</v>
      </c>
      <c r="B1969" s="18">
        <v>45505</v>
      </c>
      <c r="C1969" s="96" t="s">
        <v>336</v>
      </c>
      <c r="D1969" t="s">
        <v>202</v>
      </c>
      <c r="E1969">
        <v>0.6232464307883302</v>
      </c>
      <c r="F1969">
        <v>20081</v>
      </c>
      <c r="G1969">
        <v>32220</v>
      </c>
    </row>
    <row r="1970" spans="1:7" x14ac:dyDescent="0.3">
      <c r="A1970">
        <v>102</v>
      </c>
      <c r="B1970" s="18">
        <v>45505</v>
      </c>
      <c r="C1970" s="96" t="s">
        <v>336</v>
      </c>
      <c r="D1970" t="s">
        <v>218</v>
      </c>
      <c r="E1970">
        <v>4</v>
      </c>
    </row>
    <row r="1971" spans="1:7" x14ac:dyDescent="0.3">
      <c r="A1971">
        <v>101</v>
      </c>
      <c r="B1971" s="18">
        <v>45505</v>
      </c>
      <c r="C1971" s="96" t="s">
        <v>336</v>
      </c>
      <c r="D1971" t="s">
        <v>200</v>
      </c>
      <c r="E1971">
        <v>24</v>
      </c>
    </row>
    <row r="1972" spans="1:7" x14ac:dyDescent="0.3">
      <c r="A1972">
        <v>100</v>
      </c>
      <c r="B1972" s="18">
        <v>45505</v>
      </c>
      <c r="C1972" s="96" t="s">
        <v>336</v>
      </c>
      <c r="D1972" t="s">
        <v>206</v>
      </c>
      <c r="E1972">
        <v>7</v>
      </c>
    </row>
    <row r="1973" spans="1:7" x14ac:dyDescent="0.3">
      <c r="A1973">
        <v>26</v>
      </c>
      <c r="B1973" s="18">
        <v>45505</v>
      </c>
      <c r="C1973" s="96" t="s">
        <v>336</v>
      </c>
      <c r="D1973" t="s">
        <v>164</v>
      </c>
      <c r="E1973">
        <v>3.9795338260375217E-3</v>
      </c>
      <c r="F1973">
        <v>28</v>
      </c>
      <c r="G1973">
        <v>7036</v>
      </c>
    </row>
    <row r="1974" spans="1:7" x14ac:dyDescent="0.3">
      <c r="A1974">
        <v>17</v>
      </c>
      <c r="B1974" s="18">
        <v>45505</v>
      </c>
      <c r="C1974" s="96" t="s">
        <v>336</v>
      </c>
      <c r="D1974" t="s">
        <v>207</v>
      </c>
      <c r="E1974">
        <v>5.6458897922312557E-3</v>
      </c>
      <c r="F1974">
        <v>25</v>
      </c>
      <c r="G1974">
        <v>4428</v>
      </c>
    </row>
    <row r="1975" spans="1:7" x14ac:dyDescent="0.3">
      <c r="A1975">
        <v>16</v>
      </c>
      <c r="B1975" s="18">
        <v>45505</v>
      </c>
      <c r="C1975" s="96" t="s">
        <v>336</v>
      </c>
      <c r="D1975" t="s">
        <v>203</v>
      </c>
      <c r="E1975">
        <v>1.7389340560072266E-2</v>
      </c>
      <c r="F1975">
        <v>77</v>
      </c>
      <c r="G1975">
        <v>4428</v>
      </c>
    </row>
    <row r="1976" spans="1:7" x14ac:dyDescent="0.3">
      <c r="A1976">
        <v>15</v>
      </c>
      <c r="B1976" s="18">
        <v>45505</v>
      </c>
      <c r="C1976" s="96" t="s">
        <v>336</v>
      </c>
      <c r="D1976" t="s">
        <v>205</v>
      </c>
      <c r="E1976">
        <v>0</v>
      </c>
      <c r="F1976">
        <v>0</v>
      </c>
      <c r="G1976">
        <v>9502</v>
      </c>
    </row>
    <row r="1977" spans="1:7" x14ac:dyDescent="0.3">
      <c r="A1977">
        <v>14</v>
      </c>
      <c r="B1977" s="18">
        <v>45505</v>
      </c>
      <c r="C1977" s="96" t="s">
        <v>336</v>
      </c>
      <c r="D1977" t="s">
        <v>225</v>
      </c>
      <c r="E1977">
        <v>3.8939170700905074E-3</v>
      </c>
      <c r="F1977">
        <v>37</v>
      </c>
      <c r="G1977">
        <v>9502</v>
      </c>
    </row>
    <row r="1978" spans="1:7" x14ac:dyDescent="0.3">
      <c r="A1978">
        <v>13</v>
      </c>
      <c r="B1978" s="18">
        <v>45505</v>
      </c>
      <c r="C1978" s="96" t="s">
        <v>336</v>
      </c>
      <c r="D1978" t="s">
        <v>198</v>
      </c>
      <c r="E1978">
        <v>6.6225165562913907E-4</v>
      </c>
      <c r="F1978">
        <v>3</v>
      </c>
      <c r="G1978">
        <v>4530</v>
      </c>
    </row>
    <row r="1979" spans="1:7" x14ac:dyDescent="0.3">
      <c r="A1979">
        <v>12</v>
      </c>
      <c r="B1979" s="18">
        <v>45505</v>
      </c>
      <c r="C1979" s="96" t="s">
        <v>336</v>
      </c>
      <c r="D1979" t="s">
        <v>215</v>
      </c>
      <c r="E1979">
        <v>7.0640176600441501E-3</v>
      </c>
      <c r="F1979">
        <v>32</v>
      </c>
      <c r="G1979">
        <v>4530</v>
      </c>
    </row>
    <row r="1980" spans="1:7" x14ac:dyDescent="0.3">
      <c r="A1980">
        <v>11</v>
      </c>
      <c r="B1980" s="18">
        <v>45505</v>
      </c>
      <c r="C1980" s="96" t="s">
        <v>336</v>
      </c>
      <c r="D1980" t="s">
        <v>230</v>
      </c>
      <c r="E1980">
        <v>0.17603938730853391</v>
      </c>
      <c r="F1980">
        <v>1609</v>
      </c>
      <c r="G1980">
        <v>9140</v>
      </c>
    </row>
    <row r="1981" spans="1:7" x14ac:dyDescent="0.3">
      <c r="A1981">
        <v>10</v>
      </c>
      <c r="B1981" s="18">
        <v>45505</v>
      </c>
      <c r="C1981" s="96" t="s">
        <v>336</v>
      </c>
      <c r="D1981" t="s">
        <v>219</v>
      </c>
      <c r="E1981">
        <v>9.6718480138169253E-3</v>
      </c>
      <c r="F1981">
        <v>28</v>
      </c>
      <c r="G1981">
        <v>2895</v>
      </c>
    </row>
    <row r="1982" spans="1:7" x14ac:dyDescent="0.3">
      <c r="A1982">
        <v>9</v>
      </c>
      <c r="B1982" s="18">
        <v>45505</v>
      </c>
      <c r="C1982" s="96" t="s">
        <v>336</v>
      </c>
      <c r="D1982" t="s">
        <v>213</v>
      </c>
      <c r="E1982">
        <v>3.3395176252319109E-2</v>
      </c>
      <c r="F1982">
        <v>414</v>
      </c>
      <c r="G1982">
        <v>12397</v>
      </c>
    </row>
    <row r="1983" spans="1:7" x14ac:dyDescent="0.3">
      <c r="A1983">
        <v>8</v>
      </c>
      <c r="B1983" s="18">
        <v>45505</v>
      </c>
      <c r="C1983" s="96" t="s">
        <v>336</v>
      </c>
      <c r="D1983" t="s">
        <v>235</v>
      </c>
      <c r="E1983">
        <v>0.30943396226415093</v>
      </c>
      <c r="F1983">
        <v>492</v>
      </c>
      <c r="G1983">
        <v>1590</v>
      </c>
    </row>
    <row r="1984" spans="1:7" x14ac:dyDescent="0.3">
      <c r="A1984">
        <v>7</v>
      </c>
      <c r="B1984" s="18">
        <v>45505</v>
      </c>
      <c r="C1984" s="96" t="s">
        <v>336</v>
      </c>
      <c r="D1984" t="s">
        <v>232</v>
      </c>
      <c r="E1984">
        <v>0.5157384987893463</v>
      </c>
      <c r="F1984">
        <v>213</v>
      </c>
      <c r="G1984">
        <v>413</v>
      </c>
    </row>
    <row r="1985" spans="1:7" x14ac:dyDescent="0.3">
      <c r="A1985">
        <v>18</v>
      </c>
      <c r="B1985" s="18">
        <v>45505</v>
      </c>
      <c r="C1985" s="96" t="s">
        <v>336</v>
      </c>
      <c r="D1985" t="s">
        <v>242</v>
      </c>
      <c r="E1985">
        <v>2.6191723415400735E-3</v>
      </c>
      <c r="F1985">
        <v>5</v>
      </c>
      <c r="G1985">
        <v>1909</v>
      </c>
    </row>
    <row r="1986" spans="1:7" x14ac:dyDescent="0.3">
      <c r="A1986">
        <v>23</v>
      </c>
      <c r="B1986" s="18">
        <v>45505</v>
      </c>
      <c r="C1986" s="96" t="s">
        <v>336</v>
      </c>
      <c r="D1986" t="s">
        <v>210</v>
      </c>
      <c r="E1986">
        <v>4.5964159439122423E-2</v>
      </c>
      <c r="F1986">
        <v>1521</v>
      </c>
      <c r="G1986">
        <v>33091</v>
      </c>
    </row>
    <row r="1987" spans="1:7" x14ac:dyDescent="0.3">
      <c r="A1987">
        <v>24</v>
      </c>
      <c r="B1987" s="18">
        <v>45505</v>
      </c>
      <c r="C1987" s="96" t="s">
        <v>336</v>
      </c>
      <c r="D1987" t="s">
        <v>197</v>
      </c>
      <c r="E1987">
        <v>0.90006574621959234</v>
      </c>
      <c r="F1987">
        <v>1369</v>
      </c>
      <c r="G1987">
        <v>1521</v>
      </c>
    </row>
    <row r="1988" spans="1:7" x14ac:dyDescent="0.3">
      <c r="A1988">
        <v>25</v>
      </c>
      <c r="B1988" s="18">
        <v>45505</v>
      </c>
      <c r="C1988" s="96" t="s">
        <v>336</v>
      </c>
      <c r="D1988" t="s">
        <v>261</v>
      </c>
      <c r="E1988">
        <v>2.1758181983016528E-3</v>
      </c>
      <c r="F1988">
        <v>72</v>
      </c>
      <c r="G1988">
        <v>33091</v>
      </c>
    </row>
    <row r="1989" spans="1:7" x14ac:dyDescent="0.3">
      <c r="A1989">
        <v>134</v>
      </c>
      <c r="B1989" s="18">
        <v>45505</v>
      </c>
      <c r="C1989" s="96" t="s">
        <v>336</v>
      </c>
      <c r="D1989" t="s">
        <v>267</v>
      </c>
      <c r="E1989">
        <v>2</v>
      </c>
    </row>
    <row r="1990" spans="1:7" x14ac:dyDescent="0.3">
      <c r="A1990">
        <v>133</v>
      </c>
      <c r="B1990" s="18">
        <v>45505</v>
      </c>
      <c r="C1990" s="96" t="s">
        <v>336</v>
      </c>
      <c r="D1990" t="s">
        <v>234</v>
      </c>
      <c r="E1990">
        <v>60</v>
      </c>
    </row>
    <row r="1991" spans="1:7" x14ac:dyDescent="0.3">
      <c r="A1991">
        <v>132</v>
      </c>
      <c r="B1991" s="18">
        <v>45505</v>
      </c>
      <c r="C1991" s="96" t="s">
        <v>336</v>
      </c>
      <c r="D1991" t="s">
        <v>208</v>
      </c>
      <c r="E1991">
        <v>80</v>
      </c>
    </row>
    <row r="1992" spans="1:7" x14ac:dyDescent="0.3">
      <c r="A1992">
        <v>131</v>
      </c>
      <c r="B1992" s="18">
        <v>45505</v>
      </c>
      <c r="C1992" s="96" t="s">
        <v>336</v>
      </c>
      <c r="D1992" t="s">
        <v>211</v>
      </c>
      <c r="E1992">
        <v>526</v>
      </c>
    </row>
    <row r="1993" spans="1:7" x14ac:dyDescent="0.3">
      <c r="A1993">
        <v>130</v>
      </c>
      <c r="B1993" s="18">
        <v>45505</v>
      </c>
      <c r="C1993" s="96" t="s">
        <v>336</v>
      </c>
      <c r="D1993" t="s">
        <v>212</v>
      </c>
      <c r="E1993">
        <v>282</v>
      </c>
    </row>
    <row r="1994" spans="1:7" x14ac:dyDescent="0.3">
      <c r="A1994">
        <v>129</v>
      </c>
      <c r="B1994" s="18">
        <v>45505</v>
      </c>
      <c r="C1994" s="96" t="s">
        <v>336</v>
      </c>
      <c r="D1994" t="s">
        <v>229</v>
      </c>
      <c r="E1994">
        <v>2333</v>
      </c>
    </row>
    <row r="1995" spans="1:7" x14ac:dyDescent="0.3">
      <c r="A1995">
        <v>128</v>
      </c>
      <c r="B1995" s="18">
        <v>45505</v>
      </c>
      <c r="C1995" s="96" t="s">
        <v>336</v>
      </c>
      <c r="D1995" t="s">
        <v>224</v>
      </c>
      <c r="E1995">
        <v>364</v>
      </c>
    </row>
    <row r="1996" spans="1:7" x14ac:dyDescent="0.3">
      <c r="A1996">
        <v>127</v>
      </c>
      <c r="B1996" s="18">
        <v>45505</v>
      </c>
      <c r="C1996" s="96" t="s">
        <v>336</v>
      </c>
      <c r="D1996" t="s">
        <v>220</v>
      </c>
      <c r="E1996">
        <v>3666</v>
      </c>
    </row>
    <row r="1997" spans="1:7" x14ac:dyDescent="0.3">
      <c r="A1997">
        <v>5</v>
      </c>
      <c r="B1997" s="18">
        <v>45505</v>
      </c>
      <c r="C1997" s="96" t="s">
        <v>336</v>
      </c>
      <c r="D1997" t="s">
        <v>216</v>
      </c>
      <c r="E1997">
        <v>8.5128676470588207</v>
      </c>
      <c r="F1997">
        <v>4631</v>
      </c>
      <c r="G1997">
        <v>544</v>
      </c>
    </row>
    <row r="1998" spans="1:7" x14ac:dyDescent="0.3">
      <c r="A1998">
        <v>4</v>
      </c>
      <c r="B1998" s="18">
        <v>45505</v>
      </c>
      <c r="C1998" s="96" t="s">
        <v>336</v>
      </c>
      <c r="D1998" t="s">
        <v>223</v>
      </c>
      <c r="E1998">
        <v>0.80339968687094598</v>
      </c>
      <c r="F1998">
        <v>3592</v>
      </c>
      <c r="G1998">
        <v>4471</v>
      </c>
    </row>
    <row r="1999" spans="1:7" x14ac:dyDescent="0.3">
      <c r="A1999">
        <v>126</v>
      </c>
      <c r="B1999" s="18">
        <v>45505</v>
      </c>
      <c r="C1999" s="96" t="s">
        <v>336</v>
      </c>
      <c r="D1999" t="s">
        <v>28</v>
      </c>
      <c r="E1999">
        <v>15</v>
      </c>
    </row>
    <row r="2000" spans="1:7" x14ac:dyDescent="0.3">
      <c r="A2000">
        <v>125</v>
      </c>
      <c r="B2000" s="18">
        <v>45505</v>
      </c>
      <c r="C2000" s="96" t="s">
        <v>336</v>
      </c>
      <c r="D2000" t="s">
        <v>27</v>
      </c>
      <c r="E2000">
        <v>3</v>
      </c>
    </row>
    <row r="2001" spans="1:7" x14ac:dyDescent="0.3">
      <c r="A2001">
        <v>122</v>
      </c>
      <c r="B2001" s="18">
        <v>45505</v>
      </c>
      <c r="C2001" s="96" t="s">
        <v>336</v>
      </c>
      <c r="D2001" t="s">
        <v>24</v>
      </c>
      <c r="E2001">
        <v>28</v>
      </c>
    </row>
    <row r="2002" spans="1:7" x14ac:dyDescent="0.3">
      <c r="A2002">
        <v>120</v>
      </c>
      <c r="B2002" s="18">
        <v>45505</v>
      </c>
      <c r="C2002" s="96" t="s">
        <v>336</v>
      </c>
      <c r="D2002" t="s">
        <v>22</v>
      </c>
      <c r="E2002">
        <v>7637</v>
      </c>
    </row>
    <row r="2003" spans="1:7" x14ac:dyDescent="0.3">
      <c r="A2003">
        <v>116</v>
      </c>
      <c r="B2003" s="18">
        <v>45505</v>
      </c>
      <c r="C2003" s="96" t="s">
        <v>336</v>
      </c>
      <c r="D2003" t="s">
        <v>243</v>
      </c>
      <c r="E2003">
        <v>66</v>
      </c>
    </row>
    <row r="2004" spans="1:7" x14ac:dyDescent="0.3">
      <c r="A2004">
        <v>115</v>
      </c>
      <c r="B2004" s="18">
        <v>45505</v>
      </c>
      <c r="C2004" s="96" t="s">
        <v>336</v>
      </c>
      <c r="D2004" t="s">
        <v>226</v>
      </c>
      <c r="E2004">
        <v>591</v>
      </c>
    </row>
    <row r="2005" spans="1:7" x14ac:dyDescent="0.3">
      <c r="A2005">
        <v>114</v>
      </c>
      <c r="B2005" s="18">
        <v>45505</v>
      </c>
      <c r="C2005" s="96" t="s">
        <v>336</v>
      </c>
      <c r="D2005" t="s">
        <v>214</v>
      </c>
      <c r="E2005">
        <v>7668</v>
      </c>
    </row>
    <row r="2006" spans="1:7" x14ac:dyDescent="0.3">
      <c r="A2006">
        <v>6</v>
      </c>
      <c r="B2006" s="18">
        <v>45505</v>
      </c>
      <c r="C2006" s="96" t="s">
        <v>336</v>
      </c>
      <c r="D2006" t="s">
        <v>237</v>
      </c>
      <c r="E2006">
        <v>0.78169014084507038</v>
      </c>
      <c r="F2006">
        <v>111</v>
      </c>
      <c r="G2006">
        <v>142</v>
      </c>
    </row>
    <row r="2007" spans="1:7" x14ac:dyDescent="0.3">
      <c r="A2007">
        <v>108</v>
      </c>
      <c r="B2007" s="18">
        <v>45505</v>
      </c>
      <c r="C2007" s="96" t="s">
        <v>337</v>
      </c>
      <c r="D2007" t="s">
        <v>204</v>
      </c>
      <c r="E2007">
        <v>3234</v>
      </c>
    </row>
    <row r="2008" spans="1:7" x14ac:dyDescent="0.3">
      <c r="A2008">
        <v>105</v>
      </c>
      <c r="B2008" s="18">
        <v>45505</v>
      </c>
      <c r="C2008" s="96" t="s">
        <v>337</v>
      </c>
      <c r="D2008" t="s">
        <v>227</v>
      </c>
      <c r="E2008">
        <v>3881</v>
      </c>
    </row>
    <row r="2009" spans="1:7" x14ac:dyDescent="0.3">
      <c r="A2009">
        <v>107</v>
      </c>
      <c r="B2009" s="18">
        <v>45505</v>
      </c>
      <c r="C2009" s="96" t="s">
        <v>337</v>
      </c>
      <c r="D2009" t="s">
        <v>217</v>
      </c>
      <c r="E2009">
        <v>8639</v>
      </c>
    </row>
    <row r="2010" spans="1:7" x14ac:dyDescent="0.3">
      <c r="A2010">
        <v>106</v>
      </c>
      <c r="B2010" s="18">
        <v>45505</v>
      </c>
      <c r="C2010" s="96" t="s">
        <v>337</v>
      </c>
      <c r="D2010" t="s">
        <v>196</v>
      </c>
      <c r="E2010">
        <v>6927</v>
      </c>
    </row>
    <row r="2011" spans="1:7" x14ac:dyDescent="0.3">
      <c r="A2011">
        <v>104</v>
      </c>
      <c r="B2011" s="18">
        <v>45505</v>
      </c>
      <c r="C2011" s="96" t="s">
        <v>337</v>
      </c>
      <c r="D2011" t="s">
        <v>236</v>
      </c>
      <c r="E2011">
        <v>1061</v>
      </c>
    </row>
    <row r="2012" spans="1:7" x14ac:dyDescent="0.3">
      <c r="A2012">
        <v>113</v>
      </c>
      <c r="B2012" s="18">
        <v>45505</v>
      </c>
      <c r="C2012" s="96" t="s">
        <v>337</v>
      </c>
      <c r="D2012" t="s">
        <v>228</v>
      </c>
      <c r="E2012">
        <v>6261</v>
      </c>
    </row>
    <row r="2013" spans="1:7" x14ac:dyDescent="0.3">
      <c r="A2013">
        <v>110</v>
      </c>
      <c r="B2013" s="18">
        <v>45505</v>
      </c>
      <c r="C2013" s="96" t="s">
        <v>337</v>
      </c>
      <c r="D2013" t="s">
        <v>222</v>
      </c>
      <c r="E2013">
        <v>3615</v>
      </c>
    </row>
    <row r="2014" spans="1:7" x14ac:dyDescent="0.3">
      <c r="A2014">
        <v>112</v>
      </c>
      <c r="B2014" s="18">
        <v>45505</v>
      </c>
      <c r="C2014" s="96" t="s">
        <v>337</v>
      </c>
      <c r="D2014" t="s">
        <v>221</v>
      </c>
      <c r="E2014">
        <v>9262</v>
      </c>
    </row>
    <row r="2015" spans="1:7" x14ac:dyDescent="0.3">
      <c r="A2015">
        <v>111</v>
      </c>
      <c r="B2015" s="18">
        <v>45505</v>
      </c>
      <c r="C2015" s="96" t="s">
        <v>337</v>
      </c>
      <c r="D2015" t="s">
        <v>201</v>
      </c>
      <c r="E2015">
        <v>6609</v>
      </c>
    </row>
    <row r="2016" spans="1:7" x14ac:dyDescent="0.3">
      <c r="A2016">
        <v>109</v>
      </c>
      <c r="B2016" s="18">
        <v>45505</v>
      </c>
      <c r="C2016" s="96" t="s">
        <v>337</v>
      </c>
      <c r="D2016" t="s">
        <v>233</v>
      </c>
      <c r="E2016">
        <v>977</v>
      </c>
    </row>
    <row r="2017" spans="1:7" x14ac:dyDescent="0.3">
      <c r="A2017">
        <v>2</v>
      </c>
      <c r="B2017" s="18">
        <v>45505</v>
      </c>
      <c r="C2017" s="96" t="s">
        <v>337</v>
      </c>
      <c r="D2017" t="s">
        <v>209</v>
      </c>
      <c r="E2017">
        <v>0.78853125000000002</v>
      </c>
      <c r="F2017">
        <v>50466</v>
      </c>
      <c r="G2017">
        <v>64000</v>
      </c>
    </row>
    <row r="2018" spans="1:7" x14ac:dyDescent="0.3">
      <c r="A2018">
        <v>1</v>
      </c>
      <c r="B2018" s="18">
        <v>45505</v>
      </c>
      <c r="C2018" s="96" t="s">
        <v>337</v>
      </c>
      <c r="D2018" t="s">
        <v>287</v>
      </c>
      <c r="E2018">
        <v>2.7297297297297298</v>
      </c>
      <c r="F2018">
        <v>101</v>
      </c>
      <c r="G2018">
        <v>37</v>
      </c>
    </row>
    <row r="2019" spans="1:7" x14ac:dyDescent="0.3">
      <c r="A2019">
        <v>103</v>
      </c>
      <c r="B2019" s="18">
        <v>45505</v>
      </c>
      <c r="C2019" s="96" t="s">
        <v>337</v>
      </c>
      <c r="D2019" t="s">
        <v>199</v>
      </c>
      <c r="E2019">
        <v>4</v>
      </c>
    </row>
    <row r="2020" spans="1:7" x14ac:dyDescent="0.3">
      <c r="A2020">
        <v>102</v>
      </c>
      <c r="B2020" s="18">
        <v>45505</v>
      </c>
      <c r="C2020" s="96" t="s">
        <v>337</v>
      </c>
      <c r="D2020" t="s">
        <v>218</v>
      </c>
      <c r="E2020">
        <v>5</v>
      </c>
    </row>
    <row r="2021" spans="1:7" x14ac:dyDescent="0.3">
      <c r="A2021">
        <v>3</v>
      </c>
      <c r="B2021" s="18">
        <v>45505</v>
      </c>
      <c r="C2021" s="96" t="s">
        <v>337</v>
      </c>
      <c r="D2021" t="s">
        <v>202</v>
      </c>
      <c r="E2021">
        <v>0.58705432348336206</v>
      </c>
      <c r="F2021">
        <v>29621</v>
      </c>
      <c r="G2021">
        <v>50457</v>
      </c>
    </row>
    <row r="2022" spans="1:7" x14ac:dyDescent="0.3">
      <c r="A2022">
        <v>101</v>
      </c>
      <c r="B2022" s="18">
        <v>45505</v>
      </c>
      <c r="C2022" s="96" t="s">
        <v>337</v>
      </c>
      <c r="D2022" t="s">
        <v>200</v>
      </c>
      <c r="E2022">
        <v>28</v>
      </c>
    </row>
    <row r="2023" spans="1:7" x14ac:dyDescent="0.3">
      <c r="A2023">
        <v>100</v>
      </c>
      <c r="B2023" s="18">
        <v>45505</v>
      </c>
      <c r="C2023" s="96" t="s">
        <v>337</v>
      </c>
      <c r="D2023" t="s">
        <v>206</v>
      </c>
      <c r="E2023">
        <v>12</v>
      </c>
    </row>
    <row r="2024" spans="1:7" x14ac:dyDescent="0.3">
      <c r="A2024">
        <v>26</v>
      </c>
      <c r="B2024" s="18">
        <v>45505</v>
      </c>
      <c r="C2024" s="96" t="s">
        <v>337</v>
      </c>
      <c r="D2024" t="s">
        <v>164</v>
      </c>
      <c r="E2024">
        <v>5.2471403085318504E-4</v>
      </c>
      <c r="F2024">
        <v>5</v>
      </c>
      <c r="G2024">
        <v>9529</v>
      </c>
    </row>
    <row r="2025" spans="1:7" x14ac:dyDescent="0.3">
      <c r="A2025">
        <v>17</v>
      </c>
      <c r="B2025" s="18">
        <v>45505</v>
      </c>
      <c r="C2025" s="96" t="s">
        <v>337</v>
      </c>
      <c r="D2025" t="s">
        <v>207</v>
      </c>
      <c r="E2025">
        <v>4.7691527143581935E-2</v>
      </c>
      <c r="F2025">
        <v>282</v>
      </c>
      <c r="G2025">
        <v>5913</v>
      </c>
    </row>
    <row r="2026" spans="1:7" x14ac:dyDescent="0.3">
      <c r="A2026">
        <v>16</v>
      </c>
      <c r="B2026" s="18">
        <v>45505</v>
      </c>
      <c r="C2026" s="96" t="s">
        <v>337</v>
      </c>
      <c r="D2026" t="s">
        <v>203</v>
      </c>
      <c r="E2026">
        <v>6.0037206155927614E-2</v>
      </c>
      <c r="F2026">
        <v>355</v>
      </c>
      <c r="G2026">
        <v>5913</v>
      </c>
    </row>
    <row r="2027" spans="1:7" x14ac:dyDescent="0.3">
      <c r="A2027">
        <v>15</v>
      </c>
      <c r="B2027" s="18">
        <v>45505</v>
      </c>
      <c r="C2027" s="96" t="s">
        <v>337</v>
      </c>
      <c r="D2027" t="s">
        <v>205</v>
      </c>
      <c r="E2027">
        <v>2.6975563313233896E-3</v>
      </c>
      <c r="F2027">
        <v>34</v>
      </c>
      <c r="G2027">
        <v>12604</v>
      </c>
    </row>
    <row r="2028" spans="1:7" x14ac:dyDescent="0.3">
      <c r="A2028">
        <v>14</v>
      </c>
      <c r="B2028" s="18">
        <v>45505</v>
      </c>
      <c r="C2028" s="96" t="s">
        <v>337</v>
      </c>
      <c r="D2028" t="s">
        <v>225</v>
      </c>
      <c r="E2028">
        <v>3.8876547127895907E-3</v>
      </c>
      <c r="F2028">
        <v>49</v>
      </c>
      <c r="G2028">
        <v>12604</v>
      </c>
    </row>
    <row r="2029" spans="1:7" x14ac:dyDescent="0.3">
      <c r="A2029">
        <v>13</v>
      </c>
      <c r="B2029" s="18">
        <v>45505</v>
      </c>
      <c r="C2029" s="96" t="s">
        <v>337</v>
      </c>
      <c r="D2029" t="s">
        <v>198</v>
      </c>
      <c r="E2029">
        <v>6.7865626060400412E-4</v>
      </c>
      <c r="F2029">
        <v>4</v>
      </c>
      <c r="G2029">
        <v>5894</v>
      </c>
    </row>
    <row r="2030" spans="1:7" x14ac:dyDescent="0.3">
      <c r="A2030">
        <v>11</v>
      </c>
      <c r="B2030" s="18">
        <v>45505</v>
      </c>
      <c r="C2030" s="96" t="s">
        <v>337</v>
      </c>
      <c r="D2030" t="s">
        <v>230</v>
      </c>
      <c r="E2030">
        <v>7.3203834082619393E-2</v>
      </c>
      <c r="F2030">
        <v>863</v>
      </c>
      <c r="G2030">
        <v>11789</v>
      </c>
    </row>
    <row r="2031" spans="1:7" x14ac:dyDescent="0.3">
      <c r="A2031">
        <v>10</v>
      </c>
      <c r="B2031" s="18">
        <v>45505</v>
      </c>
      <c r="C2031" s="96" t="s">
        <v>337</v>
      </c>
      <c r="D2031" t="s">
        <v>219</v>
      </c>
      <c r="E2031">
        <v>3.8009675190048375E-3</v>
      </c>
      <c r="F2031">
        <v>11</v>
      </c>
      <c r="G2031">
        <v>2894</v>
      </c>
    </row>
    <row r="2032" spans="1:7" x14ac:dyDescent="0.3">
      <c r="A2032">
        <v>9</v>
      </c>
      <c r="B2032" s="18">
        <v>45505</v>
      </c>
      <c r="C2032" s="96" t="s">
        <v>337</v>
      </c>
      <c r="D2032" t="s">
        <v>213</v>
      </c>
      <c r="E2032">
        <v>2.6451612903225806E-2</v>
      </c>
      <c r="F2032">
        <v>533</v>
      </c>
      <c r="G2032">
        <v>20150</v>
      </c>
    </row>
    <row r="2033" spans="1:7" x14ac:dyDescent="0.3">
      <c r="A2033">
        <v>8</v>
      </c>
      <c r="B2033" s="18">
        <v>45505</v>
      </c>
      <c r="C2033" s="96" t="s">
        <v>337</v>
      </c>
      <c r="D2033" t="s">
        <v>235</v>
      </c>
      <c r="E2033">
        <v>0.41339919728311209</v>
      </c>
      <c r="F2033">
        <v>1339</v>
      </c>
      <c r="G2033">
        <v>3239</v>
      </c>
    </row>
    <row r="2034" spans="1:7" x14ac:dyDescent="0.3">
      <c r="A2034">
        <v>12</v>
      </c>
      <c r="B2034" s="18">
        <v>45505</v>
      </c>
      <c r="C2034" s="96" t="s">
        <v>337</v>
      </c>
      <c r="D2034" t="s">
        <v>215</v>
      </c>
      <c r="E2034">
        <v>1.8663047166610112E-3</v>
      </c>
      <c r="F2034">
        <v>11</v>
      </c>
      <c r="G2034">
        <v>5894</v>
      </c>
    </row>
    <row r="2035" spans="1:7" x14ac:dyDescent="0.3">
      <c r="A2035">
        <v>7</v>
      </c>
      <c r="B2035" s="18">
        <v>45505</v>
      </c>
      <c r="C2035" s="96" t="s">
        <v>337</v>
      </c>
      <c r="D2035" t="s">
        <v>232</v>
      </c>
      <c r="E2035">
        <v>0.6039719626168224</v>
      </c>
      <c r="F2035">
        <v>517</v>
      </c>
      <c r="G2035">
        <v>856</v>
      </c>
    </row>
    <row r="2036" spans="1:7" x14ac:dyDescent="0.3">
      <c r="A2036">
        <v>23</v>
      </c>
      <c r="B2036" s="18">
        <v>45505</v>
      </c>
      <c r="C2036" s="96" t="s">
        <v>337</v>
      </c>
      <c r="D2036" t="s">
        <v>210</v>
      </c>
      <c r="E2036">
        <v>3.0336278416199881E-2</v>
      </c>
      <c r="F2036">
        <v>1576</v>
      </c>
      <c r="G2036">
        <v>51951</v>
      </c>
    </row>
    <row r="2037" spans="1:7" x14ac:dyDescent="0.3">
      <c r="A2037">
        <v>24</v>
      </c>
      <c r="B2037" s="18">
        <v>45505</v>
      </c>
      <c r="C2037" s="96" t="s">
        <v>337</v>
      </c>
      <c r="D2037" t="s">
        <v>197</v>
      </c>
      <c r="E2037">
        <v>0.87817258883248728</v>
      </c>
      <c r="F2037">
        <v>1384</v>
      </c>
      <c r="G2037">
        <v>1576</v>
      </c>
    </row>
    <row r="2038" spans="1:7" x14ac:dyDescent="0.3">
      <c r="A2038">
        <v>25</v>
      </c>
      <c r="B2038" s="18">
        <v>45505</v>
      </c>
      <c r="C2038" s="96" t="s">
        <v>337</v>
      </c>
      <c r="D2038" t="s">
        <v>261</v>
      </c>
      <c r="E2038">
        <v>6.9296067448172314E-4</v>
      </c>
      <c r="F2038">
        <v>36</v>
      </c>
      <c r="G2038">
        <v>51951</v>
      </c>
    </row>
    <row r="2039" spans="1:7" x14ac:dyDescent="0.3">
      <c r="A2039">
        <v>134</v>
      </c>
      <c r="B2039" s="18">
        <v>45505</v>
      </c>
      <c r="C2039" s="96" t="s">
        <v>337</v>
      </c>
      <c r="D2039" t="s">
        <v>267</v>
      </c>
      <c r="E2039">
        <v>1</v>
      </c>
    </row>
    <row r="2040" spans="1:7" x14ac:dyDescent="0.3">
      <c r="A2040">
        <v>133</v>
      </c>
      <c r="B2040" s="18">
        <v>45505</v>
      </c>
      <c r="C2040" s="96" t="s">
        <v>337</v>
      </c>
      <c r="D2040" t="s">
        <v>234</v>
      </c>
      <c r="E2040">
        <v>150</v>
      </c>
    </row>
    <row r="2041" spans="1:7" x14ac:dyDescent="0.3">
      <c r="A2041">
        <v>132</v>
      </c>
      <c r="B2041" s="18">
        <v>45505</v>
      </c>
      <c r="C2041" s="96" t="s">
        <v>337</v>
      </c>
      <c r="D2041" t="s">
        <v>208</v>
      </c>
      <c r="E2041">
        <v>86</v>
      </c>
    </row>
    <row r="2042" spans="1:7" x14ac:dyDescent="0.3">
      <c r="A2042">
        <v>131</v>
      </c>
      <c r="B2042" s="18">
        <v>45505</v>
      </c>
      <c r="C2042" s="96" t="s">
        <v>337</v>
      </c>
      <c r="D2042" t="s">
        <v>211</v>
      </c>
      <c r="E2042">
        <v>707</v>
      </c>
    </row>
    <row r="2043" spans="1:7" x14ac:dyDescent="0.3">
      <c r="A2043">
        <v>130</v>
      </c>
      <c r="B2043" s="18">
        <v>45505</v>
      </c>
      <c r="C2043" s="96" t="s">
        <v>337</v>
      </c>
      <c r="D2043" t="s">
        <v>212</v>
      </c>
      <c r="E2043">
        <v>4583</v>
      </c>
    </row>
    <row r="2044" spans="1:7" x14ac:dyDescent="0.3">
      <c r="A2044">
        <v>129</v>
      </c>
      <c r="B2044" s="18">
        <v>45505</v>
      </c>
      <c r="C2044" s="96" t="s">
        <v>337</v>
      </c>
      <c r="D2044" t="s">
        <v>229</v>
      </c>
      <c r="E2044">
        <v>4819</v>
      </c>
    </row>
    <row r="2045" spans="1:7" x14ac:dyDescent="0.3">
      <c r="A2045">
        <v>128</v>
      </c>
      <c r="B2045" s="18">
        <v>45505</v>
      </c>
      <c r="C2045" s="96" t="s">
        <v>337</v>
      </c>
      <c r="D2045" t="s">
        <v>224</v>
      </c>
      <c r="E2045">
        <v>1999</v>
      </c>
    </row>
    <row r="2046" spans="1:7" x14ac:dyDescent="0.3">
      <c r="A2046">
        <v>127</v>
      </c>
      <c r="B2046" s="18">
        <v>45505</v>
      </c>
      <c r="C2046" s="96" t="s">
        <v>337</v>
      </c>
      <c r="D2046" t="s">
        <v>220</v>
      </c>
      <c r="E2046">
        <v>12522</v>
      </c>
    </row>
    <row r="2047" spans="1:7" x14ac:dyDescent="0.3">
      <c r="A2047">
        <v>5</v>
      </c>
      <c r="B2047" s="18">
        <v>45505</v>
      </c>
      <c r="C2047" s="96" t="s">
        <v>337</v>
      </c>
      <c r="D2047" t="s">
        <v>216</v>
      </c>
      <c r="E2047">
        <v>8.8781954887218006</v>
      </c>
      <c r="F2047">
        <v>5904</v>
      </c>
      <c r="G2047">
        <v>665</v>
      </c>
    </row>
    <row r="2048" spans="1:7" x14ac:dyDescent="0.3">
      <c r="A2048">
        <v>4</v>
      </c>
      <c r="B2048" s="18">
        <v>45505</v>
      </c>
      <c r="C2048" s="96" t="s">
        <v>337</v>
      </c>
      <c r="D2048" t="s">
        <v>223</v>
      </c>
      <c r="E2048">
        <v>0.84614025790496405</v>
      </c>
      <c r="F2048">
        <v>4790</v>
      </c>
      <c r="G2048">
        <v>5661</v>
      </c>
    </row>
    <row r="2049" spans="1:7" x14ac:dyDescent="0.3">
      <c r="A2049">
        <v>126</v>
      </c>
      <c r="B2049" s="18">
        <v>45505</v>
      </c>
      <c r="C2049" s="96" t="s">
        <v>337</v>
      </c>
      <c r="D2049" t="s">
        <v>28</v>
      </c>
      <c r="E2049">
        <v>20</v>
      </c>
    </row>
    <row r="2050" spans="1:7" x14ac:dyDescent="0.3">
      <c r="A2050">
        <v>125</v>
      </c>
      <c r="B2050" s="18">
        <v>45505</v>
      </c>
      <c r="C2050" s="96" t="s">
        <v>337</v>
      </c>
      <c r="D2050" t="s">
        <v>27</v>
      </c>
      <c r="E2050">
        <v>1</v>
      </c>
    </row>
    <row r="2051" spans="1:7" x14ac:dyDescent="0.3">
      <c r="A2051">
        <v>122</v>
      </c>
      <c r="B2051" s="18">
        <v>45505</v>
      </c>
      <c r="C2051" s="96" t="s">
        <v>337</v>
      </c>
      <c r="D2051" t="s">
        <v>24</v>
      </c>
      <c r="E2051">
        <v>5</v>
      </c>
    </row>
    <row r="2052" spans="1:7" x14ac:dyDescent="0.3">
      <c r="A2052">
        <v>121</v>
      </c>
      <c r="B2052" s="18">
        <v>45505</v>
      </c>
      <c r="C2052" s="96" t="s">
        <v>337</v>
      </c>
      <c r="D2052" t="s">
        <v>23</v>
      </c>
      <c r="E2052">
        <v>17</v>
      </c>
    </row>
    <row r="2053" spans="1:7" x14ac:dyDescent="0.3">
      <c r="A2053">
        <v>120</v>
      </c>
      <c r="B2053" s="18">
        <v>45505</v>
      </c>
      <c r="C2053" s="96" t="s">
        <v>337</v>
      </c>
      <c r="D2053" t="s">
        <v>22</v>
      </c>
      <c r="E2053">
        <v>15715</v>
      </c>
    </row>
    <row r="2054" spans="1:7" x14ac:dyDescent="0.3">
      <c r="A2054">
        <v>116</v>
      </c>
      <c r="B2054" s="18">
        <v>45505</v>
      </c>
      <c r="C2054" s="96" t="s">
        <v>337</v>
      </c>
      <c r="D2054" t="s">
        <v>243</v>
      </c>
      <c r="E2054">
        <v>176</v>
      </c>
    </row>
    <row r="2055" spans="1:7" x14ac:dyDescent="0.3">
      <c r="A2055">
        <v>115</v>
      </c>
      <c r="B2055" s="18">
        <v>45505</v>
      </c>
      <c r="C2055" s="96" t="s">
        <v>337</v>
      </c>
      <c r="D2055" t="s">
        <v>226</v>
      </c>
      <c r="E2055">
        <v>515</v>
      </c>
    </row>
    <row r="2056" spans="1:7" x14ac:dyDescent="0.3">
      <c r="A2056">
        <v>114</v>
      </c>
      <c r="B2056" s="18">
        <v>45505</v>
      </c>
      <c r="C2056" s="96" t="s">
        <v>337</v>
      </c>
      <c r="D2056" t="s">
        <v>214</v>
      </c>
      <c r="E2056">
        <v>15738</v>
      </c>
    </row>
    <row r="2057" spans="1:7" x14ac:dyDescent="0.3">
      <c r="A2057">
        <v>6</v>
      </c>
      <c r="B2057" s="18">
        <v>45505</v>
      </c>
      <c r="C2057" s="96" t="s">
        <v>337</v>
      </c>
      <c r="D2057" t="s">
        <v>237</v>
      </c>
      <c r="E2057">
        <v>0.44514106583072099</v>
      </c>
      <c r="F2057">
        <v>142</v>
      </c>
      <c r="G2057">
        <v>319</v>
      </c>
    </row>
    <row r="2058" spans="1:7" x14ac:dyDescent="0.3">
      <c r="A2058">
        <v>27</v>
      </c>
      <c r="B2058" s="18">
        <v>45505</v>
      </c>
      <c r="C2058" s="96" t="s">
        <v>338</v>
      </c>
      <c r="D2058" t="s">
        <v>165</v>
      </c>
      <c r="E2058">
        <v>1.8726591760299626E-2</v>
      </c>
      <c r="F2058">
        <v>40</v>
      </c>
      <c r="G2058">
        <v>2136</v>
      </c>
    </row>
    <row r="2059" spans="1:7" x14ac:dyDescent="0.3">
      <c r="A2059">
        <v>108</v>
      </c>
      <c r="B2059" s="18">
        <v>45505</v>
      </c>
      <c r="C2059" s="96" t="s">
        <v>338</v>
      </c>
      <c r="D2059" t="s">
        <v>204</v>
      </c>
      <c r="E2059">
        <v>1032</v>
      </c>
    </row>
    <row r="2060" spans="1:7" x14ac:dyDescent="0.3">
      <c r="A2060">
        <v>105</v>
      </c>
      <c r="B2060" s="18">
        <v>45505</v>
      </c>
      <c r="C2060" s="96" t="s">
        <v>338</v>
      </c>
      <c r="D2060" t="s">
        <v>227</v>
      </c>
      <c r="E2060">
        <v>1253</v>
      </c>
    </row>
    <row r="2061" spans="1:7" x14ac:dyDescent="0.3">
      <c r="A2061">
        <v>107</v>
      </c>
      <c r="B2061" s="18">
        <v>45505</v>
      </c>
      <c r="C2061" s="96" t="s">
        <v>338</v>
      </c>
      <c r="D2061" t="s">
        <v>217</v>
      </c>
      <c r="E2061">
        <v>2757</v>
      </c>
    </row>
    <row r="2062" spans="1:7" x14ac:dyDescent="0.3">
      <c r="A2062">
        <v>106</v>
      </c>
      <c r="B2062" s="18">
        <v>45505</v>
      </c>
      <c r="C2062" s="96" t="s">
        <v>338</v>
      </c>
      <c r="D2062" t="s">
        <v>196</v>
      </c>
      <c r="E2062">
        <v>2140</v>
      </c>
    </row>
    <row r="2063" spans="1:7" x14ac:dyDescent="0.3">
      <c r="A2063">
        <v>104</v>
      </c>
      <c r="B2063" s="18">
        <v>45505</v>
      </c>
      <c r="C2063" s="96" t="s">
        <v>338</v>
      </c>
      <c r="D2063" t="s">
        <v>236</v>
      </c>
      <c r="E2063">
        <v>365</v>
      </c>
    </row>
    <row r="2064" spans="1:7" x14ac:dyDescent="0.3">
      <c r="A2064">
        <v>113</v>
      </c>
      <c r="B2064" s="18">
        <v>45505</v>
      </c>
      <c r="C2064" s="96" t="s">
        <v>338</v>
      </c>
      <c r="D2064" t="s">
        <v>228</v>
      </c>
      <c r="E2064">
        <v>1812</v>
      </c>
    </row>
    <row r="2065" spans="1:7" x14ac:dyDescent="0.3">
      <c r="A2065">
        <v>110</v>
      </c>
      <c r="B2065" s="18">
        <v>45505</v>
      </c>
      <c r="C2065" s="96" t="s">
        <v>338</v>
      </c>
      <c r="D2065" t="s">
        <v>222</v>
      </c>
      <c r="E2065">
        <v>1222</v>
      </c>
    </row>
    <row r="2066" spans="1:7" x14ac:dyDescent="0.3">
      <c r="A2066">
        <v>112</v>
      </c>
      <c r="B2066" s="18">
        <v>45505</v>
      </c>
      <c r="C2066" s="96" t="s">
        <v>338</v>
      </c>
      <c r="D2066" t="s">
        <v>221</v>
      </c>
      <c r="E2066">
        <v>3046</v>
      </c>
    </row>
    <row r="2067" spans="1:7" x14ac:dyDescent="0.3">
      <c r="A2067">
        <v>111</v>
      </c>
      <c r="B2067" s="18">
        <v>45505</v>
      </c>
      <c r="C2067" s="96" t="s">
        <v>338</v>
      </c>
      <c r="D2067" t="s">
        <v>201</v>
      </c>
      <c r="E2067">
        <v>2215</v>
      </c>
    </row>
    <row r="2068" spans="1:7" x14ac:dyDescent="0.3">
      <c r="A2068">
        <v>109</v>
      </c>
      <c r="B2068" s="18">
        <v>45505</v>
      </c>
      <c r="C2068" s="96" t="s">
        <v>338</v>
      </c>
      <c r="D2068" t="s">
        <v>233</v>
      </c>
      <c r="E2068">
        <v>367</v>
      </c>
    </row>
    <row r="2069" spans="1:7" x14ac:dyDescent="0.3">
      <c r="A2069">
        <v>2</v>
      </c>
      <c r="B2069" s="18">
        <v>45505</v>
      </c>
      <c r="C2069" s="96" t="s">
        <v>338</v>
      </c>
      <c r="D2069" t="s">
        <v>209</v>
      </c>
      <c r="E2069">
        <v>0.85761904761904761</v>
      </c>
      <c r="F2069">
        <v>16209</v>
      </c>
      <c r="G2069">
        <v>18900</v>
      </c>
    </row>
    <row r="2070" spans="1:7" x14ac:dyDescent="0.3">
      <c r="A2070">
        <v>1</v>
      </c>
      <c r="B2070" s="18">
        <v>45505</v>
      </c>
      <c r="C2070" s="96" t="s">
        <v>338</v>
      </c>
      <c r="D2070" t="s">
        <v>287</v>
      </c>
      <c r="E2070">
        <v>1.1818181818181819</v>
      </c>
      <c r="F2070">
        <v>13</v>
      </c>
      <c r="G2070">
        <v>11</v>
      </c>
    </row>
    <row r="2071" spans="1:7" x14ac:dyDescent="0.3">
      <c r="A2071">
        <v>103</v>
      </c>
      <c r="B2071" s="18">
        <v>45505</v>
      </c>
      <c r="C2071" s="96" t="s">
        <v>338</v>
      </c>
      <c r="D2071" t="s">
        <v>199</v>
      </c>
      <c r="E2071">
        <v>1</v>
      </c>
    </row>
    <row r="2072" spans="1:7" x14ac:dyDescent="0.3">
      <c r="A2072">
        <v>3</v>
      </c>
      <c r="B2072" s="18">
        <v>45505</v>
      </c>
      <c r="C2072" s="96" t="s">
        <v>338</v>
      </c>
      <c r="D2072" t="s">
        <v>202</v>
      </c>
      <c r="E2072">
        <v>0.87840256774273195</v>
      </c>
      <c r="F2072">
        <v>14231</v>
      </c>
      <c r="G2072">
        <v>16201</v>
      </c>
    </row>
    <row r="2073" spans="1:7" x14ac:dyDescent="0.3">
      <c r="A2073">
        <v>102</v>
      </c>
      <c r="B2073" s="18">
        <v>45505</v>
      </c>
      <c r="C2073" s="96" t="s">
        <v>338</v>
      </c>
      <c r="D2073" t="s">
        <v>218</v>
      </c>
      <c r="E2073">
        <v>0</v>
      </c>
    </row>
    <row r="2074" spans="1:7" x14ac:dyDescent="0.3">
      <c r="A2074">
        <v>101</v>
      </c>
      <c r="B2074" s="18">
        <v>45505</v>
      </c>
      <c r="C2074" s="96" t="s">
        <v>338</v>
      </c>
      <c r="D2074" t="s">
        <v>200</v>
      </c>
      <c r="E2074">
        <v>10</v>
      </c>
    </row>
    <row r="2075" spans="1:7" x14ac:dyDescent="0.3">
      <c r="A2075">
        <v>100</v>
      </c>
      <c r="B2075" s="18">
        <v>45505</v>
      </c>
      <c r="C2075" s="96" t="s">
        <v>338</v>
      </c>
      <c r="D2075" t="s">
        <v>206</v>
      </c>
      <c r="E2075">
        <v>2</v>
      </c>
    </row>
    <row r="2076" spans="1:7" x14ac:dyDescent="0.3">
      <c r="A2076">
        <v>26</v>
      </c>
      <c r="B2076" s="18">
        <v>45505</v>
      </c>
      <c r="C2076" s="96" t="s">
        <v>338</v>
      </c>
      <c r="D2076" t="s">
        <v>164</v>
      </c>
      <c r="E2076">
        <v>6.587615283267457E-3</v>
      </c>
      <c r="F2076">
        <v>30</v>
      </c>
      <c r="G2076">
        <v>4554</v>
      </c>
    </row>
    <row r="2077" spans="1:7" x14ac:dyDescent="0.3">
      <c r="A2077">
        <v>17</v>
      </c>
      <c r="B2077" s="18">
        <v>45505</v>
      </c>
      <c r="C2077" s="96" t="s">
        <v>338</v>
      </c>
      <c r="D2077" t="s">
        <v>207</v>
      </c>
      <c r="E2077">
        <v>7.1460473425636441E-3</v>
      </c>
      <c r="F2077">
        <v>16</v>
      </c>
      <c r="G2077">
        <v>2239</v>
      </c>
    </row>
    <row r="2078" spans="1:7" x14ac:dyDescent="0.3">
      <c r="A2078">
        <v>16</v>
      </c>
      <c r="B2078" s="18">
        <v>45505</v>
      </c>
      <c r="C2078" s="96" t="s">
        <v>338</v>
      </c>
      <c r="D2078" t="s">
        <v>203</v>
      </c>
      <c r="E2078">
        <v>1.9205002233139794E-2</v>
      </c>
      <c r="F2078">
        <v>43</v>
      </c>
      <c r="G2078">
        <v>2239</v>
      </c>
    </row>
    <row r="2079" spans="1:7" x14ac:dyDescent="0.3">
      <c r="A2079">
        <v>15</v>
      </c>
      <c r="B2079" s="18">
        <v>45505</v>
      </c>
      <c r="C2079" s="96" t="s">
        <v>338</v>
      </c>
      <c r="D2079" t="s">
        <v>205</v>
      </c>
      <c r="E2079">
        <v>1.0273268954181221E-3</v>
      </c>
      <c r="F2079">
        <v>5</v>
      </c>
      <c r="G2079">
        <v>4867</v>
      </c>
    </row>
    <row r="2080" spans="1:7" x14ac:dyDescent="0.3">
      <c r="A2080">
        <v>14</v>
      </c>
      <c r="B2080" s="18">
        <v>45505</v>
      </c>
      <c r="C2080" s="96" t="s">
        <v>338</v>
      </c>
      <c r="D2080" t="s">
        <v>225</v>
      </c>
      <c r="E2080">
        <v>1.4382576535853708E-3</v>
      </c>
      <c r="F2080">
        <v>7</v>
      </c>
      <c r="G2080">
        <v>4867</v>
      </c>
    </row>
    <row r="2081" spans="1:7" x14ac:dyDescent="0.3">
      <c r="A2081">
        <v>13</v>
      </c>
      <c r="B2081" s="18">
        <v>45505</v>
      </c>
      <c r="C2081" s="96" t="s">
        <v>338</v>
      </c>
      <c r="D2081" t="s">
        <v>198</v>
      </c>
      <c r="E2081">
        <v>4.2426813746287653E-4</v>
      </c>
      <c r="F2081">
        <v>1</v>
      </c>
      <c r="G2081">
        <v>2357</v>
      </c>
    </row>
    <row r="2082" spans="1:7" x14ac:dyDescent="0.3">
      <c r="A2082">
        <v>12</v>
      </c>
      <c r="B2082" s="18">
        <v>45505</v>
      </c>
      <c r="C2082" s="96" t="s">
        <v>338</v>
      </c>
      <c r="D2082" t="s">
        <v>215</v>
      </c>
      <c r="E2082">
        <v>1.6970725498515062E-2</v>
      </c>
      <c r="F2082">
        <v>40</v>
      </c>
      <c r="G2082">
        <v>2357</v>
      </c>
    </row>
    <row r="2083" spans="1:7" x14ac:dyDescent="0.3">
      <c r="A2083">
        <v>11</v>
      </c>
      <c r="B2083" s="18">
        <v>45505</v>
      </c>
      <c r="C2083" s="96" t="s">
        <v>338</v>
      </c>
      <c r="D2083" t="s">
        <v>230</v>
      </c>
      <c r="E2083">
        <v>0.50744580584354382</v>
      </c>
      <c r="F2083">
        <v>2692</v>
      </c>
      <c r="G2083">
        <v>5305</v>
      </c>
    </row>
    <row r="2084" spans="1:7" x14ac:dyDescent="0.3">
      <c r="A2084">
        <v>10</v>
      </c>
      <c r="B2084" s="18">
        <v>45505</v>
      </c>
      <c r="C2084" s="96" t="s">
        <v>338</v>
      </c>
      <c r="D2084" t="s">
        <v>219</v>
      </c>
      <c r="E2084">
        <v>0.21748107364074329</v>
      </c>
      <c r="F2084">
        <v>316</v>
      </c>
      <c r="G2084">
        <v>1453</v>
      </c>
    </row>
    <row r="2085" spans="1:7" x14ac:dyDescent="0.3">
      <c r="A2085">
        <v>9</v>
      </c>
      <c r="B2085" s="18">
        <v>45505</v>
      </c>
      <c r="C2085" s="96" t="s">
        <v>338</v>
      </c>
      <c r="D2085" t="s">
        <v>213</v>
      </c>
      <c r="E2085">
        <v>0.26317002881844381</v>
      </c>
      <c r="F2085">
        <v>2283</v>
      </c>
      <c r="G2085">
        <v>8675</v>
      </c>
    </row>
    <row r="2086" spans="1:7" x14ac:dyDescent="0.3">
      <c r="A2086">
        <v>8</v>
      </c>
      <c r="B2086" s="18">
        <v>45505</v>
      </c>
      <c r="C2086" s="96" t="s">
        <v>338</v>
      </c>
      <c r="D2086" t="s">
        <v>235</v>
      </c>
      <c r="E2086">
        <v>0.50322580645161286</v>
      </c>
      <c r="F2086">
        <v>624</v>
      </c>
      <c r="G2086">
        <v>1240</v>
      </c>
    </row>
    <row r="2087" spans="1:7" x14ac:dyDescent="0.3">
      <c r="A2087">
        <v>7</v>
      </c>
      <c r="B2087" s="18">
        <v>45505</v>
      </c>
      <c r="C2087" s="96" t="s">
        <v>338</v>
      </c>
      <c r="D2087" t="s">
        <v>232</v>
      </c>
      <c r="E2087">
        <v>0.62099125364431484</v>
      </c>
      <c r="F2087">
        <v>213</v>
      </c>
      <c r="G2087">
        <v>343</v>
      </c>
    </row>
    <row r="2088" spans="1:7" x14ac:dyDescent="0.3">
      <c r="A2088">
        <v>23</v>
      </c>
      <c r="B2088" s="18">
        <v>45505</v>
      </c>
      <c r="C2088" s="96" t="s">
        <v>338</v>
      </c>
      <c r="D2088" t="s">
        <v>210</v>
      </c>
      <c r="E2088">
        <v>4.5473966916926081E-2</v>
      </c>
      <c r="F2088">
        <v>745</v>
      </c>
      <c r="G2088">
        <v>16383</v>
      </c>
    </row>
    <row r="2089" spans="1:7" x14ac:dyDescent="0.3">
      <c r="A2089">
        <v>24</v>
      </c>
      <c r="B2089" s="18">
        <v>45505</v>
      </c>
      <c r="C2089" s="96" t="s">
        <v>338</v>
      </c>
      <c r="D2089" t="s">
        <v>197</v>
      </c>
      <c r="E2089">
        <v>0.91677852348993294</v>
      </c>
      <c r="F2089">
        <v>683</v>
      </c>
      <c r="G2089">
        <v>745</v>
      </c>
    </row>
    <row r="2090" spans="1:7" x14ac:dyDescent="0.3">
      <c r="A2090">
        <v>25</v>
      </c>
      <c r="B2090" s="18">
        <v>45505</v>
      </c>
      <c r="C2090" s="96" t="s">
        <v>338</v>
      </c>
      <c r="D2090" t="s">
        <v>261</v>
      </c>
      <c r="E2090">
        <v>1.8311664530305805E-3</v>
      </c>
      <c r="F2090">
        <v>30</v>
      </c>
      <c r="G2090">
        <v>16383</v>
      </c>
    </row>
    <row r="2091" spans="1:7" x14ac:dyDescent="0.3">
      <c r="A2091">
        <v>133</v>
      </c>
      <c r="B2091" s="18">
        <v>45505</v>
      </c>
      <c r="C2091" s="96" t="s">
        <v>338</v>
      </c>
      <c r="D2091" t="s">
        <v>234</v>
      </c>
      <c r="E2091">
        <v>122</v>
      </c>
    </row>
    <row r="2092" spans="1:7" x14ac:dyDescent="0.3">
      <c r="A2092">
        <v>132</v>
      </c>
      <c r="B2092" s="18">
        <v>45505</v>
      </c>
      <c r="C2092" s="96" t="s">
        <v>338</v>
      </c>
      <c r="D2092" t="s">
        <v>208</v>
      </c>
      <c r="E2092">
        <v>44</v>
      </c>
    </row>
    <row r="2093" spans="1:7" x14ac:dyDescent="0.3">
      <c r="A2093">
        <v>131</v>
      </c>
      <c r="B2093" s="18">
        <v>45505</v>
      </c>
      <c r="C2093" s="96" t="s">
        <v>338</v>
      </c>
      <c r="D2093" t="s">
        <v>211</v>
      </c>
      <c r="E2093">
        <v>296</v>
      </c>
    </row>
    <row r="2094" spans="1:7" x14ac:dyDescent="0.3">
      <c r="A2094">
        <v>130</v>
      </c>
      <c r="B2094" s="18">
        <v>45505</v>
      </c>
      <c r="C2094" s="96" t="s">
        <v>338</v>
      </c>
      <c r="D2094" t="s">
        <v>212</v>
      </c>
      <c r="E2094">
        <v>590</v>
      </c>
    </row>
    <row r="2095" spans="1:7" x14ac:dyDescent="0.3">
      <c r="A2095">
        <v>129</v>
      </c>
      <c r="B2095" s="18">
        <v>45505</v>
      </c>
      <c r="C2095" s="96" t="s">
        <v>338</v>
      </c>
      <c r="D2095" t="s">
        <v>229</v>
      </c>
      <c r="E2095">
        <v>2297</v>
      </c>
    </row>
    <row r="2096" spans="1:7" x14ac:dyDescent="0.3">
      <c r="A2096">
        <v>128</v>
      </c>
      <c r="B2096" s="18">
        <v>45505</v>
      </c>
      <c r="C2096" s="96" t="s">
        <v>338</v>
      </c>
      <c r="D2096" t="s">
        <v>224</v>
      </c>
      <c r="E2096">
        <v>1015</v>
      </c>
    </row>
    <row r="2097" spans="1:7" x14ac:dyDescent="0.3">
      <c r="A2097">
        <v>127</v>
      </c>
      <c r="B2097" s="18">
        <v>45505</v>
      </c>
      <c r="C2097" s="96" t="s">
        <v>338</v>
      </c>
      <c r="D2097" t="s">
        <v>220</v>
      </c>
      <c r="E2097">
        <v>4369</v>
      </c>
    </row>
    <row r="2098" spans="1:7" x14ac:dyDescent="0.3">
      <c r="A2098">
        <v>5</v>
      </c>
      <c r="B2098" s="18">
        <v>45505</v>
      </c>
      <c r="C2098" s="96" t="s">
        <v>338</v>
      </c>
      <c r="D2098" t="s">
        <v>216</v>
      </c>
      <c r="E2098">
        <v>11.6215139442231</v>
      </c>
      <c r="F2098">
        <v>2917</v>
      </c>
      <c r="G2098">
        <v>251</v>
      </c>
    </row>
    <row r="2099" spans="1:7" x14ac:dyDescent="0.3">
      <c r="A2099">
        <v>4</v>
      </c>
      <c r="B2099" s="18">
        <v>45505</v>
      </c>
      <c r="C2099" s="96" t="s">
        <v>338</v>
      </c>
      <c r="D2099" t="s">
        <v>223</v>
      </c>
      <c r="E2099">
        <v>0.75298664792691505</v>
      </c>
      <c r="F2099">
        <v>2143</v>
      </c>
      <c r="G2099">
        <v>2846</v>
      </c>
    </row>
    <row r="2100" spans="1:7" x14ac:dyDescent="0.3">
      <c r="A2100">
        <v>126</v>
      </c>
      <c r="B2100" s="18">
        <v>45505</v>
      </c>
      <c r="C2100" s="96" t="s">
        <v>338</v>
      </c>
      <c r="D2100" t="s">
        <v>28</v>
      </c>
      <c r="E2100">
        <v>40</v>
      </c>
    </row>
    <row r="2101" spans="1:7" x14ac:dyDescent="0.3">
      <c r="A2101">
        <v>125</v>
      </c>
      <c r="B2101" s="18">
        <v>45505</v>
      </c>
      <c r="C2101" s="96" t="s">
        <v>338</v>
      </c>
      <c r="D2101" t="s">
        <v>27</v>
      </c>
      <c r="E2101">
        <v>14</v>
      </c>
    </row>
    <row r="2102" spans="1:7" x14ac:dyDescent="0.3">
      <c r="A2102">
        <v>120</v>
      </c>
      <c r="B2102" s="18">
        <v>45505</v>
      </c>
      <c r="C2102" s="96" t="s">
        <v>338</v>
      </c>
      <c r="D2102" t="s">
        <v>22</v>
      </c>
      <c r="E2102">
        <v>5742</v>
      </c>
    </row>
    <row r="2103" spans="1:7" x14ac:dyDescent="0.3">
      <c r="A2103">
        <v>116</v>
      </c>
      <c r="B2103" s="18">
        <v>45505</v>
      </c>
      <c r="C2103" s="96" t="s">
        <v>338</v>
      </c>
      <c r="D2103" t="s">
        <v>243</v>
      </c>
      <c r="E2103">
        <v>24</v>
      </c>
    </row>
    <row r="2104" spans="1:7" x14ac:dyDescent="0.3">
      <c r="A2104">
        <v>115</v>
      </c>
      <c r="B2104" s="18">
        <v>45505</v>
      </c>
      <c r="C2104" s="96" t="s">
        <v>338</v>
      </c>
      <c r="D2104" t="s">
        <v>226</v>
      </c>
      <c r="E2104">
        <v>293</v>
      </c>
    </row>
    <row r="2105" spans="1:7" x14ac:dyDescent="0.3">
      <c r="A2105">
        <v>114</v>
      </c>
      <c r="B2105" s="18">
        <v>45505</v>
      </c>
      <c r="C2105" s="96" t="s">
        <v>338</v>
      </c>
      <c r="D2105" t="s">
        <v>214</v>
      </c>
      <c r="E2105">
        <v>5756</v>
      </c>
    </row>
    <row r="2106" spans="1:7" x14ac:dyDescent="0.3">
      <c r="A2106">
        <v>6</v>
      </c>
      <c r="B2106" s="18">
        <v>45505</v>
      </c>
      <c r="C2106" s="96" t="s">
        <v>338</v>
      </c>
      <c r="D2106" t="s">
        <v>237</v>
      </c>
      <c r="E2106">
        <v>0.41379310344827586</v>
      </c>
      <c r="F2106">
        <v>48</v>
      </c>
      <c r="G2106">
        <v>116</v>
      </c>
    </row>
    <row r="2107" spans="1:7" x14ac:dyDescent="0.3">
      <c r="A2107">
        <v>108</v>
      </c>
      <c r="B2107" s="18">
        <v>45505</v>
      </c>
      <c r="C2107" s="96" t="s">
        <v>339</v>
      </c>
      <c r="D2107" t="s">
        <v>204</v>
      </c>
      <c r="E2107">
        <v>83</v>
      </c>
    </row>
    <row r="2108" spans="1:7" x14ac:dyDescent="0.3">
      <c r="A2108">
        <v>107</v>
      </c>
      <c r="B2108" s="18">
        <v>45505</v>
      </c>
      <c r="C2108" s="96" t="s">
        <v>339</v>
      </c>
      <c r="D2108" t="s">
        <v>217</v>
      </c>
      <c r="E2108">
        <v>200</v>
      </c>
    </row>
    <row r="2109" spans="1:7" x14ac:dyDescent="0.3">
      <c r="A2109">
        <v>106</v>
      </c>
      <c r="B2109" s="18">
        <v>45505</v>
      </c>
      <c r="C2109" s="96" t="s">
        <v>339</v>
      </c>
      <c r="D2109" t="s">
        <v>196</v>
      </c>
      <c r="E2109">
        <v>163</v>
      </c>
    </row>
    <row r="2110" spans="1:7" x14ac:dyDescent="0.3">
      <c r="A2110">
        <v>113</v>
      </c>
      <c r="B2110" s="18">
        <v>45505</v>
      </c>
      <c r="C2110" s="96" t="s">
        <v>339</v>
      </c>
      <c r="D2110" t="s">
        <v>228</v>
      </c>
      <c r="E2110">
        <v>113</v>
      </c>
    </row>
    <row r="2111" spans="1:7" x14ac:dyDescent="0.3">
      <c r="A2111">
        <v>112</v>
      </c>
      <c r="B2111" s="18">
        <v>45505</v>
      </c>
      <c r="C2111" s="96" t="s">
        <v>339</v>
      </c>
      <c r="D2111" t="s">
        <v>221</v>
      </c>
      <c r="E2111">
        <v>222</v>
      </c>
    </row>
    <row r="2112" spans="1:7" x14ac:dyDescent="0.3">
      <c r="A2112">
        <v>111</v>
      </c>
      <c r="B2112" s="18">
        <v>45505</v>
      </c>
      <c r="C2112" s="96" t="s">
        <v>339</v>
      </c>
      <c r="D2112" t="s">
        <v>201</v>
      </c>
      <c r="E2112">
        <v>189</v>
      </c>
    </row>
    <row r="2113" spans="1:7" x14ac:dyDescent="0.3">
      <c r="A2113">
        <v>2</v>
      </c>
      <c r="B2113" s="18">
        <v>45505</v>
      </c>
      <c r="C2113" s="96" t="s">
        <v>339</v>
      </c>
      <c r="D2113" t="s">
        <v>209</v>
      </c>
      <c r="E2113">
        <v>0.48499999999999999</v>
      </c>
      <c r="F2113">
        <v>970</v>
      </c>
      <c r="G2113">
        <v>2000</v>
      </c>
    </row>
    <row r="2114" spans="1:7" x14ac:dyDescent="0.3">
      <c r="A2114">
        <v>1</v>
      </c>
      <c r="B2114" s="18">
        <v>45505</v>
      </c>
      <c r="C2114" s="96" t="s">
        <v>339</v>
      </c>
      <c r="D2114" t="s">
        <v>287</v>
      </c>
      <c r="E2114">
        <v>0</v>
      </c>
      <c r="F2114">
        <v>0</v>
      </c>
      <c r="G2114">
        <v>1</v>
      </c>
    </row>
    <row r="2115" spans="1:7" x14ac:dyDescent="0.3">
      <c r="A2115">
        <v>103</v>
      </c>
      <c r="B2115" s="18">
        <v>45505</v>
      </c>
      <c r="C2115" s="96" t="s">
        <v>339</v>
      </c>
      <c r="D2115" t="s">
        <v>199</v>
      </c>
      <c r="E2115">
        <v>0</v>
      </c>
    </row>
    <row r="2116" spans="1:7" x14ac:dyDescent="0.3">
      <c r="A2116">
        <v>3</v>
      </c>
      <c r="B2116" s="18">
        <v>45505</v>
      </c>
      <c r="C2116" s="96" t="s">
        <v>339</v>
      </c>
      <c r="D2116" t="s">
        <v>202</v>
      </c>
      <c r="E2116">
        <v>0.59484536082474226</v>
      </c>
      <c r="F2116">
        <v>577</v>
      </c>
      <c r="G2116">
        <v>970</v>
      </c>
    </row>
    <row r="2117" spans="1:7" x14ac:dyDescent="0.3">
      <c r="A2117">
        <v>102</v>
      </c>
      <c r="B2117" s="18">
        <v>45505</v>
      </c>
      <c r="C2117" s="96" t="s">
        <v>339</v>
      </c>
      <c r="D2117" t="s">
        <v>218</v>
      </c>
      <c r="E2117">
        <v>1</v>
      </c>
    </row>
    <row r="2118" spans="1:7" x14ac:dyDescent="0.3">
      <c r="A2118">
        <v>101</v>
      </c>
      <c r="B2118" s="18">
        <v>45505</v>
      </c>
      <c r="C2118" s="96" t="s">
        <v>339</v>
      </c>
      <c r="D2118" t="s">
        <v>200</v>
      </c>
      <c r="E2118">
        <v>0</v>
      </c>
    </row>
    <row r="2119" spans="1:7" x14ac:dyDescent="0.3">
      <c r="A2119">
        <v>100</v>
      </c>
      <c r="B2119" s="18">
        <v>45505</v>
      </c>
      <c r="C2119" s="96" t="s">
        <v>339</v>
      </c>
      <c r="D2119" t="s">
        <v>206</v>
      </c>
      <c r="E2119">
        <v>1</v>
      </c>
    </row>
    <row r="2120" spans="1:7" x14ac:dyDescent="0.3">
      <c r="A2120">
        <v>17</v>
      </c>
      <c r="B2120" s="18">
        <v>45505</v>
      </c>
      <c r="C2120" s="96" t="s">
        <v>339</v>
      </c>
      <c r="D2120" t="s">
        <v>207</v>
      </c>
      <c r="E2120">
        <v>4.4117647058823532E-2</v>
      </c>
      <c r="F2120">
        <v>6</v>
      </c>
      <c r="G2120">
        <v>136</v>
      </c>
    </row>
    <row r="2121" spans="1:7" x14ac:dyDescent="0.3">
      <c r="A2121">
        <v>16</v>
      </c>
      <c r="B2121" s="18">
        <v>45505</v>
      </c>
      <c r="C2121" s="96" t="s">
        <v>339</v>
      </c>
      <c r="D2121" t="s">
        <v>203</v>
      </c>
      <c r="E2121">
        <v>0.11764705882352941</v>
      </c>
      <c r="F2121">
        <v>16</v>
      </c>
      <c r="G2121">
        <v>136</v>
      </c>
    </row>
    <row r="2122" spans="1:7" x14ac:dyDescent="0.3">
      <c r="A2122">
        <v>15</v>
      </c>
      <c r="B2122" s="18">
        <v>45505</v>
      </c>
      <c r="C2122" s="96" t="s">
        <v>339</v>
      </c>
      <c r="D2122" t="s">
        <v>205</v>
      </c>
      <c r="E2122">
        <v>0</v>
      </c>
      <c r="F2122">
        <v>0</v>
      </c>
      <c r="G2122">
        <v>291</v>
      </c>
    </row>
    <row r="2123" spans="1:7" x14ac:dyDescent="0.3">
      <c r="A2123">
        <v>14</v>
      </c>
      <c r="B2123" s="18">
        <v>45505</v>
      </c>
      <c r="C2123" s="96" t="s">
        <v>339</v>
      </c>
      <c r="D2123" t="s">
        <v>225</v>
      </c>
      <c r="E2123">
        <v>1.3745704467353952E-2</v>
      </c>
      <c r="F2123">
        <v>4</v>
      </c>
      <c r="G2123">
        <v>291</v>
      </c>
    </row>
    <row r="2124" spans="1:7" x14ac:dyDescent="0.3">
      <c r="A2124">
        <v>13</v>
      </c>
      <c r="B2124" s="18">
        <v>45505</v>
      </c>
      <c r="C2124" s="96" t="s">
        <v>339</v>
      </c>
      <c r="D2124" t="s">
        <v>198</v>
      </c>
      <c r="E2124">
        <v>6.7114093959731542E-3</v>
      </c>
      <c r="F2124">
        <v>1</v>
      </c>
      <c r="G2124">
        <v>149</v>
      </c>
    </row>
    <row r="2125" spans="1:7" x14ac:dyDescent="0.3">
      <c r="A2125">
        <v>12</v>
      </c>
      <c r="B2125" s="18">
        <v>45505</v>
      </c>
      <c r="C2125" s="96" t="s">
        <v>339</v>
      </c>
      <c r="D2125" t="s">
        <v>215</v>
      </c>
      <c r="E2125">
        <v>2.0134228187919462E-2</v>
      </c>
      <c r="F2125">
        <v>3</v>
      </c>
      <c r="G2125">
        <v>149</v>
      </c>
    </row>
    <row r="2126" spans="1:7" x14ac:dyDescent="0.3">
      <c r="A2126">
        <v>11</v>
      </c>
      <c r="B2126" s="18">
        <v>45505</v>
      </c>
      <c r="C2126" s="96" t="s">
        <v>339</v>
      </c>
      <c r="D2126" t="s">
        <v>230</v>
      </c>
      <c r="E2126">
        <v>0.32797427652733119</v>
      </c>
      <c r="F2126">
        <v>102</v>
      </c>
      <c r="G2126">
        <v>311</v>
      </c>
    </row>
    <row r="2127" spans="1:7" x14ac:dyDescent="0.3">
      <c r="A2127">
        <v>9</v>
      </c>
      <c r="B2127" s="18">
        <v>45505</v>
      </c>
      <c r="C2127" s="96" t="s">
        <v>339</v>
      </c>
      <c r="D2127" t="s">
        <v>213</v>
      </c>
      <c r="E2127">
        <v>5.6818181818181816E-2</v>
      </c>
      <c r="F2127">
        <v>15</v>
      </c>
      <c r="G2127">
        <v>264</v>
      </c>
    </row>
    <row r="2128" spans="1:7" x14ac:dyDescent="0.3">
      <c r="A2128">
        <v>23</v>
      </c>
      <c r="B2128" s="18">
        <v>45505</v>
      </c>
      <c r="C2128" s="96" t="s">
        <v>339</v>
      </c>
      <c r="D2128" t="s">
        <v>210</v>
      </c>
      <c r="E2128">
        <v>6.5524193548387094E-2</v>
      </c>
      <c r="F2128">
        <v>65</v>
      </c>
      <c r="G2128">
        <v>992</v>
      </c>
    </row>
    <row r="2129" spans="1:7" x14ac:dyDescent="0.3">
      <c r="A2129">
        <v>24</v>
      </c>
      <c r="B2129" s="18">
        <v>45505</v>
      </c>
      <c r="C2129" s="96" t="s">
        <v>339</v>
      </c>
      <c r="D2129" t="s">
        <v>197</v>
      </c>
      <c r="E2129">
        <v>0.87692307692307692</v>
      </c>
      <c r="F2129">
        <v>57</v>
      </c>
      <c r="G2129">
        <v>65</v>
      </c>
    </row>
    <row r="2130" spans="1:7" x14ac:dyDescent="0.3">
      <c r="A2130">
        <v>134</v>
      </c>
      <c r="B2130" s="18">
        <v>45505</v>
      </c>
      <c r="C2130" s="96" t="s">
        <v>339</v>
      </c>
      <c r="D2130" t="s">
        <v>267</v>
      </c>
      <c r="E2130">
        <v>3</v>
      </c>
    </row>
    <row r="2131" spans="1:7" x14ac:dyDescent="0.3">
      <c r="A2131">
        <v>133</v>
      </c>
      <c r="B2131" s="18">
        <v>45505</v>
      </c>
      <c r="C2131" s="96" t="s">
        <v>339</v>
      </c>
      <c r="D2131" t="s">
        <v>234</v>
      </c>
      <c r="E2131">
        <v>4</v>
      </c>
    </row>
    <row r="2132" spans="1:7" x14ac:dyDescent="0.3">
      <c r="A2132">
        <v>132</v>
      </c>
      <c r="B2132" s="18">
        <v>45505</v>
      </c>
      <c r="C2132" s="96" t="s">
        <v>339</v>
      </c>
      <c r="D2132" t="s">
        <v>208</v>
      </c>
      <c r="E2132">
        <v>2</v>
      </c>
    </row>
    <row r="2133" spans="1:7" x14ac:dyDescent="0.3">
      <c r="A2133">
        <v>131</v>
      </c>
      <c r="B2133" s="18">
        <v>45505</v>
      </c>
      <c r="C2133" s="96" t="s">
        <v>339</v>
      </c>
      <c r="D2133" t="s">
        <v>211</v>
      </c>
      <c r="E2133">
        <v>13</v>
      </c>
    </row>
    <row r="2134" spans="1:7" x14ac:dyDescent="0.3">
      <c r="A2134">
        <v>130</v>
      </c>
      <c r="B2134" s="18">
        <v>45505</v>
      </c>
      <c r="C2134" s="96" t="s">
        <v>339</v>
      </c>
      <c r="D2134" t="s">
        <v>212</v>
      </c>
      <c r="E2134">
        <v>21</v>
      </c>
    </row>
    <row r="2135" spans="1:7" x14ac:dyDescent="0.3">
      <c r="A2135">
        <v>129</v>
      </c>
      <c r="B2135" s="18">
        <v>45505</v>
      </c>
      <c r="C2135" s="96" t="s">
        <v>339</v>
      </c>
      <c r="D2135" t="s">
        <v>229</v>
      </c>
      <c r="E2135">
        <v>71</v>
      </c>
    </row>
    <row r="2136" spans="1:7" x14ac:dyDescent="0.3">
      <c r="A2136">
        <v>128</v>
      </c>
      <c r="B2136" s="18">
        <v>45505</v>
      </c>
      <c r="C2136" s="96" t="s">
        <v>339</v>
      </c>
      <c r="D2136" t="s">
        <v>224</v>
      </c>
      <c r="E2136">
        <v>27</v>
      </c>
    </row>
    <row r="2137" spans="1:7" x14ac:dyDescent="0.3">
      <c r="A2137">
        <v>127</v>
      </c>
      <c r="B2137" s="18">
        <v>45505</v>
      </c>
      <c r="C2137" s="96" t="s">
        <v>339</v>
      </c>
      <c r="D2137" t="s">
        <v>220</v>
      </c>
      <c r="E2137">
        <v>149</v>
      </c>
    </row>
    <row r="2138" spans="1:7" x14ac:dyDescent="0.3">
      <c r="A2138">
        <v>5</v>
      </c>
      <c r="B2138" s="18">
        <v>45505</v>
      </c>
      <c r="C2138" s="96" t="s">
        <v>339</v>
      </c>
      <c r="D2138" t="s">
        <v>216</v>
      </c>
      <c r="E2138">
        <v>4.3333333333333304</v>
      </c>
      <c r="F2138">
        <v>117</v>
      </c>
      <c r="G2138">
        <v>27</v>
      </c>
    </row>
    <row r="2139" spans="1:7" x14ac:dyDescent="0.3">
      <c r="A2139">
        <v>4</v>
      </c>
      <c r="B2139" s="18">
        <v>45505</v>
      </c>
      <c r="C2139" s="96" t="s">
        <v>339</v>
      </c>
      <c r="D2139" t="s">
        <v>223</v>
      </c>
      <c r="E2139">
        <v>0.79487179487179505</v>
      </c>
      <c r="F2139">
        <v>93</v>
      </c>
      <c r="G2139">
        <v>117</v>
      </c>
    </row>
    <row r="2140" spans="1:7" x14ac:dyDescent="0.3">
      <c r="A2140">
        <v>120</v>
      </c>
      <c r="B2140" s="18">
        <v>45505</v>
      </c>
      <c r="C2140" s="96" t="s">
        <v>339</v>
      </c>
      <c r="D2140" t="s">
        <v>22</v>
      </c>
      <c r="E2140">
        <v>227</v>
      </c>
    </row>
    <row r="2141" spans="1:7" x14ac:dyDescent="0.3">
      <c r="A2141">
        <v>115</v>
      </c>
      <c r="B2141" s="18">
        <v>45505</v>
      </c>
      <c r="C2141" s="96" t="s">
        <v>339</v>
      </c>
      <c r="D2141" t="s">
        <v>226</v>
      </c>
      <c r="E2141">
        <v>61</v>
      </c>
    </row>
    <row r="2142" spans="1:7" x14ac:dyDescent="0.3">
      <c r="A2142">
        <v>114</v>
      </c>
      <c r="B2142" s="18">
        <v>45505</v>
      </c>
      <c r="C2142" s="96" t="s">
        <v>339</v>
      </c>
      <c r="D2142" t="s">
        <v>214</v>
      </c>
      <c r="E2142">
        <v>227</v>
      </c>
    </row>
    <row r="2143" spans="1:7" x14ac:dyDescent="0.3">
      <c r="A2143">
        <v>27</v>
      </c>
      <c r="B2143" s="18">
        <v>45505</v>
      </c>
      <c r="C2143" s="96" t="s">
        <v>340</v>
      </c>
      <c r="D2143" t="s">
        <v>165</v>
      </c>
      <c r="E2143">
        <v>0.30729166666666669</v>
      </c>
      <c r="F2143">
        <v>59</v>
      </c>
      <c r="G2143">
        <v>192</v>
      </c>
    </row>
    <row r="2144" spans="1:7" x14ac:dyDescent="0.3">
      <c r="A2144">
        <v>108</v>
      </c>
      <c r="B2144" s="18">
        <v>45505</v>
      </c>
      <c r="C2144" s="96" t="s">
        <v>340</v>
      </c>
      <c r="D2144" t="s">
        <v>204</v>
      </c>
      <c r="E2144">
        <v>84</v>
      </c>
    </row>
    <row r="2145" spans="1:7" x14ac:dyDescent="0.3">
      <c r="A2145">
        <v>107</v>
      </c>
      <c r="B2145" s="18">
        <v>45505</v>
      </c>
      <c r="C2145" s="96" t="s">
        <v>340</v>
      </c>
      <c r="D2145" t="s">
        <v>217</v>
      </c>
      <c r="E2145">
        <v>231</v>
      </c>
    </row>
    <row r="2146" spans="1:7" x14ac:dyDescent="0.3">
      <c r="A2146">
        <v>106</v>
      </c>
      <c r="B2146" s="18">
        <v>45505</v>
      </c>
      <c r="C2146" s="96" t="s">
        <v>340</v>
      </c>
      <c r="D2146" t="s">
        <v>196</v>
      </c>
      <c r="E2146">
        <v>160</v>
      </c>
    </row>
    <row r="2147" spans="1:7" x14ac:dyDescent="0.3">
      <c r="A2147">
        <v>113</v>
      </c>
      <c r="B2147" s="18">
        <v>45505</v>
      </c>
      <c r="C2147" s="96" t="s">
        <v>340</v>
      </c>
      <c r="D2147" t="s">
        <v>228</v>
      </c>
      <c r="E2147">
        <v>119</v>
      </c>
    </row>
    <row r="2148" spans="1:7" x14ac:dyDescent="0.3">
      <c r="A2148">
        <v>112</v>
      </c>
      <c r="B2148" s="18">
        <v>45505</v>
      </c>
      <c r="C2148" s="96" t="s">
        <v>340</v>
      </c>
      <c r="D2148" t="s">
        <v>221</v>
      </c>
      <c r="E2148">
        <v>253</v>
      </c>
    </row>
    <row r="2149" spans="1:7" x14ac:dyDescent="0.3">
      <c r="A2149">
        <v>111</v>
      </c>
      <c r="B2149" s="18">
        <v>45505</v>
      </c>
      <c r="C2149" s="96" t="s">
        <v>340</v>
      </c>
      <c r="D2149" t="s">
        <v>201</v>
      </c>
      <c r="E2149">
        <v>127</v>
      </c>
    </row>
    <row r="2150" spans="1:7" x14ac:dyDescent="0.3">
      <c r="A2150">
        <v>2</v>
      </c>
      <c r="B2150" s="18">
        <v>45505</v>
      </c>
      <c r="C2150" s="96" t="s">
        <v>340</v>
      </c>
      <c r="D2150" t="s">
        <v>209</v>
      </c>
      <c r="E2150">
        <v>0.48699999999999999</v>
      </c>
      <c r="F2150">
        <v>974</v>
      </c>
      <c r="G2150">
        <v>2000</v>
      </c>
    </row>
    <row r="2151" spans="1:7" x14ac:dyDescent="0.3">
      <c r="A2151">
        <v>1</v>
      </c>
      <c r="B2151" s="18">
        <v>45505</v>
      </c>
      <c r="C2151" s="96" t="s">
        <v>340</v>
      </c>
      <c r="D2151" t="s">
        <v>287</v>
      </c>
      <c r="E2151">
        <v>0</v>
      </c>
      <c r="F2151">
        <v>0</v>
      </c>
      <c r="G2151">
        <v>1</v>
      </c>
    </row>
    <row r="2152" spans="1:7" x14ac:dyDescent="0.3">
      <c r="A2152">
        <v>103</v>
      </c>
      <c r="B2152" s="18">
        <v>45505</v>
      </c>
      <c r="C2152" s="96" t="s">
        <v>340</v>
      </c>
      <c r="D2152" t="s">
        <v>199</v>
      </c>
      <c r="E2152">
        <v>0</v>
      </c>
    </row>
    <row r="2153" spans="1:7" x14ac:dyDescent="0.3">
      <c r="A2153">
        <v>3</v>
      </c>
      <c r="B2153" s="18">
        <v>45505</v>
      </c>
      <c r="C2153" s="96" t="s">
        <v>340</v>
      </c>
      <c r="D2153" t="s">
        <v>202</v>
      </c>
      <c r="E2153">
        <v>0.92505133470225875</v>
      </c>
      <c r="F2153">
        <v>901</v>
      </c>
      <c r="G2153">
        <v>974</v>
      </c>
    </row>
    <row r="2154" spans="1:7" x14ac:dyDescent="0.3">
      <c r="A2154">
        <v>102</v>
      </c>
      <c r="B2154" s="18">
        <v>45505</v>
      </c>
      <c r="C2154" s="96" t="s">
        <v>340</v>
      </c>
      <c r="D2154" t="s">
        <v>218</v>
      </c>
      <c r="E2154">
        <v>1</v>
      </c>
    </row>
    <row r="2155" spans="1:7" x14ac:dyDescent="0.3">
      <c r="A2155">
        <v>101</v>
      </c>
      <c r="B2155" s="18">
        <v>45505</v>
      </c>
      <c r="C2155" s="96" t="s">
        <v>340</v>
      </c>
      <c r="D2155" t="s">
        <v>200</v>
      </c>
      <c r="E2155">
        <v>0</v>
      </c>
    </row>
    <row r="2156" spans="1:7" x14ac:dyDescent="0.3">
      <c r="A2156">
        <v>100</v>
      </c>
      <c r="B2156" s="18">
        <v>45505</v>
      </c>
      <c r="C2156" s="96" t="s">
        <v>340</v>
      </c>
      <c r="D2156" t="s">
        <v>206</v>
      </c>
      <c r="E2156">
        <v>1</v>
      </c>
    </row>
    <row r="2157" spans="1:7" x14ac:dyDescent="0.3">
      <c r="A2157">
        <v>26</v>
      </c>
      <c r="B2157" s="18">
        <v>45505</v>
      </c>
      <c r="C2157" s="96" t="s">
        <v>340</v>
      </c>
      <c r="D2157" t="s">
        <v>164</v>
      </c>
      <c r="E2157">
        <v>0.36980306345733044</v>
      </c>
      <c r="F2157">
        <v>169</v>
      </c>
      <c r="G2157">
        <v>457</v>
      </c>
    </row>
    <row r="2158" spans="1:7" x14ac:dyDescent="0.3">
      <c r="A2158">
        <v>17</v>
      </c>
      <c r="B2158" s="18">
        <v>45505</v>
      </c>
      <c r="C2158" s="96" t="s">
        <v>340</v>
      </c>
      <c r="D2158" t="s">
        <v>207</v>
      </c>
      <c r="E2158">
        <v>1.2931034482758621E-2</v>
      </c>
      <c r="F2158">
        <v>3</v>
      </c>
      <c r="G2158">
        <v>232</v>
      </c>
    </row>
    <row r="2159" spans="1:7" x14ac:dyDescent="0.3">
      <c r="A2159">
        <v>16</v>
      </c>
      <c r="B2159" s="18">
        <v>45505</v>
      </c>
      <c r="C2159" s="96" t="s">
        <v>340</v>
      </c>
      <c r="D2159" t="s">
        <v>203</v>
      </c>
      <c r="E2159">
        <v>0.42241379310344829</v>
      </c>
      <c r="F2159">
        <v>98</v>
      </c>
      <c r="G2159">
        <v>232</v>
      </c>
    </row>
    <row r="2160" spans="1:7" x14ac:dyDescent="0.3">
      <c r="A2160">
        <v>15</v>
      </c>
      <c r="B2160" s="18">
        <v>45505</v>
      </c>
      <c r="C2160" s="96" t="s">
        <v>340</v>
      </c>
      <c r="D2160" t="s">
        <v>205</v>
      </c>
      <c r="E2160">
        <v>0</v>
      </c>
      <c r="F2160">
        <v>0</v>
      </c>
      <c r="G2160">
        <v>512</v>
      </c>
    </row>
    <row r="2161" spans="1:7" x14ac:dyDescent="0.3">
      <c r="A2161">
        <v>14</v>
      </c>
      <c r="B2161" s="18">
        <v>45505</v>
      </c>
      <c r="C2161" s="96" t="s">
        <v>340</v>
      </c>
      <c r="D2161" t="s">
        <v>225</v>
      </c>
      <c r="E2161">
        <v>0.494140625</v>
      </c>
      <c r="F2161">
        <v>253</v>
      </c>
      <c r="G2161">
        <v>512</v>
      </c>
    </row>
    <row r="2162" spans="1:7" x14ac:dyDescent="0.3">
      <c r="A2162">
        <v>13</v>
      </c>
      <c r="B2162" s="18">
        <v>45505</v>
      </c>
      <c r="C2162" s="96" t="s">
        <v>340</v>
      </c>
      <c r="D2162" t="s">
        <v>198</v>
      </c>
      <c r="E2162">
        <v>1.5873015873015872E-2</v>
      </c>
      <c r="F2162">
        <v>4</v>
      </c>
      <c r="G2162">
        <v>252</v>
      </c>
    </row>
    <row r="2163" spans="1:7" x14ac:dyDescent="0.3">
      <c r="A2163">
        <v>11</v>
      </c>
      <c r="B2163" s="18">
        <v>45505</v>
      </c>
      <c r="C2163" s="96" t="s">
        <v>340</v>
      </c>
      <c r="D2163" t="s">
        <v>230</v>
      </c>
      <c r="E2163">
        <v>0.89464285714285718</v>
      </c>
      <c r="F2163">
        <v>501</v>
      </c>
      <c r="G2163">
        <v>560</v>
      </c>
    </row>
    <row r="2164" spans="1:7" x14ac:dyDescent="0.3">
      <c r="A2164">
        <v>10</v>
      </c>
      <c r="B2164" s="18">
        <v>45505</v>
      </c>
      <c r="C2164" s="96" t="s">
        <v>340</v>
      </c>
      <c r="D2164" t="s">
        <v>219</v>
      </c>
      <c r="E2164">
        <v>7.6271186440677971E-2</v>
      </c>
      <c r="F2164">
        <v>18</v>
      </c>
      <c r="G2164">
        <v>236</v>
      </c>
    </row>
    <row r="2165" spans="1:7" x14ac:dyDescent="0.3">
      <c r="A2165">
        <v>9</v>
      </c>
      <c r="B2165" s="18">
        <v>45505</v>
      </c>
      <c r="C2165" s="96" t="s">
        <v>340</v>
      </c>
      <c r="D2165" t="s">
        <v>213</v>
      </c>
      <c r="E2165">
        <v>0.49567723342939479</v>
      </c>
      <c r="F2165">
        <v>172</v>
      </c>
      <c r="G2165">
        <v>347</v>
      </c>
    </row>
    <row r="2166" spans="1:7" x14ac:dyDescent="0.3">
      <c r="A2166">
        <v>12</v>
      </c>
      <c r="B2166" s="18">
        <v>45505</v>
      </c>
      <c r="C2166" s="96" t="s">
        <v>340</v>
      </c>
      <c r="D2166" t="s">
        <v>215</v>
      </c>
      <c r="E2166">
        <v>0.76190476190476186</v>
      </c>
      <c r="F2166">
        <v>192</v>
      </c>
      <c r="G2166">
        <v>252</v>
      </c>
    </row>
    <row r="2167" spans="1:7" x14ac:dyDescent="0.3">
      <c r="A2167">
        <v>23</v>
      </c>
      <c r="B2167" s="18">
        <v>45505</v>
      </c>
      <c r="C2167" s="96" t="s">
        <v>340</v>
      </c>
      <c r="D2167" t="s">
        <v>210</v>
      </c>
      <c r="E2167">
        <v>7.5697211155378488E-2</v>
      </c>
      <c r="F2167">
        <v>76</v>
      </c>
      <c r="G2167">
        <v>1004</v>
      </c>
    </row>
    <row r="2168" spans="1:7" x14ac:dyDescent="0.3">
      <c r="A2168">
        <v>24</v>
      </c>
      <c r="B2168" s="18">
        <v>45505</v>
      </c>
      <c r="C2168" s="96" t="s">
        <v>340</v>
      </c>
      <c r="D2168" t="s">
        <v>197</v>
      </c>
      <c r="E2168">
        <v>0.73684210526315785</v>
      </c>
      <c r="F2168">
        <v>56</v>
      </c>
      <c r="G2168">
        <v>76</v>
      </c>
    </row>
    <row r="2169" spans="1:7" x14ac:dyDescent="0.3">
      <c r="A2169">
        <v>133</v>
      </c>
      <c r="B2169" s="18">
        <v>45505</v>
      </c>
      <c r="C2169" s="96" t="s">
        <v>340</v>
      </c>
      <c r="D2169" t="s">
        <v>234</v>
      </c>
      <c r="E2169">
        <v>2</v>
      </c>
    </row>
    <row r="2170" spans="1:7" x14ac:dyDescent="0.3">
      <c r="A2170">
        <v>131</v>
      </c>
      <c r="B2170" s="18">
        <v>45505</v>
      </c>
      <c r="C2170" s="96" t="s">
        <v>340</v>
      </c>
      <c r="D2170" t="s">
        <v>211</v>
      </c>
      <c r="E2170">
        <v>10</v>
      </c>
    </row>
    <row r="2171" spans="1:7" x14ac:dyDescent="0.3">
      <c r="A2171">
        <v>130</v>
      </c>
      <c r="B2171" s="18">
        <v>45505</v>
      </c>
      <c r="C2171" s="96" t="s">
        <v>340</v>
      </c>
      <c r="D2171" t="s">
        <v>212</v>
      </c>
      <c r="E2171">
        <v>107</v>
      </c>
    </row>
    <row r="2172" spans="1:7" x14ac:dyDescent="0.3">
      <c r="A2172">
        <v>129</v>
      </c>
      <c r="B2172" s="18">
        <v>45505</v>
      </c>
      <c r="C2172" s="96" t="s">
        <v>340</v>
      </c>
      <c r="D2172" t="s">
        <v>229</v>
      </c>
      <c r="E2172">
        <v>184</v>
      </c>
    </row>
    <row r="2173" spans="1:7" x14ac:dyDescent="0.3">
      <c r="A2173">
        <v>128</v>
      </c>
      <c r="B2173" s="18">
        <v>45505</v>
      </c>
      <c r="C2173" s="96" t="s">
        <v>340</v>
      </c>
      <c r="D2173" t="s">
        <v>224</v>
      </c>
      <c r="E2173">
        <v>108</v>
      </c>
    </row>
    <row r="2174" spans="1:7" x14ac:dyDescent="0.3">
      <c r="A2174">
        <v>127</v>
      </c>
      <c r="B2174" s="18">
        <v>45505</v>
      </c>
      <c r="C2174" s="96" t="s">
        <v>340</v>
      </c>
      <c r="D2174" t="s">
        <v>220</v>
      </c>
      <c r="E2174">
        <v>413</v>
      </c>
    </row>
    <row r="2175" spans="1:7" x14ac:dyDescent="0.3">
      <c r="A2175">
        <v>5</v>
      </c>
      <c r="B2175" s="18">
        <v>45505</v>
      </c>
      <c r="C2175" s="96" t="s">
        <v>340</v>
      </c>
      <c r="D2175" t="s">
        <v>216</v>
      </c>
      <c r="E2175">
        <v>9.4347826086956506</v>
      </c>
      <c r="F2175">
        <v>217</v>
      </c>
      <c r="G2175">
        <v>23</v>
      </c>
    </row>
    <row r="2176" spans="1:7" x14ac:dyDescent="0.3">
      <c r="A2176">
        <v>4</v>
      </c>
      <c r="B2176" s="18">
        <v>45505</v>
      </c>
      <c r="C2176" s="96" t="s">
        <v>340</v>
      </c>
      <c r="D2176" t="s">
        <v>223</v>
      </c>
      <c r="E2176">
        <v>0.77419354838709697</v>
      </c>
      <c r="F2176">
        <v>168</v>
      </c>
      <c r="G2176">
        <v>217</v>
      </c>
    </row>
    <row r="2177" spans="1:7" x14ac:dyDescent="0.3">
      <c r="A2177">
        <v>120</v>
      </c>
      <c r="B2177" s="18">
        <v>45505</v>
      </c>
      <c r="C2177" s="96" t="s">
        <v>340</v>
      </c>
      <c r="D2177" t="s">
        <v>22</v>
      </c>
      <c r="E2177">
        <v>564</v>
      </c>
    </row>
    <row r="2178" spans="1:7" x14ac:dyDescent="0.3">
      <c r="A2178">
        <v>115</v>
      </c>
      <c r="B2178" s="18">
        <v>45505</v>
      </c>
      <c r="C2178" s="96" t="s">
        <v>340</v>
      </c>
      <c r="D2178" t="s">
        <v>226</v>
      </c>
      <c r="E2178">
        <v>60</v>
      </c>
    </row>
    <row r="2179" spans="1:7" x14ac:dyDescent="0.3">
      <c r="A2179">
        <v>114</v>
      </c>
      <c r="B2179" s="18">
        <v>45505</v>
      </c>
      <c r="C2179" s="96" t="s">
        <v>340</v>
      </c>
      <c r="D2179" t="s">
        <v>214</v>
      </c>
      <c r="E2179">
        <v>564</v>
      </c>
    </row>
    <row r="2180" spans="1:7" x14ac:dyDescent="0.3">
      <c r="A2180">
        <v>108</v>
      </c>
      <c r="B2180" s="18">
        <v>45505</v>
      </c>
      <c r="C2180" s="96" t="s">
        <v>341</v>
      </c>
      <c r="D2180" t="s">
        <v>204</v>
      </c>
      <c r="E2180">
        <v>301</v>
      </c>
    </row>
    <row r="2181" spans="1:7" x14ac:dyDescent="0.3">
      <c r="A2181">
        <v>105</v>
      </c>
      <c r="B2181" s="18">
        <v>45505</v>
      </c>
      <c r="C2181" s="96" t="s">
        <v>341</v>
      </c>
      <c r="D2181" t="s">
        <v>227</v>
      </c>
      <c r="E2181">
        <v>415</v>
      </c>
    </row>
    <row r="2182" spans="1:7" x14ac:dyDescent="0.3">
      <c r="A2182">
        <v>107</v>
      </c>
      <c r="B2182" s="18">
        <v>45505</v>
      </c>
      <c r="C2182" s="96" t="s">
        <v>341</v>
      </c>
      <c r="D2182" t="s">
        <v>217</v>
      </c>
      <c r="E2182">
        <v>927</v>
      </c>
    </row>
    <row r="2183" spans="1:7" x14ac:dyDescent="0.3">
      <c r="A2183">
        <v>106</v>
      </c>
      <c r="B2183" s="18">
        <v>45505</v>
      </c>
      <c r="C2183" s="96" t="s">
        <v>341</v>
      </c>
      <c r="D2183" t="s">
        <v>196</v>
      </c>
      <c r="E2183">
        <v>808</v>
      </c>
    </row>
    <row r="2184" spans="1:7" x14ac:dyDescent="0.3">
      <c r="A2184">
        <v>104</v>
      </c>
      <c r="B2184" s="18">
        <v>45505</v>
      </c>
      <c r="C2184" s="96" t="s">
        <v>341</v>
      </c>
      <c r="D2184" t="s">
        <v>236</v>
      </c>
      <c r="E2184">
        <v>202</v>
      </c>
    </row>
    <row r="2185" spans="1:7" x14ac:dyDescent="0.3">
      <c r="A2185">
        <v>113</v>
      </c>
      <c r="B2185" s="18">
        <v>45505</v>
      </c>
      <c r="C2185" s="96" t="s">
        <v>341</v>
      </c>
      <c r="D2185" t="s">
        <v>228</v>
      </c>
      <c r="E2185">
        <v>553</v>
      </c>
    </row>
    <row r="2186" spans="1:7" x14ac:dyDescent="0.3">
      <c r="A2186">
        <v>110</v>
      </c>
      <c r="B2186" s="18">
        <v>45505</v>
      </c>
      <c r="C2186" s="96" t="s">
        <v>341</v>
      </c>
      <c r="D2186" t="s">
        <v>222</v>
      </c>
      <c r="E2186">
        <v>414</v>
      </c>
    </row>
    <row r="2187" spans="1:7" x14ac:dyDescent="0.3">
      <c r="A2187">
        <v>112</v>
      </c>
      <c r="B2187" s="18">
        <v>45505</v>
      </c>
      <c r="C2187" s="96" t="s">
        <v>341</v>
      </c>
      <c r="D2187" t="s">
        <v>221</v>
      </c>
      <c r="E2187">
        <v>932</v>
      </c>
    </row>
    <row r="2188" spans="1:7" x14ac:dyDescent="0.3">
      <c r="A2188">
        <v>111</v>
      </c>
      <c r="B2188" s="18">
        <v>45505</v>
      </c>
      <c r="C2188" s="96" t="s">
        <v>341</v>
      </c>
      <c r="D2188" t="s">
        <v>201</v>
      </c>
      <c r="E2188">
        <v>654</v>
      </c>
    </row>
    <row r="2189" spans="1:7" x14ac:dyDescent="0.3">
      <c r="A2189">
        <v>109</v>
      </c>
      <c r="B2189" s="18">
        <v>45505</v>
      </c>
      <c r="C2189" s="96" t="s">
        <v>341</v>
      </c>
      <c r="D2189" t="s">
        <v>233</v>
      </c>
      <c r="E2189">
        <v>165</v>
      </c>
    </row>
    <row r="2190" spans="1:7" x14ac:dyDescent="0.3">
      <c r="A2190">
        <v>2</v>
      </c>
      <c r="B2190" s="18">
        <v>45505</v>
      </c>
      <c r="C2190" s="96" t="s">
        <v>341</v>
      </c>
      <c r="D2190" t="s">
        <v>209</v>
      </c>
      <c r="E2190">
        <v>0.85253968253968249</v>
      </c>
      <c r="F2190">
        <v>5371</v>
      </c>
      <c r="G2190">
        <v>6300</v>
      </c>
    </row>
    <row r="2191" spans="1:7" x14ac:dyDescent="0.3">
      <c r="A2191">
        <v>1</v>
      </c>
      <c r="B2191" s="18">
        <v>45505</v>
      </c>
      <c r="C2191" s="96" t="s">
        <v>341</v>
      </c>
      <c r="D2191" t="s">
        <v>287</v>
      </c>
      <c r="E2191">
        <v>1</v>
      </c>
      <c r="F2191">
        <v>4</v>
      </c>
      <c r="G2191">
        <v>4</v>
      </c>
    </row>
    <row r="2192" spans="1:7" x14ac:dyDescent="0.3">
      <c r="A2192">
        <v>103</v>
      </c>
      <c r="B2192" s="18">
        <v>45505</v>
      </c>
      <c r="C2192" s="96" t="s">
        <v>341</v>
      </c>
      <c r="D2192" t="s">
        <v>199</v>
      </c>
      <c r="E2192">
        <v>1</v>
      </c>
    </row>
    <row r="2193" spans="1:7" x14ac:dyDescent="0.3">
      <c r="A2193">
        <v>3</v>
      </c>
      <c r="B2193" s="18">
        <v>45505</v>
      </c>
      <c r="C2193" s="96" t="s">
        <v>341</v>
      </c>
      <c r="D2193" t="s">
        <v>202</v>
      </c>
      <c r="E2193">
        <v>0.57932960893854746</v>
      </c>
      <c r="F2193">
        <v>3111</v>
      </c>
      <c r="G2193">
        <v>5370</v>
      </c>
    </row>
    <row r="2194" spans="1:7" x14ac:dyDescent="0.3">
      <c r="A2194">
        <v>102</v>
      </c>
      <c r="B2194" s="18">
        <v>45505</v>
      </c>
      <c r="C2194" s="96" t="s">
        <v>341</v>
      </c>
      <c r="D2194" t="s">
        <v>218</v>
      </c>
      <c r="E2194">
        <v>0</v>
      </c>
    </row>
    <row r="2195" spans="1:7" x14ac:dyDescent="0.3">
      <c r="A2195">
        <v>101</v>
      </c>
      <c r="B2195" s="18">
        <v>45505</v>
      </c>
      <c r="C2195" s="96" t="s">
        <v>341</v>
      </c>
      <c r="D2195" t="s">
        <v>200</v>
      </c>
      <c r="E2195">
        <v>3</v>
      </c>
    </row>
    <row r="2196" spans="1:7" x14ac:dyDescent="0.3">
      <c r="A2196">
        <v>100</v>
      </c>
      <c r="B2196" s="18">
        <v>45505</v>
      </c>
      <c r="C2196" s="96" t="s">
        <v>341</v>
      </c>
      <c r="D2196" t="s">
        <v>206</v>
      </c>
      <c r="E2196">
        <v>1</v>
      </c>
    </row>
    <row r="2197" spans="1:7" x14ac:dyDescent="0.3">
      <c r="A2197">
        <v>17</v>
      </c>
      <c r="B2197" s="18">
        <v>45505</v>
      </c>
      <c r="C2197" s="96" t="s">
        <v>341</v>
      </c>
      <c r="D2197" t="s">
        <v>207</v>
      </c>
      <c r="E2197">
        <v>1.864406779661017E-2</v>
      </c>
      <c r="F2197">
        <v>11</v>
      </c>
      <c r="G2197">
        <v>590</v>
      </c>
    </row>
    <row r="2198" spans="1:7" x14ac:dyDescent="0.3">
      <c r="A2198">
        <v>16</v>
      </c>
      <c r="B2198" s="18">
        <v>45505</v>
      </c>
      <c r="C2198" s="96" t="s">
        <v>341</v>
      </c>
      <c r="D2198" t="s">
        <v>203</v>
      </c>
      <c r="E2198">
        <v>2.8813559322033899E-2</v>
      </c>
      <c r="F2198">
        <v>17</v>
      </c>
      <c r="G2198">
        <v>590</v>
      </c>
    </row>
    <row r="2199" spans="1:7" x14ac:dyDescent="0.3">
      <c r="A2199">
        <v>13</v>
      </c>
      <c r="B2199" s="18">
        <v>45505</v>
      </c>
      <c r="C2199" s="96" t="s">
        <v>341</v>
      </c>
      <c r="D2199" t="s">
        <v>198</v>
      </c>
      <c r="E2199">
        <v>0</v>
      </c>
      <c r="F2199">
        <v>0</v>
      </c>
      <c r="G2199">
        <v>600</v>
      </c>
    </row>
    <row r="2200" spans="1:7" x14ac:dyDescent="0.3">
      <c r="A2200">
        <v>12</v>
      </c>
      <c r="B2200" s="18">
        <v>45505</v>
      </c>
      <c r="C2200" s="96" t="s">
        <v>341</v>
      </c>
      <c r="D2200" t="s">
        <v>215</v>
      </c>
      <c r="E2200">
        <v>1.6666666666666668E-3</v>
      </c>
      <c r="F2200">
        <v>1</v>
      </c>
      <c r="G2200">
        <v>600</v>
      </c>
    </row>
    <row r="2201" spans="1:7" x14ac:dyDescent="0.3">
      <c r="A2201">
        <v>8</v>
      </c>
      <c r="B2201" s="18">
        <v>45505</v>
      </c>
      <c r="C2201" s="96" t="s">
        <v>341</v>
      </c>
      <c r="D2201" t="s">
        <v>235</v>
      </c>
      <c r="E2201">
        <v>0.34639498432601878</v>
      </c>
      <c r="F2201">
        <v>221</v>
      </c>
      <c r="G2201">
        <v>638</v>
      </c>
    </row>
    <row r="2202" spans="1:7" x14ac:dyDescent="0.3">
      <c r="A2202">
        <v>7</v>
      </c>
      <c r="B2202" s="18">
        <v>45505</v>
      </c>
      <c r="C2202" s="96" t="s">
        <v>341</v>
      </c>
      <c r="D2202" t="s">
        <v>232</v>
      </c>
      <c r="E2202">
        <v>0.58854166666666663</v>
      </c>
      <c r="F2202">
        <v>113</v>
      </c>
      <c r="G2202">
        <v>192</v>
      </c>
    </row>
    <row r="2203" spans="1:7" x14ac:dyDescent="0.3">
      <c r="A2203">
        <v>23</v>
      </c>
      <c r="B2203" s="18">
        <v>45505</v>
      </c>
      <c r="C2203" s="96" t="s">
        <v>341</v>
      </c>
      <c r="D2203" t="s">
        <v>210</v>
      </c>
      <c r="E2203">
        <v>1.4835164835164835E-2</v>
      </c>
      <c r="F2203">
        <v>81</v>
      </c>
      <c r="G2203">
        <v>5460</v>
      </c>
    </row>
    <row r="2204" spans="1:7" x14ac:dyDescent="0.3">
      <c r="A2204">
        <v>24</v>
      </c>
      <c r="B2204" s="18">
        <v>45505</v>
      </c>
      <c r="C2204" s="96" t="s">
        <v>341</v>
      </c>
      <c r="D2204" t="s">
        <v>197</v>
      </c>
      <c r="E2204">
        <v>0.93827160493827155</v>
      </c>
      <c r="F2204">
        <v>76</v>
      </c>
      <c r="G2204">
        <v>81</v>
      </c>
    </row>
    <row r="2205" spans="1:7" x14ac:dyDescent="0.3">
      <c r="A2205">
        <v>133</v>
      </c>
      <c r="B2205" s="18">
        <v>45505</v>
      </c>
      <c r="C2205" s="96" t="s">
        <v>341</v>
      </c>
      <c r="D2205" t="s">
        <v>234</v>
      </c>
      <c r="E2205">
        <v>3</v>
      </c>
    </row>
    <row r="2206" spans="1:7" x14ac:dyDescent="0.3">
      <c r="A2206">
        <v>132</v>
      </c>
      <c r="B2206" s="18">
        <v>45505</v>
      </c>
      <c r="C2206" s="96" t="s">
        <v>341</v>
      </c>
      <c r="D2206" t="s">
        <v>208</v>
      </c>
      <c r="E2206">
        <v>7</v>
      </c>
    </row>
    <row r="2207" spans="1:7" x14ac:dyDescent="0.3">
      <c r="A2207">
        <v>131</v>
      </c>
      <c r="B2207" s="18">
        <v>45505</v>
      </c>
      <c r="C2207" s="96" t="s">
        <v>341</v>
      </c>
      <c r="D2207" t="s">
        <v>211</v>
      </c>
      <c r="E2207">
        <v>185</v>
      </c>
    </row>
    <row r="2208" spans="1:7" x14ac:dyDescent="0.3">
      <c r="A2208">
        <v>130</v>
      </c>
      <c r="B2208" s="18">
        <v>45505</v>
      </c>
      <c r="C2208" s="96" t="s">
        <v>341</v>
      </c>
      <c r="D2208" t="s">
        <v>212</v>
      </c>
      <c r="E2208">
        <v>143</v>
      </c>
    </row>
    <row r="2209" spans="1:7" x14ac:dyDescent="0.3">
      <c r="A2209">
        <v>129</v>
      </c>
      <c r="B2209" s="18">
        <v>45505</v>
      </c>
      <c r="C2209" s="96" t="s">
        <v>341</v>
      </c>
      <c r="D2209" t="s">
        <v>229</v>
      </c>
      <c r="E2209">
        <v>394</v>
      </c>
    </row>
    <row r="2210" spans="1:7" x14ac:dyDescent="0.3">
      <c r="A2210">
        <v>128</v>
      </c>
      <c r="B2210" s="18">
        <v>45505</v>
      </c>
      <c r="C2210" s="96" t="s">
        <v>341</v>
      </c>
      <c r="D2210" t="s">
        <v>224</v>
      </c>
      <c r="E2210">
        <v>172</v>
      </c>
    </row>
    <row r="2211" spans="1:7" x14ac:dyDescent="0.3">
      <c r="A2211">
        <v>127</v>
      </c>
      <c r="B2211" s="18">
        <v>45505</v>
      </c>
      <c r="C2211" s="96" t="s">
        <v>341</v>
      </c>
      <c r="D2211" t="s">
        <v>220</v>
      </c>
      <c r="E2211">
        <v>916</v>
      </c>
    </row>
    <row r="2212" spans="1:7" x14ac:dyDescent="0.3">
      <c r="A2212">
        <v>5</v>
      </c>
      <c r="B2212" s="18">
        <v>45505</v>
      </c>
      <c r="C2212" s="96" t="s">
        <v>341</v>
      </c>
      <c r="D2212" t="s">
        <v>216</v>
      </c>
      <c r="E2212">
        <v>9.4769230769230806</v>
      </c>
      <c r="F2212">
        <v>616</v>
      </c>
      <c r="G2212">
        <v>65</v>
      </c>
    </row>
    <row r="2213" spans="1:7" x14ac:dyDescent="0.3">
      <c r="A2213">
        <v>4</v>
      </c>
      <c r="B2213" s="18">
        <v>45505</v>
      </c>
      <c r="C2213" s="96" t="s">
        <v>341</v>
      </c>
      <c r="D2213" t="s">
        <v>223</v>
      </c>
      <c r="E2213">
        <v>0.68020304568527901</v>
      </c>
      <c r="F2213">
        <v>402</v>
      </c>
      <c r="G2213">
        <v>591</v>
      </c>
    </row>
    <row r="2214" spans="1:7" x14ac:dyDescent="0.3">
      <c r="A2214">
        <v>126</v>
      </c>
      <c r="B2214" s="18">
        <v>45505</v>
      </c>
      <c r="C2214" s="96" t="s">
        <v>341</v>
      </c>
      <c r="D2214" t="s">
        <v>28</v>
      </c>
      <c r="E2214">
        <v>1</v>
      </c>
    </row>
    <row r="2215" spans="1:7" x14ac:dyDescent="0.3">
      <c r="A2215">
        <v>120</v>
      </c>
      <c r="B2215" s="18">
        <v>45505</v>
      </c>
      <c r="C2215" s="96" t="s">
        <v>341</v>
      </c>
      <c r="D2215" t="s">
        <v>22</v>
      </c>
      <c r="E2215">
        <v>1031</v>
      </c>
    </row>
    <row r="2216" spans="1:7" x14ac:dyDescent="0.3">
      <c r="A2216">
        <v>114</v>
      </c>
      <c r="B2216" s="18">
        <v>45505</v>
      </c>
      <c r="C2216" s="96" t="s">
        <v>341</v>
      </c>
      <c r="D2216" t="s">
        <v>214</v>
      </c>
      <c r="E2216">
        <v>1031</v>
      </c>
    </row>
    <row r="2217" spans="1:7" x14ac:dyDescent="0.3">
      <c r="A2217">
        <v>6</v>
      </c>
      <c r="B2217" s="18">
        <v>45505</v>
      </c>
      <c r="C2217" s="96" t="s">
        <v>341</v>
      </c>
      <c r="D2217" t="s">
        <v>237</v>
      </c>
      <c r="E2217">
        <v>0.17647058823529413</v>
      </c>
      <c r="F2217">
        <v>12</v>
      </c>
      <c r="G2217">
        <v>68</v>
      </c>
    </row>
    <row r="2218" spans="1:7" x14ac:dyDescent="0.3">
      <c r="A2218">
        <v>108</v>
      </c>
      <c r="B2218" s="18">
        <v>45505</v>
      </c>
      <c r="C2218" s="96" t="s">
        <v>342</v>
      </c>
      <c r="D2218" t="s">
        <v>204</v>
      </c>
      <c r="E2218">
        <v>62</v>
      </c>
    </row>
    <row r="2219" spans="1:7" x14ac:dyDescent="0.3">
      <c r="A2219">
        <v>107</v>
      </c>
      <c r="B2219" s="18">
        <v>45505</v>
      </c>
      <c r="C2219" s="96" t="s">
        <v>342</v>
      </c>
      <c r="D2219" t="s">
        <v>217</v>
      </c>
      <c r="E2219">
        <v>164</v>
      </c>
    </row>
    <row r="2220" spans="1:7" x14ac:dyDescent="0.3">
      <c r="A2220">
        <v>106</v>
      </c>
      <c r="B2220" s="18">
        <v>45505</v>
      </c>
      <c r="C2220" s="96" t="s">
        <v>342</v>
      </c>
      <c r="D2220" t="s">
        <v>196</v>
      </c>
      <c r="E2220">
        <v>97</v>
      </c>
    </row>
    <row r="2221" spans="1:7" x14ac:dyDescent="0.3">
      <c r="A2221">
        <v>113</v>
      </c>
      <c r="B2221" s="18">
        <v>45505</v>
      </c>
      <c r="C2221" s="96" t="s">
        <v>342</v>
      </c>
      <c r="D2221" t="s">
        <v>228</v>
      </c>
      <c r="E2221">
        <v>111</v>
      </c>
    </row>
    <row r="2222" spans="1:7" x14ac:dyDescent="0.3">
      <c r="A2222">
        <v>112</v>
      </c>
      <c r="B2222" s="18">
        <v>45505</v>
      </c>
      <c r="C2222" s="96" t="s">
        <v>342</v>
      </c>
      <c r="D2222" t="s">
        <v>221</v>
      </c>
      <c r="E2222">
        <v>226</v>
      </c>
    </row>
    <row r="2223" spans="1:7" x14ac:dyDescent="0.3">
      <c r="A2223">
        <v>111</v>
      </c>
      <c r="B2223" s="18">
        <v>45505</v>
      </c>
      <c r="C2223" s="96" t="s">
        <v>342</v>
      </c>
      <c r="D2223" t="s">
        <v>201</v>
      </c>
      <c r="E2223">
        <v>120</v>
      </c>
    </row>
    <row r="2224" spans="1:7" x14ac:dyDescent="0.3">
      <c r="A2224">
        <v>2</v>
      </c>
      <c r="B2224" s="18">
        <v>45505</v>
      </c>
      <c r="C2224" s="96" t="s">
        <v>342</v>
      </c>
      <c r="D2224" t="s">
        <v>209</v>
      </c>
      <c r="E2224">
        <v>0.39</v>
      </c>
      <c r="F2224">
        <v>780</v>
      </c>
      <c r="G2224">
        <v>2000</v>
      </c>
    </row>
    <row r="2225" spans="1:7" x14ac:dyDescent="0.3">
      <c r="A2225">
        <v>1</v>
      </c>
      <c r="B2225" s="18">
        <v>45505</v>
      </c>
      <c r="C2225" s="96" t="s">
        <v>342</v>
      </c>
      <c r="D2225" t="s">
        <v>287</v>
      </c>
      <c r="E2225">
        <v>0</v>
      </c>
      <c r="F2225">
        <v>0</v>
      </c>
      <c r="G2225">
        <v>1</v>
      </c>
    </row>
    <row r="2226" spans="1:7" x14ac:dyDescent="0.3">
      <c r="A2226">
        <v>103</v>
      </c>
      <c r="B2226" s="18">
        <v>45505</v>
      </c>
      <c r="C2226" s="96" t="s">
        <v>342</v>
      </c>
      <c r="D2226" t="s">
        <v>199</v>
      </c>
      <c r="E2226">
        <v>0</v>
      </c>
    </row>
    <row r="2227" spans="1:7" x14ac:dyDescent="0.3">
      <c r="A2227">
        <v>3</v>
      </c>
      <c r="B2227" s="18">
        <v>45505</v>
      </c>
      <c r="C2227" s="96" t="s">
        <v>342</v>
      </c>
      <c r="D2227" t="s">
        <v>202</v>
      </c>
      <c r="E2227">
        <v>0.45256410256410257</v>
      </c>
      <c r="F2227">
        <v>353</v>
      </c>
      <c r="G2227">
        <v>780</v>
      </c>
    </row>
    <row r="2228" spans="1:7" x14ac:dyDescent="0.3">
      <c r="A2228">
        <v>102</v>
      </c>
      <c r="B2228" s="18">
        <v>45505</v>
      </c>
      <c r="C2228" s="96" t="s">
        <v>342</v>
      </c>
      <c r="D2228" t="s">
        <v>218</v>
      </c>
      <c r="E2228">
        <v>1</v>
      </c>
    </row>
    <row r="2229" spans="1:7" x14ac:dyDescent="0.3">
      <c r="A2229">
        <v>101</v>
      </c>
      <c r="B2229" s="18">
        <v>45505</v>
      </c>
      <c r="C2229" s="96" t="s">
        <v>342</v>
      </c>
      <c r="D2229" t="s">
        <v>200</v>
      </c>
      <c r="E2229">
        <v>0</v>
      </c>
    </row>
    <row r="2230" spans="1:7" x14ac:dyDescent="0.3">
      <c r="A2230">
        <v>100</v>
      </c>
      <c r="B2230" s="18">
        <v>45505</v>
      </c>
      <c r="C2230" s="96" t="s">
        <v>342</v>
      </c>
      <c r="D2230" t="s">
        <v>206</v>
      </c>
      <c r="E2230">
        <v>1</v>
      </c>
    </row>
    <row r="2231" spans="1:7" x14ac:dyDescent="0.3">
      <c r="A2231">
        <v>17</v>
      </c>
      <c r="B2231" s="18">
        <v>45505</v>
      </c>
      <c r="C2231" s="96" t="s">
        <v>342</v>
      </c>
      <c r="D2231" t="s">
        <v>207</v>
      </c>
      <c r="E2231">
        <v>7.6335877862595417E-3</v>
      </c>
      <c r="F2231">
        <v>1</v>
      </c>
      <c r="G2231">
        <v>131</v>
      </c>
    </row>
    <row r="2232" spans="1:7" x14ac:dyDescent="0.3">
      <c r="A2232">
        <v>16</v>
      </c>
      <c r="B2232" s="18">
        <v>45505</v>
      </c>
      <c r="C2232" s="96" t="s">
        <v>342</v>
      </c>
      <c r="D2232" t="s">
        <v>203</v>
      </c>
      <c r="E2232">
        <v>7.6335877862595417E-3</v>
      </c>
      <c r="F2232">
        <v>1</v>
      </c>
      <c r="G2232">
        <v>131</v>
      </c>
    </row>
    <row r="2233" spans="1:7" x14ac:dyDescent="0.3">
      <c r="A2233">
        <v>13</v>
      </c>
      <c r="B2233" s="18">
        <v>45505</v>
      </c>
      <c r="C2233" s="96" t="s">
        <v>342</v>
      </c>
      <c r="D2233" t="s">
        <v>198</v>
      </c>
      <c r="E2233">
        <v>0</v>
      </c>
      <c r="F2233">
        <v>0</v>
      </c>
      <c r="G2233">
        <v>103</v>
      </c>
    </row>
    <row r="2234" spans="1:7" x14ac:dyDescent="0.3">
      <c r="A2234">
        <v>12</v>
      </c>
      <c r="B2234" s="18">
        <v>45505</v>
      </c>
      <c r="C2234" s="96" t="s">
        <v>342</v>
      </c>
      <c r="D2234" t="s">
        <v>215</v>
      </c>
      <c r="E2234">
        <v>1.9417475728155338E-2</v>
      </c>
      <c r="F2234">
        <v>2</v>
      </c>
      <c r="G2234">
        <v>103</v>
      </c>
    </row>
    <row r="2235" spans="1:7" x14ac:dyDescent="0.3">
      <c r="A2235">
        <v>23</v>
      </c>
      <c r="B2235" s="18">
        <v>45505</v>
      </c>
      <c r="C2235" s="96" t="s">
        <v>342</v>
      </c>
      <c r="D2235" t="s">
        <v>210</v>
      </c>
      <c r="E2235">
        <v>2.5348542458808618E-2</v>
      </c>
      <c r="F2235">
        <v>20</v>
      </c>
      <c r="G2235">
        <v>789</v>
      </c>
    </row>
    <row r="2236" spans="1:7" x14ac:dyDescent="0.3">
      <c r="A2236">
        <v>24</v>
      </c>
      <c r="B2236" s="18">
        <v>45505</v>
      </c>
      <c r="C2236" s="96" t="s">
        <v>342</v>
      </c>
      <c r="D2236" t="s">
        <v>197</v>
      </c>
      <c r="E2236">
        <v>0.9</v>
      </c>
      <c r="F2236">
        <v>18</v>
      </c>
      <c r="G2236">
        <v>20</v>
      </c>
    </row>
    <row r="2237" spans="1:7" x14ac:dyDescent="0.3">
      <c r="A2237">
        <v>133</v>
      </c>
      <c r="B2237" s="18">
        <v>45505</v>
      </c>
      <c r="C2237" s="96" t="s">
        <v>342</v>
      </c>
      <c r="D2237" t="s">
        <v>234</v>
      </c>
      <c r="E2237">
        <v>1</v>
      </c>
    </row>
    <row r="2238" spans="1:7" x14ac:dyDescent="0.3">
      <c r="A2238">
        <v>131</v>
      </c>
      <c r="B2238" s="18">
        <v>45505</v>
      </c>
      <c r="C2238" s="96" t="s">
        <v>342</v>
      </c>
      <c r="D2238" t="s">
        <v>211</v>
      </c>
      <c r="E2238">
        <v>3</v>
      </c>
    </row>
    <row r="2239" spans="1:7" x14ac:dyDescent="0.3">
      <c r="A2239">
        <v>130</v>
      </c>
      <c r="B2239" s="18">
        <v>45505</v>
      </c>
      <c r="C2239" s="96" t="s">
        <v>342</v>
      </c>
      <c r="D2239" t="s">
        <v>212</v>
      </c>
      <c r="E2239">
        <v>81</v>
      </c>
    </row>
    <row r="2240" spans="1:7" x14ac:dyDescent="0.3">
      <c r="A2240">
        <v>129</v>
      </c>
      <c r="B2240" s="18">
        <v>45505</v>
      </c>
      <c r="C2240" s="96" t="s">
        <v>342</v>
      </c>
      <c r="D2240" t="s">
        <v>229</v>
      </c>
      <c r="E2240">
        <v>55</v>
      </c>
    </row>
    <row r="2241" spans="1:7" x14ac:dyDescent="0.3">
      <c r="A2241">
        <v>128</v>
      </c>
      <c r="B2241" s="18">
        <v>45505</v>
      </c>
      <c r="C2241" s="96" t="s">
        <v>342</v>
      </c>
      <c r="D2241" t="s">
        <v>224</v>
      </c>
      <c r="E2241">
        <v>25</v>
      </c>
    </row>
    <row r="2242" spans="1:7" x14ac:dyDescent="0.3">
      <c r="A2242">
        <v>127</v>
      </c>
      <c r="B2242" s="18">
        <v>45505</v>
      </c>
      <c r="C2242" s="96" t="s">
        <v>342</v>
      </c>
      <c r="D2242" t="s">
        <v>220</v>
      </c>
      <c r="E2242">
        <v>166</v>
      </c>
    </row>
    <row r="2243" spans="1:7" x14ac:dyDescent="0.3">
      <c r="A2243">
        <v>5</v>
      </c>
      <c r="B2243" s="18">
        <v>45505</v>
      </c>
      <c r="C2243" s="96" t="s">
        <v>342</v>
      </c>
      <c r="D2243" t="s">
        <v>216</v>
      </c>
      <c r="E2243">
        <v>3.1153846153846199</v>
      </c>
      <c r="F2243">
        <v>81</v>
      </c>
      <c r="G2243">
        <v>26</v>
      </c>
    </row>
    <row r="2244" spans="1:7" x14ac:dyDescent="0.3">
      <c r="A2244">
        <v>4</v>
      </c>
      <c r="B2244" s="18">
        <v>45505</v>
      </c>
      <c r="C2244" s="96" t="s">
        <v>342</v>
      </c>
      <c r="D2244" t="s">
        <v>223</v>
      </c>
      <c r="E2244">
        <v>0.60493827160493796</v>
      </c>
      <c r="F2244">
        <v>49</v>
      </c>
      <c r="G2244">
        <v>81</v>
      </c>
    </row>
    <row r="2245" spans="1:7" x14ac:dyDescent="0.3">
      <c r="A2245">
        <v>120</v>
      </c>
      <c r="B2245" s="18">
        <v>45505</v>
      </c>
      <c r="C2245" s="96" t="s">
        <v>342</v>
      </c>
      <c r="D2245" t="s">
        <v>22</v>
      </c>
      <c r="E2245">
        <v>186</v>
      </c>
    </row>
    <row r="2246" spans="1:7" x14ac:dyDescent="0.3">
      <c r="A2246">
        <v>115</v>
      </c>
      <c r="B2246" s="18">
        <v>45505</v>
      </c>
      <c r="C2246" s="96" t="s">
        <v>342</v>
      </c>
      <c r="D2246" t="s">
        <v>226</v>
      </c>
      <c r="E2246">
        <v>161</v>
      </c>
    </row>
    <row r="2247" spans="1:7" x14ac:dyDescent="0.3">
      <c r="A2247">
        <v>114</v>
      </c>
      <c r="B2247" s="18">
        <v>45505</v>
      </c>
      <c r="C2247" s="96" t="s">
        <v>342</v>
      </c>
      <c r="D2247" t="s">
        <v>214</v>
      </c>
      <c r="E2247">
        <v>186</v>
      </c>
    </row>
    <row r="2248" spans="1:7" x14ac:dyDescent="0.3">
      <c r="A2248">
        <v>108</v>
      </c>
      <c r="B2248" s="18">
        <v>45505</v>
      </c>
      <c r="C2248" s="96" t="s">
        <v>343</v>
      </c>
      <c r="D2248" t="s">
        <v>204</v>
      </c>
      <c r="E2248">
        <v>7</v>
      </c>
    </row>
    <row r="2249" spans="1:7" x14ac:dyDescent="0.3">
      <c r="A2249">
        <v>105</v>
      </c>
      <c r="B2249" s="18">
        <v>45505</v>
      </c>
      <c r="C2249" s="96" t="s">
        <v>343</v>
      </c>
      <c r="D2249" t="s">
        <v>227</v>
      </c>
      <c r="E2249">
        <v>18</v>
      </c>
    </row>
    <row r="2250" spans="1:7" x14ac:dyDescent="0.3">
      <c r="A2250">
        <v>107</v>
      </c>
      <c r="B2250" s="18">
        <v>45505</v>
      </c>
      <c r="C2250" s="96" t="s">
        <v>343</v>
      </c>
      <c r="D2250" t="s">
        <v>217</v>
      </c>
      <c r="E2250">
        <v>46</v>
      </c>
    </row>
    <row r="2251" spans="1:7" x14ac:dyDescent="0.3">
      <c r="A2251">
        <v>106</v>
      </c>
      <c r="B2251" s="18">
        <v>45505</v>
      </c>
      <c r="C2251" s="96" t="s">
        <v>343</v>
      </c>
      <c r="D2251" t="s">
        <v>196</v>
      </c>
      <c r="E2251">
        <v>91</v>
      </c>
    </row>
    <row r="2252" spans="1:7" x14ac:dyDescent="0.3">
      <c r="A2252">
        <v>104</v>
      </c>
      <c r="B2252" s="18">
        <v>45505</v>
      </c>
      <c r="C2252" s="96" t="s">
        <v>343</v>
      </c>
      <c r="D2252" t="s">
        <v>236</v>
      </c>
      <c r="E2252">
        <v>10</v>
      </c>
    </row>
    <row r="2253" spans="1:7" x14ac:dyDescent="0.3">
      <c r="A2253">
        <v>113</v>
      </c>
      <c r="B2253" s="18">
        <v>45505</v>
      </c>
      <c r="C2253" s="96" t="s">
        <v>343</v>
      </c>
      <c r="D2253" t="s">
        <v>228</v>
      </c>
      <c r="E2253">
        <v>12</v>
      </c>
    </row>
    <row r="2254" spans="1:7" x14ac:dyDescent="0.3">
      <c r="A2254">
        <v>110</v>
      </c>
      <c r="B2254" s="18">
        <v>45505</v>
      </c>
      <c r="C2254" s="96" t="s">
        <v>343</v>
      </c>
      <c r="D2254" t="s">
        <v>222</v>
      </c>
      <c r="E2254">
        <v>20</v>
      </c>
    </row>
    <row r="2255" spans="1:7" x14ac:dyDescent="0.3">
      <c r="A2255">
        <v>112</v>
      </c>
      <c r="B2255" s="18">
        <v>45505</v>
      </c>
      <c r="C2255" s="96" t="s">
        <v>343</v>
      </c>
      <c r="D2255" t="s">
        <v>221</v>
      </c>
      <c r="E2255">
        <v>51</v>
      </c>
    </row>
    <row r="2256" spans="1:7" x14ac:dyDescent="0.3">
      <c r="A2256">
        <v>111</v>
      </c>
      <c r="B2256" s="18">
        <v>45505</v>
      </c>
      <c r="C2256" s="96" t="s">
        <v>343</v>
      </c>
      <c r="D2256" t="s">
        <v>201</v>
      </c>
      <c r="E2256">
        <v>157</v>
      </c>
    </row>
    <row r="2257" spans="1:7" x14ac:dyDescent="0.3">
      <c r="A2257">
        <v>109</v>
      </c>
      <c r="B2257" s="18">
        <v>45505</v>
      </c>
      <c r="C2257" s="96" t="s">
        <v>343</v>
      </c>
      <c r="D2257" t="s">
        <v>233</v>
      </c>
      <c r="E2257">
        <v>7</v>
      </c>
    </row>
    <row r="2258" spans="1:7" x14ac:dyDescent="0.3">
      <c r="A2258">
        <v>2</v>
      </c>
      <c r="B2258" s="18">
        <v>45505</v>
      </c>
      <c r="C2258" s="96" t="s">
        <v>343</v>
      </c>
      <c r="D2258" t="s">
        <v>209</v>
      </c>
      <c r="E2258">
        <v>0.11026315789473684</v>
      </c>
      <c r="F2258">
        <v>419</v>
      </c>
      <c r="G2258">
        <v>3800</v>
      </c>
    </row>
    <row r="2259" spans="1:7" x14ac:dyDescent="0.3">
      <c r="A2259">
        <v>1</v>
      </c>
      <c r="B2259" s="18">
        <v>45505</v>
      </c>
      <c r="C2259" s="96" t="s">
        <v>343</v>
      </c>
      <c r="D2259" t="s">
        <v>287</v>
      </c>
      <c r="E2259">
        <v>0</v>
      </c>
      <c r="F2259">
        <v>0</v>
      </c>
      <c r="G2259">
        <v>3</v>
      </c>
    </row>
    <row r="2260" spans="1:7" x14ac:dyDescent="0.3">
      <c r="A2260">
        <v>103</v>
      </c>
      <c r="B2260" s="18">
        <v>45505</v>
      </c>
      <c r="C2260" s="96" t="s">
        <v>343</v>
      </c>
      <c r="D2260" t="s">
        <v>199</v>
      </c>
      <c r="E2260">
        <v>0</v>
      </c>
    </row>
    <row r="2261" spans="1:7" x14ac:dyDescent="0.3">
      <c r="A2261">
        <v>3</v>
      </c>
      <c r="B2261" s="18">
        <v>45505</v>
      </c>
      <c r="C2261" s="96" t="s">
        <v>343</v>
      </c>
      <c r="D2261" t="s">
        <v>202</v>
      </c>
      <c r="E2261">
        <v>1.1026252983293556</v>
      </c>
      <c r="F2261">
        <v>462</v>
      </c>
      <c r="G2261">
        <v>419</v>
      </c>
    </row>
    <row r="2262" spans="1:7" x14ac:dyDescent="0.3">
      <c r="A2262">
        <v>102</v>
      </c>
      <c r="B2262" s="18">
        <v>45505</v>
      </c>
      <c r="C2262" s="96" t="s">
        <v>343</v>
      </c>
      <c r="D2262" t="s">
        <v>218</v>
      </c>
      <c r="E2262">
        <v>1</v>
      </c>
    </row>
    <row r="2263" spans="1:7" x14ac:dyDescent="0.3">
      <c r="A2263">
        <v>101</v>
      </c>
      <c r="B2263" s="18">
        <v>45505</v>
      </c>
      <c r="C2263" s="96" t="s">
        <v>343</v>
      </c>
      <c r="D2263" t="s">
        <v>200</v>
      </c>
      <c r="E2263">
        <v>2</v>
      </c>
    </row>
    <row r="2264" spans="1:7" x14ac:dyDescent="0.3">
      <c r="A2264">
        <v>100</v>
      </c>
      <c r="B2264" s="18">
        <v>45505</v>
      </c>
      <c r="C2264" s="96" t="s">
        <v>343</v>
      </c>
      <c r="D2264" t="s">
        <v>206</v>
      </c>
      <c r="E2264">
        <v>2</v>
      </c>
    </row>
    <row r="2265" spans="1:7" x14ac:dyDescent="0.3">
      <c r="A2265">
        <v>17</v>
      </c>
      <c r="B2265" s="18">
        <v>45505</v>
      </c>
      <c r="C2265" s="96" t="s">
        <v>343</v>
      </c>
      <c r="D2265" t="s">
        <v>207</v>
      </c>
      <c r="E2265">
        <v>3.8461538461538464E-2</v>
      </c>
      <c r="F2265">
        <v>1</v>
      </c>
      <c r="G2265">
        <v>26</v>
      </c>
    </row>
    <row r="2266" spans="1:7" x14ac:dyDescent="0.3">
      <c r="A2266">
        <v>16</v>
      </c>
      <c r="B2266" s="18">
        <v>45505</v>
      </c>
      <c r="C2266" s="96" t="s">
        <v>343</v>
      </c>
      <c r="D2266" t="s">
        <v>203</v>
      </c>
      <c r="E2266">
        <v>3.8461538461538464E-2</v>
      </c>
      <c r="F2266">
        <v>1</v>
      </c>
      <c r="G2266">
        <v>26</v>
      </c>
    </row>
    <row r="2267" spans="1:7" x14ac:dyDescent="0.3">
      <c r="A2267">
        <v>9</v>
      </c>
      <c r="B2267" s="18">
        <v>45505</v>
      </c>
      <c r="C2267" s="96" t="s">
        <v>343</v>
      </c>
      <c r="D2267" t="s">
        <v>213</v>
      </c>
      <c r="E2267">
        <v>4.9808429118773943E-2</v>
      </c>
      <c r="F2267">
        <v>13</v>
      </c>
      <c r="G2267">
        <v>261</v>
      </c>
    </row>
    <row r="2268" spans="1:7" x14ac:dyDescent="0.3">
      <c r="A2268">
        <v>8</v>
      </c>
      <c r="B2268" s="18">
        <v>45505</v>
      </c>
      <c r="C2268" s="96" t="s">
        <v>343</v>
      </c>
      <c r="D2268" t="s">
        <v>235</v>
      </c>
      <c r="E2268">
        <v>0.17241379310344829</v>
      </c>
      <c r="F2268">
        <v>5</v>
      </c>
      <c r="G2268">
        <v>29</v>
      </c>
    </row>
    <row r="2269" spans="1:7" x14ac:dyDescent="0.3">
      <c r="A2269">
        <v>7</v>
      </c>
      <c r="B2269" s="18">
        <v>45505</v>
      </c>
      <c r="C2269" s="96" t="s">
        <v>343</v>
      </c>
      <c r="D2269" t="s">
        <v>232</v>
      </c>
      <c r="E2269">
        <v>6.6666666666666666E-2</v>
      </c>
      <c r="F2269">
        <v>1</v>
      </c>
      <c r="G2269">
        <v>15</v>
      </c>
    </row>
    <row r="2270" spans="1:7" x14ac:dyDescent="0.3">
      <c r="A2270">
        <v>23</v>
      </c>
      <c r="B2270" s="18">
        <v>45505</v>
      </c>
      <c r="C2270" s="96" t="s">
        <v>343</v>
      </c>
      <c r="D2270" t="s">
        <v>210</v>
      </c>
      <c r="E2270">
        <v>1.179245283018868E-2</v>
      </c>
      <c r="F2270">
        <v>5</v>
      </c>
      <c r="G2270">
        <v>424</v>
      </c>
    </row>
    <row r="2271" spans="1:7" x14ac:dyDescent="0.3">
      <c r="A2271">
        <v>24</v>
      </c>
      <c r="B2271" s="18">
        <v>45505</v>
      </c>
      <c r="C2271" s="96" t="s">
        <v>343</v>
      </c>
      <c r="D2271" t="s">
        <v>197</v>
      </c>
      <c r="E2271">
        <v>0.8</v>
      </c>
      <c r="F2271">
        <v>4</v>
      </c>
      <c r="G2271">
        <v>5</v>
      </c>
    </row>
    <row r="2272" spans="1:7" x14ac:dyDescent="0.3">
      <c r="A2272">
        <v>25</v>
      </c>
      <c r="B2272" s="18">
        <v>45505</v>
      </c>
      <c r="C2272" s="96" t="s">
        <v>343</v>
      </c>
      <c r="D2272" t="s">
        <v>261</v>
      </c>
      <c r="E2272">
        <v>9.433962264150943E-3</v>
      </c>
      <c r="F2272">
        <v>4</v>
      </c>
      <c r="G2272">
        <v>424</v>
      </c>
    </row>
    <row r="2273" spans="1:7" x14ac:dyDescent="0.3">
      <c r="A2273">
        <v>133</v>
      </c>
      <c r="B2273" s="18">
        <v>45505</v>
      </c>
      <c r="C2273" s="96" t="s">
        <v>343</v>
      </c>
      <c r="D2273" t="s">
        <v>234</v>
      </c>
      <c r="E2273">
        <v>1</v>
      </c>
    </row>
    <row r="2274" spans="1:7" x14ac:dyDescent="0.3">
      <c r="A2274">
        <v>131</v>
      </c>
      <c r="B2274" s="18">
        <v>45505</v>
      </c>
      <c r="C2274" s="96" t="s">
        <v>343</v>
      </c>
      <c r="D2274" t="s">
        <v>211</v>
      </c>
      <c r="E2274">
        <v>7</v>
      </c>
    </row>
    <row r="2275" spans="1:7" x14ac:dyDescent="0.3">
      <c r="A2275">
        <v>130</v>
      </c>
      <c r="B2275" s="18">
        <v>45505</v>
      </c>
      <c r="C2275" s="96" t="s">
        <v>343</v>
      </c>
      <c r="D2275" t="s">
        <v>212</v>
      </c>
      <c r="E2275">
        <v>37</v>
      </c>
    </row>
    <row r="2276" spans="1:7" x14ac:dyDescent="0.3">
      <c r="A2276">
        <v>129</v>
      </c>
      <c r="B2276" s="18">
        <v>45505</v>
      </c>
      <c r="C2276" s="96" t="s">
        <v>343</v>
      </c>
      <c r="D2276" t="s">
        <v>229</v>
      </c>
      <c r="E2276">
        <v>37</v>
      </c>
    </row>
    <row r="2277" spans="1:7" x14ac:dyDescent="0.3">
      <c r="A2277">
        <v>128</v>
      </c>
      <c r="B2277" s="18">
        <v>45505</v>
      </c>
      <c r="C2277" s="96" t="s">
        <v>343</v>
      </c>
      <c r="D2277" t="s">
        <v>224</v>
      </c>
      <c r="E2277">
        <v>17</v>
      </c>
    </row>
    <row r="2278" spans="1:7" x14ac:dyDescent="0.3">
      <c r="A2278">
        <v>127</v>
      </c>
      <c r="B2278" s="18">
        <v>45505</v>
      </c>
      <c r="C2278" s="96" t="s">
        <v>343</v>
      </c>
      <c r="D2278" t="s">
        <v>220</v>
      </c>
      <c r="E2278">
        <v>99</v>
      </c>
    </row>
    <row r="2279" spans="1:7" x14ac:dyDescent="0.3">
      <c r="A2279">
        <v>5</v>
      </c>
      <c r="B2279" s="18">
        <v>45505</v>
      </c>
      <c r="C2279" s="96" t="s">
        <v>343</v>
      </c>
      <c r="D2279" t="s">
        <v>216</v>
      </c>
      <c r="E2279">
        <v>2.5925925925925899</v>
      </c>
      <c r="F2279">
        <v>70</v>
      </c>
      <c r="G2279">
        <v>27</v>
      </c>
    </row>
    <row r="2280" spans="1:7" x14ac:dyDescent="0.3">
      <c r="A2280">
        <v>4</v>
      </c>
      <c r="B2280" s="18">
        <v>45505</v>
      </c>
      <c r="C2280" s="96" t="s">
        <v>343</v>
      </c>
      <c r="D2280" t="s">
        <v>223</v>
      </c>
      <c r="E2280">
        <v>0.79104477611940305</v>
      </c>
      <c r="F2280">
        <v>53</v>
      </c>
      <c r="G2280">
        <v>67</v>
      </c>
    </row>
    <row r="2281" spans="1:7" x14ac:dyDescent="0.3">
      <c r="A2281">
        <v>120</v>
      </c>
      <c r="B2281" s="18">
        <v>45505</v>
      </c>
      <c r="C2281" s="96" t="s">
        <v>343</v>
      </c>
      <c r="D2281" t="s">
        <v>22</v>
      </c>
      <c r="E2281">
        <v>137</v>
      </c>
    </row>
    <row r="2282" spans="1:7" x14ac:dyDescent="0.3">
      <c r="A2282">
        <v>115</v>
      </c>
      <c r="B2282" s="18">
        <v>45505</v>
      </c>
      <c r="C2282" s="96" t="s">
        <v>343</v>
      </c>
      <c r="D2282" t="s">
        <v>226</v>
      </c>
      <c r="E2282">
        <v>31</v>
      </c>
    </row>
    <row r="2283" spans="1:7" x14ac:dyDescent="0.3">
      <c r="A2283">
        <v>114</v>
      </c>
      <c r="B2283" s="18">
        <v>45505</v>
      </c>
      <c r="C2283" s="96" t="s">
        <v>343</v>
      </c>
      <c r="D2283" t="s">
        <v>214</v>
      </c>
      <c r="E2283">
        <v>137</v>
      </c>
    </row>
    <row r="2284" spans="1:7" x14ac:dyDescent="0.3">
      <c r="A2284">
        <v>6</v>
      </c>
      <c r="B2284" s="18">
        <v>45505</v>
      </c>
      <c r="C2284" s="96" t="s">
        <v>343</v>
      </c>
      <c r="D2284" t="s">
        <v>237</v>
      </c>
      <c r="E2284">
        <v>0.4</v>
      </c>
      <c r="F2284">
        <v>2</v>
      </c>
      <c r="G2284">
        <v>5</v>
      </c>
    </row>
    <row r="2285" spans="1:7" x14ac:dyDescent="0.3">
      <c r="A2285">
        <v>108</v>
      </c>
      <c r="B2285" s="18">
        <v>45505</v>
      </c>
      <c r="C2285" s="96" t="s">
        <v>344</v>
      </c>
      <c r="D2285" t="s">
        <v>204</v>
      </c>
      <c r="E2285">
        <v>39</v>
      </c>
    </row>
    <row r="2286" spans="1:7" x14ac:dyDescent="0.3">
      <c r="A2286">
        <v>105</v>
      </c>
      <c r="B2286" s="18">
        <v>45505</v>
      </c>
      <c r="C2286" s="96" t="s">
        <v>344</v>
      </c>
      <c r="D2286" t="s">
        <v>227</v>
      </c>
      <c r="E2286">
        <v>230</v>
      </c>
    </row>
    <row r="2287" spans="1:7" x14ac:dyDescent="0.3">
      <c r="A2287">
        <v>107</v>
      </c>
      <c r="B2287" s="18">
        <v>45505</v>
      </c>
      <c r="C2287" s="96" t="s">
        <v>344</v>
      </c>
      <c r="D2287" t="s">
        <v>217</v>
      </c>
      <c r="E2287">
        <v>191</v>
      </c>
    </row>
    <row r="2288" spans="1:7" x14ac:dyDescent="0.3">
      <c r="A2288">
        <v>106</v>
      </c>
      <c r="B2288" s="18">
        <v>45505</v>
      </c>
      <c r="C2288" s="96" t="s">
        <v>344</v>
      </c>
      <c r="D2288" t="s">
        <v>196</v>
      </c>
      <c r="E2288">
        <v>545</v>
      </c>
    </row>
    <row r="2289" spans="1:7" x14ac:dyDescent="0.3">
      <c r="A2289">
        <v>104</v>
      </c>
      <c r="B2289" s="18">
        <v>45505</v>
      </c>
      <c r="C2289" s="96" t="s">
        <v>344</v>
      </c>
      <c r="D2289" t="s">
        <v>236</v>
      </c>
      <c r="E2289">
        <v>517</v>
      </c>
    </row>
    <row r="2290" spans="1:7" x14ac:dyDescent="0.3">
      <c r="A2290">
        <v>113</v>
      </c>
      <c r="B2290" s="18">
        <v>45505</v>
      </c>
      <c r="C2290" s="96" t="s">
        <v>344</v>
      </c>
      <c r="D2290" t="s">
        <v>228</v>
      </c>
      <c r="E2290">
        <v>83</v>
      </c>
    </row>
    <row r="2291" spans="1:7" x14ac:dyDescent="0.3">
      <c r="A2291">
        <v>110</v>
      </c>
      <c r="B2291" s="18">
        <v>45505</v>
      </c>
      <c r="C2291" s="96" t="s">
        <v>344</v>
      </c>
      <c r="D2291" t="s">
        <v>222</v>
      </c>
      <c r="E2291">
        <v>224</v>
      </c>
    </row>
    <row r="2292" spans="1:7" x14ac:dyDescent="0.3">
      <c r="A2292">
        <v>112</v>
      </c>
      <c r="B2292" s="18">
        <v>45505</v>
      </c>
      <c r="C2292" s="96" t="s">
        <v>344</v>
      </c>
      <c r="D2292" t="s">
        <v>221</v>
      </c>
      <c r="E2292">
        <v>223</v>
      </c>
    </row>
    <row r="2293" spans="1:7" x14ac:dyDescent="0.3">
      <c r="A2293">
        <v>111</v>
      </c>
      <c r="B2293" s="18">
        <v>45505</v>
      </c>
      <c r="C2293" s="96" t="s">
        <v>344</v>
      </c>
      <c r="D2293" t="s">
        <v>201</v>
      </c>
      <c r="E2293">
        <v>865</v>
      </c>
    </row>
    <row r="2294" spans="1:7" x14ac:dyDescent="0.3">
      <c r="A2294">
        <v>109</v>
      </c>
      <c r="B2294" s="18">
        <v>45505</v>
      </c>
      <c r="C2294" s="96" t="s">
        <v>344</v>
      </c>
      <c r="D2294" t="s">
        <v>233</v>
      </c>
      <c r="E2294">
        <v>488</v>
      </c>
    </row>
    <row r="2295" spans="1:7" x14ac:dyDescent="0.3">
      <c r="A2295">
        <v>2</v>
      </c>
      <c r="B2295" s="18">
        <v>45505</v>
      </c>
      <c r="C2295" s="96" t="s">
        <v>344</v>
      </c>
      <c r="D2295" t="s">
        <v>209</v>
      </c>
      <c r="E2295">
        <v>0.2196774193548387</v>
      </c>
      <c r="F2295">
        <v>3405</v>
      </c>
      <c r="G2295">
        <v>15500</v>
      </c>
    </row>
    <row r="2296" spans="1:7" x14ac:dyDescent="0.3">
      <c r="A2296">
        <v>1</v>
      </c>
      <c r="B2296" s="18">
        <v>45505</v>
      </c>
      <c r="C2296" s="96" t="s">
        <v>344</v>
      </c>
      <c r="D2296" t="s">
        <v>287</v>
      </c>
      <c r="E2296">
        <v>0.15384615384615385</v>
      </c>
      <c r="F2296">
        <v>2</v>
      </c>
      <c r="G2296">
        <v>13</v>
      </c>
    </row>
    <row r="2297" spans="1:7" x14ac:dyDescent="0.3">
      <c r="A2297">
        <v>103</v>
      </c>
      <c r="B2297" s="18">
        <v>45505</v>
      </c>
      <c r="C2297" s="96" t="s">
        <v>344</v>
      </c>
      <c r="D2297" t="s">
        <v>199</v>
      </c>
      <c r="E2297">
        <v>7</v>
      </c>
    </row>
    <row r="2298" spans="1:7" x14ac:dyDescent="0.3">
      <c r="A2298">
        <v>3</v>
      </c>
      <c r="B2298" s="18">
        <v>45505</v>
      </c>
      <c r="C2298" s="96" t="s">
        <v>344</v>
      </c>
      <c r="D2298" t="s">
        <v>202</v>
      </c>
      <c r="E2298">
        <v>0.83764705882352941</v>
      </c>
      <c r="F2298">
        <v>2848</v>
      </c>
      <c r="G2298">
        <v>3400</v>
      </c>
    </row>
    <row r="2299" spans="1:7" x14ac:dyDescent="0.3">
      <c r="A2299">
        <v>102</v>
      </c>
      <c r="B2299" s="18">
        <v>45505</v>
      </c>
      <c r="C2299" s="96" t="s">
        <v>344</v>
      </c>
      <c r="D2299" t="s">
        <v>218</v>
      </c>
      <c r="E2299">
        <v>2</v>
      </c>
    </row>
    <row r="2300" spans="1:7" x14ac:dyDescent="0.3">
      <c r="A2300">
        <v>101</v>
      </c>
      <c r="B2300" s="18">
        <v>45505</v>
      </c>
      <c r="C2300" s="96" t="s">
        <v>344</v>
      </c>
      <c r="D2300" t="s">
        <v>200</v>
      </c>
      <c r="E2300">
        <v>4</v>
      </c>
    </row>
    <row r="2301" spans="1:7" x14ac:dyDescent="0.3">
      <c r="A2301">
        <v>100</v>
      </c>
      <c r="B2301" s="18">
        <v>45505</v>
      </c>
      <c r="C2301" s="96" t="s">
        <v>344</v>
      </c>
      <c r="D2301" t="s">
        <v>206</v>
      </c>
      <c r="E2301">
        <v>2</v>
      </c>
    </row>
    <row r="2302" spans="1:7" x14ac:dyDescent="0.3">
      <c r="A2302">
        <v>17</v>
      </c>
      <c r="B2302" s="18">
        <v>45505</v>
      </c>
      <c r="C2302" s="96" t="s">
        <v>344</v>
      </c>
      <c r="D2302" t="s">
        <v>207</v>
      </c>
      <c r="E2302">
        <v>3.7974683544303799E-2</v>
      </c>
      <c r="F2302">
        <v>3</v>
      </c>
      <c r="G2302">
        <v>79</v>
      </c>
    </row>
    <row r="2303" spans="1:7" x14ac:dyDescent="0.3">
      <c r="A2303">
        <v>16</v>
      </c>
      <c r="B2303" s="18">
        <v>45505</v>
      </c>
      <c r="C2303" s="96" t="s">
        <v>344</v>
      </c>
      <c r="D2303" t="s">
        <v>203</v>
      </c>
      <c r="E2303">
        <v>3.7974683544303799E-2</v>
      </c>
      <c r="F2303">
        <v>3</v>
      </c>
      <c r="G2303">
        <v>79</v>
      </c>
    </row>
    <row r="2304" spans="1:7" x14ac:dyDescent="0.3">
      <c r="A2304">
        <v>13</v>
      </c>
      <c r="B2304" s="18">
        <v>45505</v>
      </c>
      <c r="C2304" s="96" t="s">
        <v>344</v>
      </c>
      <c r="D2304" t="s">
        <v>198</v>
      </c>
      <c r="E2304">
        <v>0.11538461538461539</v>
      </c>
      <c r="F2304">
        <v>6</v>
      </c>
      <c r="G2304">
        <v>52</v>
      </c>
    </row>
    <row r="2305" spans="1:7" x14ac:dyDescent="0.3">
      <c r="A2305">
        <v>12</v>
      </c>
      <c r="B2305" s="18">
        <v>45505</v>
      </c>
      <c r="C2305" s="96" t="s">
        <v>344</v>
      </c>
      <c r="D2305" t="s">
        <v>215</v>
      </c>
      <c r="E2305">
        <v>0.13461538461538461</v>
      </c>
      <c r="F2305">
        <v>7</v>
      </c>
      <c r="G2305">
        <v>52</v>
      </c>
    </row>
    <row r="2306" spans="1:7" x14ac:dyDescent="0.3">
      <c r="A2306">
        <v>9</v>
      </c>
      <c r="B2306" s="18">
        <v>45505</v>
      </c>
      <c r="C2306" s="96" t="s">
        <v>344</v>
      </c>
      <c r="D2306" t="s">
        <v>213</v>
      </c>
      <c r="E2306">
        <v>5.0787201625190448E-4</v>
      </c>
      <c r="F2306">
        <v>1</v>
      </c>
      <c r="G2306">
        <v>1969</v>
      </c>
    </row>
    <row r="2307" spans="1:7" x14ac:dyDescent="0.3">
      <c r="A2307">
        <v>8</v>
      </c>
      <c r="B2307" s="18">
        <v>45505</v>
      </c>
      <c r="C2307" s="96" t="s">
        <v>344</v>
      </c>
      <c r="D2307" t="s">
        <v>235</v>
      </c>
      <c r="E2307">
        <v>0.31617647058823528</v>
      </c>
      <c r="F2307">
        <v>387</v>
      </c>
      <c r="G2307">
        <v>1224</v>
      </c>
    </row>
    <row r="2308" spans="1:7" x14ac:dyDescent="0.3">
      <c r="A2308">
        <v>7</v>
      </c>
      <c r="B2308" s="18">
        <v>45505</v>
      </c>
      <c r="C2308" s="96" t="s">
        <v>344</v>
      </c>
      <c r="D2308" t="s">
        <v>232</v>
      </c>
      <c r="E2308">
        <v>0.48575712143928035</v>
      </c>
      <c r="F2308">
        <v>324</v>
      </c>
      <c r="G2308">
        <v>667</v>
      </c>
    </row>
    <row r="2309" spans="1:7" x14ac:dyDescent="0.3">
      <c r="A2309">
        <v>23</v>
      </c>
      <c r="B2309" s="18">
        <v>45505</v>
      </c>
      <c r="C2309" s="96" t="s">
        <v>344</v>
      </c>
      <c r="D2309" t="s">
        <v>210</v>
      </c>
      <c r="E2309">
        <v>6.4065230052417002E-3</v>
      </c>
      <c r="F2309">
        <v>22</v>
      </c>
      <c r="G2309">
        <v>3434</v>
      </c>
    </row>
    <row r="2310" spans="1:7" x14ac:dyDescent="0.3">
      <c r="A2310">
        <v>24</v>
      </c>
      <c r="B2310" s="18">
        <v>45505</v>
      </c>
      <c r="C2310" s="96" t="s">
        <v>344</v>
      </c>
      <c r="D2310" t="s">
        <v>197</v>
      </c>
      <c r="E2310">
        <v>0.90909090909090906</v>
      </c>
      <c r="F2310">
        <v>20</v>
      </c>
      <c r="G2310">
        <v>22</v>
      </c>
    </row>
    <row r="2311" spans="1:7" x14ac:dyDescent="0.3">
      <c r="A2311">
        <v>25</v>
      </c>
      <c r="B2311" s="18">
        <v>45505</v>
      </c>
      <c r="C2311" s="96" t="s">
        <v>344</v>
      </c>
      <c r="D2311" t="s">
        <v>261</v>
      </c>
      <c r="E2311">
        <v>4.6592894583576006E-3</v>
      </c>
      <c r="F2311">
        <v>16</v>
      </c>
      <c r="G2311">
        <v>3434</v>
      </c>
    </row>
    <row r="2312" spans="1:7" x14ac:dyDescent="0.3">
      <c r="A2312">
        <v>134</v>
      </c>
      <c r="B2312" s="18">
        <v>45505</v>
      </c>
      <c r="C2312" s="96" t="s">
        <v>344</v>
      </c>
      <c r="D2312" t="s">
        <v>267</v>
      </c>
      <c r="E2312">
        <v>2</v>
      </c>
    </row>
    <row r="2313" spans="1:7" x14ac:dyDescent="0.3">
      <c r="A2313">
        <v>133</v>
      </c>
      <c r="B2313" s="18">
        <v>45505</v>
      </c>
      <c r="C2313" s="96" t="s">
        <v>344</v>
      </c>
      <c r="D2313" t="s">
        <v>234</v>
      </c>
      <c r="E2313">
        <v>11</v>
      </c>
    </row>
    <row r="2314" spans="1:7" x14ac:dyDescent="0.3">
      <c r="A2314">
        <v>132</v>
      </c>
      <c r="B2314" s="18">
        <v>45505</v>
      </c>
      <c r="C2314" s="96" t="s">
        <v>344</v>
      </c>
      <c r="D2314" t="s">
        <v>208</v>
      </c>
      <c r="E2314">
        <v>13</v>
      </c>
    </row>
    <row r="2315" spans="1:7" x14ac:dyDescent="0.3">
      <c r="A2315">
        <v>131</v>
      </c>
      <c r="B2315" s="18">
        <v>45505</v>
      </c>
      <c r="C2315" s="96" t="s">
        <v>344</v>
      </c>
      <c r="D2315" t="s">
        <v>211</v>
      </c>
      <c r="E2315">
        <v>27</v>
      </c>
    </row>
    <row r="2316" spans="1:7" x14ac:dyDescent="0.3">
      <c r="A2316">
        <v>130</v>
      </c>
      <c r="B2316" s="18">
        <v>45505</v>
      </c>
      <c r="C2316" s="96" t="s">
        <v>344</v>
      </c>
      <c r="D2316" t="s">
        <v>212</v>
      </c>
      <c r="E2316">
        <v>209</v>
      </c>
    </row>
    <row r="2317" spans="1:7" x14ac:dyDescent="0.3">
      <c r="A2317">
        <v>129</v>
      </c>
      <c r="B2317" s="18">
        <v>45505</v>
      </c>
      <c r="C2317" s="96" t="s">
        <v>344</v>
      </c>
      <c r="D2317" t="s">
        <v>229</v>
      </c>
      <c r="E2317">
        <v>456</v>
      </c>
    </row>
    <row r="2318" spans="1:7" x14ac:dyDescent="0.3">
      <c r="A2318">
        <v>128</v>
      </c>
      <c r="B2318" s="18">
        <v>45505</v>
      </c>
      <c r="C2318" s="96" t="s">
        <v>344</v>
      </c>
      <c r="D2318" t="s">
        <v>224</v>
      </c>
      <c r="E2318">
        <v>173</v>
      </c>
    </row>
    <row r="2319" spans="1:7" x14ac:dyDescent="0.3">
      <c r="A2319">
        <v>127</v>
      </c>
      <c r="B2319" s="18">
        <v>45505</v>
      </c>
      <c r="C2319" s="96" t="s">
        <v>344</v>
      </c>
      <c r="D2319" t="s">
        <v>220</v>
      </c>
      <c r="E2319">
        <v>899</v>
      </c>
    </row>
    <row r="2320" spans="1:7" x14ac:dyDescent="0.3">
      <c r="A2320">
        <v>5</v>
      </c>
      <c r="B2320" s="18">
        <v>45505</v>
      </c>
      <c r="C2320" s="96" t="s">
        <v>344</v>
      </c>
      <c r="D2320" t="s">
        <v>216</v>
      </c>
      <c r="E2320">
        <v>3.70165745856354</v>
      </c>
      <c r="F2320">
        <v>670</v>
      </c>
      <c r="G2320">
        <v>181</v>
      </c>
    </row>
    <row r="2321" spans="1:7" x14ac:dyDescent="0.3">
      <c r="A2321">
        <v>4</v>
      </c>
      <c r="B2321" s="18">
        <v>45505</v>
      </c>
      <c r="C2321" s="96" t="s">
        <v>344</v>
      </c>
      <c r="D2321" t="s">
        <v>223</v>
      </c>
      <c r="E2321">
        <v>0.78463855421686701</v>
      </c>
      <c r="F2321">
        <v>521</v>
      </c>
      <c r="G2321">
        <v>664</v>
      </c>
    </row>
    <row r="2322" spans="1:7" x14ac:dyDescent="0.3">
      <c r="A2322">
        <v>126</v>
      </c>
      <c r="B2322" s="18">
        <v>45505</v>
      </c>
      <c r="C2322" s="96" t="s">
        <v>344</v>
      </c>
      <c r="D2322" t="s">
        <v>28</v>
      </c>
      <c r="E2322">
        <v>10</v>
      </c>
    </row>
    <row r="2323" spans="1:7" x14ac:dyDescent="0.3">
      <c r="A2323">
        <v>120</v>
      </c>
      <c r="B2323" s="18">
        <v>45505</v>
      </c>
      <c r="C2323" s="96" t="s">
        <v>344</v>
      </c>
      <c r="D2323" t="s">
        <v>22</v>
      </c>
      <c r="E2323">
        <v>1223</v>
      </c>
    </row>
    <row r="2324" spans="1:7" x14ac:dyDescent="0.3">
      <c r="A2324">
        <v>115</v>
      </c>
      <c r="B2324" s="18">
        <v>45505</v>
      </c>
      <c r="C2324" s="96" t="s">
        <v>344</v>
      </c>
      <c r="D2324" t="s">
        <v>226</v>
      </c>
      <c r="E2324">
        <v>211</v>
      </c>
    </row>
    <row r="2325" spans="1:7" x14ac:dyDescent="0.3">
      <c r="A2325">
        <v>114</v>
      </c>
      <c r="B2325" s="18">
        <v>45505</v>
      </c>
      <c r="C2325" s="96" t="s">
        <v>344</v>
      </c>
      <c r="D2325" t="s">
        <v>214</v>
      </c>
      <c r="E2325">
        <v>1223</v>
      </c>
    </row>
    <row r="2326" spans="1:7" x14ac:dyDescent="0.3">
      <c r="A2326">
        <v>6</v>
      </c>
      <c r="B2326" s="18">
        <v>45505</v>
      </c>
      <c r="C2326" s="96" t="s">
        <v>344</v>
      </c>
      <c r="D2326" t="s">
        <v>237</v>
      </c>
      <c r="E2326">
        <v>8.8803088803088806E-2</v>
      </c>
      <c r="F2326">
        <v>23</v>
      </c>
      <c r="G2326">
        <v>259</v>
      </c>
    </row>
    <row r="2327" spans="1:7" x14ac:dyDescent="0.3">
      <c r="A2327">
        <v>108</v>
      </c>
      <c r="B2327" s="18">
        <v>45505</v>
      </c>
      <c r="C2327" s="96" t="s">
        <v>345</v>
      </c>
      <c r="D2327" t="s">
        <v>204</v>
      </c>
      <c r="E2327">
        <v>726</v>
      </c>
    </row>
    <row r="2328" spans="1:7" x14ac:dyDescent="0.3">
      <c r="A2328">
        <v>105</v>
      </c>
      <c r="B2328" s="18">
        <v>45505</v>
      </c>
      <c r="C2328" s="96" t="s">
        <v>345</v>
      </c>
      <c r="D2328" t="s">
        <v>227</v>
      </c>
      <c r="E2328">
        <v>897</v>
      </c>
    </row>
    <row r="2329" spans="1:7" x14ac:dyDescent="0.3">
      <c r="A2329">
        <v>107</v>
      </c>
      <c r="B2329" s="18">
        <v>45505</v>
      </c>
      <c r="C2329" s="96" t="s">
        <v>345</v>
      </c>
      <c r="D2329" t="s">
        <v>217</v>
      </c>
      <c r="E2329">
        <v>1804</v>
      </c>
    </row>
    <row r="2330" spans="1:7" x14ac:dyDescent="0.3">
      <c r="A2330">
        <v>106</v>
      </c>
      <c r="B2330" s="18">
        <v>45505</v>
      </c>
      <c r="C2330" s="96" t="s">
        <v>345</v>
      </c>
      <c r="D2330" t="s">
        <v>196</v>
      </c>
      <c r="E2330">
        <v>1454</v>
      </c>
    </row>
    <row r="2331" spans="1:7" x14ac:dyDescent="0.3">
      <c r="A2331">
        <v>104</v>
      </c>
      <c r="B2331" s="18">
        <v>45505</v>
      </c>
      <c r="C2331" s="96" t="s">
        <v>345</v>
      </c>
      <c r="D2331" t="s">
        <v>236</v>
      </c>
      <c r="E2331">
        <v>254</v>
      </c>
    </row>
    <row r="2332" spans="1:7" x14ac:dyDescent="0.3">
      <c r="A2332">
        <v>113</v>
      </c>
      <c r="B2332" s="18">
        <v>45505</v>
      </c>
      <c r="C2332" s="96" t="s">
        <v>345</v>
      </c>
      <c r="D2332" t="s">
        <v>228</v>
      </c>
      <c r="E2332">
        <v>1131</v>
      </c>
    </row>
    <row r="2333" spans="1:7" x14ac:dyDescent="0.3">
      <c r="A2333">
        <v>110</v>
      </c>
      <c r="B2333" s="18">
        <v>45505</v>
      </c>
      <c r="C2333" s="96" t="s">
        <v>345</v>
      </c>
      <c r="D2333" t="s">
        <v>222</v>
      </c>
      <c r="E2333">
        <v>833</v>
      </c>
    </row>
    <row r="2334" spans="1:7" x14ac:dyDescent="0.3">
      <c r="A2334">
        <v>112</v>
      </c>
      <c r="B2334" s="18">
        <v>45505</v>
      </c>
      <c r="C2334" s="96" t="s">
        <v>345</v>
      </c>
      <c r="D2334" t="s">
        <v>221</v>
      </c>
      <c r="E2334">
        <v>1938</v>
      </c>
    </row>
    <row r="2335" spans="1:7" x14ac:dyDescent="0.3">
      <c r="A2335">
        <v>111</v>
      </c>
      <c r="B2335" s="18">
        <v>45505</v>
      </c>
      <c r="C2335" s="96" t="s">
        <v>345</v>
      </c>
      <c r="D2335" t="s">
        <v>201</v>
      </c>
      <c r="E2335">
        <v>1554</v>
      </c>
    </row>
    <row r="2336" spans="1:7" x14ac:dyDescent="0.3">
      <c r="A2336">
        <v>109</v>
      </c>
      <c r="B2336" s="18">
        <v>45505</v>
      </c>
      <c r="C2336" s="96" t="s">
        <v>345</v>
      </c>
      <c r="D2336" t="s">
        <v>233</v>
      </c>
      <c r="E2336">
        <v>237</v>
      </c>
    </row>
    <row r="2337" spans="1:7" x14ac:dyDescent="0.3">
      <c r="A2337">
        <v>2</v>
      </c>
      <c r="B2337" s="18">
        <v>45505</v>
      </c>
      <c r="C2337" s="96" t="s">
        <v>345</v>
      </c>
      <c r="D2337" t="s">
        <v>209</v>
      </c>
      <c r="E2337">
        <v>0.60155555555555551</v>
      </c>
      <c r="F2337">
        <v>10828</v>
      </c>
      <c r="G2337">
        <v>18000</v>
      </c>
    </row>
    <row r="2338" spans="1:7" x14ac:dyDescent="0.3">
      <c r="A2338">
        <v>1</v>
      </c>
      <c r="B2338" s="18">
        <v>45505</v>
      </c>
      <c r="C2338" s="96" t="s">
        <v>345</v>
      </c>
      <c r="D2338" t="s">
        <v>287</v>
      </c>
      <c r="E2338">
        <v>0.7</v>
      </c>
      <c r="F2338">
        <v>7</v>
      </c>
      <c r="G2338">
        <v>10</v>
      </c>
    </row>
    <row r="2339" spans="1:7" x14ac:dyDescent="0.3">
      <c r="A2339">
        <v>103</v>
      </c>
      <c r="B2339" s="18">
        <v>45505</v>
      </c>
      <c r="C2339" s="96" t="s">
        <v>345</v>
      </c>
      <c r="D2339" t="s">
        <v>199</v>
      </c>
      <c r="E2339">
        <v>0</v>
      </c>
    </row>
    <row r="2340" spans="1:7" x14ac:dyDescent="0.3">
      <c r="A2340">
        <v>3</v>
      </c>
      <c r="B2340" s="18">
        <v>45505</v>
      </c>
      <c r="C2340" s="96" t="s">
        <v>345</v>
      </c>
      <c r="D2340" t="s">
        <v>202</v>
      </c>
      <c r="E2340">
        <v>0.57880635624538068</v>
      </c>
      <c r="F2340">
        <v>6265</v>
      </c>
      <c r="G2340">
        <v>10824</v>
      </c>
    </row>
    <row r="2341" spans="1:7" x14ac:dyDescent="0.3">
      <c r="A2341">
        <v>102</v>
      </c>
      <c r="B2341" s="18">
        <v>45505</v>
      </c>
      <c r="C2341" s="96" t="s">
        <v>345</v>
      </c>
      <c r="D2341" t="s">
        <v>218</v>
      </c>
      <c r="E2341">
        <v>0</v>
      </c>
    </row>
    <row r="2342" spans="1:7" x14ac:dyDescent="0.3">
      <c r="A2342">
        <v>101</v>
      </c>
      <c r="B2342" s="18">
        <v>45505</v>
      </c>
      <c r="C2342" s="96" t="s">
        <v>345</v>
      </c>
      <c r="D2342" t="s">
        <v>200</v>
      </c>
      <c r="E2342">
        <v>10</v>
      </c>
    </row>
    <row r="2343" spans="1:7" x14ac:dyDescent="0.3">
      <c r="A2343">
        <v>100</v>
      </c>
      <c r="B2343" s="18">
        <v>45505</v>
      </c>
      <c r="C2343" s="96" t="s">
        <v>345</v>
      </c>
      <c r="D2343" t="s">
        <v>206</v>
      </c>
      <c r="E2343">
        <v>4</v>
      </c>
    </row>
    <row r="2344" spans="1:7" x14ac:dyDescent="0.3">
      <c r="A2344">
        <v>17</v>
      </c>
      <c r="B2344" s="18">
        <v>45505</v>
      </c>
      <c r="C2344" s="96" t="s">
        <v>345</v>
      </c>
      <c r="D2344" t="s">
        <v>207</v>
      </c>
      <c r="E2344">
        <v>3.3898305084745763E-2</v>
      </c>
      <c r="F2344">
        <v>36</v>
      </c>
      <c r="G2344">
        <v>1062</v>
      </c>
    </row>
    <row r="2345" spans="1:7" x14ac:dyDescent="0.3">
      <c r="A2345">
        <v>16</v>
      </c>
      <c r="B2345" s="18">
        <v>45505</v>
      </c>
      <c r="C2345" s="96" t="s">
        <v>345</v>
      </c>
      <c r="D2345" t="s">
        <v>203</v>
      </c>
      <c r="E2345">
        <v>4.519774011299435E-2</v>
      </c>
      <c r="F2345">
        <v>48</v>
      </c>
      <c r="G2345">
        <v>1062</v>
      </c>
    </row>
    <row r="2346" spans="1:7" x14ac:dyDescent="0.3">
      <c r="A2346">
        <v>15</v>
      </c>
      <c r="B2346" s="18">
        <v>45505</v>
      </c>
      <c r="C2346" s="96" t="s">
        <v>345</v>
      </c>
      <c r="D2346" t="s">
        <v>205</v>
      </c>
      <c r="E2346">
        <v>0</v>
      </c>
      <c r="F2346">
        <v>0</v>
      </c>
      <c r="G2346">
        <v>2366</v>
      </c>
    </row>
    <row r="2347" spans="1:7" x14ac:dyDescent="0.3">
      <c r="A2347">
        <v>14</v>
      </c>
      <c r="B2347" s="18">
        <v>45505</v>
      </c>
      <c r="C2347" s="96" t="s">
        <v>345</v>
      </c>
      <c r="D2347" t="s">
        <v>225</v>
      </c>
      <c r="E2347">
        <v>8.4530853761622987E-4</v>
      </c>
      <c r="F2347">
        <v>2</v>
      </c>
      <c r="G2347">
        <v>2366</v>
      </c>
    </row>
    <row r="2348" spans="1:7" x14ac:dyDescent="0.3">
      <c r="A2348">
        <v>13</v>
      </c>
      <c r="B2348" s="18">
        <v>45505</v>
      </c>
      <c r="C2348" s="96" t="s">
        <v>345</v>
      </c>
      <c r="D2348" t="s">
        <v>198</v>
      </c>
      <c r="E2348">
        <v>1.6183986371379896E-2</v>
      </c>
      <c r="F2348">
        <v>19</v>
      </c>
      <c r="G2348">
        <v>1174</v>
      </c>
    </row>
    <row r="2349" spans="1:7" x14ac:dyDescent="0.3">
      <c r="A2349">
        <v>12</v>
      </c>
      <c r="B2349" s="18">
        <v>45505</v>
      </c>
      <c r="C2349" s="96" t="s">
        <v>345</v>
      </c>
      <c r="D2349" t="s">
        <v>215</v>
      </c>
      <c r="E2349">
        <v>4.003407155025554E-2</v>
      </c>
      <c r="F2349">
        <v>47</v>
      </c>
      <c r="G2349">
        <v>1174</v>
      </c>
    </row>
    <row r="2350" spans="1:7" x14ac:dyDescent="0.3">
      <c r="A2350">
        <v>11</v>
      </c>
      <c r="B2350" s="18">
        <v>45505</v>
      </c>
      <c r="C2350" s="96" t="s">
        <v>345</v>
      </c>
      <c r="D2350" t="s">
        <v>230</v>
      </c>
      <c r="E2350">
        <v>5.6787932564330082E-2</v>
      </c>
      <c r="F2350">
        <v>128</v>
      </c>
      <c r="G2350">
        <v>2254</v>
      </c>
    </row>
    <row r="2351" spans="1:7" x14ac:dyDescent="0.3">
      <c r="A2351">
        <v>10</v>
      </c>
      <c r="B2351" s="18">
        <v>45505</v>
      </c>
      <c r="C2351" s="96" t="s">
        <v>345</v>
      </c>
      <c r="D2351" t="s">
        <v>219</v>
      </c>
      <c r="E2351">
        <v>1.6393442622950821E-2</v>
      </c>
      <c r="F2351">
        <v>7</v>
      </c>
      <c r="G2351">
        <v>427</v>
      </c>
    </row>
    <row r="2352" spans="1:7" x14ac:dyDescent="0.3">
      <c r="A2352">
        <v>9</v>
      </c>
      <c r="B2352" s="18">
        <v>45505</v>
      </c>
      <c r="C2352" s="96" t="s">
        <v>345</v>
      </c>
      <c r="D2352" t="s">
        <v>213</v>
      </c>
      <c r="E2352">
        <v>2.0021762785636561E-2</v>
      </c>
      <c r="F2352">
        <v>92</v>
      </c>
      <c r="G2352">
        <v>4595</v>
      </c>
    </row>
    <row r="2353" spans="1:7" x14ac:dyDescent="0.3">
      <c r="A2353">
        <v>8</v>
      </c>
      <c r="B2353" s="18">
        <v>45505</v>
      </c>
      <c r="C2353" s="96" t="s">
        <v>345</v>
      </c>
      <c r="D2353" t="s">
        <v>235</v>
      </c>
      <c r="E2353">
        <v>0.31170336037079954</v>
      </c>
      <c r="F2353">
        <v>269</v>
      </c>
      <c r="G2353">
        <v>863</v>
      </c>
    </row>
    <row r="2354" spans="1:7" x14ac:dyDescent="0.3">
      <c r="A2354">
        <v>7</v>
      </c>
      <c r="B2354" s="18">
        <v>45505</v>
      </c>
      <c r="C2354" s="96" t="s">
        <v>345</v>
      </c>
      <c r="D2354" t="s">
        <v>232</v>
      </c>
      <c r="E2354">
        <v>0.41013824884792627</v>
      </c>
      <c r="F2354">
        <v>89</v>
      </c>
      <c r="G2354">
        <v>217</v>
      </c>
    </row>
    <row r="2355" spans="1:7" x14ac:dyDescent="0.3">
      <c r="A2355">
        <v>23</v>
      </c>
      <c r="B2355" s="18">
        <v>45505</v>
      </c>
      <c r="C2355" s="96" t="s">
        <v>345</v>
      </c>
      <c r="D2355" t="s">
        <v>210</v>
      </c>
      <c r="E2355">
        <v>2.5313010342950464E-2</v>
      </c>
      <c r="F2355">
        <v>279</v>
      </c>
      <c r="G2355">
        <v>11022</v>
      </c>
    </row>
    <row r="2356" spans="1:7" x14ac:dyDescent="0.3">
      <c r="A2356">
        <v>24</v>
      </c>
      <c r="B2356" s="18">
        <v>45505</v>
      </c>
      <c r="C2356" s="96" t="s">
        <v>345</v>
      </c>
      <c r="D2356" t="s">
        <v>197</v>
      </c>
      <c r="E2356">
        <v>0.91756272401433692</v>
      </c>
      <c r="F2356">
        <v>256</v>
      </c>
      <c r="G2356">
        <v>279</v>
      </c>
    </row>
    <row r="2357" spans="1:7" x14ac:dyDescent="0.3">
      <c r="A2357">
        <v>25</v>
      </c>
      <c r="B2357" s="18">
        <v>45505</v>
      </c>
      <c r="C2357" s="96" t="s">
        <v>345</v>
      </c>
      <c r="D2357" t="s">
        <v>261</v>
      </c>
      <c r="E2357">
        <v>3.6291054255126111E-4</v>
      </c>
      <c r="F2357">
        <v>4</v>
      </c>
      <c r="G2357">
        <v>11022</v>
      </c>
    </row>
    <row r="2358" spans="1:7" x14ac:dyDescent="0.3">
      <c r="A2358">
        <v>133</v>
      </c>
      <c r="B2358" s="18">
        <v>45505</v>
      </c>
      <c r="C2358" s="96" t="s">
        <v>345</v>
      </c>
      <c r="D2358" t="s">
        <v>234</v>
      </c>
      <c r="E2358">
        <v>41</v>
      </c>
    </row>
    <row r="2359" spans="1:7" x14ac:dyDescent="0.3">
      <c r="A2359">
        <v>132</v>
      </c>
      <c r="B2359" s="18">
        <v>45505</v>
      </c>
      <c r="C2359" s="96" t="s">
        <v>345</v>
      </c>
      <c r="D2359" t="s">
        <v>208</v>
      </c>
      <c r="E2359">
        <v>17</v>
      </c>
    </row>
    <row r="2360" spans="1:7" x14ac:dyDescent="0.3">
      <c r="A2360">
        <v>131</v>
      </c>
      <c r="B2360" s="18">
        <v>45505</v>
      </c>
      <c r="C2360" s="96" t="s">
        <v>345</v>
      </c>
      <c r="D2360" t="s">
        <v>211</v>
      </c>
      <c r="E2360">
        <v>143</v>
      </c>
    </row>
    <row r="2361" spans="1:7" x14ac:dyDescent="0.3">
      <c r="A2361">
        <v>130</v>
      </c>
      <c r="B2361" s="18">
        <v>45505</v>
      </c>
      <c r="C2361" s="96" t="s">
        <v>345</v>
      </c>
      <c r="D2361" t="s">
        <v>212</v>
      </c>
      <c r="E2361">
        <v>460</v>
      </c>
    </row>
    <row r="2362" spans="1:7" x14ac:dyDescent="0.3">
      <c r="A2362">
        <v>129</v>
      </c>
      <c r="B2362" s="18">
        <v>45505</v>
      </c>
      <c r="C2362" s="96" t="s">
        <v>345</v>
      </c>
      <c r="D2362" t="s">
        <v>229</v>
      </c>
      <c r="E2362">
        <v>989</v>
      </c>
    </row>
    <row r="2363" spans="1:7" x14ac:dyDescent="0.3">
      <c r="A2363">
        <v>128</v>
      </c>
      <c r="B2363" s="18">
        <v>45505</v>
      </c>
      <c r="C2363" s="96" t="s">
        <v>345</v>
      </c>
      <c r="D2363" t="s">
        <v>224</v>
      </c>
      <c r="E2363">
        <v>466</v>
      </c>
    </row>
    <row r="2364" spans="1:7" x14ac:dyDescent="0.3">
      <c r="A2364">
        <v>127</v>
      </c>
      <c r="B2364" s="18">
        <v>45505</v>
      </c>
      <c r="C2364" s="96" t="s">
        <v>345</v>
      </c>
      <c r="D2364" t="s">
        <v>220</v>
      </c>
      <c r="E2364">
        <v>2119</v>
      </c>
    </row>
    <row r="2365" spans="1:7" x14ac:dyDescent="0.3">
      <c r="A2365">
        <v>5</v>
      </c>
      <c r="B2365" s="18">
        <v>45505</v>
      </c>
      <c r="C2365" s="96" t="s">
        <v>345</v>
      </c>
      <c r="D2365" t="s">
        <v>216</v>
      </c>
      <c r="E2365">
        <v>6.7804878048780504</v>
      </c>
      <c r="F2365">
        <v>1112</v>
      </c>
      <c r="G2365">
        <v>164</v>
      </c>
    </row>
    <row r="2366" spans="1:7" x14ac:dyDescent="0.3">
      <c r="A2366">
        <v>4</v>
      </c>
      <c r="B2366" s="18">
        <v>45505</v>
      </c>
      <c r="C2366" s="96" t="s">
        <v>345</v>
      </c>
      <c r="D2366" t="s">
        <v>223</v>
      </c>
      <c r="E2366">
        <v>0.69634489222118101</v>
      </c>
      <c r="F2366">
        <v>743</v>
      </c>
      <c r="G2366">
        <v>1067</v>
      </c>
    </row>
    <row r="2367" spans="1:7" x14ac:dyDescent="0.3">
      <c r="A2367">
        <v>126</v>
      </c>
      <c r="B2367" s="18">
        <v>45505</v>
      </c>
      <c r="C2367" s="96" t="s">
        <v>345</v>
      </c>
      <c r="D2367" t="s">
        <v>28</v>
      </c>
      <c r="E2367">
        <v>7</v>
      </c>
    </row>
    <row r="2368" spans="1:7" x14ac:dyDescent="0.3">
      <c r="A2368">
        <v>120</v>
      </c>
      <c r="B2368" s="18">
        <v>45505</v>
      </c>
      <c r="C2368" s="96" t="s">
        <v>345</v>
      </c>
      <c r="D2368" t="s">
        <v>22</v>
      </c>
      <c r="E2368">
        <v>2572</v>
      </c>
    </row>
    <row r="2369" spans="1:7" x14ac:dyDescent="0.3">
      <c r="A2369">
        <v>116</v>
      </c>
      <c r="B2369" s="18">
        <v>45505</v>
      </c>
      <c r="C2369" s="96" t="s">
        <v>345</v>
      </c>
      <c r="D2369" t="s">
        <v>243</v>
      </c>
      <c r="E2369">
        <v>3</v>
      </c>
    </row>
    <row r="2370" spans="1:7" x14ac:dyDescent="0.3">
      <c r="A2370">
        <v>115</v>
      </c>
      <c r="B2370" s="18">
        <v>45505</v>
      </c>
      <c r="C2370" s="96" t="s">
        <v>345</v>
      </c>
      <c r="D2370" t="s">
        <v>226</v>
      </c>
      <c r="E2370">
        <v>26</v>
      </c>
    </row>
    <row r="2371" spans="1:7" x14ac:dyDescent="0.3">
      <c r="A2371">
        <v>114</v>
      </c>
      <c r="B2371" s="18">
        <v>45505</v>
      </c>
      <c r="C2371" s="96" t="s">
        <v>345</v>
      </c>
      <c r="D2371" t="s">
        <v>214</v>
      </c>
      <c r="E2371">
        <v>2572</v>
      </c>
    </row>
    <row r="2372" spans="1:7" x14ac:dyDescent="0.3">
      <c r="A2372">
        <v>6</v>
      </c>
      <c r="B2372" s="18">
        <v>45505</v>
      </c>
      <c r="C2372" s="96" t="s">
        <v>345</v>
      </c>
      <c r="D2372" t="s">
        <v>237</v>
      </c>
      <c r="E2372">
        <v>8.6419753086419748E-2</v>
      </c>
      <c r="F2372">
        <v>7</v>
      </c>
      <c r="G2372">
        <v>81</v>
      </c>
    </row>
    <row r="2373" spans="1:7" x14ac:dyDescent="0.3">
      <c r="A2373">
        <v>105</v>
      </c>
      <c r="B2373" s="18">
        <v>45505</v>
      </c>
      <c r="C2373" s="96" t="s">
        <v>346</v>
      </c>
      <c r="D2373" t="s">
        <v>227</v>
      </c>
      <c r="E2373">
        <v>203</v>
      </c>
    </row>
    <row r="2374" spans="1:7" x14ac:dyDescent="0.3">
      <c r="A2374">
        <v>104</v>
      </c>
      <c r="B2374" s="18">
        <v>45505</v>
      </c>
      <c r="C2374" s="96" t="s">
        <v>346</v>
      </c>
      <c r="D2374" t="s">
        <v>236</v>
      </c>
      <c r="E2374">
        <v>147</v>
      </c>
    </row>
    <row r="2375" spans="1:7" x14ac:dyDescent="0.3">
      <c r="A2375">
        <v>110</v>
      </c>
      <c r="B2375" s="18">
        <v>45505</v>
      </c>
      <c r="C2375" s="96" t="s">
        <v>346</v>
      </c>
      <c r="D2375" t="s">
        <v>222</v>
      </c>
      <c r="E2375">
        <v>220</v>
      </c>
    </row>
    <row r="2376" spans="1:7" x14ac:dyDescent="0.3">
      <c r="A2376">
        <v>109</v>
      </c>
      <c r="B2376" s="18">
        <v>45505</v>
      </c>
      <c r="C2376" s="96" t="s">
        <v>346</v>
      </c>
      <c r="D2376" t="s">
        <v>233</v>
      </c>
      <c r="E2376">
        <v>114</v>
      </c>
    </row>
    <row r="2377" spans="1:7" x14ac:dyDescent="0.3">
      <c r="A2377">
        <v>2</v>
      </c>
      <c r="B2377" s="18">
        <v>45505</v>
      </c>
      <c r="C2377" s="96" t="s">
        <v>346</v>
      </c>
      <c r="D2377" t="s">
        <v>209</v>
      </c>
      <c r="E2377">
        <v>0.38</v>
      </c>
      <c r="F2377">
        <v>684</v>
      </c>
      <c r="G2377">
        <v>1800</v>
      </c>
    </row>
    <row r="2378" spans="1:7" x14ac:dyDescent="0.3">
      <c r="A2378">
        <v>1</v>
      </c>
      <c r="B2378" s="18">
        <v>45505</v>
      </c>
      <c r="C2378" s="96" t="s">
        <v>346</v>
      </c>
      <c r="D2378" t="s">
        <v>287</v>
      </c>
      <c r="E2378">
        <v>0</v>
      </c>
      <c r="F2378">
        <v>0</v>
      </c>
      <c r="G2378">
        <v>2</v>
      </c>
    </row>
    <row r="2379" spans="1:7" x14ac:dyDescent="0.3">
      <c r="A2379">
        <v>103</v>
      </c>
      <c r="B2379" s="18">
        <v>45505</v>
      </c>
      <c r="C2379" s="96" t="s">
        <v>346</v>
      </c>
      <c r="D2379" t="s">
        <v>199</v>
      </c>
      <c r="E2379">
        <v>2</v>
      </c>
    </row>
    <row r="2380" spans="1:7" x14ac:dyDescent="0.3">
      <c r="A2380">
        <v>102</v>
      </c>
      <c r="B2380" s="18">
        <v>45505</v>
      </c>
      <c r="C2380" s="96" t="s">
        <v>346</v>
      </c>
      <c r="D2380" t="s">
        <v>218</v>
      </c>
      <c r="E2380">
        <v>0</v>
      </c>
    </row>
    <row r="2381" spans="1:7" x14ac:dyDescent="0.3">
      <c r="A2381">
        <v>3</v>
      </c>
      <c r="B2381" s="18">
        <v>45505</v>
      </c>
      <c r="C2381" s="96" t="s">
        <v>346</v>
      </c>
      <c r="D2381" t="s">
        <v>202</v>
      </c>
      <c r="E2381">
        <v>0.57309941520467833</v>
      </c>
      <c r="F2381">
        <v>392</v>
      </c>
      <c r="G2381">
        <v>684</v>
      </c>
    </row>
    <row r="2382" spans="1:7" x14ac:dyDescent="0.3">
      <c r="A2382">
        <v>101</v>
      </c>
      <c r="B2382" s="18">
        <v>45505</v>
      </c>
      <c r="C2382" s="96" t="s">
        <v>346</v>
      </c>
      <c r="D2382" t="s">
        <v>200</v>
      </c>
      <c r="E2382">
        <v>0</v>
      </c>
    </row>
    <row r="2383" spans="1:7" x14ac:dyDescent="0.3">
      <c r="A2383">
        <v>100</v>
      </c>
      <c r="B2383" s="18">
        <v>45505</v>
      </c>
      <c r="C2383" s="96" t="s">
        <v>346</v>
      </c>
      <c r="D2383" t="s">
        <v>206</v>
      </c>
      <c r="E2383">
        <v>1</v>
      </c>
    </row>
    <row r="2384" spans="1:7" x14ac:dyDescent="0.3">
      <c r="A2384">
        <v>8</v>
      </c>
      <c r="B2384" s="18">
        <v>45505</v>
      </c>
      <c r="C2384" s="96" t="s">
        <v>346</v>
      </c>
      <c r="D2384" t="s">
        <v>235</v>
      </c>
      <c r="E2384">
        <v>0.47860962566844922</v>
      </c>
      <c r="F2384">
        <v>179</v>
      </c>
      <c r="G2384">
        <v>374</v>
      </c>
    </row>
    <row r="2385" spans="1:7" x14ac:dyDescent="0.3">
      <c r="A2385">
        <v>7</v>
      </c>
      <c r="B2385" s="18">
        <v>45505</v>
      </c>
      <c r="C2385" s="96" t="s">
        <v>346</v>
      </c>
      <c r="D2385" t="s">
        <v>232</v>
      </c>
      <c r="E2385">
        <v>0.54807692307692313</v>
      </c>
      <c r="F2385">
        <v>57</v>
      </c>
      <c r="G2385">
        <v>104</v>
      </c>
    </row>
    <row r="2386" spans="1:7" x14ac:dyDescent="0.3">
      <c r="A2386">
        <v>23</v>
      </c>
      <c r="B2386" s="18">
        <v>45505</v>
      </c>
      <c r="C2386" s="96" t="s">
        <v>346</v>
      </c>
      <c r="D2386" t="s">
        <v>210</v>
      </c>
      <c r="E2386">
        <v>7.1839080459770114E-3</v>
      </c>
      <c r="F2386">
        <v>5</v>
      </c>
      <c r="G2386">
        <v>696</v>
      </c>
    </row>
    <row r="2387" spans="1:7" x14ac:dyDescent="0.3">
      <c r="A2387">
        <v>24</v>
      </c>
      <c r="B2387" s="18">
        <v>45505</v>
      </c>
      <c r="C2387" s="96" t="s">
        <v>346</v>
      </c>
      <c r="D2387" t="s">
        <v>197</v>
      </c>
      <c r="E2387">
        <v>1</v>
      </c>
      <c r="F2387">
        <v>5</v>
      </c>
      <c r="G2387">
        <v>5</v>
      </c>
    </row>
    <row r="2388" spans="1:7" x14ac:dyDescent="0.3">
      <c r="A2388">
        <v>131</v>
      </c>
      <c r="B2388" s="18">
        <v>45505</v>
      </c>
      <c r="C2388" s="96" t="s">
        <v>346</v>
      </c>
      <c r="D2388" t="s">
        <v>211</v>
      </c>
      <c r="E2388">
        <v>1</v>
      </c>
    </row>
    <row r="2389" spans="1:7" x14ac:dyDescent="0.3">
      <c r="A2389">
        <v>129</v>
      </c>
      <c r="B2389" s="18">
        <v>45505</v>
      </c>
      <c r="C2389" s="96" t="s">
        <v>346</v>
      </c>
      <c r="D2389" t="s">
        <v>229</v>
      </c>
      <c r="E2389">
        <v>96</v>
      </c>
    </row>
    <row r="2390" spans="1:7" x14ac:dyDescent="0.3">
      <c r="A2390">
        <v>127</v>
      </c>
      <c r="B2390" s="18">
        <v>45505</v>
      </c>
      <c r="C2390" s="96" t="s">
        <v>346</v>
      </c>
      <c r="D2390" t="s">
        <v>220</v>
      </c>
      <c r="E2390">
        <v>99</v>
      </c>
    </row>
    <row r="2391" spans="1:7" x14ac:dyDescent="0.3">
      <c r="A2391">
        <v>5</v>
      </c>
      <c r="B2391" s="18">
        <v>45505</v>
      </c>
      <c r="C2391" s="96" t="s">
        <v>346</v>
      </c>
      <c r="D2391" t="s">
        <v>216</v>
      </c>
      <c r="E2391">
        <v>1.96428571428571</v>
      </c>
      <c r="F2391">
        <v>55</v>
      </c>
      <c r="G2391">
        <v>28</v>
      </c>
    </row>
    <row r="2392" spans="1:7" x14ac:dyDescent="0.3">
      <c r="A2392">
        <v>4</v>
      </c>
      <c r="B2392" s="18">
        <v>45505</v>
      </c>
      <c r="C2392" s="96" t="s">
        <v>346</v>
      </c>
      <c r="D2392" t="s">
        <v>223</v>
      </c>
      <c r="E2392">
        <v>0.61111111111111105</v>
      </c>
      <c r="F2392">
        <v>33</v>
      </c>
      <c r="G2392">
        <v>54</v>
      </c>
    </row>
    <row r="2393" spans="1:7" x14ac:dyDescent="0.3">
      <c r="A2393">
        <v>126</v>
      </c>
      <c r="B2393" s="18">
        <v>45505</v>
      </c>
      <c r="C2393" s="96" t="s">
        <v>346</v>
      </c>
      <c r="D2393" t="s">
        <v>28</v>
      </c>
      <c r="E2393">
        <v>1</v>
      </c>
    </row>
    <row r="2394" spans="1:7" x14ac:dyDescent="0.3">
      <c r="A2394">
        <v>120</v>
      </c>
      <c r="B2394" s="18">
        <v>45505</v>
      </c>
      <c r="C2394" s="96" t="s">
        <v>346</v>
      </c>
      <c r="D2394" t="s">
        <v>22</v>
      </c>
      <c r="E2394">
        <v>172</v>
      </c>
    </row>
    <row r="2395" spans="1:7" x14ac:dyDescent="0.3">
      <c r="A2395">
        <v>114</v>
      </c>
      <c r="B2395" s="18">
        <v>45505</v>
      </c>
      <c r="C2395" s="96" t="s">
        <v>346</v>
      </c>
      <c r="D2395" t="s">
        <v>214</v>
      </c>
      <c r="E2395">
        <v>172</v>
      </c>
    </row>
    <row r="2396" spans="1:7" x14ac:dyDescent="0.3">
      <c r="A2396">
        <v>6</v>
      </c>
      <c r="B2396" s="18">
        <v>45505</v>
      </c>
      <c r="C2396" s="96" t="s">
        <v>346</v>
      </c>
      <c r="D2396" t="s">
        <v>237</v>
      </c>
      <c r="E2396">
        <v>3.4482758620689655E-2</v>
      </c>
      <c r="F2396">
        <v>1</v>
      </c>
      <c r="G2396">
        <v>29</v>
      </c>
    </row>
    <row r="2397" spans="1:7" x14ac:dyDescent="0.3">
      <c r="A2397">
        <v>108</v>
      </c>
      <c r="B2397" s="18">
        <v>45505</v>
      </c>
      <c r="C2397" s="96" t="s">
        <v>347</v>
      </c>
      <c r="D2397" t="s">
        <v>204</v>
      </c>
      <c r="E2397">
        <v>13</v>
      </c>
    </row>
    <row r="2398" spans="1:7" x14ac:dyDescent="0.3">
      <c r="A2398">
        <v>105</v>
      </c>
      <c r="B2398" s="18">
        <v>45505</v>
      </c>
      <c r="C2398" s="96" t="s">
        <v>347</v>
      </c>
      <c r="D2398" t="s">
        <v>227</v>
      </c>
      <c r="E2398">
        <v>70</v>
      </c>
    </row>
    <row r="2399" spans="1:7" x14ac:dyDescent="0.3">
      <c r="A2399">
        <v>107</v>
      </c>
      <c r="B2399" s="18">
        <v>45505</v>
      </c>
      <c r="C2399" s="96" t="s">
        <v>347</v>
      </c>
      <c r="D2399" t="s">
        <v>217</v>
      </c>
      <c r="E2399">
        <v>85</v>
      </c>
    </row>
    <row r="2400" spans="1:7" x14ac:dyDescent="0.3">
      <c r="A2400">
        <v>106</v>
      </c>
      <c r="B2400" s="18">
        <v>45505</v>
      </c>
      <c r="C2400" s="96" t="s">
        <v>347</v>
      </c>
      <c r="D2400" t="s">
        <v>196</v>
      </c>
      <c r="E2400">
        <v>231</v>
      </c>
    </row>
    <row r="2401" spans="1:7" x14ac:dyDescent="0.3">
      <c r="A2401">
        <v>104</v>
      </c>
      <c r="B2401" s="18">
        <v>45505</v>
      </c>
      <c r="C2401" s="96" t="s">
        <v>347</v>
      </c>
      <c r="D2401" t="s">
        <v>236</v>
      </c>
      <c r="E2401">
        <v>63</v>
      </c>
    </row>
    <row r="2402" spans="1:7" x14ac:dyDescent="0.3">
      <c r="A2402">
        <v>113</v>
      </c>
      <c r="B2402" s="18">
        <v>45505</v>
      </c>
      <c r="C2402" s="96" t="s">
        <v>347</v>
      </c>
      <c r="D2402" t="s">
        <v>228</v>
      </c>
      <c r="E2402">
        <v>40</v>
      </c>
    </row>
    <row r="2403" spans="1:7" x14ac:dyDescent="0.3">
      <c r="A2403">
        <v>110</v>
      </c>
      <c r="B2403" s="18">
        <v>45505</v>
      </c>
      <c r="C2403" s="96" t="s">
        <v>347</v>
      </c>
      <c r="D2403" t="s">
        <v>222</v>
      </c>
      <c r="E2403">
        <v>76</v>
      </c>
    </row>
    <row r="2404" spans="1:7" x14ac:dyDescent="0.3">
      <c r="A2404">
        <v>112</v>
      </c>
      <c r="B2404" s="18">
        <v>45505</v>
      </c>
      <c r="C2404" s="96" t="s">
        <v>347</v>
      </c>
      <c r="D2404" t="s">
        <v>221</v>
      </c>
      <c r="E2404">
        <v>128</v>
      </c>
    </row>
    <row r="2405" spans="1:7" x14ac:dyDescent="0.3">
      <c r="A2405">
        <v>111</v>
      </c>
      <c r="B2405" s="18">
        <v>45505</v>
      </c>
      <c r="C2405" s="96" t="s">
        <v>347</v>
      </c>
      <c r="D2405" t="s">
        <v>201</v>
      </c>
      <c r="E2405">
        <v>342</v>
      </c>
    </row>
    <row r="2406" spans="1:7" x14ac:dyDescent="0.3">
      <c r="A2406">
        <v>109</v>
      </c>
      <c r="B2406" s="18">
        <v>45505</v>
      </c>
      <c r="C2406" s="96" t="s">
        <v>347</v>
      </c>
      <c r="D2406" t="s">
        <v>233</v>
      </c>
      <c r="E2406">
        <v>50</v>
      </c>
    </row>
    <row r="2407" spans="1:7" x14ac:dyDescent="0.3">
      <c r="A2407">
        <v>2</v>
      </c>
      <c r="B2407" s="18">
        <v>45505</v>
      </c>
      <c r="C2407" s="96" t="s">
        <v>347</v>
      </c>
      <c r="D2407" t="s">
        <v>209</v>
      </c>
      <c r="E2407">
        <v>0.16388059701492538</v>
      </c>
      <c r="F2407">
        <v>1098</v>
      </c>
      <c r="G2407">
        <v>6700</v>
      </c>
    </row>
    <row r="2408" spans="1:7" x14ac:dyDescent="0.3">
      <c r="A2408">
        <v>1</v>
      </c>
      <c r="B2408" s="18">
        <v>45505</v>
      </c>
      <c r="C2408" s="96" t="s">
        <v>347</v>
      </c>
      <c r="D2408" t="s">
        <v>287</v>
      </c>
      <c r="E2408">
        <v>0.25</v>
      </c>
      <c r="F2408">
        <v>1</v>
      </c>
      <c r="G2408">
        <v>4</v>
      </c>
    </row>
    <row r="2409" spans="1:7" x14ac:dyDescent="0.3">
      <c r="A2409">
        <v>103</v>
      </c>
      <c r="B2409" s="18">
        <v>45505</v>
      </c>
      <c r="C2409" s="96" t="s">
        <v>347</v>
      </c>
      <c r="D2409" t="s">
        <v>199</v>
      </c>
      <c r="E2409">
        <v>1</v>
      </c>
    </row>
    <row r="2410" spans="1:7" x14ac:dyDescent="0.3">
      <c r="A2410">
        <v>3</v>
      </c>
      <c r="B2410" s="18">
        <v>45505</v>
      </c>
      <c r="C2410" s="96" t="s">
        <v>347</v>
      </c>
      <c r="D2410" t="s">
        <v>202</v>
      </c>
      <c r="E2410">
        <v>0.77575205104831357</v>
      </c>
      <c r="F2410">
        <v>851</v>
      </c>
      <c r="G2410">
        <v>1097</v>
      </c>
    </row>
    <row r="2411" spans="1:7" x14ac:dyDescent="0.3">
      <c r="A2411">
        <v>102</v>
      </c>
      <c r="B2411" s="18">
        <v>45505</v>
      </c>
      <c r="C2411" s="96" t="s">
        <v>347</v>
      </c>
      <c r="D2411" t="s">
        <v>218</v>
      </c>
      <c r="E2411">
        <v>2</v>
      </c>
    </row>
    <row r="2412" spans="1:7" x14ac:dyDescent="0.3">
      <c r="A2412">
        <v>101</v>
      </c>
      <c r="B2412" s="18">
        <v>45505</v>
      </c>
      <c r="C2412" s="96" t="s">
        <v>347</v>
      </c>
      <c r="D2412" t="s">
        <v>200</v>
      </c>
      <c r="E2412">
        <v>1</v>
      </c>
    </row>
    <row r="2413" spans="1:7" x14ac:dyDescent="0.3">
      <c r="A2413">
        <v>100</v>
      </c>
      <c r="B2413" s="18">
        <v>45505</v>
      </c>
      <c r="C2413" s="96" t="s">
        <v>347</v>
      </c>
      <c r="D2413" t="s">
        <v>206</v>
      </c>
      <c r="E2413">
        <v>1</v>
      </c>
    </row>
    <row r="2414" spans="1:7" x14ac:dyDescent="0.3">
      <c r="A2414">
        <v>17</v>
      </c>
      <c r="B2414" s="18">
        <v>45505</v>
      </c>
      <c r="C2414" s="96" t="s">
        <v>347</v>
      </c>
      <c r="D2414" t="s">
        <v>207</v>
      </c>
      <c r="E2414">
        <v>0</v>
      </c>
      <c r="F2414">
        <v>0</v>
      </c>
      <c r="G2414">
        <v>36</v>
      </c>
    </row>
    <row r="2415" spans="1:7" x14ac:dyDescent="0.3">
      <c r="A2415">
        <v>16</v>
      </c>
      <c r="B2415" s="18">
        <v>45505</v>
      </c>
      <c r="C2415" s="96" t="s">
        <v>347</v>
      </c>
      <c r="D2415" t="s">
        <v>203</v>
      </c>
      <c r="E2415">
        <v>2.7777777777777776E-2</v>
      </c>
      <c r="F2415">
        <v>1</v>
      </c>
      <c r="G2415">
        <v>36</v>
      </c>
    </row>
    <row r="2416" spans="1:7" x14ac:dyDescent="0.3">
      <c r="A2416">
        <v>15</v>
      </c>
      <c r="B2416" s="18">
        <v>45505</v>
      </c>
      <c r="C2416" s="96" t="s">
        <v>347</v>
      </c>
      <c r="D2416" t="s">
        <v>205</v>
      </c>
      <c r="E2416">
        <v>1.6129032258064516E-2</v>
      </c>
      <c r="F2416">
        <v>1</v>
      </c>
      <c r="G2416">
        <v>62</v>
      </c>
    </row>
    <row r="2417" spans="1:7" x14ac:dyDescent="0.3">
      <c r="A2417">
        <v>14</v>
      </c>
      <c r="B2417" s="18">
        <v>45505</v>
      </c>
      <c r="C2417" s="96" t="s">
        <v>347</v>
      </c>
      <c r="D2417" t="s">
        <v>225</v>
      </c>
      <c r="E2417">
        <v>3.2258064516129031E-2</v>
      </c>
      <c r="F2417">
        <v>2</v>
      </c>
      <c r="G2417">
        <v>62</v>
      </c>
    </row>
    <row r="2418" spans="1:7" x14ac:dyDescent="0.3">
      <c r="A2418">
        <v>13</v>
      </c>
      <c r="B2418" s="18">
        <v>45505</v>
      </c>
      <c r="C2418" s="96" t="s">
        <v>347</v>
      </c>
      <c r="D2418" t="s">
        <v>198</v>
      </c>
      <c r="E2418">
        <v>0</v>
      </c>
      <c r="F2418">
        <v>0</v>
      </c>
      <c r="G2418">
        <v>20</v>
      </c>
    </row>
    <row r="2419" spans="1:7" x14ac:dyDescent="0.3">
      <c r="A2419">
        <v>12</v>
      </c>
      <c r="B2419" s="18">
        <v>45505</v>
      </c>
      <c r="C2419" s="96" t="s">
        <v>347</v>
      </c>
      <c r="D2419" t="s">
        <v>215</v>
      </c>
      <c r="E2419">
        <v>0.05</v>
      </c>
      <c r="F2419">
        <v>1</v>
      </c>
      <c r="G2419">
        <v>20</v>
      </c>
    </row>
    <row r="2420" spans="1:7" x14ac:dyDescent="0.3">
      <c r="A2420">
        <v>11</v>
      </c>
      <c r="B2420" s="18">
        <v>45505</v>
      </c>
      <c r="C2420" s="96" t="s">
        <v>347</v>
      </c>
      <c r="D2420" t="s">
        <v>230</v>
      </c>
      <c r="E2420">
        <v>0.22222222222222221</v>
      </c>
      <c r="F2420">
        <v>16</v>
      </c>
      <c r="G2420">
        <v>72</v>
      </c>
    </row>
    <row r="2421" spans="1:7" x14ac:dyDescent="0.3">
      <c r="A2421">
        <v>10</v>
      </c>
      <c r="B2421" s="18">
        <v>45505</v>
      </c>
      <c r="C2421" s="96" t="s">
        <v>347</v>
      </c>
      <c r="D2421" t="s">
        <v>219</v>
      </c>
      <c r="E2421">
        <v>5.8823529411764705E-2</v>
      </c>
      <c r="F2421">
        <v>1</v>
      </c>
      <c r="G2421">
        <v>17</v>
      </c>
    </row>
    <row r="2422" spans="1:7" x14ac:dyDescent="0.3">
      <c r="A2422">
        <v>9</v>
      </c>
      <c r="B2422" s="18">
        <v>45505</v>
      </c>
      <c r="C2422" s="96" t="s">
        <v>347</v>
      </c>
      <c r="D2422" t="s">
        <v>213</v>
      </c>
      <c r="E2422">
        <v>0.25844594594594594</v>
      </c>
      <c r="F2422">
        <v>153</v>
      </c>
      <c r="G2422">
        <v>592</v>
      </c>
    </row>
    <row r="2423" spans="1:7" x14ac:dyDescent="0.3">
      <c r="A2423">
        <v>8</v>
      </c>
      <c r="B2423" s="18">
        <v>45505</v>
      </c>
      <c r="C2423" s="96" t="s">
        <v>347</v>
      </c>
      <c r="D2423" t="s">
        <v>235</v>
      </c>
      <c r="E2423">
        <v>0.47159090909090912</v>
      </c>
      <c r="F2423">
        <v>83</v>
      </c>
      <c r="G2423">
        <v>176</v>
      </c>
    </row>
    <row r="2424" spans="1:7" x14ac:dyDescent="0.3">
      <c r="A2424">
        <v>7</v>
      </c>
      <c r="B2424" s="18">
        <v>45505</v>
      </c>
      <c r="C2424" s="96" t="s">
        <v>347</v>
      </c>
      <c r="D2424" t="s">
        <v>232</v>
      </c>
      <c r="E2424">
        <v>0.54929577464788737</v>
      </c>
      <c r="F2424">
        <v>39</v>
      </c>
      <c r="G2424">
        <v>71</v>
      </c>
    </row>
    <row r="2425" spans="1:7" x14ac:dyDescent="0.3">
      <c r="A2425">
        <v>23</v>
      </c>
      <c r="B2425" s="18">
        <v>45505</v>
      </c>
      <c r="C2425" s="96" t="s">
        <v>347</v>
      </c>
      <c r="D2425" t="s">
        <v>210</v>
      </c>
      <c r="E2425">
        <v>6.1842918985776131E-3</v>
      </c>
      <c r="F2425">
        <v>10</v>
      </c>
      <c r="G2425">
        <v>1617</v>
      </c>
    </row>
    <row r="2426" spans="1:7" x14ac:dyDescent="0.3">
      <c r="A2426">
        <v>24</v>
      </c>
      <c r="B2426" s="18">
        <v>45505</v>
      </c>
      <c r="C2426" s="96" t="s">
        <v>347</v>
      </c>
      <c r="D2426" t="s">
        <v>197</v>
      </c>
      <c r="E2426">
        <v>0.6</v>
      </c>
      <c r="F2426">
        <v>6</v>
      </c>
      <c r="G2426">
        <v>10</v>
      </c>
    </row>
    <row r="2427" spans="1:7" x14ac:dyDescent="0.3">
      <c r="A2427">
        <v>25</v>
      </c>
      <c r="B2427" s="18">
        <v>45505</v>
      </c>
      <c r="C2427" s="96" t="s">
        <v>347</v>
      </c>
      <c r="D2427" t="s">
        <v>261</v>
      </c>
      <c r="E2427">
        <v>1.4223871366728509E-2</v>
      </c>
      <c r="F2427">
        <v>23</v>
      </c>
      <c r="G2427">
        <v>1617</v>
      </c>
    </row>
    <row r="2428" spans="1:7" x14ac:dyDescent="0.3">
      <c r="A2428">
        <v>133</v>
      </c>
      <c r="B2428" s="18">
        <v>45505</v>
      </c>
      <c r="C2428" s="96" t="s">
        <v>347</v>
      </c>
      <c r="D2428" t="s">
        <v>234</v>
      </c>
      <c r="E2428">
        <v>1</v>
      </c>
    </row>
    <row r="2429" spans="1:7" x14ac:dyDescent="0.3">
      <c r="A2429">
        <v>132</v>
      </c>
      <c r="B2429" s="18">
        <v>45505</v>
      </c>
      <c r="C2429" s="96" t="s">
        <v>347</v>
      </c>
      <c r="D2429" t="s">
        <v>208</v>
      </c>
      <c r="E2429">
        <v>3</v>
      </c>
    </row>
    <row r="2430" spans="1:7" x14ac:dyDescent="0.3">
      <c r="A2430">
        <v>131</v>
      </c>
      <c r="B2430" s="18">
        <v>45505</v>
      </c>
      <c r="C2430" s="96" t="s">
        <v>347</v>
      </c>
      <c r="D2430" t="s">
        <v>211</v>
      </c>
      <c r="E2430">
        <v>6</v>
      </c>
    </row>
    <row r="2431" spans="1:7" x14ac:dyDescent="0.3">
      <c r="A2431">
        <v>130</v>
      </c>
      <c r="B2431" s="18">
        <v>45505</v>
      </c>
      <c r="C2431" s="96" t="s">
        <v>347</v>
      </c>
      <c r="D2431" t="s">
        <v>212</v>
      </c>
      <c r="E2431">
        <v>88</v>
      </c>
    </row>
    <row r="2432" spans="1:7" x14ac:dyDescent="0.3">
      <c r="A2432">
        <v>129</v>
      </c>
      <c r="B2432" s="18">
        <v>45505</v>
      </c>
      <c r="C2432" s="96" t="s">
        <v>347</v>
      </c>
      <c r="D2432" t="s">
        <v>229</v>
      </c>
      <c r="E2432">
        <v>103</v>
      </c>
    </row>
    <row r="2433" spans="1:7" x14ac:dyDescent="0.3">
      <c r="A2433">
        <v>128</v>
      </c>
      <c r="B2433" s="18">
        <v>45505</v>
      </c>
      <c r="C2433" s="96" t="s">
        <v>347</v>
      </c>
      <c r="D2433" t="s">
        <v>224</v>
      </c>
      <c r="E2433">
        <v>41</v>
      </c>
    </row>
    <row r="2434" spans="1:7" x14ac:dyDescent="0.3">
      <c r="A2434">
        <v>127</v>
      </c>
      <c r="B2434" s="18">
        <v>45505</v>
      </c>
      <c r="C2434" s="96" t="s">
        <v>347</v>
      </c>
      <c r="D2434" t="s">
        <v>220</v>
      </c>
      <c r="E2434">
        <v>242</v>
      </c>
    </row>
    <row r="2435" spans="1:7" x14ac:dyDescent="0.3">
      <c r="A2435">
        <v>5</v>
      </c>
      <c r="B2435" s="18">
        <v>45505</v>
      </c>
      <c r="C2435" s="96" t="s">
        <v>347</v>
      </c>
      <c r="D2435" t="s">
        <v>216</v>
      </c>
      <c r="E2435">
        <v>6.7941176470588198</v>
      </c>
      <c r="F2435">
        <v>231</v>
      </c>
      <c r="G2435">
        <v>34</v>
      </c>
    </row>
    <row r="2436" spans="1:7" x14ac:dyDescent="0.3">
      <c r="A2436">
        <v>4</v>
      </c>
      <c r="B2436" s="18">
        <v>45505</v>
      </c>
      <c r="C2436" s="96" t="s">
        <v>347</v>
      </c>
      <c r="D2436" t="s">
        <v>223</v>
      </c>
      <c r="E2436">
        <v>0.86899563318777295</v>
      </c>
      <c r="F2436">
        <v>199</v>
      </c>
      <c r="G2436">
        <v>229</v>
      </c>
    </row>
    <row r="2437" spans="1:7" x14ac:dyDescent="0.3">
      <c r="A2437">
        <v>120</v>
      </c>
      <c r="B2437" s="18">
        <v>45505</v>
      </c>
      <c r="C2437" s="96" t="s">
        <v>347</v>
      </c>
      <c r="D2437" t="s">
        <v>22</v>
      </c>
      <c r="E2437">
        <v>501</v>
      </c>
    </row>
    <row r="2438" spans="1:7" x14ac:dyDescent="0.3">
      <c r="A2438">
        <v>115</v>
      </c>
      <c r="B2438" s="18">
        <v>45505</v>
      </c>
      <c r="C2438" s="96" t="s">
        <v>347</v>
      </c>
      <c r="D2438" t="s">
        <v>226</v>
      </c>
      <c r="E2438">
        <v>90</v>
      </c>
    </row>
    <row r="2439" spans="1:7" x14ac:dyDescent="0.3">
      <c r="A2439">
        <v>114</v>
      </c>
      <c r="B2439" s="18">
        <v>45505</v>
      </c>
      <c r="C2439" s="96" t="s">
        <v>347</v>
      </c>
      <c r="D2439" t="s">
        <v>214</v>
      </c>
      <c r="E2439">
        <v>501</v>
      </c>
    </row>
    <row r="2440" spans="1:7" x14ac:dyDescent="0.3">
      <c r="A2440">
        <v>6</v>
      </c>
      <c r="B2440" s="18">
        <v>45505</v>
      </c>
      <c r="C2440" s="96" t="s">
        <v>347</v>
      </c>
      <c r="D2440" t="s">
        <v>237</v>
      </c>
      <c r="E2440">
        <v>0.34782608695652173</v>
      </c>
      <c r="F2440">
        <v>8</v>
      </c>
      <c r="G2440">
        <v>23</v>
      </c>
    </row>
    <row r="2441" spans="1:7" x14ac:dyDescent="0.3">
      <c r="A2441">
        <v>105</v>
      </c>
      <c r="B2441" s="18">
        <v>45505</v>
      </c>
      <c r="C2441" s="96" t="s">
        <v>348</v>
      </c>
      <c r="D2441" t="s">
        <v>227</v>
      </c>
      <c r="E2441">
        <v>419</v>
      </c>
    </row>
    <row r="2442" spans="1:7" x14ac:dyDescent="0.3">
      <c r="A2442">
        <v>104</v>
      </c>
      <c r="B2442" s="18">
        <v>45505</v>
      </c>
      <c r="C2442" s="96" t="s">
        <v>348</v>
      </c>
      <c r="D2442" t="s">
        <v>236</v>
      </c>
      <c r="E2442">
        <v>759</v>
      </c>
    </row>
    <row r="2443" spans="1:7" x14ac:dyDescent="0.3">
      <c r="A2443">
        <v>110</v>
      </c>
      <c r="B2443" s="18">
        <v>45505</v>
      </c>
      <c r="C2443" s="96" t="s">
        <v>348</v>
      </c>
      <c r="D2443" t="s">
        <v>222</v>
      </c>
      <c r="E2443">
        <v>364</v>
      </c>
    </row>
    <row r="2444" spans="1:7" x14ac:dyDescent="0.3">
      <c r="A2444">
        <v>109</v>
      </c>
      <c r="B2444" s="18">
        <v>45505</v>
      </c>
      <c r="C2444" s="96" t="s">
        <v>348</v>
      </c>
      <c r="D2444" t="s">
        <v>233</v>
      </c>
      <c r="E2444">
        <v>811</v>
      </c>
    </row>
    <row r="2445" spans="1:7" x14ac:dyDescent="0.3">
      <c r="A2445">
        <v>2</v>
      </c>
      <c r="B2445" s="18">
        <v>45505</v>
      </c>
      <c r="C2445" s="96" t="s">
        <v>348</v>
      </c>
      <c r="D2445" t="s">
        <v>209</v>
      </c>
      <c r="E2445">
        <v>0.37349206349206349</v>
      </c>
      <c r="F2445">
        <v>2353</v>
      </c>
      <c r="G2445">
        <v>6300</v>
      </c>
    </row>
    <row r="2446" spans="1:7" x14ac:dyDescent="0.3">
      <c r="A2446">
        <v>1</v>
      </c>
      <c r="B2446" s="18">
        <v>45505</v>
      </c>
      <c r="C2446" s="96" t="s">
        <v>348</v>
      </c>
      <c r="D2446" t="s">
        <v>287</v>
      </c>
      <c r="E2446">
        <v>0.125</v>
      </c>
      <c r="F2446">
        <v>1</v>
      </c>
      <c r="G2446">
        <v>8</v>
      </c>
    </row>
    <row r="2447" spans="1:7" x14ac:dyDescent="0.3">
      <c r="A2447">
        <v>103</v>
      </c>
      <c r="B2447" s="18">
        <v>45505</v>
      </c>
      <c r="C2447" s="96" t="s">
        <v>348</v>
      </c>
      <c r="D2447" t="s">
        <v>199</v>
      </c>
      <c r="E2447">
        <v>8</v>
      </c>
    </row>
    <row r="2448" spans="1:7" x14ac:dyDescent="0.3">
      <c r="A2448">
        <v>3</v>
      </c>
      <c r="B2448" s="18">
        <v>45505</v>
      </c>
      <c r="C2448" s="96" t="s">
        <v>348</v>
      </c>
      <c r="D2448" t="s">
        <v>202</v>
      </c>
      <c r="E2448">
        <v>0.91021276595744682</v>
      </c>
      <c r="F2448">
        <v>2139</v>
      </c>
      <c r="G2448">
        <v>2350</v>
      </c>
    </row>
    <row r="2449" spans="1:7" x14ac:dyDescent="0.3">
      <c r="A2449">
        <v>102</v>
      </c>
      <c r="B2449" s="18">
        <v>45505</v>
      </c>
      <c r="C2449" s="96" t="s">
        <v>348</v>
      </c>
      <c r="D2449" t="s">
        <v>218</v>
      </c>
      <c r="E2449">
        <v>0</v>
      </c>
    </row>
    <row r="2450" spans="1:7" x14ac:dyDescent="0.3">
      <c r="A2450">
        <v>101</v>
      </c>
      <c r="B2450" s="18">
        <v>45505</v>
      </c>
      <c r="C2450" s="96" t="s">
        <v>348</v>
      </c>
      <c r="D2450" t="s">
        <v>200</v>
      </c>
      <c r="E2450">
        <v>0</v>
      </c>
    </row>
    <row r="2451" spans="1:7" x14ac:dyDescent="0.3">
      <c r="A2451">
        <v>100</v>
      </c>
      <c r="B2451" s="18">
        <v>45505</v>
      </c>
      <c r="C2451" s="96" t="s">
        <v>348</v>
      </c>
      <c r="D2451" t="s">
        <v>206</v>
      </c>
      <c r="E2451">
        <v>2</v>
      </c>
    </row>
    <row r="2452" spans="1:7" x14ac:dyDescent="0.3">
      <c r="A2452">
        <v>8</v>
      </c>
      <c r="B2452" s="18">
        <v>45505</v>
      </c>
      <c r="C2452" s="96" t="s">
        <v>348</v>
      </c>
      <c r="D2452" t="s">
        <v>235</v>
      </c>
      <c r="E2452">
        <v>0.36679725759059745</v>
      </c>
      <c r="F2452">
        <v>749</v>
      </c>
      <c r="G2452">
        <v>2042</v>
      </c>
    </row>
    <row r="2453" spans="1:7" x14ac:dyDescent="0.3">
      <c r="A2453">
        <v>7</v>
      </c>
      <c r="B2453" s="18">
        <v>45505</v>
      </c>
      <c r="C2453" s="96" t="s">
        <v>348</v>
      </c>
      <c r="D2453" t="s">
        <v>232</v>
      </c>
      <c r="E2453">
        <v>0.65207100591715972</v>
      </c>
      <c r="F2453">
        <v>551</v>
      </c>
      <c r="G2453">
        <v>845</v>
      </c>
    </row>
    <row r="2454" spans="1:7" x14ac:dyDescent="0.3">
      <c r="A2454">
        <v>23</v>
      </c>
      <c r="B2454" s="18">
        <v>45505</v>
      </c>
      <c r="C2454" s="96" t="s">
        <v>348</v>
      </c>
      <c r="D2454" t="s">
        <v>210</v>
      </c>
      <c r="E2454">
        <v>4.5948203842940682E-3</v>
      </c>
      <c r="F2454">
        <v>11</v>
      </c>
      <c r="G2454">
        <v>2394</v>
      </c>
    </row>
    <row r="2455" spans="1:7" x14ac:dyDescent="0.3">
      <c r="A2455">
        <v>24</v>
      </c>
      <c r="B2455" s="18">
        <v>45505</v>
      </c>
      <c r="C2455" s="96" t="s">
        <v>348</v>
      </c>
      <c r="D2455" t="s">
        <v>197</v>
      </c>
      <c r="E2455">
        <v>1</v>
      </c>
      <c r="F2455">
        <v>11</v>
      </c>
      <c r="G2455">
        <v>11</v>
      </c>
    </row>
    <row r="2456" spans="1:7" x14ac:dyDescent="0.3">
      <c r="A2456">
        <v>25</v>
      </c>
      <c r="B2456" s="18">
        <v>45505</v>
      </c>
      <c r="C2456" s="96" t="s">
        <v>348</v>
      </c>
      <c r="D2456" t="s">
        <v>261</v>
      </c>
      <c r="E2456">
        <v>2.7986633249791143E-2</v>
      </c>
      <c r="F2456">
        <v>67</v>
      </c>
      <c r="G2456">
        <v>2394</v>
      </c>
    </row>
    <row r="2457" spans="1:7" x14ac:dyDescent="0.3">
      <c r="A2457">
        <v>131</v>
      </c>
      <c r="B2457" s="18">
        <v>45505</v>
      </c>
      <c r="C2457" s="96" t="s">
        <v>348</v>
      </c>
      <c r="D2457" t="s">
        <v>211</v>
      </c>
      <c r="E2457">
        <v>10</v>
      </c>
    </row>
    <row r="2458" spans="1:7" x14ac:dyDescent="0.3">
      <c r="A2458">
        <v>130</v>
      </c>
      <c r="B2458" s="18">
        <v>45505</v>
      </c>
      <c r="C2458" s="96" t="s">
        <v>348</v>
      </c>
      <c r="D2458" t="s">
        <v>212</v>
      </c>
      <c r="E2458">
        <v>8</v>
      </c>
    </row>
    <row r="2459" spans="1:7" x14ac:dyDescent="0.3">
      <c r="A2459">
        <v>129</v>
      </c>
      <c r="B2459" s="18">
        <v>45505</v>
      </c>
      <c r="C2459" s="96" t="s">
        <v>348</v>
      </c>
      <c r="D2459" t="s">
        <v>229</v>
      </c>
      <c r="E2459">
        <v>80</v>
      </c>
    </row>
    <row r="2460" spans="1:7" x14ac:dyDescent="0.3">
      <c r="A2460">
        <v>128</v>
      </c>
      <c r="B2460" s="18">
        <v>45505</v>
      </c>
      <c r="C2460" s="96" t="s">
        <v>348</v>
      </c>
      <c r="D2460" t="s">
        <v>224</v>
      </c>
      <c r="E2460">
        <v>25</v>
      </c>
    </row>
    <row r="2461" spans="1:7" x14ac:dyDescent="0.3">
      <c r="A2461">
        <v>127</v>
      </c>
      <c r="B2461" s="18">
        <v>45505</v>
      </c>
      <c r="C2461" s="96" t="s">
        <v>348</v>
      </c>
      <c r="D2461" t="s">
        <v>220</v>
      </c>
      <c r="E2461">
        <v>125</v>
      </c>
    </row>
    <row r="2462" spans="1:7" x14ac:dyDescent="0.3">
      <c r="A2462">
        <v>5</v>
      </c>
      <c r="B2462" s="18">
        <v>45505</v>
      </c>
      <c r="C2462" s="96" t="s">
        <v>348</v>
      </c>
      <c r="D2462" t="s">
        <v>216</v>
      </c>
      <c r="E2462">
        <v>4.0869565217391299</v>
      </c>
      <c r="F2462">
        <v>376</v>
      </c>
      <c r="G2462">
        <v>92</v>
      </c>
    </row>
    <row r="2463" spans="1:7" x14ac:dyDescent="0.3">
      <c r="A2463">
        <v>4</v>
      </c>
      <c r="B2463" s="18">
        <v>45505</v>
      </c>
      <c r="C2463" s="96" t="s">
        <v>348</v>
      </c>
      <c r="D2463" t="s">
        <v>223</v>
      </c>
      <c r="E2463">
        <v>0.87297297297297305</v>
      </c>
      <c r="F2463">
        <v>323</v>
      </c>
      <c r="G2463">
        <v>370</v>
      </c>
    </row>
    <row r="2464" spans="1:7" x14ac:dyDescent="0.3">
      <c r="A2464">
        <v>126</v>
      </c>
      <c r="B2464" s="18">
        <v>45505</v>
      </c>
      <c r="C2464" s="96" t="s">
        <v>348</v>
      </c>
      <c r="D2464" t="s">
        <v>28</v>
      </c>
      <c r="E2464">
        <v>1</v>
      </c>
    </row>
    <row r="2465" spans="1:7" x14ac:dyDescent="0.3">
      <c r="A2465">
        <v>120</v>
      </c>
      <c r="B2465" s="18">
        <v>45505</v>
      </c>
      <c r="C2465" s="96" t="s">
        <v>348</v>
      </c>
      <c r="D2465" t="s">
        <v>22</v>
      </c>
      <c r="E2465">
        <v>452</v>
      </c>
    </row>
    <row r="2466" spans="1:7" x14ac:dyDescent="0.3">
      <c r="A2466">
        <v>116</v>
      </c>
      <c r="B2466" s="18">
        <v>45505</v>
      </c>
      <c r="C2466" s="96" t="s">
        <v>348</v>
      </c>
      <c r="D2466" t="s">
        <v>243</v>
      </c>
      <c r="E2466">
        <v>9</v>
      </c>
    </row>
    <row r="2467" spans="1:7" x14ac:dyDescent="0.3">
      <c r="A2467">
        <v>115</v>
      </c>
      <c r="B2467" s="18">
        <v>45505</v>
      </c>
      <c r="C2467" s="96" t="s">
        <v>348</v>
      </c>
      <c r="D2467" t="s">
        <v>226</v>
      </c>
      <c r="E2467">
        <v>63</v>
      </c>
    </row>
    <row r="2468" spans="1:7" x14ac:dyDescent="0.3">
      <c r="A2468">
        <v>114</v>
      </c>
      <c r="B2468" s="18">
        <v>45505</v>
      </c>
      <c r="C2468" s="96" t="s">
        <v>348</v>
      </c>
      <c r="D2468" t="s">
        <v>214</v>
      </c>
      <c r="E2468">
        <v>452</v>
      </c>
    </row>
    <row r="2469" spans="1:7" x14ac:dyDescent="0.3">
      <c r="A2469">
        <v>6</v>
      </c>
      <c r="B2469" s="18">
        <v>45505</v>
      </c>
      <c r="C2469" s="96" t="s">
        <v>348</v>
      </c>
      <c r="D2469" t="s">
        <v>237</v>
      </c>
      <c r="E2469">
        <v>0.26190476190476192</v>
      </c>
      <c r="F2469">
        <v>66</v>
      </c>
      <c r="G2469">
        <v>252</v>
      </c>
    </row>
    <row r="2470" spans="1:7" x14ac:dyDescent="0.3">
      <c r="A2470">
        <v>27</v>
      </c>
      <c r="B2470" s="18">
        <v>45505</v>
      </c>
      <c r="C2470" s="96" t="s">
        <v>349</v>
      </c>
      <c r="D2470" t="s">
        <v>165</v>
      </c>
      <c r="E2470">
        <v>5.784551437478351E-2</v>
      </c>
      <c r="F2470">
        <v>167</v>
      </c>
      <c r="G2470">
        <v>2887</v>
      </c>
    </row>
    <row r="2471" spans="1:7" x14ac:dyDescent="0.3">
      <c r="A2471">
        <v>108</v>
      </c>
      <c r="B2471" s="18">
        <v>45505</v>
      </c>
      <c r="C2471" s="96" t="s">
        <v>349</v>
      </c>
      <c r="D2471" t="s">
        <v>204</v>
      </c>
      <c r="E2471">
        <v>1448</v>
      </c>
    </row>
    <row r="2472" spans="1:7" x14ac:dyDescent="0.3">
      <c r="A2472">
        <v>105</v>
      </c>
      <c r="B2472" s="18">
        <v>45505</v>
      </c>
      <c r="C2472" s="96" t="s">
        <v>349</v>
      </c>
      <c r="D2472" t="s">
        <v>227</v>
      </c>
      <c r="E2472">
        <v>2083</v>
      </c>
    </row>
    <row r="2473" spans="1:7" x14ac:dyDescent="0.3">
      <c r="A2473">
        <v>107</v>
      </c>
      <c r="B2473" s="18">
        <v>45505</v>
      </c>
      <c r="C2473" s="96" t="s">
        <v>349</v>
      </c>
      <c r="D2473" t="s">
        <v>217</v>
      </c>
      <c r="E2473">
        <v>4990</v>
      </c>
    </row>
    <row r="2474" spans="1:7" x14ac:dyDescent="0.3">
      <c r="A2474">
        <v>106</v>
      </c>
      <c r="B2474" s="18">
        <v>45505</v>
      </c>
      <c r="C2474" s="96" t="s">
        <v>349</v>
      </c>
      <c r="D2474" t="s">
        <v>196</v>
      </c>
      <c r="E2474">
        <v>4937</v>
      </c>
    </row>
    <row r="2475" spans="1:7" x14ac:dyDescent="0.3">
      <c r="A2475">
        <v>104</v>
      </c>
      <c r="B2475" s="18">
        <v>45505</v>
      </c>
      <c r="C2475" s="96" t="s">
        <v>349</v>
      </c>
      <c r="D2475" t="s">
        <v>236</v>
      </c>
      <c r="E2475">
        <v>1110</v>
      </c>
    </row>
    <row r="2476" spans="1:7" x14ac:dyDescent="0.3">
      <c r="A2476">
        <v>113</v>
      </c>
      <c r="B2476" s="18">
        <v>45505</v>
      </c>
      <c r="C2476" s="96" t="s">
        <v>349</v>
      </c>
      <c r="D2476" t="s">
        <v>228</v>
      </c>
      <c r="E2476">
        <v>2919</v>
      </c>
    </row>
    <row r="2477" spans="1:7" x14ac:dyDescent="0.3">
      <c r="A2477">
        <v>110</v>
      </c>
      <c r="B2477" s="18">
        <v>45505</v>
      </c>
      <c r="C2477" s="96" t="s">
        <v>349</v>
      </c>
      <c r="D2477" t="s">
        <v>222</v>
      </c>
      <c r="E2477">
        <v>2031</v>
      </c>
    </row>
    <row r="2478" spans="1:7" x14ac:dyDescent="0.3">
      <c r="A2478">
        <v>112</v>
      </c>
      <c r="B2478" s="18">
        <v>45505</v>
      </c>
      <c r="C2478" s="96" t="s">
        <v>349</v>
      </c>
      <c r="D2478" t="s">
        <v>221</v>
      </c>
      <c r="E2478">
        <v>6436</v>
      </c>
    </row>
    <row r="2479" spans="1:7" x14ac:dyDescent="0.3">
      <c r="A2479">
        <v>111</v>
      </c>
      <c r="B2479" s="18">
        <v>45505</v>
      </c>
      <c r="C2479" s="96" t="s">
        <v>349</v>
      </c>
      <c r="D2479" t="s">
        <v>201</v>
      </c>
      <c r="E2479">
        <v>6409</v>
      </c>
    </row>
    <row r="2480" spans="1:7" x14ac:dyDescent="0.3">
      <c r="A2480">
        <v>109</v>
      </c>
      <c r="B2480" s="18">
        <v>45505</v>
      </c>
      <c r="C2480" s="96" t="s">
        <v>349</v>
      </c>
      <c r="D2480" t="s">
        <v>233</v>
      </c>
      <c r="E2480">
        <v>1123</v>
      </c>
    </row>
    <row r="2481" spans="1:7" x14ac:dyDescent="0.3">
      <c r="A2481">
        <v>2</v>
      </c>
      <c r="B2481" s="18">
        <v>45505</v>
      </c>
      <c r="C2481" s="96" t="s">
        <v>349</v>
      </c>
      <c r="D2481" t="s">
        <v>209</v>
      </c>
      <c r="E2481">
        <v>0.70944915254237284</v>
      </c>
      <c r="F2481">
        <v>33486</v>
      </c>
      <c r="G2481">
        <v>47200</v>
      </c>
    </row>
    <row r="2482" spans="1:7" x14ac:dyDescent="0.3">
      <c r="A2482">
        <v>1</v>
      </c>
      <c r="B2482" s="18">
        <v>45505</v>
      </c>
      <c r="C2482" s="96" t="s">
        <v>349</v>
      </c>
      <c r="D2482" t="s">
        <v>287</v>
      </c>
      <c r="E2482">
        <v>0.5</v>
      </c>
      <c r="F2482">
        <v>14</v>
      </c>
      <c r="G2482">
        <v>28</v>
      </c>
    </row>
    <row r="2483" spans="1:7" x14ac:dyDescent="0.3">
      <c r="A2483">
        <v>103</v>
      </c>
      <c r="B2483" s="18">
        <v>45505</v>
      </c>
      <c r="C2483" s="96" t="s">
        <v>349</v>
      </c>
      <c r="D2483" t="s">
        <v>199</v>
      </c>
      <c r="E2483">
        <v>4</v>
      </c>
    </row>
    <row r="2484" spans="1:7" x14ac:dyDescent="0.3">
      <c r="A2484">
        <v>102</v>
      </c>
      <c r="B2484" s="18">
        <v>45505</v>
      </c>
      <c r="C2484" s="96" t="s">
        <v>349</v>
      </c>
      <c r="D2484" t="s">
        <v>218</v>
      </c>
      <c r="E2484">
        <v>2</v>
      </c>
    </row>
    <row r="2485" spans="1:7" x14ac:dyDescent="0.3">
      <c r="A2485">
        <v>3</v>
      </c>
      <c r="B2485" s="18">
        <v>45505</v>
      </c>
      <c r="C2485" s="96" t="s">
        <v>349</v>
      </c>
      <c r="D2485" t="s">
        <v>202</v>
      </c>
      <c r="E2485">
        <v>0.74165123364597652</v>
      </c>
      <c r="F2485">
        <v>24829</v>
      </c>
      <c r="G2485">
        <v>33478</v>
      </c>
    </row>
    <row r="2486" spans="1:7" x14ac:dyDescent="0.3">
      <c r="A2486">
        <v>101</v>
      </c>
      <c r="B2486" s="18">
        <v>45505</v>
      </c>
      <c r="C2486" s="96" t="s">
        <v>349</v>
      </c>
      <c r="D2486" t="s">
        <v>200</v>
      </c>
      <c r="E2486">
        <v>23</v>
      </c>
    </row>
    <row r="2487" spans="1:7" x14ac:dyDescent="0.3">
      <c r="A2487">
        <v>100</v>
      </c>
      <c r="B2487" s="18">
        <v>45505</v>
      </c>
      <c r="C2487" s="96" t="s">
        <v>349</v>
      </c>
      <c r="D2487" t="s">
        <v>206</v>
      </c>
      <c r="E2487">
        <v>4</v>
      </c>
    </row>
    <row r="2488" spans="1:7" x14ac:dyDescent="0.3">
      <c r="A2488">
        <v>26</v>
      </c>
      <c r="B2488" s="18">
        <v>45505</v>
      </c>
      <c r="C2488" s="96" t="s">
        <v>349</v>
      </c>
      <c r="D2488" t="s">
        <v>164</v>
      </c>
      <c r="E2488">
        <v>3.0272452068617558E-2</v>
      </c>
      <c r="F2488">
        <v>240</v>
      </c>
      <c r="G2488">
        <v>7928</v>
      </c>
    </row>
    <row r="2489" spans="1:7" x14ac:dyDescent="0.3">
      <c r="A2489">
        <v>17</v>
      </c>
      <c r="B2489" s="18">
        <v>45505</v>
      </c>
      <c r="C2489" s="96" t="s">
        <v>349</v>
      </c>
      <c r="D2489" t="s">
        <v>207</v>
      </c>
      <c r="E2489">
        <v>2.3116042533518262E-3</v>
      </c>
      <c r="F2489">
        <v>10</v>
      </c>
      <c r="G2489">
        <v>4326</v>
      </c>
    </row>
    <row r="2490" spans="1:7" x14ac:dyDescent="0.3">
      <c r="A2490">
        <v>16</v>
      </c>
      <c r="B2490" s="18">
        <v>45505</v>
      </c>
      <c r="C2490" s="96" t="s">
        <v>349</v>
      </c>
      <c r="D2490" t="s">
        <v>203</v>
      </c>
      <c r="E2490">
        <v>5.5478502080443829E-3</v>
      </c>
      <c r="F2490">
        <v>24</v>
      </c>
      <c r="G2490">
        <v>4326</v>
      </c>
    </row>
    <row r="2491" spans="1:7" x14ac:dyDescent="0.3">
      <c r="A2491">
        <v>15</v>
      </c>
      <c r="B2491" s="18">
        <v>45505</v>
      </c>
      <c r="C2491" s="96" t="s">
        <v>349</v>
      </c>
      <c r="D2491" t="s">
        <v>205</v>
      </c>
      <c r="E2491">
        <v>2.3682652457075192E-4</v>
      </c>
      <c r="F2491">
        <v>2</v>
      </c>
      <c r="G2491">
        <v>8445</v>
      </c>
    </row>
    <row r="2492" spans="1:7" x14ac:dyDescent="0.3">
      <c r="A2492">
        <v>14</v>
      </c>
      <c r="B2492" s="18">
        <v>45505</v>
      </c>
      <c r="C2492" s="96" t="s">
        <v>349</v>
      </c>
      <c r="D2492" t="s">
        <v>225</v>
      </c>
      <c r="E2492">
        <v>2.0485494375370041E-2</v>
      </c>
      <c r="F2492">
        <v>173</v>
      </c>
      <c r="G2492">
        <v>8445</v>
      </c>
    </row>
    <row r="2493" spans="1:7" x14ac:dyDescent="0.3">
      <c r="A2493">
        <v>13</v>
      </c>
      <c r="B2493" s="18">
        <v>45505</v>
      </c>
      <c r="C2493" s="96" t="s">
        <v>349</v>
      </c>
      <c r="D2493" t="s">
        <v>198</v>
      </c>
      <c r="E2493">
        <v>2.6104417670682729E-2</v>
      </c>
      <c r="F2493">
        <v>91</v>
      </c>
      <c r="G2493">
        <v>3486</v>
      </c>
    </row>
    <row r="2494" spans="1:7" x14ac:dyDescent="0.3">
      <c r="A2494">
        <v>12</v>
      </c>
      <c r="B2494" s="18">
        <v>45505</v>
      </c>
      <c r="C2494" s="96" t="s">
        <v>349</v>
      </c>
      <c r="D2494" t="s">
        <v>215</v>
      </c>
      <c r="E2494">
        <v>5.4216867469879519E-2</v>
      </c>
      <c r="F2494">
        <v>189</v>
      </c>
      <c r="G2494">
        <v>3486</v>
      </c>
    </row>
    <row r="2495" spans="1:7" x14ac:dyDescent="0.3">
      <c r="A2495">
        <v>11</v>
      </c>
      <c r="B2495" s="18">
        <v>45505</v>
      </c>
      <c r="C2495" s="96" t="s">
        <v>349</v>
      </c>
      <c r="D2495" t="s">
        <v>230</v>
      </c>
      <c r="E2495">
        <v>0.25777233782129744</v>
      </c>
      <c r="F2495">
        <v>2106</v>
      </c>
      <c r="G2495">
        <v>8170</v>
      </c>
    </row>
    <row r="2496" spans="1:7" x14ac:dyDescent="0.3">
      <c r="A2496">
        <v>10</v>
      </c>
      <c r="B2496" s="18">
        <v>45505</v>
      </c>
      <c r="C2496" s="96" t="s">
        <v>349</v>
      </c>
      <c r="D2496" t="s">
        <v>219</v>
      </c>
      <c r="E2496">
        <v>2.1713383339913146E-2</v>
      </c>
      <c r="F2496">
        <v>55</v>
      </c>
      <c r="G2496">
        <v>2533</v>
      </c>
    </row>
    <row r="2497" spans="1:7" x14ac:dyDescent="0.3">
      <c r="A2497">
        <v>9</v>
      </c>
      <c r="B2497" s="18">
        <v>45505</v>
      </c>
      <c r="C2497" s="96" t="s">
        <v>349</v>
      </c>
      <c r="D2497" t="s">
        <v>213</v>
      </c>
      <c r="E2497">
        <v>4.6093251011283795E-2</v>
      </c>
      <c r="F2497">
        <v>866</v>
      </c>
      <c r="G2497">
        <v>18788</v>
      </c>
    </row>
    <row r="2498" spans="1:7" x14ac:dyDescent="0.3">
      <c r="A2498">
        <v>8</v>
      </c>
      <c r="B2498" s="18">
        <v>45505</v>
      </c>
      <c r="C2498" s="96" t="s">
        <v>349</v>
      </c>
      <c r="D2498" t="s">
        <v>235</v>
      </c>
      <c r="E2498">
        <v>0.55280272530195107</v>
      </c>
      <c r="F2498">
        <v>1785</v>
      </c>
      <c r="G2498">
        <v>3229</v>
      </c>
    </row>
    <row r="2499" spans="1:7" x14ac:dyDescent="0.3">
      <c r="A2499">
        <v>7</v>
      </c>
      <c r="B2499" s="18">
        <v>45505</v>
      </c>
      <c r="C2499" s="96" t="s">
        <v>349</v>
      </c>
      <c r="D2499" t="s">
        <v>232</v>
      </c>
      <c r="E2499">
        <v>0.62274368231046928</v>
      </c>
      <c r="F2499">
        <v>690</v>
      </c>
      <c r="G2499">
        <v>1108</v>
      </c>
    </row>
    <row r="2500" spans="1:7" x14ac:dyDescent="0.3">
      <c r="A2500">
        <v>23</v>
      </c>
      <c r="B2500" s="18">
        <v>45505</v>
      </c>
      <c r="C2500" s="96" t="s">
        <v>349</v>
      </c>
      <c r="D2500" t="s">
        <v>210</v>
      </c>
      <c r="E2500">
        <v>4.1634947590326168E-2</v>
      </c>
      <c r="F2500">
        <v>1422</v>
      </c>
      <c r="G2500">
        <v>34154</v>
      </c>
    </row>
    <row r="2501" spans="1:7" x14ac:dyDescent="0.3">
      <c r="A2501">
        <v>24</v>
      </c>
      <c r="B2501" s="18">
        <v>45505</v>
      </c>
      <c r="C2501" s="96" t="s">
        <v>349</v>
      </c>
      <c r="D2501" t="s">
        <v>197</v>
      </c>
      <c r="E2501">
        <v>0.92194092827004215</v>
      </c>
      <c r="F2501">
        <v>1311</v>
      </c>
      <c r="G2501">
        <v>1422</v>
      </c>
    </row>
    <row r="2502" spans="1:7" x14ac:dyDescent="0.3">
      <c r="A2502">
        <v>25</v>
      </c>
      <c r="B2502" s="18">
        <v>45505</v>
      </c>
      <c r="C2502" s="96" t="s">
        <v>349</v>
      </c>
      <c r="D2502" t="s">
        <v>261</v>
      </c>
      <c r="E2502">
        <v>6.2950166891140129E-3</v>
      </c>
      <c r="F2502">
        <v>215</v>
      </c>
      <c r="G2502">
        <v>34154</v>
      </c>
    </row>
    <row r="2503" spans="1:7" x14ac:dyDescent="0.3">
      <c r="A2503">
        <v>133</v>
      </c>
      <c r="B2503" s="18">
        <v>45505</v>
      </c>
      <c r="C2503" s="96" t="s">
        <v>349</v>
      </c>
      <c r="D2503" t="s">
        <v>234</v>
      </c>
      <c r="E2503">
        <v>102</v>
      </c>
    </row>
    <row r="2504" spans="1:7" x14ac:dyDescent="0.3">
      <c r="A2504">
        <v>132</v>
      </c>
      <c r="B2504" s="18">
        <v>45505</v>
      </c>
      <c r="C2504" s="96" t="s">
        <v>349</v>
      </c>
      <c r="D2504" t="s">
        <v>208</v>
      </c>
      <c r="E2504">
        <v>82</v>
      </c>
    </row>
    <row r="2505" spans="1:7" x14ac:dyDescent="0.3">
      <c r="A2505">
        <v>131</v>
      </c>
      <c r="B2505" s="18">
        <v>45505</v>
      </c>
      <c r="C2505" s="96" t="s">
        <v>349</v>
      </c>
      <c r="D2505" t="s">
        <v>211</v>
      </c>
      <c r="E2505">
        <v>260</v>
      </c>
    </row>
    <row r="2506" spans="1:7" x14ac:dyDescent="0.3">
      <c r="A2506">
        <v>130</v>
      </c>
      <c r="B2506" s="18">
        <v>45505</v>
      </c>
      <c r="C2506" s="96" t="s">
        <v>349</v>
      </c>
      <c r="D2506" t="s">
        <v>212</v>
      </c>
      <c r="E2506">
        <v>738</v>
      </c>
    </row>
    <row r="2507" spans="1:7" x14ac:dyDescent="0.3">
      <c r="A2507">
        <v>129</v>
      </c>
      <c r="B2507" s="18">
        <v>45505</v>
      </c>
      <c r="C2507" s="96" t="s">
        <v>349</v>
      </c>
      <c r="D2507" t="s">
        <v>229</v>
      </c>
      <c r="E2507">
        <v>3054</v>
      </c>
    </row>
    <row r="2508" spans="1:7" x14ac:dyDescent="0.3">
      <c r="A2508">
        <v>128</v>
      </c>
      <c r="B2508" s="18">
        <v>45505</v>
      </c>
      <c r="C2508" s="96" t="s">
        <v>349</v>
      </c>
      <c r="D2508" t="s">
        <v>224</v>
      </c>
      <c r="E2508">
        <v>905</v>
      </c>
    </row>
    <row r="2509" spans="1:7" x14ac:dyDescent="0.3">
      <c r="A2509">
        <v>127</v>
      </c>
      <c r="B2509" s="18">
        <v>45505</v>
      </c>
      <c r="C2509" s="96" t="s">
        <v>349</v>
      </c>
      <c r="D2509" t="s">
        <v>220</v>
      </c>
      <c r="E2509">
        <v>5161</v>
      </c>
    </row>
    <row r="2510" spans="1:7" x14ac:dyDescent="0.3">
      <c r="A2510">
        <v>5</v>
      </c>
      <c r="B2510" s="18">
        <v>45505</v>
      </c>
      <c r="C2510" s="96" t="s">
        <v>349</v>
      </c>
      <c r="D2510" t="s">
        <v>216</v>
      </c>
      <c r="E2510">
        <v>9.5463917525773194</v>
      </c>
      <c r="F2510">
        <v>4630</v>
      </c>
      <c r="G2510">
        <v>485</v>
      </c>
    </row>
    <row r="2511" spans="1:7" x14ac:dyDescent="0.3">
      <c r="A2511">
        <v>4</v>
      </c>
      <c r="B2511" s="18">
        <v>45505</v>
      </c>
      <c r="C2511" s="96" t="s">
        <v>349</v>
      </c>
      <c r="D2511" t="s">
        <v>223</v>
      </c>
      <c r="E2511">
        <v>0.77464136973623299</v>
      </c>
      <c r="F2511">
        <v>3348</v>
      </c>
      <c r="G2511">
        <v>4322</v>
      </c>
    </row>
    <row r="2512" spans="1:7" x14ac:dyDescent="0.3">
      <c r="A2512">
        <v>126</v>
      </c>
      <c r="B2512" s="18">
        <v>45505</v>
      </c>
      <c r="C2512" s="96" t="s">
        <v>349</v>
      </c>
      <c r="D2512" t="s">
        <v>28</v>
      </c>
      <c r="E2512">
        <v>28</v>
      </c>
    </row>
    <row r="2513" spans="1:7" x14ac:dyDescent="0.3">
      <c r="A2513">
        <v>120</v>
      </c>
      <c r="B2513" s="18">
        <v>45505</v>
      </c>
      <c r="C2513" s="96" t="s">
        <v>349</v>
      </c>
      <c r="D2513" t="s">
        <v>22</v>
      </c>
      <c r="E2513">
        <v>8753</v>
      </c>
    </row>
    <row r="2514" spans="1:7" x14ac:dyDescent="0.3">
      <c r="A2514">
        <v>116</v>
      </c>
      <c r="B2514" s="18">
        <v>45505</v>
      </c>
      <c r="C2514" s="96" t="s">
        <v>349</v>
      </c>
      <c r="D2514" t="s">
        <v>243</v>
      </c>
      <c r="E2514">
        <v>12</v>
      </c>
    </row>
    <row r="2515" spans="1:7" x14ac:dyDescent="0.3">
      <c r="A2515">
        <v>115</v>
      </c>
      <c r="B2515" s="18">
        <v>45505</v>
      </c>
      <c r="C2515" s="96" t="s">
        <v>349</v>
      </c>
      <c r="D2515" t="s">
        <v>226</v>
      </c>
      <c r="E2515">
        <v>951</v>
      </c>
    </row>
    <row r="2516" spans="1:7" x14ac:dyDescent="0.3">
      <c r="A2516">
        <v>114</v>
      </c>
      <c r="B2516" s="18">
        <v>45505</v>
      </c>
      <c r="C2516" s="96" t="s">
        <v>349</v>
      </c>
      <c r="D2516" t="s">
        <v>214</v>
      </c>
      <c r="E2516">
        <v>8753</v>
      </c>
    </row>
    <row r="2517" spans="1:7" x14ac:dyDescent="0.3">
      <c r="A2517">
        <v>6</v>
      </c>
      <c r="B2517" s="18">
        <v>45505</v>
      </c>
      <c r="C2517" s="96" t="s">
        <v>349</v>
      </c>
      <c r="D2517" t="s">
        <v>237</v>
      </c>
      <c r="E2517">
        <v>0.26004728132387706</v>
      </c>
      <c r="F2517">
        <v>110</v>
      </c>
      <c r="G2517">
        <v>423</v>
      </c>
    </row>
    <row r="2518" spans="1:7" x14ac:dyDescent="0.3">
      <c r="A2518">
        <v>108</v>
      </c>
      <c r="B2518" s="18">
        <v>45505</v>
      </c>
      <c r="C2518" s="96" t="s">
        <v>350</v>
      </c>
      <c r="D2518" t="s">
        <v>204</v>
      </c>
      <c r="E2518">
        <v>1200</v>
      </c>
    </row>
    <row r="2519" spans="1:7" x14ac:dyDescent="0.3">
      <c r="A2519">
        <v>105</v>
      </c>
      <c r="B2519" s="18">
        <v>45505</v>
      </c>
      <c r="C2519" s="96" t="s">
        <v>350</v>
      </c>
      <c r="D2519" t="s">
        <v>227</v>
      </c>
      <c r="E2519">
        <v>1555</v>
      </c>
    </row>
    <row r="2520" spans="1:7" x14ac:dyDescent="0.3">
      <c r="A2520">
        <v>107</v>
      </c>
      <c r="B2520" s="18">
        <v>45505</v>
      </c>
      <c r="C2520" s="96" t="s">
        <v>350</v>
      </c>
      <c r="D2520" t="s">
        <v>217</v>
      </c>
      <c r="E2520">
        <v>3350</v>
      </c>
    </row>
    <row r="2521" spans="1:7" x14ac:dyDescent="0.3">
      <c r="A2521">
        <v>106</v>
      </c>
      <c r="B2521" s="18">
        <v>45505</v>
      </c>
      <c r="C2521" s="96" t="s">
        <v>350</v>
      </c>
      <c r="D2521" t="s">
        <v>196</v>
      </c>
      <c r="E2521">
        <v>2964</v>
      </c>
    </row>
    <row r="2522" spans="1:7" x14ac:dyDescent="0.3">
      <c r="A2522">
        <v>104</v>
      </c>
      <c r="B2522" s="18">
        <v>45505</v>
      </c>
      <c r="C2522" s="96" t="s">
        <v>350</v>
      </c>
      <c r="D2522" t="s">
        <v>236</v>
      </c>
      <c r="E2522">
        <v>594</v>
      </c>
    </row>
    <row r="2523" spans="1:7" x14ac:dyDescent="0.3">
      <c r="A2523">
        <v>113</v>
      </c>
      <c r="B2523" s="18">
        <v>45505</v>
      </c>
      <c r="C2523" s="96" t="s">
        <v>350</v>
      </c>
      <c r="D2523" t="s">
        <v>228</v>
      </c>
      <c r="E2523">
        <v>2269</v>
      </c>
    </row>
    <row r="2524" spans="1:7" x14ac:dyDescent="0.3">
      <c r="A2524">
        <v>110</v>
      </c>
      <c r="B2524" s="18">
        <v>45505</v>
      </c>
      <c r="C2524" s="96" t="s">
        <v>350</v>
      </c>
      <c r="D2524" t="s">
        <v>222</v>
      </c>
      <c r="E2524">
        <v>1466</v>
      </c>
    </row>
    <row r="2525" spans="1:7" x14ac:dyDescent="0.3">
      <c r="A2525">
        <v>112</v>
      </c>
      <c r="B2525" s="18">
        <v>45505</v>
      </c>
      <c r="C2525" s="96" t="s">
        <v>350</v>
      </c>
      <c r="D2525" t="s">
        <v>221</v>
      </c>
      <c r="E2525">
        <v>3823</v>
      </c>
    </row>
    <row r="2526" spans="1:7" x14ac:dyDescent="0.3">
      <c r="A2526">
        <v>111</v>
      </c>
      <c r="B2526" s="18">
        <v>45505</v>
      </c>
      <c r="C2526" s="96" t="s">
        <v>350</v>
      </c>
      <c r="D2526" t="s">
        <v>201</v>
      </c>
      <c r="E2526">
        <v>2877</v>
      </c>
    </row>
    <row r="2527" spans="1:7" x14ac:dyDescent="0.3">
      <c r="A2527">
        <v>109</v>
      </c>
      <c r="B2527" s="18">
        <v>45505</v>
      </c>
      <c r="C2527" s="96" t="s">
        <v>350</v>
      </c>
      <c r="D2527" t="s">
        <v>233</v>
      </c>
      <c r="E2527">
        <v>559</v>
      </c>
    </row>
    <row r="2528" spans="1:7" x14ac:dyDescent="0.3">
      <c r="A2528">
        <v>2</v>
      </c>
      <c r="B2528" s="18">
        <v>45505</v>
      </c>
      <c r="C2528" s="96" t="s">
        <v>350</v>
      </c>
      <c r="D2528" t="s">
        <v>209</v>
      </c>
      <c r="E2528">
        <v>0.66635483870967738</v>
      </c>
      <c r="F2528">
        <v>20657</v>
      </c>
      <c r="G2528">
        <v>31000</v>
      </c>
    </row>
    <row r="2529" spans="1:7" x14ac:dyDescent="0.3">
      <c r="A2529">
        <v>1</v>
      </c>
      <c r="B2529" s="18">
        <v>45505</v>
      </c>
      <c r="C2529" s="96" t="s">
        <v>350</v>
      </c>
      <c r="D2529" t="s">
        <v>287</v>
      </c>
      <c r="E2529">
        <v>1.3</v>
      </c>
      <c r="F2529">
        <v>26</v>
      </c>
      <c r="G2529">
        <v>20</v>
      </c>
    </row>
    <row r="2530" spans="1:7" x14ac:dyDescent="0.3">
      <c r="A2530">
        <v>103</v>
      </c>
      <c r="B2530" s="18">
        <v>45505</v>
      </c>
      <c r="C2530" s="96" t="s">
        <v>350</v>
      </c>
      <c r="D2530" t="s">
        <v>199</v>
      </c>
      <c r="E2530">
        <v>6</v>
      </c>
    </row>
    <row r="2531" spans="1:7" x14ac:dyDescent="0.3">
      <c r="A2531">
        <v>3</v>
      </c>
      <c r="B2531" s="18">
        <v>45505</v>
      </c>
      <c r="C2531" s="96" t="s">
        <v>350</v>
      </c>
      <c r="D2531" t="s">
        <v>202</v>
      </c>
      <c r="E2531">
        <v>0.6352588001743088</v>
      </c>
      <c r="F2531">
        <v>13120</v>
      </c>
      <c r="G2531">
        <v>20653</v>
      </c>
    </row>
    <row r="2532" spans="1:7" x14ac:dyDescent="0.3">
      <c r="A2532">
        <v>102</v>
      </c>
      <c r="B2532" s="18">
        <v>45505</v>
      </c>
      <c r="C2532" s="96" t="s">
        <v>350</v>
      </c>
      <c r="D2532" t="s">
        <v>218</v>
      </c>
      <c r="E2532">
        <v>2</v>
      </c>
    </row>
    <row r="2533" spans="1:7" x14ac:dyDescent="0.3">
      <c r="A2533">
        <v>101</v>
      </c>
      <c r="B2533" s="18">
        <v>45505</v>
      </c>
      <c r="C2533" s="96" t="s">
        <v>350</v>
      </c>
      <c r="D2533" t="s">
        <v>200</v>
      </c>
      <c r="E2533">
        <v>12</v>
      </c>
    </row>
    <row r="2534" spans="1:7" x14ac:dyDescent="0.3">
      <c r="A2534">
        <v>100</v>
      </c>
      <c r="B2534" s="18">
        <v>45505</v>
      </c>
      <c r="C2534" s="96" t="s">
        <v>350</v>
      </c>
      <c r="D2534" t="s">
        <v>206</v>
      </c>
      <c r="E2534">
        <v>5</v>
      </c>
    </row>
    <row r="2535" spans="1:7" x14ac:dyDescent="0.3">
      <c r="A2535">
        <v>26</v>
      </c>
      <c r="B2535" s="18">
        <v>45505</v>
      </c>
      <c r="C2535" s="96" t="s">
        <v>350</v>
      </c>
      <c r="D2535" t="s">
        <v>164</v>
      </c>
      <c r="E2535">
        <v>7.6026355803345165E-4</v>
      </c>
      <c r="F2535">
        <v>3</v>
      </c>
      <c r="G2535">
        <v>3946</v>
      </c>
    </row>
    <row r="2536" spans="1:7" x14ac:dyDescent="0.3">
      <c r="A2536">
        <v>17</v>
      </c>
      <c r="B2536" s="18">
        <v>45505</v>
      </c>
      <c r="C2536" s="96" t="s">
        <v>350</v>
      </c>
      <c r="D2536" t="s">
        <v>207</v>
      </c>
      <c r="E2536">
        <v>4.1493775933609957E-2</v>
      </c>
      <c r="F2536">
        <v>100</v>
      </c>
      <c r="G2536">
        <v>2410</v>
      </c>
    </row>
    <row r="2537" spans="1:7" x14ac:dyDescent="0.3">
      <c r="A2537">
        <v>16</v>
      </c>
      <c r="B2537" s="18">
        <v>45505</v>
      </c>
      <c r="C2537" s="96" t="s">
        <v>350</v>
      </c>
      <c r="D2537" t="s">
        <v>203</v>
      </c>
      <c r="E2537">
        <v>0.2087136929460581</v>
      </c>
      <c r="F2537">
        <v>503</v>
      </c>
      <c r="G2537">
        <v>2410</v>
      </c>
    </row>
    <row r="2538" spans="1:7" x14ac:dyDescent="0.3">
      <c r="A2538">
        <v>15</v>
      </c>
      <c r="B2538" s="18">
        <v>45505</v>
      </c>
      <c r="C2538" s="96" t="s">
        <v>350</v>
      </c>
      <c r="D2538" t="s">
        <v>205</v>
      </c>
      <c r="E2538">
        <v>1.6006402561024411E-3</v>
      </c>
      <c r="F2538">
        <v>8</v>
      </c>
      <c r="G2538">
        <v>4998</v>
      </c>
    </row>
    <row r="2539" spans="1:7" x14ac:dyDescent="0.3">
      <c r="A2539">
        <v>14</v>
      </c>
      <c r="B2539" s="18">
        <v>45505</v>
      </c>
      <c r="C2539" s="96" t="s">
        <v>350</v>
      </c>
      <c r="D2539" t="s">
        <v>225</v>
      </c>
      <c r="E2539">
        <v>3.2012805122048822E-3</v>
      </c>
      <c r="F2539">
        <v>16</v>
      </c>
      <c r="G2539">
        <v>4998</v>
      </c>
    </row>
    <row r="2540" spans="1:7" x14ac:dyDescent="0.3">
      <c r="A2540">
        <v>13</v>
      </c>
      <c r="B2540" s="18">
        <v>45505</v>
      </c>
      <c r="C2540" s="96" t="s">
        <v>350</v>
      </c>
      <c r="D2540" t="s">
        <v>198</v>
      </c>
      <c r="E2540">
        <v>4.3365134431916737E-4</v>
      </c>
      <c r="F2540">
        <v>1</v>
      </c>
      <c r="G2540">
        <v>2306</v>
      </c>
    </row>
    <row r="2541" spans="1:7" x14ac:dyDescent="0.3">
      <c r="A2541">
        <v>12</v>
      </c>
      <c r="B2541" s="18">
        <v>45505</v>
      </c>
      <c r="C2541" s="96" t="s">
        <v>350</v>
      </c>
      <c r="D2541" t="s">
        <v>215</v>
      </c>
      <c r="E2541">
        <v>1.6912402428447527E-2</v>
      </c>
      <c r="F2541">
        <v>39</v>
      </c>
      <c r="G2541">
        <v>2306</v>
      </c>
    </row>
    <row r="2542" spans="1:7" x14ac:dyDescent="0.3">
      <c r="A2542">
        <v>11</v>
      </c>
      <c r="B2542" s="18">
        <v>45505</v>
      </c>
      <c r="C2542" s="96" t="s">
        <v>350</v>
      </c>
      <c r="D2542" t="s">
        <v>230</v>
      </c>
      <c r="E2542">
        <v>9.7275436355896125E-2</v>
      </c>
      <c r="F2542">
        <v>457</v>
      </c>
      <c r="G2542">
        <v>4698</v>
      </c>
    </row>
    <row r="2543" spans="1:7" x14ac:dyDescent="0.3">
      <c r="A2543">
        <v>10</v>
      </c>
      <c r="B2543" s="18">
        <v>45505</v>
      </c>
      <c r="C2543" s="96" t="s">
        <v>350</v>
      </c>
      <c r="D2543" t="s">
        <v>219</v>
      </c>
      <c r="E2543">
        <v>1.1037527593818985E-2</v>
      </c>
      <c r="F2543">
        <v>20</v>
      </c>
      <c r="G2543">
        <v>1812</v>
      </c>
    </row>
    <row r="2544" spans="1:7" x14ac:dyDescent="0.3">
      <c r="A2544">
        <v>9</v>
      </c>
      <c r="B2544" s="18">
        <v>45505</v>
      </c>
      <c r="C2544" s="96" t="s">
        <v>350</v>
      </c>
      <c r="D2544" t="s">
        <v>213</v>
      </c>
      <c r="E2544">
        <v>4.294885986274076E-2</v>
      </c>
      <c r="F2544">
        <v>388</v>
      </c>
      <c r="G2544">
        <v>9034</v>
      </c>
    </row>
    <row r="2545" spans="1:7" x14ac:dyDescent="0.3">
      <c r="A2545">
        <v>8</v>
      </c>
      <c r="B2545" s="18">
        <v>45505</v>
      </c>
      <c r="C2545" s="96" t="s">
        <v>350</v>
      </c>
      <c r="D2545" t="s">
        <v>235</v>
      </c>
      <c r="E2545">
        <v>0.44265033407572385</v>
      </c>
      <c r="F2545">
        <v>795</v>
      </c>
      <c r="G2545">
        <v>1796</v>
      </c>
    </row>
    <row r="2546" spans="1:7" x14ac:dyDescent="0.3">
      <c r="A2546">
        <v>7</v>
      </c>
      <c r="B2546" s="18">
        <v>45505</v>
      </c>
      <c r="C2546" s="96" t="s">
        <v>350</v>
      </c>
      <c r="D2546" t="s">
        <v>232</v>
      </c>
      <c r="E2546">
        <v>0.62432915921288012</v>
      </c>
      <c r="F2546">
        <v>349</v>
      </c>
      <c r="G2546">
        <v>559</v>
      </c>
    </row>
    <row r="2547" spans="1:7" x14ac:dyDescent="0.3">
      <c r="A2547">
        <v>23</v>
      </c>
      <c r="B2547" s="18">
        <v>45505</v>
      </c>
      <c r="C2547" s="96" t="s">
        <v>350</v>
      </c>
      <c r="D2547" t="s">
        <v>210</v>
      </c>
      <c r="E2547">
        <v>3.5514018691588788E-2</v>
      </c>
      <c r="F2547">
        <v>741</v>
      </c>
      <c r="G2547">
        <v>20865</v>
      </c>
    </row>
    <row r="2548" spans="1:7" x14ac:dyDescent="0.3">
      <c r="A2548">
        <v>24</v>
      </c>
      <c r="B2548" s="18">
        <v>45505</v>
      </c>
      <c r="C2548" s="96" t="s">
        <v>350</v>
      </c>
      <c r="D2548" t="s">
        <v>197</v>
      </c>
      <c r="E2548">
        <v>0.87989203778677461</v>
      </c>
      <c r="F2548">
        <v>652</v>
      </c>
      <c r="G2548">
        <v>741</v>
      </c>
    </row>
    <row r="2549" spans="1:7" x14ac:dyDescent="0.3">
      <c r="A2549">
        <v>25</v>
      </c>
      <c r="B2549" s="18">
        <v>45505</v>
      </c>
      <c r="C2549" s="96" t="s">
        <v>350</v>
      </c>
      <c r="D2549" t="s">
        <v>261</v>
      </c>
      <c r="E2549">
        <v>7.1890726096333576E-4</v>
      </c>
      <c r="F2549">
        <v>15</v>
      </c>
      <c r="G2549">
        <v>20865</v>
      </c>
    </row>
    <row r="2550" spans="1:7" x14ac:dyDescent="0.3">
      <c r="A2550">
        <v>134</v>
      </c>
      <c r="B2550" s="18">
        <v>45505</v>
      </c>
      <c r="C2550" s="96" t="s">
        <v>350</v>
      </c>
      <c r="D2550" t="s">
        <v>267</v>
      </c>
      <c r="E2550">
        <v>2</v>
      </c>
    </row>
    <row r="2551" spans="1:7" x14ac:dyDescent="0.3">
      <c r="A2551">
        <v>133</v>
      </c>
      <c r="B2551" s="18">
        <v>45505</v>
      </c>
      <c r="C2551" s="96" t="s">
        <v>350</v>
      </c>
      <c r="D2551" t="s">
        <v>234</v>
      </c>
      <c r="E2551">
        <v>31</v>
      </c>
    </row>
    <row r="2552" spans="1:7" x14ac:dyDescent="0.3">
      <c r="A2552">
        <v>132</v>
      </c>
      <c r="B2552" s="18">
        <v>45505</v>
      </c>
      <c r="C2552" s="96" t="s">
        <v>350</v>
      </c>
      <c r="D2552" t="s">
        <v>208</v>
      </c>
      <c r="E2552">
        <v>43</v>
      </c>
    </row>
    <row r="2553" spans="1:7" x14ac:dyDescent="0.3">
      <c r="A2553">
        <v>131</v>
      </c>
      <c r="B2553" s="18">
        <v>45505</v>
      </c>
      <c r="C2553" s="96" t="s">
        <v>350</v>
      </c>
      <c r="D2553" t="s">
        <v>211</v>
      </c>
      <c r="E2553">
        <v>285</v>
      </c>
    </row>
    <row r="2554" spans="1:7" x14ac:dyDescent="0.3">
      <c r="A2554">
        <v>130</v>
      </c>
      <c r="B2554" s="18">
        <v>45505</v>
      </c>
      <c r="C2554" s="96" t="s">
        <v>350</v>
      </c>
      <c r="D2554" t="s">
        <v>212</v>
      </c>
      <c r="E2554">
        <v>804</v>
      </c>
    </row>
    <row r="2555" spans="1:7" x14ac:dyDescent="0.3">
      <c r="A2555">
        <v>129</v>
      </c>
      <c r="B2555" s="18">
        <v>45505</v>
      </c>
      <c r="C2555" s="96" t="s">
        <v>350</v>
      </c>
      <c r="D2555" t="s">
        <v>229</v>
      </c>
      <c r="E2555">
        <v>2663</v>
      </c>
    </row>
    <row r="2556" spans="1:7" x14ac:dyDescent="0.3">
      <c r="A2556">
        <v>128</v>
      </c>
      <c r="B2556" s="18">
        <v>45505</v>
      </c>
      <c r="C2556" s="96" t="s">
        <v>350</v>
      </c>
      <c r="D2556" t="s">
        <v>224</v>
      </c>
      <c r="E2556">
        <v>811</v>
      </c>
    </row>
    <row r="2557" spans="1:7" x14ac:dyDescent="0.3">
      <c r="A2557">
        <v>127</v>
      </c>
      <c r="B2557" s="18">
        <v>45505</v>
      </c>
      <c r="C2557" s="96" t="s">
        <v>350</v>
      </c>
      <c r="D2557" t="s">
        <v>220</v>
      </c>
      <c r="E2557">
        <v>4649</v>
      </c>
    </row>
    <row r="2558" spans="1:7" x14ac:dyDescent="0.3">
      <c r="A2558">
        <v>5</v>
      </c>
      <c r="B2558" s="18">
        <v>45505</v>
      </c>
      <c r="C2558" s="96" t="s">
        <v>350</v>
      </c>
      <c r="D2558" t="s">
        <v>216</v>
      </c>
      <c r="E2558">
        <v>10.9197324414716</v>
      </c>
      <c r="F2558">
        <v>3265</v>
      </c>
      <c r="G2558">
        <v>299</v>
      </c>
    </row>
    <row r="2559" spans="1:7" x14ac:dyDescent="0.3">
      <c r="A2559">
        <v>4</v>
      </c>
      <c r="B2559" s="18">
        <v>45505</v>
      </c>
      <c r="C2559" s="96" t="s">
        <v>350</v>
      </c>
      <c r="D2559" t="s">
        <v>223</v>
      </c>
      <c r="E2559">
        <v>0.73490042442050296</v>
      </c>
      <c r="F2559">
        <v>2251</v>
      </c>
      <c r="G2559">
        <v>3063</v>
      </c>
    </row>
    <row r="2560" spans="1:7" x14ac:dyDescent="0.3">
      <c r="A2560">
        <v>126</v>
      </c>
      <c r="B2560" s="18">
        <v>45505</v>
      </c>
      <c r="C2560" s="96" t="s">
        <v>350</v>
      </c>
      <c r="D2560" t="s">
        <v>28</v>
      </c>
      <c r="E2560">
        <v>11</v>
      </c>
    </row>
    <row r="2561" spans="1:7" x14ac:dyDescent="0.3">
      <c r="A2561">
        <v>120</v>
      </c>
      <c r="B2561" s="18">
        <v>45505</v>
      </c>
      <c r="C2561" s="96" t="s">
        <v>350</v>
      </c>
      <c r="D2561" t="s">
        <v>22</v>
      </c>
      <c r="E2561">
        <v>6544</v>
      </c>
    </row>
    <row r="2562" spans="1:7" x14ac:dyDescent="0.3">
      <c r="A2562">
        <v>116</v>
      </c>
      <c r="B2562" s="18">
        <v>45505</v>
      </c>
      <c r="C2562" s="96" t="s">
        <v>350</v>
      </c>
      <c r="D2562" t="s">
        <v>243</v>
      </c>
      <c r="E2562">
        <v>26</v>
      </c>
    </row>
    <row r="2563" spans="1:7" x14ac:dyDescent="0.3">
      <c r="A2563">
        <v>115</v>
      </c>
      <c r="B2563" s="18">
        <v>45505</v>
      </c>
      <c r="C2563" s="96" t="s">
        <v>350</v>
      </c>
      <c r="D2563" t="s">
        <v>226</v>
      </c>
      <c r="E2563">
        <v>730</v>
      </c>
    </row>
    <row r="2564" spans="1:7" x14ac:dyDescent="0.3">
      <c r="A2564">
        <v>114</v>
      </c>
      <c r="B2564" s="18">
        <v>45505</v>
      </c>
      <c r="C2564" s="96" t="s">
        <v>350</v>
      </c>
      <c r="D2564" t="s">
        <v>214</v>
      </c>
      <c r="E2564">
        <v>6544</v>
      </c>
    </row>
    <row r="2565" spans="1:7" x14ac:dyDescent="0.3">
      <c r="A2565">
        <v>6</v>
      </c>
      <c r="B2565" s="18">
        <v>45505</v>
      </c>
      <c r="C2565" s="96" t="s">
        <v>350</v>
      </c>
      <c r="D2565" t="s">
        <v>237</v>
      </c>
      <c r="E2565">
        <v>0.62222222222222223</v>
      </c>
      <c r="F2565">
        <v>112</v>
      </c>
      <c r="G2565">
        <v>180</v>
      </c>
    </row>
    <row r="2566" spans="1:7" x14ac:dyDescent="0.3">
      <c r="A2566">
        <v>105</v>
      </c>
      <c r="B2566" s="18">
        <v>45505</v>
      </c>
      <c r="C2566" s="96" t="s">
        <v>351</v>
      </c>
      <c r="D2566" t="s">
        <v>227</v>
      </c>
      <c r="E2566">
        <v>252</v>
      </c>
    </row>
    <row r="2567" spans="1:7" x14ac:dyDescent="0.3">
      <c r="A2567">
        <v>104</v>
      </c>
      <c r="B2567" s="18">
        <v>45505</v>
      </c>
      <c r="C2567" s="96" t="s">
        <v>351</v>
      </c>
      <c r="D2567" t="s">
        <v>236</v>
      </c>
      <c r="E2567">
        <v>157</v>
      </c>
    </row>
    <row r="2568" spans="1:7" x14ac:dyDescent="0.3">
      <c r="A2568">
        <v>110</v>
      </c>
      <c r="B2568" s="18">
        <v>45505</v>
      </c>
      <c r="C2568" s="96" t="s">
        <v>351</v>
      </c>
      <c r="D2568" t="s">
        <v>222</v>
      </c>
      <c r="E2568">
        <v>225</v>
      </c>
    </row>
    <row r="2569" spans="1:7" x14ac:dyDescent="0.3">
      <c r="A2569">
        <v>109</v>
      </c>
      <c r="B2569" s="18">
        <v>45505</v>
      </c>
      <c r="C2569" s="96" t="s">
        <v>351</v>
      </c>
      <c r="D2569" t="s">
        <v>233</v>
      </c>
      <c r="E2569">
        <v>175</v>
      </c>
    </row>
    <row r="2570" spans="1:7" x14ac:dyDescent="0.3">
      <c r="A2570">
        <v>2</v>
      </c>
      <c r="B2570" s="18">
        <v>45505</v>
      </c>
      <c r="C2570" s="96" t="s">
        <v>351</v>
      </c>
      <c r="D2570" t="s">
        <v>209</v>
      </c>
      <c r="E2570">
        <v>0.22472222222222221</v>
      </c>
      <c r="F2570">
        <v>809</v>
      </c>
      <c r="G2570">
        <v>3600</v>
      </c>
    </row>
    <row r="2571" spans="1:7" x14ac:dyDescent="0.3">
      <c r="A2571">
        <v>1</v>
      </c>
      <c r="B2571" s="18">
        <v>45505</v>
      </c>
      <c r="C2571" s="96" t="s">
        <v>351</v>
      </c>
      <c r="D2571" t="s">
        <v>287</v>
      </c>
      <c r="E2571">
        <v>0.5</v>
      </c>
      <c r="F2571">
        <v>2</v>
      </c>
      <c r="G2571">
        <v>4</v>
      </c>
    </row>
    <row r="2572" spans="1:7" x14ac:dyDescent="0.3">
      <c r="A2572">
        <v>103</v>
      </c>
      <c r="B2572" s="18">
        <v>45505</v>
      </c>
      <c r="C2572" s="96" t="s">
        <v>351</v>
      </c>
      <c r="D2572" t="s">
        <v>199</v>
      </c>
      <c r="E2572">
        <v>4</v>
      </c>
    </row>
    <row r="2573" spans="1:7" x14ac:dyDescent="0.3">
      <c r="A2573">
        <v>102</v>
      </c>
      <c r="B2573" s="18">
        <v>45505</v>
      </c>
      <c r="C2573" s="96" t="s">
        <v>351</v>
      </c>
      <c r="D2573" t="s">
        <v>218</v>
      </c>
      <c r="E2573">
        <v>0</v>
      </c>
    </row>
    <row r="2574" spans="1:7" x14ac:dyDescent="0.3">
      <c r="A2574">
        <v>3</v>
      </c>
      <c r="B2574" s="18">
        <v>45505</v>
      </c>
      <c r="C2574" s="96" t="s">
        <v>351</v>
      </c>
      <c r="D2574" t="s">
        <v>202</v>
      </c>
      <c r="E2574">
        <v>0.94540942928039706</v>
      </c>
      <c r="F2574">
        <v>762</v>
      </c>
      <c r="G2574">
        <v>806</v>
      </c>
    </row>
    <row r="2575" spans="1:7" x14ac:dyDescent="0.3">
      <c r="A2575">
        <v>101</v>
      </c>
      <c r="B2575" s="18">
        <v>45505</v>
      </c>
      <c r="C2575" s="96" t="s">
        <v>351</v>
      </c>
      <c r="D2575" t="s">
        <v>200</v>
      </c>
      <c r="E2575">
        <v>0</v>
      </c>
    </row>
    <row r="2576" spans="1:7" x14ac:dyDescent="0.3">
      <c r="A2576">
        <v>100</v>
      </c>
      <c r="B2576" s="18">
        <v>45505</v>
      </c>
      <c r="C2576" s="96" t="s">
        <v>351</v>
      </c>
      <c r="D2576" t="s">
        <v>206</v>
      </c>
      <c r="E2576">
        <v>1</v>
      </c>
    </row>
    <row r="2577" spans="1:7" x14ac:dyDescent="0.3">
      <c r="A2577">
        <v>8</v>
      </c>
      <c r="B2577" s="18">
        <v>45505</v>
      </c>
      <c r="C2577" s="96" t="s">
        <v>351</v>
      </c>
      <c r="D2577" t="s">
        <v>235</v>
      </c>
      <c r="E2577">
        <v>0.5705394190871369</v>
      </c>
      <c r="F2577">
        <v>275</v>
      </c>
      <c r="G2577">
        <v>482</v>
      </c>
    </row>
    <row r="2578" spans="1:7" x14ac:dyDescent="0.3">
      <c r="A2578">
        <v>7</v>
      </c>
      <c r="B2578" s="18">
        <v>45505</v>
      </c>
      <c r="C2578" s="96" t="s">
        <v>351</v>
      </c>
      <c r="D2578" t="s">
        <v>232</v>
      </c>
      <c r="E2578">
        <v>0.66206896551724137</v>
      </c>
      <c r="F2578">
        <v>96</v>
      </c>
      <c r="G2578">
        <v>145</v>
      </c>
    </row>
    <row r="2579" spans="1:7" x14ac:dyDescent="0.3">
      <c r="A2579">
        <v>25</v>
      </c>
      <c r="B2579" s="18">
        <v>45505</v>
      </c>
      <c r="C2579" s="96" t="s">
        <v>351</v>
      </c>
      <c r="D2579" t="s">
        <v>261</v>
      </c>
      <c r="E2579">
        <v>8.6313193588162754E-3</v>
      </c>
      <c r="F2579">
        <v>7</v>
      </c>
      <c r="G2579">
        <v>811</v>
      </c>
    </row>
    <row r="2580" spans="1:7" x14ac:dyDescent="0.3">
      <c r="A2580">
        <v>131</v>
      </c>
      <c r="B2580" s="18">
        <v>45505</v>
      </c>
      <c r="C2580" s="96" t="s">
        <v>351</v>
      </c>
      <c r="D2580" t="s">
        <v>211</v>
      </c>
      <c r="E2580">
        <v>6</v>
      </c>
    </row>
    <row r="2581" spans="1:7" x14ac:dyDescent="0.3">
      <c r="A2581">
        <v>130</v>
      </c>
      <c r="B2581" s="18">
        <v>45505</v>
      </c>
      <c r="C2581" s="96" t="s">
        <v>351</v>
      </c>
      <c r="D2581" t="s">
        <v>212</v>
      </c>
      <c r="E2581">
        <v>3</v>
      </c>
    </row>
    <row r="2582" spans="1:7" x14ac:dyDescent="0.3">
      <c r="A2582">
        <v>129</v>
      </c>
      <c r="B2582" s="18">
        <v>45505</v>
      </c>
      <c r="C2582" s="96" t="s">
        <v>351</v>
      </c>
      <c r="D2582" t="s">
        <v>229</v>
      </c>
      <c r="E2582">
        <v>116</v>
      </c>
    </row>
    <row r="2583" spans="1:7" x14ac:dyDescent="0.3">
      <c r="A2583">
        <v>128</v>
      </c>
      <c r="B2583" s="18">
        <v>45505</v>
      </c>
      <c r="C2583" s="96" t="s">
        <v>351</v>
      </c>
      <c r="D2583" t="s">
        <v>224</v>
      </c>
      <c r="E2583">
        <v>26</v>
      </c>
    </row>
    <row r="2584" spans="1:7" x14ac:dyDescent="0.3">
      <c r="A2584">
        <v>127</v>
      </c>
      <c r="B2584" s="18">
        <v>45505</v>
      </c>
      <c r="C2584" s="96" t="s">
        <v>351</v>
      </c>
      <c r="D2584" t="s">
        <v>220</v>
      </c>
      <c r="E2584">
        <v>151</v>
      </c>
    </row>
    <row r="2585" spans="1:7" x14ac:dyDescent="0.3">
      <c r="A2585">
        <v>5</v>
      </c>
      <c r="B2585" s="18">
        <v>45505</v>
      </c>
      <c r="C2585" s="96" t="s">
        <v>351</v>
      </c>
      <c r="D2585" t="s">
        <v>216</v>
      </c>
      <c r="E2585">
        <v>3.5238095238095202</v>
      </c>
      <c r="F2585">
        <v>148</v>
      </c>
      <c r="G2585">
        <v>42</v>
      </c>
    </row>
    <row r="2586" spans="1:7" x14ac:dyDescent="0.3">
      <c r="A2586">
        <v>4</v>
      </c>
      <c r="B2586" s="18">
        <v>45505</v>
      </c>
      <c r="C2586" s="96" t="s">
        <v>351</v>
      </c>
      <c r="D2586" t="s">
        <v>223</v>
      </c>
      <c r="E2586">
        <v>0.67808219178082196</v>
      </c>
      <c r="F2586">
        <v>99</v>
      </c>
      <c r="G2586">
        <v>146</v>
      </c>
    </row>
    <row r="2587" spans="1:7" x14ac:dyDescent="0.3">
      <c r="A2587">
        <v>126</v>
      </c>
      <c r="B2587" s="18">
        <v>45505</v>
      </c>
      <c r="C2587" s="96" t="s">
        <v>351</v>
      </c>
      <c r="D2587" t="s">
        <v>28</v>
      </c>
      <c r="E2587">
        <v>2</v>
      </c>
    </row>
    <row r="2588" spans="1:7" x14ac:dyDescent="0.3">
      <c r="A2588">
        <v>120</v>
      </c>
      <c r="B2588" s="18">
        <v>45505</v>
      </c>
      <c r="C2588" s="96" t="s">
        <v>351</v>
      </c>
      <c r="D2588" t="s">
        <v>22</v>
      </c>
      <c r="E2588">
        <v>251</v>
      </c>
    </row>
    <row r="2589" spans="1:7" x14ac:dyDescent="0.3">
      <c r="A2589">
        <v>115</v>
      </c>
      <c r="B2589" s="18">
        <v>45505</v>
      </c>
      <c r="C2589" s="96" t="s">
        <v>351</v>
      </c>
      <c r="D2589" t="s">
        <v>226</v>
      </c>
      <c r="E2589">
        <v>1</v>
      </c>
    </row>
    <row r="2590" spans="1:7" x14ac:dyDescent="0.3">
      <c r="A2590">
        <v>114</v>
      </c>
      <c r="B2590" s="18">
        <v>45505</v>
      </c>
      <c r="C2590" s="96" t="s">
        <v>351</v>
      </c>
      <c r="D2590" t="s">
        <v>214</v>
      </c>
      <c r="E2590">
        <v>251</v>
      </c>
    </row>
    <row r="2591" spans="1:7" x14ac:dyDescent="0.3">
      <c r="A2591">
        <v>6</v>
      </c>
      <c r="B2591" s="18">
        <v>45505</v>
      </c>
      <c r="C2591" s="96" t="s">
        <v>351</v>
      </c>
      <c r="D2591" t="s">
        <v>237</v>
      </c>
      <c r="E2591">
        <v>0.38181818181818183</v>
      </c>
      <c r="F2591">
        <v>21</v>
      </c>
      <c r="G2591">
        <v>55</v>
      </c>
    </row>
    <row r="2592" spans="1:7" x14ac:dyDescent="0.3">
      <c r="A2592">
        <v>108</v>
      </c>
      <c r="B2592" s="18">
        <v>45505</v>
      </c>
      <c r="C2592" s="96" t="s">
        <v>352</v>
      </c>
      <c r="D2592" t="s">
        <v>204</v>
      </c>
      <c r="E2592">
        <v>1262</v>
      </c>
    </row>
    <row r="2593" spans="1:7" x14ac:dyDescent="0.3">
      <c r="A2593">
        <v>105</v>
      </c>
      <c r="B2593" s="18">
        <v>45505</v>
      </c>
      <c r="C2593" s="96" t="s">
        <v>352</v>
      </c>
      <c r="D2593" t="s">
        <v>227</v>
      </c>
      <c r="E2593">
        <v>1368</v>
      </c>
    </row>
    <row r="2594" spans="1:7" x14ac:dyDescent="0.3">
      <c r="A2594">
        <v>107</v>
      </c>
      <c r="B2594" s="18">
        <v>45505</v>
      </c>
      <c r="C2594" s="96" t="s">
        <v>352</v>
      </c>
      <c r="D2594" t="s">
        <v>217</v>
      </c>
      <c r="E2594">
        <v>3287</v>
      </c>
    </row>
    <row r="2595" spans="1:7" x14ac:dyDescent="0.3">
      <c r="A2595">
        <v>106</v>
      </c>
      <c r="B2595" s="18">
        <v>45505</v>
      </c>
      <c r="C2595" s="96" t="s">
        <v>352</v>
      </c>
      <c r="D2595" t="s">
        <v>196</v>
      </c>
      <c r="E2595">
        <v>2714</v>
      </c>
    </row>
    <row r="2596" spans="1:7" x14ac:dyDescent="0.3">
      <c r="A2596">
        <v>104</v>
      </c>
      <c r="B2596" s="18">
        <v>45505</v>
      </c>
      <c r="C2596" s="96" t="s">
        <v>352</v>
      </c>
      <c r="D2596" t="s">
        <v>236</v>
      </c>
      <c r="E2596">
        <v>372</v>
      </c>
    </row>
    <row r="2597" spans="1:7" x14ac:dyDescent="0.3">
      <c r="A2597">
        <v>113</v>
      </c>
      <c r="B2597" s="18">
        <v>45505</v>
      </c>
      <c r="C2597" s="96" t="s">
        <v>352</v>
      </c>
      <c r="D2597" t="s">
        <v>228</v>
      </c>
      <c r="E2597">
        <v>2238</v>
      </c>
    </row>
    <row r="2598" spans="1:7" x14ac:dyDescent="0.3">
      <c r="A2598">
        <v>110</v>
      </c>
      <c r="B2598" s="18">
        <v>45505</v>
      </c>
      <c r="C2598" s="96" t="s">
        <v>352</v>
      </c>
      <c r="D2598" t="s">
        <v>222</v>
      </c>
      <c r="E2598">
        <v>1299</v>
      </c>
    </row>
    <row r="2599" spans="1:7" x14ac:dyDescent="0.3">
      <c r="A2599">
        <v>112</v>
      </c>
      <c r="B2599" s="18">
        <v>45505</v>
      </c>
      <c r="C2599" s="96" t="s">
        <v>352</v>
      </c>
      <c r="D2599" t="s">
        <v>221</v>
      </c>
      <c r="E2599">
        <v>3616</v>
      </c>
    </row>
    <row r="2600" spans="1:7" x14ac:dyDescent="0.3">
      <c r="A2600">
        <v>111</v>
      </c>
      <c r="B2600" s="18">
        <v>45505</v>
      </c>
      <c r="C2600" s="96" t="s">
        <v>352</v>
      </c>
      <c r="D2600" t="s">
        <v>201</v>
      </c>
      <c r="E2600">
        <v>2570</v>
      </c>
    </row>
    <row r="2601" spans="1:7" x14ac:dyDescent="0.3">
      <c r="A2601">
        <v>109</v>
      </c>
      <c r="B2601" s="18">
        <v>45505</v>
      </c>
      <c r="C2601" s="96" t="s">
        <v>352</v>
      </c>
      <c r="D2601" t="s">
        <v>233</v>
      </c>
      <c r="E2601">
        <v>378</v>
      </c>
    </row>
    <row r="2602" spans="1:7" x14ac:dyDescent="0.3">
      <c r="A2602">
        <v>2</v>
      </c>
      <c r="B2602" s="18">
        <v>45505</v>
      </c>
      <c r="C2602" s="96" t="s">
        <v>352</v>
      </c>
      <c r="D2602" t="s">
        <v>209</v>
      </c>
      <c r="E2602">
        <v>0.65875862068965518</v>
      </c>
      <c r="F2602">
        <v>19104</v>
      </c>
      <c r="G2602">
        <v>29000</v>
      </c>
    </row>
    <row r="2603" spans="1:7" x14ac:dyDescent="0.3">
      <c r="A2603">
        <v>1</v>
      </c>
      <c r="B2603" s="18">
        <v>45505</v>
      </c>
      <c r="C2603" s="96" t="s">
        <v>352</v>
      </c>
      <c r="D2603" t="s">
        <v>287</v>
      </c>
      <c r="E2603">
        <v>1.625</v>
      </c>
      <c r="F2603">
        <v>26</v>
      </c>
      <c r="G2603">
        <v>16</v>
      </c>
    </row>
    <row r="2604" spans="1:7" x14ac:dyDescent="0.3">
      <c r="A2604">
        <v>103</v>
      </c>
      <c r="B2604" s="18">
        <v>45505</v>
      </c>
      <c r="C2604" s="96" t="s">
        <v>352</v>
      </c>
      <c r="D2604" t="s">
        <v>199</v>
      </c>
      <c r="E2604">
        <v>0</v>
      </c>
    </row>
    <row r="2605" spans="1:7" x14ac:dyDescent="0.3">
      <c r="A2605">
        <v>102</v>
      </c>
      <c r="B2605" s="18">
        <v>45505</v>
      </c>
      <c r="C2605" s="96" t="s">
        <v>352</v>
      </c>
      <c r="D2605" t="s">
        <v>218</v>
      </c>
      <c r="E2605">
        <v>1</v>
      </c>
    </row>
    <row r="2606" spans="1:7" x14ac:dyDescent="0.3">
      <c r="A2606">
        <v>3</v>
      </c>
      <c r="B2606" s="18">
        <v>45505</v>
      </c>
      <c r="C2606" s="96" t="s">
        <v>352</v>
      </c>
      <c r="D2606" t="s">
        <v>202</v>
      </c>
      <c r="E2606">
        <v>0.22281522767904091</v>
      </c>
      <c r="F2606">
        <v>8475</v>
      </c>
      <c r="G2606">
        <v>38036</v>
      </c>
    </row>
    <row r="2607" spans="1:7" x14ac:dyDescent="0.3">
      <c r="A2607">
        <v>101</v>
      </c>
      <c r="B2607" s="18">
        <v>45505</v>
      </c>
      <c r="C2607" s="96" t="s">
        <v>352</v>
      </c>
      <c r="D2607" t="s">
        <v>200</v>
      </c>
      <c r="E2607">
        <v>15</v>
      </c>
    </row>
    <row r="2608" spans="1:7" x14ac:dyDescent="0.3">
      <c r="A2608">
        <v>100</v>
      </c>
      <c r="B2608" s="18">
        <v>45505</v>
      </c>
      <c r="C2608" s="96" t="s">
        <v>352</v>
      </c>
      <c r="D2608" t="s">
        <v>206</v>
      </c>
      <c r="E2608">
        <v>1</v>
      </c>
    </row>
    <row r="2609" spans="1:7" x14ac:dyDescent="0.3">
      <c r="A2609">
        <v>17</v>
      </c>
      <c r="B2609" s="18">
        <v>45505</v>
      </c>
      <c r="C2609" s="96" t="s">
        <v>352</v>
      </c>
      <c r="D2609" t="s">
        <v>207</v>
      </c>
      <c r="E2609">
        <v>5.6939501779359435E-3</v>
      </c>
      <c r="F2609">
        <v>8</v>
      </c>
      <c r="G2609">
        <v>1405</v>
      </c>
    </row>
    <row r="2610" spans="1:7" x14ac:dyDescent="0.3">
      <c r="A2610">
        <v>16</v>
      </c>
      <c r="B2610" s="18">
        <v>45505</v>
      </c>
      <c r="C2610" s="96" t="s">
        <v>352</v>
      </c>
      <c r="D2610" t="s">
        <v>203</v>
      </c>
      <c r="E2610">
        <v>8.7544483985765129E-2</v>
      </c>
      <c r="F2610">
        <v>123</v>
      </c>
      <c r="G2610">
        <v>1405</v>
      </c>
    </row>
    <row r="2611" spans="1:7" x14ac:dyDescent="0.3">
      <c r="A2611">
        <v>15</v>
      </c>
      <c r="B2611" s="18">
        <v>45505</v>
      </c>
      <c r="C2611" s="96" t="s">
        <v>352</v>
      </c>
      <c r="D2611" t="s">
        <v>205</v>
      </c>
      <c r="E2611">
        <v>1.0030090270812437E-3</v>
      </c>
      <c r="F2611">
        <v>3</v>
      </c>
      <c r="G2611">
        <v>2991</v>
      </c>
    </row>
    <row r="2612" spans="1:7" x14ac:dyDescent="0.3">
      <c r="A2612">
        <v>14</v>
      </c>
      <c r="B2612" s="18">
        <v>45505</v>
      </c>
      <c r="C2612" s="96" t="s">
        <v>352</v>
      </c>
      <c r="D2612" t="s">
        <v>225</v>
      </c>
      <c r="E2612">
        <v>1.3373453694416582E-3</v>
      </c>
      <c r="F2612">
        <v>4</v>
      </c>
      <c r="G2612">
        <v>2991</v>
      </c>
    </row>
    <row r="2613" spans="1:7" x14ac:dyDescent="0.3">
      <c r="A2613">
        <v>13</v>
      </c>
      <c r="B2613" s="18">
        <v>45505</v>
      </c>
      <c r="C2613" s="96" t="s">
        <v>352</v>
      </c>
      <c r="D2613" t="s">
        <v>198</v>
      </c>
      <c r="E2613">
        <v>2.7716994894237783E-2</v>
      </c>
      <c r="F2613">
        <v>38</v>
      </c>
      <c r="G2613">
        <v>1371</v>
      </c>
    </row>
    <row r="2614" spans="1:7" x14ac:dyDescent="0.3">
      <c r="A2614">
        <v>12</v>
      </c>
      <c r="B2614" s="18">
        <v>45505</v>
      </c>
      <c r="C2614" s="96" t="s">
        <v>352</v>
      </c>
      <c r="D2614" t="s">
        <v>215</v>
      </c>
      <c r="E2614">
        <v>4.7410649161196208E-2</v>
      </c>
      <c r="F2614">
        <v>65</v>
      </c>
      <c r="G2614">
        <v>1371</v>
      </c>
    </row>
    <row r="2615" spans="1:7" x14ac:dyDescent="0.3">
      <c r="A2615">
        <v>11</v>
      </c>
      <c r="B2615" s="18">
        <v>45505</v>
      </c>
      <c r="C2615" s="96" t="s">
        <v>352</v>
      </c>
      <c r="D2615" t="s">
        <v>230</v>
      </c>
      <c r="E2615">
        <v>0.50872256612267863</v>
      </c>
      <c r="F2615">
        <v>1808</v>
      </c>
      <c r="G2615">
        <v>3554</v>
      </c>
    </row>
    <row r="2616" spans="1:7" x14ac:dyDescent="0.3">
      <c r="A2616">
        <v>10</v>
      </c>
      <c r="B2616" s="18">
        <v>45505</v>
      </c>
      <c r="C2616" s="96" t="s">
        <v>352</v>
      </c>
      <c r="D2616" t="s">
        <v>219</v>
      </c>
      <c r="E2616">
        <v>6.149279050042409E-2</v>
      </c>
      <c r="F2616">
        <v>145</v>
      </c>
      <c r="G2616">
        <v>2358</v>
      </c>
    </row>
    <row r="2617" spans="1:7" x14ac:dyDescent="0.3">
      <c r="A2617">
        <v>9</v>
      </c>
      <c r="B2617" s="18">
        <v>45505</v>
      </c>
      <c r="C2617" s="96" t="s">
        <v>352</v>
      </c>
      <c r="D2617" t="s">
        <v>213</v>
      </c>
      <c r="E2617">
        <v>0.19328641039523553</v>
      </c>
      <c r="F2617">
        <v>714</v>
      </c>
      <c r="G2617">
        <v>3694</v>
      </c>
    </row>
    <row r="2618" spans="1:7" x14ac:dyDescent="0.3">
      <c r="A2618">
        <v>8</v>
      </c>
      <c r="B2618" s="18">
        <v>45505</v>
      </c>
      <c r="C2618" s="96" t="s">
        <v>352</v>
      </c>
      <c r="D2618" t="s">
        <v>235</v>
      </c>
      <c r="E2618">
        <v>0.24890446976336547</v>
      </c>
      <c r="F2618">
        <v>284</v>
      </c>
      <c r="G2618">
        <v>1141</v>
      </c>
    </row>
    <row r="2619" spans="1:7" x14ac:dyDescent="0.3">
      <c r="A2619">
        <v>7</v>
      </c>
      <c r="B2619" s="18">
        <v>45505</v>
      </c>
      <c r="C2619" s="96" t="s">
        <v>352</v>
      </c>
      <c r="D2619" t="s">
        <v>232</v>
      </c>
      <c r="E2619">
        <v>0.44761904761904764</v>
      </c>
      <c r="F2619">
        <v>141</v>
      </c>
      <c r="G2619">
        <v>315</v>
      </c>
    </row>
    <row r="2620" spans="1:7" x14ac:dyDescent="0.3">
      <c r="A2620">
        <v>23</v>
      </c>
      <c r="B2620" s="18">
        <v>45505</v>
      </c>
      <c r="C2620" s="96" t="s">
        <v>352</v>
      </c>
      <c r="D2620" t="s">
        <v>210</v>
      </c>
      <c r="E2620">
        <v>5.6956791399627865E-2</v>
      </c>
      <c r="F2620">
        <v>1102</v>
      </c>
      <c r="G2620">
        <v>19348</v>
      </c>
    </row>
    <row r="2621" spans="1:7" x14ac:dyDescent="0.3">
      <c r="A2621">
        <v>24</v>
      </c>
      <c r="B2621" s="18">
        <v>45505</v>
      </c>
      <c r="C2621" s="96" t="s">
        <v>352</v>
      </c>
      <c r="D2621" t="s">
        <v>197</v>
      </c>
      <c r="E2621">
        <v>0.86842105263157898</v>
      </c>
      <c r="F2621">
        <v>957</v>
      </c>
      <c r="G2621">
        <v>1102</v>
      </c>
    </row>
    <row r="2622" spans="1:7" x14ac:dyDescent="0.3">
      <c r="A2622">
        <v>25</v>
      </c>
      <c r="B2622" s="18">
        <v>45505</v>
      </c>
      <c r="C2622" s="96" t="s">
        <v>352</v>
      </c>
      <c r="D2622" t="s">
        <v>261</v>
      </c>
      <c r="E2622">
        <v>1.9640272896423402E-3</v>
      </c>
      <c r="F2622">
        <v>38</v>
      </c>
      <c r="G2622">
        <v>19348</v>
      </c>
    </row>
    <row r="2623" spans="1:7" x14ac:dyDescent="0.3">
      <c r="A2623">
        <v>133</v>
      </c>
      <c r="B2623" s="18">
        <v>45505</v>
      </c>
      <c r="C2623" s="96" t="s">
        <v>352</v>
      </c>
      <c r="D2623" t="s">
        <v>234</v>
      </c>
      <c r="E2623">
        <v>14</v>
      </c>
    </row>
    <row r="2624" spans="1:7" x14ac:dyDescent="0.3">
      <c r="A2624">
        <v>132</v>
      </c>
      <c r="B2624" s="18">
        <v>45505</v>
      </c>
      <c r="C2624" s="96" t="s">
        <v>352</v>
      </c>
      <c r="D2624" t="s">
        <v>208</v>
      </c>
      <c r="E2624">
        <v>8</v>
      </c>
    </row>
    <row r="2625" spans="1:7" x14ac:dyDescent="0.3">
      <c r="A2625">
        <v>131</v>
      </c>
      <c r="B2625" s="18">
        <v>45505</v>
      </c>
      <c r="C2625" s="96" t="s">
        <v>352</v>
      </c>
      <c r="D2625" t="s">
        <v>211</v>
      </c>
      <c r="E2625">
        <v>184</v>
      </c>
    </row>
    <row r="2626" spans="1:7" x14ac:dyDescent="0.3">
      <c r="A2626">
        <v>130</v>
      </c>
      <c r="B2626" s="18">
        <v>45505</v>
      </c>
      <c r="C2626" s="96" t="s">
        <v>352</v>
      </c>
      <c r="D2626" t="s">
        <v>212</v>
      </c>
      <c r="E2626">
        <v>1693</v>
      </c>
    </row>
    <row r="2627" spans="1:7" x14ac:dyDescent="0.3">
      <c r="A2627">
        <v>129</v>
      </c>
      <c r="B2627" s="18">
        <v>45505</v>
      </c>
      <c r="C2627" s="96" t="s">
        <v>352</v>
      </c>
      <c r="D2627" t="s">
        <v>229</v>
      </c>
      <c r="E2627">
        <v>1168</v>
      </c>
    </row>
    <row r="2628" spans="1:7" x14ac:dyDescent="0.3">
      <c r="A2628">
        <v>128</v>
      </c>
      <c r="B2628" s="18">
        <v>45505</v>
      </c>
      <c r="C2628" s="96" t="s">
        <v>352</v>
      </c>
      <c r="D2628" t="s">
        <v>224</v>
      </c>
      <c r="E2628">
        <v>954</v>
      </c>
    </row>
    <row r="2629" spans="1:7" x14ac:dyDescent="0.3">
      <c r="A2629">
        <v>127</v>
      </c>
      <c r="B2629" s="18">
        <v>45505</v>
      </c>
      <c r="C2629" s="96" t="s">
        <v>352</v>
      </c>
      <c r="D2629" t="s">
        <v>220</v>
      </c>
      <c r="E2629">
        <v>4025</v>
      </c>
    </row>
    <row r="2630" spans="1:7" x14ac:dyDescent="0.3">
      <c r="A2630">
        <v>5</v>
      </c>
      <c r="B2630" s="18">
        <v>45505</v>
      </c>
      <c r="C2630" s="96" t="s">
        <v>352</v>
      </c>
      <c r="D2630" t="s">
        <v>216</v>
      </c>
      <c r="E2630">
        <v>10.733918128655001</v>
      </c>
      <c r="F2630">
        <v>3671</v>
      </c>
      <c r="G2630">
        <v>342</v>
      </c>
    </row>
    <row r="2631" spans="1:7" x14ac:dyDescent="0.3">
      <c r="A2631">
        <v>4</v>
      </c>
      <c r="B2631" s="18">
        <v>45505</v>
      </c>
      <c r="C2631" s="96" t="s">
        <v>352</v>
      </c>
      <c r="D2631" t="s">
        <v>223</v>
      </c>
      <c r="E2631">
        <v>0.90552284833193197</v>
      </c>
      <c r="F2631">
        <v>3230</v>
      </c>
      <c r="G2631">
        <v>3567</v>
      </c>
    </row>
    <row r="2632" spans="1:7" x14ac:dyDescent="0.3">
      <c r="A2632">
        <v>126</v>
      </c>
      <c r="B2632" s="18">
        <v>45505</v>
      </c>
      <c r="C2632" s="96" t="s">
        <v>352</v>
      </c>
      <c r="D2632" t="s">
        <v>28</v>
      </c>
      <c r="E2632">
        <v>52</v>
      </c>
    </row>
    <row r="2633" spans="1:7" x14ac:dyDescent="0.3">
      <c r="A2633">
        <v>122</v>
      </c>
      <c r="B2633" s="18">
        <v>45505</v>
      </c>
      <c r="C2633" s="96" t="s">
        <v>352</v>
      </c>
      <c r="D2633" t="s">
        <v>24</v>
      </c>
      <c r="E2633">
        <v>19</v>
      </c>
    </row>
    <row r="2634" spans="1:7" x14ac:dyDescent="0.3">
      <c r="A2634">
        <v>120</v>
      </c>
      <c r="B2634" s="18">
        <v>45505</v>
      </c>
      <c r="C2634" s="96" t="s">
        <v>352</v>
      </c>
      <c r="D2634" t="s">
        <v>22</v>
      </c>
      <c r="E2634">
        <v>8808</v>
      </c>
    </row>
    <row r="2635" spans="1:7" x14ac:dyDescent="0.3">
      <c r="A2635">
        <v>116</v>
      </c>
      <c r="B2635" s="18">
        <v>45505</v>
      </c>
      <c r="C2635" s="96" t="s">
        <v>352</v>
      </c>
      <c r="D2635" t="s">
        <v>243</v>
      </c>
      <c r="E2635">
        <v>40</v>
      </c>
    </row>
    <row r="2636" spans="1:7" x14ac:dyDescent="0.3">
      <c r="A2636">
        <v>115</v>
      </c>
      <c r="B2636" s="18">
        <v>45505</v>
      </c>
      <c r="C2636" s="96" t="s">
        <v>352</v>
      </c>
      <c r="D2636" t="s">
        <v>226</v>
      </c>
      <c r="E2636">
        <v>215</v>
      </c>
    </row>
    <row r="2637" spans="1:7" x14ac:dyDescent="0.3">
      <c r="A2637">
        <v>114</v>
      </c>
      <c r="B2637" s="18">
        <v>45505</v>
      </c>
      <c r="C2637" s="96" t="s">
        <v>352</v>
      </c>
      <c r="D2637" t="s">
        <v>214</v>
      </c>
      <c r="E2637">
        <v>8827</v>
      </c>
    </row>
    <row r="2638" spans="1:7" x14ac:dyDescent="0.3">
      <c r="A2638">
        <v>6</v>
      </c>
      <c r="B2638" s="18">
        <v>45505</v>
      </c>
      <c r="C2638" s="96" t="s">
        <v>352</v>
      </c>
      <c r="D2638" t="s">
        <v>237</v>
      </c>
      <c r="E2638">
        <v>7.1428571428571425E-2</v>
      </c>
      <c r="F2638">
        <v>9</v>
      </c>
      <c r="G2638">
        <v>126</v>
      </c>
    </row>
    <row r="2639" spans="1:7" x14ac:dyDescent="0.3">
      <c r="A2639">
        <v>108</v>
      </c>
      <c r="B2639" s="18">
        <v>45505</v>
      </c>
      <c r="C2639" s="96" t="s">
        <v>353</v>
      </c>
      <c r="D2639" t="s">
        <v>204</v>
      </c>
      <c r="E2639">
        <v>1312</v>
      </c>
    </row>
    <row r="2640" spans="1:7" x14ac:dyDescent="0.3">
      <c r="A2640">
        <v>105</v>
      </c>
      <c r="B2640" s="18">
        <v>45505</v>
      </c>
      <c r="C2640" s="96" t="s">
        <v>353</v>
      </c>
      <c r="D2640" t="s">
        <v>227</v>
      </c>
      <c r="E2640">
        <v>1614</v>
      </c>
    </row>
    <row r="2641" spans="1:7" x14ac:dyDescent="0.3">
      <c r="A2641">
        <v>107</v>
      </c>
      <c r="B2641" s="18">
        <v>45505</v>
      </c>
      <c r="C2641" s="96" t="s">
        <v>353</v>
      </c>
      <c r="D2641" t="s">
        <v>217</v>
      </c>
      <c r="E2641">
        <v>3117</v>
      </c>
    </row>
    <row r="2642" spans="1:7" x14ac:dyDescent="0.3">
      <c r="A2642">
        <v>106</v>
      </c>
      <c r="B2642" s="18">
        <v>45505</v>
      </c>
      <c r="C2642" s="96" t="s">
        <v>353</v>
      </c>
      <c r="D2642" t="s">
        <v>196</v>
      </c>
      <c r="E2642">
        <v>2540</v>
      </c>
    </row>
    <row r="2643" spans="1:7" x14ac:dyDescent="0.3">
      <c r="A2643">
        <v>104</v>
      </c>
      <c r="B2643" s="18">
        <v>45505</v>
      </c>
      <c r="C2643" s="96" t="s">
        <v>353</v>
      </c>
      <c r="D2643" t="s">
        <v>236</v>
      </c>
      <c r="E2643">
        <v>439</v>
      </c>
    </row>
    <row r="2644" spans="1:7" x14ac:dyDescent="0.3">
      <c r="A2644">
        <v>113</v>
      </c>
      <c r="B2644" s="18">
        <v>45505</v>
      </c>
      <c r="C2644" s="96" t="s">
        <v>353</v>
      </c>
      <c r="D2644" t="s">
        <v>228</v>
      </c>
      <c r="E2644">
        <v>2093</v>
      </c>
    </row>
    <row r="2645" spans="1:7" x14ac:dyDescent="0.3">
      <c r="A2645">
        <v>110</v>
      </c>
      <c r="B2645" s="18">
        <v>45505</v>
      </c>
      <c r="C2645" s="96" t="s">
        <v>353</v>
      </c>
      <c r="D2645" t="s">
        <v>222</v>
      </c>
      <c r="E2645">
        <v>1498</v>
      </c>
    </row>
    <row r="2646" spans="1:7" x14ac:dyDescent="0.3">
      <c r="A2646">
        <v>112</v>
      </c>
      <c r="B2646" s="18">
        <v>45505</v>
      </c>
      <c r="C2646" s="96" t="s">
        <v>353</v>
      </c>
      <c r="D2646" t="s">
        <v>221</v>
      </c>
      <c r="E2646">
        <v>3120</v>
      </c>
    </row>
    <row r="2647" spans="1:7" x14ac:dyDescent="0.3">
      <c r="A2647">
        <v>111</v>
      </c>
      <c r="B2647" s="18">
        <v>45505</v>
      </c>
      <c r="C2647" s="96" t="s">
        <v>353</v>
      </c>
      <c r="D2647" t="s">
        <v>201</v>
      </c>
      <c r="E2647">
        <v>2321</v>
      </c>
    </row>
    <row r="2648" spans="1:7" x14ac:dyDescent="0.3">
      <c r="A2648">
        <v>109</v>
      </c>
      <c r="B2648" s="18">
        <v>45505</v>
      </c>
      <c r="C2648" s="96" t="s">
        <v>353</v>
      </c>
      <c r="D2648" t="s">
        <v>233</v>
      </c>
      <c r="E2648">
        <v>388</v>
      </c>
    </row>
    <row r="2649" spans="1:7" x14ac:dyDescent="0.3">
      <c r="A2649">
        <v>2</v>
      </c>
      <c r="B2649" s="18">
        <v>45505</v>
      </c>
      <c r="C2649" s="96" t="s">
        <v>353</v>
      </c>
      <c r="D2649" t="s">
        <v>209</v>
      </c>
      <c r="E2649">
        <v>0.55548192771084337</v>
      </c>
      <c r="F2649">
        <v>18442</v>
      </c>
      <c r="G2649">
        <v>33200</v>
      </c>
    </row>
    <row r="2650" spans="1:7" x14ac:dyDescent="0.3">
      <c r="A2650">
        <v>1</v>
      </c>
      <c r="B2650" s="18">
        <v>45505</v>
      </c>
      <c r="C2650" s="96" t="s">
        <v>353</v>
      </c>
      <c r="D2650" t="s">
        <v>287</v>
      </c>
      <c r="E2650">
        <v>1.8571428571428572</v>
      </c>
      <c r="F2650">
        <v>39</v>
      </c>
      <c r="G2650">
        <v>21</v>
      </c>
    </row>
    <row r="2651" spans="1:7" x14ac:dyDescent="0.3">
      <c r="A2651">
        <v>103</v>
      </c>
      <c r="B2651" s="18">
        <v>45505</v>
      </c>
      <c r="C2651" s="96" t="s">
        <v>353</v>
      </c>
      <c r="D2651" t="s">
        <v>199</v>
      </c>
      <c r="E2651">
        <v>4</v>
      </c>
    </row>
    <row r="2652" spans="1:7" x14ac:dyDescent="0.3">
      <c r="A2652">
        <v>3</v>
      </c>
      <c r="B2652" s="18">
        <v>45505</v>
      </c>
      <c r="C2652" s="96" t="s">
        <v>353</v>
      </c>
      <c r="D2652" t="s">
        <v>202</v>
      </c>
      <c r="E2652">
        <v>0.5162445083256495</v>
      </c>
      <c r="F2652">
        <v>9518</v>
      </c>
      <c r="G2652">
        <v>18437</v>
      </c>
    </row>
    <row r="2653" spans="1:7" x14ac:dyDescent="0.3">
      <c r="A2653">
        <v>102</v>
      </c>
      <c r="B2653" s="18">
        <v>45505</v>
      </c>
      <c r="C2653" s="96" t="s">
        <v>353</v>
      </c>
      <c r="D2653" t="s">
        <v>218</v>
      </c>
      <c r="E2653">
        <v>4</v>
      </c>
    </row>
    <row r="2654" spans="1:7" x14ac:dyDescent="0.3">
      <c r="A2654">
        <v>101</v>
      </c>
      <c r="B2654" s="18">
        <v>45505</v>
      </c>
      <c r="C2654" s="96" t="s">
        <v>353</v>
      </c>
      <c r="D2654" t="s">
        <v>200</v>
      </c>
      <c r="E2654">
        <v>13</v>
      </c>
    </row>
    <row r="2655" spans="1:7" x14ac:dyDescent="0.3">
      <c r="A2655">
        <v>100</v>
      </c>
      <c r="B2655" s="18">
        <v>45505</v>
      </c>
      <c r="C2655" s="96" t="s">
        <v>353</v>
      </c>
      <c r="D2655" t="s">
        <v>206</v>
      </c>
      <c r="E2655">
        <v>10</v>
      </c>
    </row>
    <row r="2656" spans="1:7" x14ac:dyDescent="0.3">
      <c r="A2656">
        <v>17</v>
      </c>
      <c r="B2656" s="18">
        <v>45505</v>
      </c>
      <c r="C2656" s="96" t="s">
        <v>353</v>
      </c>
      <c r="D2656" t="s">
        <v>207</v>
      </c>
      <c r="E2656">
        <v>1.1347517730496455E-2</v>
      </c>
      <c r="F2656">
        <v>24</v>
      </c>
      <c r="G2656">
        <v>2115</v>
      </c>
    </row>
    <row r="2657" spans="1:7" x14ac:dyDescent="0.3">
      <c r="A2657">
        <v>16</v>
      </c>
      <c r="B2657" s="18">
        <v>45505</v>
      </c>
      <c r="C2657" s="96" t="s">
        <v>353</v>
      </c>
      <c r="D2657" t="s">
        <v>203</v>
      </c>
      <c r="E2657">
        <v>6.0047281323877072E-2</v>
      </c>
      <c r="F2657">
        <v>127</v>
      </c>
      <c r="G2657">
        <v>2115</v>
      </c>
    </row>
    <row r="2658" spans="1:7" x14ac:dyDescent="0.3">
      <c r="A2658">
        <v>15</v>
      </c>
      <c r="B2658" s="18">
        <v>45505</v>
      </c>
      <c r="C2658" s="96" t="s">
        <v>353</v>
      </c>
      <c r="D2658" t="s">
        <v>205</v>
      </c>
      <c r="E2658">
        <v>0</v>
      </c>
      <c r="F2658">
        <v>0</v>
      </c>
      <c r="G2658">
        <v>4492</v>
      </c>
    </row>
    <row r="2659" spans="1:7" x14ac:dyDescent="0.3">
      <c r="A2659">
        <v>14</v>
      </c>
      <c r="B2659" s="18">
        <v>45505</v>
      </c>
      <c r="C2659" s="96" t="s">
        <v>353</v>
      </c>
      <c r="D2659" t="s">
        <v>225</v>
      </c>
      <c r="E2659">
        <v>1.3357079252003562E-3</v>
      </c>
      <c r="F2659">
        <v>6</v>
      </c>
      <c r="G2659">
        <v>4492</v>
      </c>
    </row>
    <row r="2660" spans="1:7" x14ac:dyDescent="0.3">
      <c r="A2660">
        <v>13</v>
      </c>
      <c r="B2660" s="18">
        <v>45505</v>
      </c>
      <c r="C2660" s="96" t="s">
        <v>353</v>
      </c>
      <c r="D2660" t="s">
        <v>198</v>
      </c>
      <c r="E2660">
        <v>1.8009905447996398E-3</v>
      </c>
      <c r="F2660">
        <v>4</v>
      </c>
      <c r="G2660">
        <v>2221</v>
      </c>
    </row>
    <row r="2661" spans="1:7" x14ac:dyDescent="0.3">
      <c r="A2661">
        <v>12</v>
      </c>
      <c r="B2661" s="18">
        <v>45505</v>
      </c>
      <c r="C2661" s="96" t="s">
        <v>353</v>
      </c>
      <c r="D2661" t="s">
        <v>215</v>
      </c>
      <c r="E2661">
        <v>4.3223773075191353E-2</v>
      </c>
      <c r="F2661">
        <v>96</v>
      </c>
      <c r="G2661">
        <v>2221</v>
      </c>
    </row>
    <row r="2662" spans="1:7" x14ac:dyDescent="0.3">
      <c r="A2662">
        <v>11</v>
      </c>
      <c r="B2662" s="18">
        <v>45505</v>
      </c>
      <c r="C2662" s="96" t="s">
        <v>353</v>
      </c>
      <c r="D2662" t="s">
        <v>230</v>
      </c>
      <c r="E2662">
        <v>0.13872522763792181</v>
      </c>
      <c r="F2662">
        <v>518</v>
      </c>
      <c r="G2662">
        <v>3734</v>
      </c>
    </row>
    <row r="2663" spans="1:7" x14ac:dyDescent="0.3">
      <c r="A2663">
        <v>10</v>
      </c>
      <c r="B2663" s="18">
        <v>45505</v>
      </c>
      <c r="C2663" s="96" t="s">
        <v>353</v>
      </c>
      <c r="D2663" t="s">
        <v>219</v>
      </c>
      <c r="E2663">
        <v>3.6383682469680267E-2</v>
      </c>
      <c r="F2663">
        <v>33</v>
      </c>
      <c r="G2663">
        <v>907</v>
      </c>
    </row>
    <row r="2664" spans="1:7" x14ac:dyDescent="0.3">
      <c r="A2664">
        <v>9</v>
      </c>
      <c r="B2664" s="18">
        <v>45505</v>
      </c>
      <c r="C2664" s="96" t="s">
        <v>353</v>
      </c>
      <c r="D2664" t="s">
        <v>213</v>
      </c>
      <c r="E2664">
        <v>0.13877673097053986</v>
      </c>
      <c r="F2664">
        <v>928</v>
      </c>
      <c r="G2664">
        <v>6687</v>
      </c>
    </row>
    <row r="2665" spans="1:7" x14ac:dyDescent="0.3">
      <c r="A2665">
        <v>8</v>
      </c>
      <c r="B2665" s="18">
        <v>45505</v>
      </c>
      <c r="C2665" s="96" t="s">
        <v>353</v>
      </c>
      <c r="D2665" t="s">
        <v>235</v>
      </c>
      <c r="E2665">
        <v>0.42721287490855891</v>
      </c>
      <c r="F2665">
        <v>584</v>
      </c>
      <c r="G2665">
        <v>1367</v>
      </c>
    </row>
    <row r="2666" spans="1:7" x14ac:dyDescent="0.3">
      <c r="A2666">
        <v>7</v>
      </c>
      <c r="B2666" s="18">
        <v>45505</v>
      </c>
      <c r="C2666" s="96" t="s">
        <v>353</v>
      </c>
      <c r="D2666" t="s">
        <v>232</v>
      </c>
      <c r="E2666">
        <v>0.55043227665706052</v>
      </c>
      <c r="F2666">
        <v>191</v>
      </c>
      <c r="G2666">
        <v>347</v>
      </c>
    </row>
    <row r="2667" spans="1:7" x14ac:dyDescent="0.3">
      <c r="A2667">
        <v>23</v>
      </c>
      <c r="B2667" s="18">
        <v>45505</v>
      </c>
      <c r="C2667" s="96" t="s">
        <v>353</v>
      </c>
      <c r="D2667" t="s">
        <v>210</v>
      </c>
      <c r="E2667">
        <v>3.6031248339267685E-2</v>
      </c>
      <c r="F2667">
        <v>678</v>
      </c>
      <c r="G2667">
        <v>18817</v>
      </c>
    </row>
    <row r="2668" spans="1:7" x14ac:dyDescent="0.3">
      <c r="A2668">
        <v>24</v>
      </c>
      <c r="B2668" s="18">
        <v>45505</v>
      </c>
      <c r="C2668" s="96" t="s">
        <v>353</v>
      </c>
      <c r="D2668" t="s">
        <v>197</v>
      </c>
      <c r="E2668">
        <v>0.87020648967551617</v>
      </c>
      <c r="F2668">
        <v>590</v>
      </c>
      <c r="G2668">
        <v>678</v>
      </c>
    </row>
    <row r="2669" spans="1:7" x14ac:dyDescent="0.3">
      <c r="A2669">
        <v>25</v>
      </c>
      <c r="B2669" s="18">
        <v>45505</v>
      </c>
      <c r="C2669" s="96" t="s">
        <v>353</v>
      </c>
      <c r="D2669" t="s">
        <v>261</v>
      </c>
      <c r="E2669">
        <v>3.188606047722804E-4</v>
      </c>
      <c r="F2669">
        <v>6</v>
      </c>
      <c r="G2669">
        <v>18817</v>
      </c>
    </row>
    <row r="2670" spans="1:7" x14ac:dyDescent="0.3">
      <c r="A2670">
        <v>133</v>
      </c>
      <c r="B2670" s="18">
        <v>45505</v>
      </c>
      <c r="C2670" s="96" t="s">
        <v>353</v>
      </c>
      <c r="D2670" t="s">
        <v>234</v>
      </c>
      <c r="E2670">
        <v>59</v>
      </c>
    </row>
    <row r="2671" spans="1:7" x14ac:dyDescent="0.3">
      <c r="A2671">
        <v>132</v>
      </c>
      <c r="B2671" s="18">
        <v>45505</v>
      </c>
      <c r="C2671" s="96" t="s">
        <v>353</v>
      </c>
      <c r="D2671" t="s">
        <v>208</v>
      </c>
      <c r="E2671">
        <v>39</v>
      </c>
    </row>
    <row r="2672" spans="1:7" x14ac:dyDescent="0.3">
      <c r="A2672">
        <v>131</v>
      </c>
      <c r="B2672" s="18">
        <v>45505</v>
      </c>
      <c r="C2672" s="96" t="s">
        <v>353</v>
      </c>
      <c r="D2672" t="s">
        <v>211</v>
      </c>
      <c r="E2672">
        <v>122</v>
      </c>
    </row>
    <row r="2673" spans="1:7" x14ac:dyDescent="0.3">
      <c r="A2673">
        <v>130</v>
      </c>
      <c r="B2673" s="18">
        <v>45505</v>
      </c>
      <c r="C2673" s="96" t="s">
        <v>353</v>
      </c>
      <c r="D2673" t="s">
        <v>212</v>
      </c>
      <c r="E2673">
        <v>208</v>
      </c>
    </row>
    <row r="2674" spans="1:7" x14ac:dyDescent="0.3">
      <c r="A2674">
        <v>129</v>
      </c>
      <c r="B2674" s="18">
        <v>45505</v>
      </c>
      <c r="C2674" s="96" t="s">
        <v>353</v>
      </c>
      <c r="D2674" t="s">
        <v>229</v>
      </c>
      <c r="E2674">
        <v>1557</v>
      </c>
    </row>
    <row r="2675" spans="1:7" x14ac:dyDescent="0.3">
      <c r="A2675">
        <v>128</v>
      </c>
      <c r="B2675" s="18">
        <v>45505</v>
      </c>
      <c r="C2675" s="96" t="s">
        <v>353</v>
      </c>
      <c r="D2675" t="s">
        <v>224</v>
      </c>
      <c r="E2675">
        <v>572</v>
      </c>
    </row>
    <row r="2676" spans="1:7" x14ac:dyDescent="0.3">
      <c r="A2676">
        <v>127</v>
      </c>
      <c r="B2676" s="18">
        <v>45505</v>
      </c>
      <c r="C2676" s="96" t="s">
        <v>353</v>
      </c>
      <c r="D2676" t="s">
        <v>220</v>
      </c>
      <c r="E2676">
        <v>2558</v>
      </c>
    </row>
    <row r="2677" spans="1:7" x14ac:dyDescent="0.3">
      <c r="A2677">
        <v>5</v>
      </c>
      <c r="B2677" s="18">
        <v>45505</v>
      </c>
      <c r="C2677" s="96" t="s">
        <v>353</v>
      </c>
      <c r="D2677" t="s">
        <v>216</v>
      </c>
      <c r="E2677">
        <v>4.87025316455696</v>
      </c>
      <c r="F2677">
        <v>1539</v>
      </c>
      <c r="G2677">
        <v>316</v>
      </c>
    </row>
    <row r="2678" spans="1:7" x14ac:dyDescent="0.3">
      <c r="A2678">
        <v>4</v>
      </c>
      <c r="B2678" s="18">
        <v>45505</v>
      </c>
      <c r="C2678" s="96" t="s">
        <v>353</v>
      </c>
      <c r="D2678" t="s">
        <v>223</v>
      </c>
      <c r="E2678">
        <v>0.71984179301252504</v>
      </c>
      <c r="F2678">
        <v>1092</v>
      </c>
      <c r="G2678">
        <v>1517</v>
      </c>
    </row>
    <row r="2679" spans="1:7" x14ac:dyDescent="0.3">
      <c r="A2679">
        <v>126</v>
      </c>
      <c r="B2679" s="18">
        <v>45505</v>
      </c>
      <c r="C2679" s="96" t="s">
        <v>353</v>
      </c>
      <c r="D2679" t="s">
        <v>28</v>
      </c>
      <c r="E2679">
        <v>10</v>
      </c>
    </row>
    <row r="2680" spans="1:7" x14ac:dyDescent="0.3">
      <c r="A2680">
        <v>122</v>
      </c>
      <c r="B2680" s="18">
        <v>45505</v>
      </c>
      <c r="C2680" s="96" t="s">
        <v>353</v>
      </c>
      <c r="D2680" t="s">
        <v>24</v>
      </c>
      <c r="E2680">
        <v>2</v>
      </c>
    </row>
    <row r="2681" spans="1:7" x14ac:dyDescent="0.3">
      <c r="A2681">
        <v>120</v>
      </c>
      <c r="B2681" s="18">
        <v>45505</v>
      </c>
      <c r="C2681" s="96" t="s">
        <v>353</v>
      </c>
      <c r="D2681" t="s">
        <v>22</v>
      </c>
      <c r="E2681">
        <v>2715</v>
      </c>
    </row>
    <row r="2682" spans="1:7" x14ac:dyDescent="0.3">
      <c r="A2682">
        <v>116</v>
      </c>
      <c r="B2682" s="18">
        <v>45505</v>
      </c>
      <c r="C2682" s="96" t="s">
        <v>353</v>
      </c>
      <c r="D2682" t="s">
        <v>243</v>
      </c>
      <c r="E2682">
        <v>44</v>
      </c>
    </row>
    <row r="2683" spans="1:7" x14ac:dyDescent="0.3">
      <c r="A2683">
        <v>115</v>
      </c>
      <c r="B2683" s="18">
        <v>45505</v>
      </c>
      <c r="C2683" s="96" t="s">
        <v>353</v>
      </c>
      <c r="D2683" t="s">
        <v>226</v>
      </c>
      <c r="E2683">
        <v>281</v>
      </c>
    </row>
    <row r="2684" spans="1:7" x14ac:dyDescent="0.3">
      <c r="A2684">
        <v>114</v>
      </c>
      <c r="B2684" s="18">
        <v>45505</v>
      </c>
      <c r="C2684" s="96" t="s">
        <v>353</v>
      </c>
      <c r="D2684" t="s">
        <v>214</v>
      </c>
      <c r="E2684">
        <v>2717</v>
      </c>
    </row>
    <row r="2685" spans="1:7" x14ac:dyDescent="0.3">
      <c r="A2685">
        <v>6</v>
      </c>
      <c r="B2685" s="18">
        <v>45505</v>
      </c>
      <c r="C2685" s="96" t="s">
        <v>353</v>
      </c>
      <c r="D2685" t="s">
        <v>237</v>
      </c>
      <c r="E2685">
        <v>0.28244274809160308</v>
      </c>
      <c r="F2685">
        <v>37</v>
      </c>
      <c r="G2685">
        <v>131</v>
      </c>
    </row>
    <row r="2686" spans="1:7" x14ac:dyDescent="0.3">
      <c r="A2686">
        <v>27</v>
      </c>
      <c r="B2686" s="18">
        <v>45505</v>
      </c>
      <c r="C2686" s="96" t="s">
        <v>354</v>
      </c>
      <c r="D2686" t="s">
        <v>165</v>
      </c>
      <c r="E2686">
        <v>5.3183520599250939E-2</v>
      </c>
      <c r="F2686">
        <v>71</v>
      </c>
      <c r="G2686">
        <v>1335</v>
      </c>
    </row>
    <row r="2687" spans="1:7" x14ac:dyDescent="0.3">
      <c r="A2687">
        <v>108</v>
      </c>
      <c r="B2687" s="18">
        <v>45505</v>
      </c>
      <c r="C2687" s="96" t="s">
        <v>354</v>
      </c>
      <c r="D2687" t="s">
        <v>204</v>
      </c>
      <c r="E2687">
        <v>626</v>
      </c>
    </row>
    <row r="2688" spans="1:7" x14ac:dyDescent="0.3">
      <c r="A2688">
        <v>105</v>
      </c>
      <c r="B2688" s="18">
        <v>45505</v>
      </c>
      <c r="C2688" s="96" t="s">
        <v>354</v>
      </c>
      <c r="D2688" t="s">
        <v>227</v>
      </c>
      <c r="E2688">
        <v>511</v>
      </c>
    </row>
    <row r="2689" spans="1:7" x14ac:dyDescent="0.3">
      <c r="A2689">
        <v>107</v>
      </c>
      <c r="B2689" s="18">
        <v>45505</v>
      </c>
      <c r="C2689" s="96" t="s">
        <v>354</v>
      </c>
      <c r="D2689" t="s">
        <v>217</v>
      </c>
      <c r="E2689">
        <v>1507</v>
      </c>
    </row>
    <row r="2690" spans="1:7" x14ac:dyDescent="0.3">
      <c r="A2690">
        <v>106</v>
      </c>
      <c r="B2690" s="18">
        <v>45505</v>
      </c>
      <c r="C2690" s="96" t="s">
        <v>354</v>
      </c>
      <c r="D2690" t="s">
        <v>196</v>
      </c>
      <c r="E2690">
        <v>1053</v>
      </c>
    </row>
    <row r="2691" spans="1:7" x14ac:dyDescent="0.3">
      <c r="A2691">
        <v>104</v>
      </c>
      <c r="B2691" s="18">
        <v>45505</v>
      </c>
      <c r="C2691" s="96" t="s">
        <v>354</v>
      </c>
      <c r="D2691" t="s">
        <v>236</v>
      </c>
      <c r="E2691">
        <v>162</v>
      </c>
    </row>
    <row r="2692" spans="1:7" x14ac:dyDescent="0.3">
      <c r="A2692">
        <v>113</v>
      </c>
      <c r="B2692" s="18">
        <v>45505</v>
      </c>
      <c r="C2692" s="96" t="s">
        <v>354</v>
      </c>
      <c r="D2692" t="s">
        <v>228</v>
      </c>
      <c r="E2692">
        <v>1096</v>
      </c>
    </row>
    <row r="2693" spans="1:7" x14ac:dyDescent="0.3">
      <c r="A2693">
        <v>110</v>
      </c>
      <c r="B2693" s="18">
        <v>45505</v>
      </c>
      <c r="C2693" s="96" t="s">
        <v>354</v>
      </c>
      <c r="D2693" t="s">
        <v>222</v>
      </c>
      <c r="E2693">
        <v>551</v>
      </c>
    </row>
    <row r="2694" spans="1:7" x14ac:dyDescent="0.3">
      <c r="A2694">
        <v>112</v>
      </c>
      <c r="B2694" s="18">
        <v>45505</v>
      </c>
      <c r="C2694" s="96" t="s">
        <v>354</v>
      </c>
      <c r="D2694" t="s">
        <v>221</v>
      </c>
      <c r="E2694">
        <v>1529</v>
      </c>
    </row>
    <row r="2695" spans="1:7" x14ac:dyDescent="0.3">
      <c r="A2695">
        <v>111</v>
      </c>
      <c r="B2695" s="18">
        <v>45505</v>
      </c>
      <c r="C2695" s="96" t="s">
        <v>354</v>
      </c>
      <c r="D2695" t="s">
        <v>201</v>
      </c>
      <c r="E2695">
        <v>1061</v>
      </c>
    </row>
    <row r="2696" spans="1:7" x14ac:dyDescent="0.3">
      <c r="A2696">
        <v>109</v>
      </c>
      <c r="B2696" s="18">
        <v>45505</v>
      </c>
      <c r="C2696" s="96" t="s">
        <v>354</v>
      </c>
      <c r="D2696" t="s">
        <v>233</v>
      </c>
      <c r="E2696">
        <v>147</v>
      </c>
    </row>
    <row r="2697" spans="1:7" x14ac:dyDescent="0.3">
      <c r="A2697">
        <v>2</v>
      </c>
      <c r="B2697" s="18">
        <v>45505</v>
      </c>
      <c r="C2697" s="96" t="s">
        <v>354</v>
      </c>
      <c r="D2697" t="s">
        <v>209</v>
      </c>
      <c r="E2697">
        <v>0.78504761904761899</v>
      </c>
      <c r="F2697">
        <v>8243</v>
      </c>
      <c r="G2697">
        <v>10500</v>
      </c>
    </row>
    <row r="2698" spans="1:7" x14ac:dyDescent="0.3">
      <c r="A2698">
        <v>1</v>
      </c>
      <c r="B2698" s="18">
        <v>45505</v>
      </c>
      <c r="C2698" s="96" t="s">
        <v>354</v>
      </c>
      <c r="D2698" t="s">
        <v>287</v>
      </c>
      <c r="E2698">
        <v>1.8333333333333333</v>
      </c>
      <c r="F2698">
        <v>11</v>
      </c>
      <c r="G2698">
        <v>6</v>
      </c>
    </row>
    <row r="2699" spans="1:7" x14ac:dyDescent="0.3">
      <c r="A2699">
        <v>103</v>
      </c>
      <c r="B2699" s="18">
        <v>45505</v>
      </c>
      <c r="C2699" s="96" t="s">
        <v>354</v>
      </c>
      <c r="D2699" t="s">
        <v>199</v>
      </c>
      <c r="E2699">
        <v>1</v>
      </c>
    </row>
    <row r="2700" spans="1:7" x14ac:dyDescent="0.3">
      <c r="A2700">
        <v>3</v>
      </c>
      <c r="B2700" s="18">
        <v>45505</v>
      </c>
      <c r="C2700" s="96" t="s">
        <v>354</v>
      </c>
      <c r="D2700" t="s">
        <v>202</v>
      </c>
      <c r="E2700">
        <v>0.81485076437757831</v>
      </c>
      <c r="F2700">
        <v>6716</v>
      </c>
      <c r="G2700">
        <v>8242</v>
      </c>
    </row>
    <row r="2701" spans="1:7" x14ac:dyDescent="0.3">
      <c r="A2701">
        <v>102</v>
      </c>
      <c r="B2701" s="18">
        <v>45505</v>
      </c>
      <c r="C2701" s="96" t="s">
        <v>354</v>
      </c>
      <c r="D2701" t="s">
        <v>218</v>
      </c>
      <c r="E2701">
        <v>3</v>
      </c>
    </row>
    <row r="2702" spans="1:7" x14ac:dyDescent="0.3">
      <c r="A2702">
        <v>101</v>
      </c>
      <c r="B2702" s="18">
        <v>45505</v>
      </c>
      <c r="C2702" s="96" t="s">
        <v>354</v>
      </c>
      <c r="D2702" t="s">
        <v>200</v>
      </c>
      <c r="E2702">
        <v>2</v>
      </c>
    </row>
    <row r="2703" spans="1:7" x14ac:dyDescent="0.3">
      <c r="A2703">
        <v>100</v>
      </c>
      <c r="B2703" s="18">
        <v>45505</v>
      </c>
      <c r="C2703" s="96" t="s">
        <v>354</v>
      </c>
      <c r="D2703" t="s">
        <v>206</v>
      </c>
      <c r="E2703">
        <v>1</v>
      </c>
    </row>
    <row r="2704" spans="1:7" x14ac:dyDescent="0.3">
      <c r="A2704">
        <v>26</v>
      </c>
      <c r="B2704" s="18">
        <v>45505</v>
      </c>
      <c r="C2704" s="96" t="s">
        <v>354</v>
      </c>
      <c r="D2704" t="s">
        <v>164</v>
      </c>
      <c r="E2704">
        <v>3.2096706961233845E-2</v>
      </c>
      <c r="F2704">
        <v>77</v>
      </c>
      <c r="G2704">
        <v>2399</v>
      </c>
    </row>
    <row r="2705" spans="1:7" x14ac:dyDescent="0.3">
      <c r="A2705">
        <v>17</v>
      </c>
      <c r="B2705" s="18">
        <v>45505</v>
      </c>
      <c r="C2705" s="96" t="s">
        <v>354</v>
      </c>
      <c r="D2705" t="s">
        <v>207</v>
      </c>
      <c r="E2705">
        <v>1.1843079200592153E-2</v>
      </c>
      <c r="F2705">
        <v>16</v>
      </c>
      <c r="G2705">
        <v>1351</v>
      </c>
    </row>
    <row r="2706" spans="1:7" x14ac:dyDescent="0.3">
      <c r="A2706">
        <v>16</v>
      </c>
      <c r="B2706" s="18">
        <v>45505</v>
      </c>
      <c r="C2706" s="96" t="s">
        <v>354</v>
      </c>
      <c r="D2706" t="s">
        <v>203</v>
      </c>
      <c r="E2706">
        <v>0.42709104367135453</v>
      </c>
      <c r="F2706">
        <v>577</v>
      </c>
      <c r="G2706">
        <v>1351</v>
      </c>
    </row>
    <row r="2707" spans="1:7" x14ac:dyDescent="0.3">
      <c r="A2707">
        <v>15</v>
      </c>
      <c r="B2707" s="18">
        <v>45505</v>
      </c>
      <c r="C2707" s="96" t="s">
        <v>354</v>
      </c>
      <c r="D2707" t="s">
        <v>205</v>
      </c>
      <c r="E2707">
        <v>2.3263542705217678E-3</v>
      </c>
      <c r="F2707">
        <v>7</v>
      </c>
      <c r="G2707">
        <v>3009</v>
      </c>
    </row>
    <row r="2708" spans="1:7" x14ac:dyDescent="0.3">
      <c r="A2708">
        <v>14</v>
      </c>
      <c r="B2708" s="18">
        <v>45505</v>
      </c>
      <c r="C2708" s="96" t="s">
        <v>354</v>
      </c>
      <c r="D2708" t="s">
        <v>225</v>
      </c>
      <c r="E2708">
        <v>0.45297441010302425</v>
      </c>
      <c r="F2708">
        <v>1363</v>
      </c>
      <c r="G2708">
        <v>3009</v>
      </c>
    </row>
    <row r="2709" spans="1:7" x14ac:dyDescent="0.3">
      <c r="A2709">
        <v>13</v>
      </c>
      <c r="B2709" s="18">
        <v>45505</v>
      </c>
      <c r="C2709" s="96" t="s">
        <v>354</v>
      </c>
      <c r="D2709" t="s">
        <v>198</v>
      </c>
      <c r="E2709">
        <v>0</v>
      </c>
      <c r="F2709">
        <v>0</v>
      </c>
      <c r="G2709">
        <v>1587</v>
      </c>
    </row>
    <row r="2710" spans="1:7" x14ac:dyDescent="0.3">
      <c r="A2710">
        <v>12</v>
      </c>
      <c r="B2710" s="18">
        <v>45505</v>
      </c>
      <c r="C2710" s="96" t="s">
        <v>354</v>
      </c>
      <c r="D2710" t="s">
        <v>215</v>
      </c>
      <c r="E2710">
        <v>0.45179584120982985</v>
      </c>
      <c r="F2710">
        <v>717</v>
      </c>
      <c r="G2710">
        <v>1587</v>
      </c>
    </row>
    <row r="2711" spans="1:7" x14ac:dyDescent="0.3">
      <c r="A2711">
        <v>11</v>
      </c>
      <c r="B2711" s="18">
        <v>45505</v>
      </c>
      <c r="C2711" s="96" t="s">
        <v>354</v>
      </c>
      <c r="D2711" t="s">
        <v>230</v>
      </c>
      <c r="E2711">
        <v>0.30360934182590232</v>
      </c>
      <c r="F2711">
        <v>1001</v>
      </c>
      <c r="G2711">
        <v>3297</v>
      </c>
    </row>
    <row r="2712" spans="1:7" x14ac:dyDescent="0.3">
      <c r="A2712">
        <v>10</v>
      </c>
      <c r="B2712" s="18">
        <v>45505</v>
      </c>
      <c r="C2712" s="96" t="s">
        <v>354</v>
      </c>
      <c r="D2712" t="s">
        <v>219</v>
      </c>
      <c r="E2712">
        <v>6.1361457334611694E-2</v>
      </c>
      <c r="F2712">
        <v>64</v>
      </c>
      <c r="G2712">
        <v>1043</v>
      </c>
    </row>
    <row r="2713" spans="1:7" x14ac:dyDescent="0.3">
      <c r="A2713">
        <v>9</v>
      </c>
      <c r="B2713" s="18">
        <v>45505</v>
      </c>
      <c r="C2713" s="96" t="s">
        <v>354</v>
      </c>
      <c r="D2713" t="s">
        <v>213</v>
      </c>
      <c r="E2713">
        <v>0.18169361468895587</v>
      </c>
      <c r="F2713">
        <v>663</v>
      </c>
      <c r="G2713">
        <v>3649</v>
      </c>
    </row>
    <row r="2714" spans="1:7" x14ac:dyDescent="0.3">
      <c r="A2714">
        <v>8</v>
      </c>
      <c r="B2714" s="18">
        <v>45505</v>
      </c>
      <c r="C2714" s="96" t="s">
        <v>354</v>
      </c>
      <c r="D2714" t="s">
        <v>235</v>
      </c>
      <c r="E2714">
        <v>0.23937360178970918</v>
      </c>
      <c r="F2714">
        <v>107</v>
      </c>
      <c r="G2714">
        <v>447</v>
      </c>
    </row>
    <row r="2715" spans="1:7" x14ac:dyDescent="0.3">
      <c r="A2715">
        <v>7</v>
      </c>
      <c r="B2715" s="18">
        <v>45505</v>
      </c>
      <c r="C2715" s="96" t="s">
        <v>354</v>
      </c>
      <c r="D2715" t="s">
        <v>232</v>
      </c>
      <c r="E2715">
        <v>0.43902439024390244</v>
      </c>
      <c r="F2715">
        <v>54</v>
      </c>
      <c r="G2715">
        <v>123</v>
      </c>
    </row>
    <row r="2716" spans="1:7" x14ac:dyDescent="0.3">
      <c r="A2716">
        <v>18</v>
      </c>
      <c r="B2716" s="18">
        <v>45505</v>
      </c>
      <c r="C2716" s="96" t="s">
        <v>354</v>
      </c>
      <c r="D2716" t="s">
        <v>242</v>
      </c>
      <c r="E2716">
        <v>6.1601642710472282E-3</v>
      </c>
      <c r="F2716">
        <v>3</v>
      </c>
      <c r="G2716">
        <v>487</v>
      </c>
    </row>
    <row r="2717" spans="1:7" x14ac:dyDescent="0.3">
      <c r="A2717">
        <v>23</v>
      </c>
      <c r="B2717" s="18">
        <v>45505</v>
      </c>
      <c r="C2717" s="96" t="s">
        <v>354</v>
      </c>
      <c r="D2717" t="s">
        <v>210</v>
      </c>
      <c r="E2717">
        <v>6.2093862815884478E-2</v>
      </c>
      <c r="F2717">
        <v>516</v>
      </c>
      <c r="G2717">
        <v>8310</v>
      </c>
    </row>
    <row r="2718" spans="1:7" x14ac:dyDescent="0.3">
      <c r="A2718">
        <v>24</v>
      </c>
      <c r="B2718" s="18">
        <v>45505</v>
      </c>
      <c r="C2718" s="96" t="s">
        <v>354</v>
      </c>
      <c r="D2718" t="s">
        <v>197</v>
      </c>
      <c r="E2718">
        <v>0.89341085271317833</v>
      </c>
      <c r="F2718">
        <v>461</v>
      </c>
      <c r="G2718">
        <v>516</v>
      </c>
    </row>
    <row r="2719" spans="1:7" x14ac:dyDescent="0.3">
      <c r="A2719">
        <v>25</v>
      </c>
      <c r="B2719" s="18">
        <v>45505</v>
      </c>
      <c r="C2719" s="96" t="s">
        <v>354</v>
      </c>
      <c r="D2719" t="s">
        <v>261</v>
      </c>
      <c r="E2719">
        <v>1.2033694344163658E-4</v>
      </c>
      <c r="F2719">
        <v>1</v>
      </c>
      <c r="G2719">
        <v>8310</v>
      </c>
    </row>
    <row r="2720" spans="1:7" x14ac:dyDescent="0.3">
      <c r="A2720">
        <v>133</v>
      </c>
      <c r="B2720" s="18">
        <v>45505</v>
      </c>
      <c r="C2720" s="96" t="s">
        <v>354</v>
      </c>
      <c r="D2720" t="s">
        <v>234</v>
      </c>
      <c r="E2720">
        <v>28</v>
      </c>
    </row>
    <row r="2721" spans="1:7" x14ac:dyDescent="0.3">
      <c r="A2721">
        <v>132</v>
      </c>
      <c r="B2721" s="18">
        <v>45505</v>
      </c>
      <c r="C2721" s="96" t="s">
        <v>354</v>
      </c>
      <c r="D2721" t="s">
        <v>208</v>
      </c>
      <c r="E2721">
        <v>15</v>
      </c>
    </row>
    <row r="2722" spans="1:7" x14ac:dyDescent="0.3">
      <c r="A2722">
        <v>131</v>
      </c>
      <c r="B2722" s="18">
        <v>45505</v>
      </c>
      <c r="C2722" s="96" t="s">
        <v>354</v>
      </c>
      <c r="D2722" t="s">
        <v>211</v>
      </c>
      <c r="E2722">
        <v>76</v>
      </c>
    </row>
    <row r="2723" spans="1:7" x14ac:dyDescent="0.3">
      <c r="A2723">
        <v>130</v>
      </c>
      <c r="B2723" s="18">
        <v>45505</v>
      </c>
      <c r="C2723" s="96" t="s">
        <v>354</v>
      </c>
      <c r="D2723" t="s">
        <v>212</v>
      </c>
      <c r="E2723">
        <v>1281</v>
      </c>
    </row>
    <row r="2724" spans="1:7" x14ac:dyDescent="0.3">
      <c r="A2724">
        <v>129</v>
      </c>
      <c r="B2724" s="18">
        <v>45505</v>
      </c>
      <c r="C2724" s="96" t="s">
        <v>354</v>
      </c>
      <c r="D2724" t="s">
        <v>229</v>
      </c>
      <c r="E2724">
        <v>654</v>
      </c>
    </row>
    <row r="2725" spans="1:7" x14ac:dyDescent="0.3">
      <c r="A2725">
        <v>128</v>
      </c>
      <c r="B2725" s="18">
        <v>45505</v>
      </c>
      <c r="C2725" s="96" t="s">
        <v>354</v>
      </c>
      <c r="D2725" t="s">
        <v>224</v>
      </c>
      <c r="E2725">
        <v>435</v>
      </c>
    </row>
    <row r="2726" spans="1:7" x14ac:dyDescent="0.3">
      <c r="A2726">
        <v>127</v>
      </c>
      <c r="B2726" s="18">
        <v>45505</v>
      </c>
      <c r="C2726" s="96" t="s">
        <v>354</v>
      </c>
      <c r="D2726" t="s">
        <v>220</v>
      </c>
      <c r="E2726">
        <v>2495</v>
      </c>
    </row>
    <row r="2727" spans="1:7" x14ac:dyDescent="0.3">
      <c r="A2727">
        <v>5</v>
      </c>
      <c r="B2727" s="18">
        <v>45505</v>
      </c>
      <c r="C2727" s="96" t="s">
        <v>354</v>
      </c>
      <c r="D2727" t="s">
        <v>216</v>
      </c>
      <c r="E2727">
        <v>10.6944444444444</v>
      </c>
      <c r="F2727">
        <v>1540</v>
      </c>
      <c r="G2727">
        <v>144</v>
      </c>
    </row>
    <row r="2728" spans="1:7" x14ac:dyDescent="0.3">
      <c r="A2728">
        <v>4</v>
      </c>
      <c r="B2728" s="18">
        <v>45505</v>
      </c>
      <c r="C2728" s="96" t="s">
        <v>354</v>
      </c>
      <c r="D2728" t="s">
        <v>223</v>
      </c>
      <c r="E2728">
        <v>0.91027607361963203</v>
      </c>
      <c r="F2728">
        <v>1187</v>
      </c>
      <c r="G2728">
        <v>1304</v>
      </c>
    </row>
    <row r="2729" spans="1:7" x14ac:dyDescent="0.3">
      <c r="A2729">
        <v>126</v>
      </c>
      <c r="B2729" s="18">
        <v>45505</v>
      </c>
      <c r="C2729" s="96" t="s">
        <v>354</v>
      </c>
      <c r="D2729" t="s">
        <v>28</v>
      </c>
      <c r="E2729">
        <v>18</v>
      </c>
    </row>
    <row r="2730" spans="1:7" x14ac:dyDescent="0.3">
      <c r="A2730">
        <v>122</v>
      </c>
      <c r="B2730" s="18">
        <v>45505</v>
      </c>
      <c r="C2730" s="96" t="s">
        <v>354</v>
      </c>
      <c r="D2730" t="s">
        <v>24</v>
      </c>
      <c r="E2730">
        <v>13</v>
      </c>
    </row>
    <row r="2731" spans="1:7" x14ac:dyDescent="0.3">
      <c r="A2731">
        <v>120</v>
      </c>
      <c r="B2731" s="18">
        <v>45505</v>
      </c>
      <c r="C2731" s="96" t="s">
        <v>354</v>
      </c>
      <c r="D2731" t="s">
        <v>22</v>
      </c>
      <c r="E2731">
        <v>3787</v>
      </c>
    </row>
    <row r="2732" spans="1:7" x14ac:dyDescent="0.3">
      <c r="A2732">
        <v>116</v>
      </c>
      <c r="B2732" s="18">
        <v>45505</v>
      </c>
      <c r="C2732" s="96" t="s">
        <v>354</v>
      </c>
      <c r="D2732" t="s">
        <v>243</v>
      </c>
      <c r="E2732">
        <v>78</v>
      </c>
    </row>
    <row r="2733" spans="1:7" x14ac:dyDescent="0.3">
      <c r="A2733">
        <v>115</v>
      </c>
      <c r="B2733" s="18">
        <v>45505</v>
      </c>
      <c r="C2733" s="96" t="s">
        <v>354</v>
      </c>
      <c r="D2733" t="s">
        <v>226</v>
      </c>
      <c r="E2733">
        <v>814</v>
      </c>
    </row>
    <row r="2734" spans="1:7" x14ac:dyDescent="0.3">
      <c r="A2734">
        <v>114</v>
      </c>
      <c r="B2734" s="18">
        <v>45505</v>
      </c>
      <c r="C2734" s="96" t="s">
        <v>354</v>
      </c>
      <c r="D2734" t="s">
        <v>214</v>
      </c>
      <c r="E2734">
        <v>3800</v>
      </c>
    </row>
    <row r="2735" spans="1:7" x14ac:dyDescent="0.3">
      <c r="A2735">
        <v>6</v>
      </c>
      <c r="B2735" s="18">
        <v>45505</v>
      </c>
      <c r="C2735" s="96" t="s">
        <v>354</v>
      </c>
      <c r="D2735" t="s">
        <v>237</v>
      </c>
      <c r="E2735">
        <v>0.35185185185185186</v>
      </c>
      <c r="F2735">
        <v>19</v>
      </c>
      <c r="G2735">
        <v>54</v>
      </c>
    </row>
    <row r="2736" spans="1:7" x14ac:dyDescent="0.3">
      <c r="A2736">
        <v>108</v>
      </c>
      <c r="B2736" s="18">
        <v>45505</v>
      </c>
      <c r="C2736" s="96" t="s">
        <v>355</v>
      </c>
      <c r="D2736" t="s">
        <v>204</v>
      </c>
      <c r="E2736">
        <v>74</v>
      </c>
    </row>
    <row r="2737" spans="1:7" x14ac:dyDescent="0.3">
      <c r="A2737">
        <v>105</v>
      </c>
      <c r="B2737" s="18">
        <v>45505</v>
      </c>
      <c r="C2737" s="96" t="s">
        <v>355</v>
      </c>
      <c r="D2737" t="s">
        <v>227</v>
      </c>
      <c r="E2737">
        <v>67</v>
      </c>
    </row>
    <row r="2738" spans="1:7" x14ac:dyDescent="0.3">
      <c r="A2738">
        <v>107</v>
      </c>
      <c r="B2738" s="18">
        <v>45505</v>
      </c>
      <c r="C2738" s="96" t="s">
        <v>355</v>
      </c>
      <c r="D2738" t="s">
        <v>217</v>
      </c>
      <c r="E2738">
        <v>217</v>
      </c>
    </row>
    <row r="2739" spans="1:7" x14ac:dyDescent="0.3">
      <c r="A2739">
        <v>106</v>
      </c>
      <c r="B2739" s="18">
        <v>45505</v>
      </c>
      <c r="C2739" s="96" t="s">
        <v>355</v>
      </c>
      <c r="D2739" t="s">
        <v>196</v>
      </c>
      <c r="E2739">
        <v>271</v>
      </c>
    </row>
    <row r="2740" spans="1:7" x14ac:dyDescent="0.3">
      <c r="A2740">
        <v>104</v>
      </c>
      <c r="B2740" s="18">
        <v>45505</v>
      </c>
      <c r="C2740" s="96" t="s">
        <v>355</v>
      </c>
      <c r="D2740" t="s">
        <v>236</v>
      </c>
      <c r="E2740">
        <v>37</v>
      </c>
    </row>
    <row r="2741" spans="1:7" x14ac:dyDescent="0.3">
      <c r="A2741">
        <v>113</v>
      </c>
      <c r="B2741" s="18">
        <v>45505</v>
      </c>
      <c r="C2741" s="96" t="s">
        <v>355</v>
      </c>
      <c r="D2741" t="s">
        <v>228</v>
      </c>
      <c r="E2741">
        <v>169</v>
      </c>
    </row>
    <row r="2742" spans="1:7" x14ac:dyDescent="0.3">
      <c r="A2742">
        <v>110</v>
      </c>
      <c r="B2742" s="18">
        <v>45505</v>
      </c>
      <c r="C2742" s="96" t="s">
        <v>355</v>
      </c>
      <c r="D2742" t="s">
        <v>222</v>
      </c>
      <c r="E2742">
        <v>71</v>
      </c>
    </row>
    <row r="2743" spans="1:7" x14ac:dyDescent="0.3">
      <c r="A2743">
        <v>112</v>
      </c>
      <c r="B2743" s="18">
        <v>45505</v>
      </c>
      <c r="C2743" s="96" t="s">
        <v>355</v>
      </c>
      <c r="D2743" t="s">
        <v>221</v>
      </c>
      <c r="E2743">
        <v>347</v>
      </c>
    </row>
    <row r="2744" spans="1:7" x14ac:dyDescent="0.3">
      <c r="A2744">
        <v>111</v>
      </c>
      <c r="B2744" s="18">
        <v>45505</v>
      </c>
      <c r="C2744" s="96" t="s">
        <v>355</v>
      </c>
      <c r="D2744" t="s">
        <v>201</v>
      </c>
      <c r="E2744">
        <v>480</v>
      </c>
    </row>
    <row r="2745" spans="1:7" x14ac:dyDescent="0.3">
      <c r="A2745">
        <v>109</v>
      </c>
      <c r="B2745" s="18">
        <v>45505</v>
      </c>
      <c r="C2745" s="96" t="s">
        <v>355</v>
      </c>
      <c r="D2745" t="s">
        <v>233</v>
      </c>
      <c r="E2745">
        <v>35</v>
      </c>
    </row>
    <row r="2746" spans="1:7" x14ac:dyDescent="0.3">
      <c r="A2746">
        <v>2</v>
      </c>
      <c r="B2746" s="18">
        <v>45505</v>
      </c>
      <c r="C2746" s="96" t="s">
        <v>355</v>
      </c>
      <c r="D2746" t="s">
        <v>209</v>
      </c>
      <c r="E2746">
        <v>0.12905109489051095</v>
      </c>
      <c r="F2746">
        <v>1768</v>
      </c>
      <c r="G2746">
        <v>13700</v>
      </c>
    </row>
    <row r="2747" spans="1:7" x14ac:dyDescent="0.3">
      <c r="A2747">
        <v>1</v>
      </c>
      <c r="B2747" s="18">
        <v>45505</v>
      </c>
      <c r="C2747" s="96" t="s">
        <v>355</v>
      </c>
      <c r="D2747" t="s">
        <v>287</v>
      </c>
      <c r="E2747">
        <v>0.25</v>
      </c>
      <c r="F2747">
        <v>3</v>
      </c>
      <c r="G2747">
        <v>12</v>
      </c>
    </row>
    <row r="2748" spans="1:7" x14ac:dyDescent="0.3">
      <c r="A2748">
        <v>103</v>
      </c>
      <c r="B2748" s="18">
        <v>45505</v>
      </c>
      <c r="C2748" s="96" t="s">
        <v>355</v>
      </c>
      <c r="D2748" t="s">
        <v>199</v>
      </c>
      <c r="E2748">
        <v>1</v>
      </c>
    </row>
    <row r="2749" spans="1:7" x14ac:dyDescent="0.3">
      <c r="A2749">
        <v>3</v>
      </c>
      <c r="B2749" s="18">
        <v>45505</v>
      </c>
      <c r="C2749" s="96" t="s">
        <v>355</v>
      </c>
      <c r="D2749" t="s">
        <v>202</v>
      </c>
      <c r="E2749">
        <v>1.0226500566251415</v>
      </c>
      <c r="F2749">
        <v>1806</v>
      </c>
      <c r="G2749">
        <v>1766</v>
      </c>
    </row>
    <row r="2750" spans="1:7" x14ac:dyDescent="0.3">
      <c r="A2750">
        <v>102</v>
      </c>
      <c r="B2750" s="18">
        <v>45505</v>
      </c>
      <c r="C2750" s="96" t="s">
        <v>355</v>
      </c>
      <c r="D2750" t="s">
        <v>218</v>
      </c>
      <c r="E2750">
        <v>4</v>
      </c>
    </row>
    <row r="2751" spans="1:7" x14ac:dyDescent="0.3">
      <c r="A2751">
        <v>101</v>
      </c>
      <c r="B2751" s="18">
        <v>45505</v>
      </c>
      <c r="C2751" s="96" t="s">
        <v>355</v>
      </c>
      <c r="D2751" t="s">
        <v>200</v>
      </c>
      <c r="E2751">
        <v>7</v>
      </c>
    </row>
    <row r="2752" spans="1:7" x14ac:dyDescent="0.3">
      <c r="A2752">
        <v>100</v>
      </c>
      <c r="B2752" s="18">
        <v>45505</v>
      </c>
      <c r="C2752" s="96" t="s">
        <v>355</v>
      </c>
      <c r="D2752" t="s">
        <v>206</v>
      </c>
      <c r="E2752">
        <v>3</v>
      </c>
    </row>
    <row r="2753" spans="1:7" x14ac:dyDescent="0.3">
      <c r="A2753">
        <v>17</v>
      </c>
      <c r="B2753" s="18">
        <v>45505</v>
      </c>
      <c r="C2753" s="96" t="s">
        <v>355</v>
      </c>
      <c r="D2753" t="s">
        <v>207</v>
      </c>
      <c r="E2753">
        <v>2.1126760563380281E-2</v>
      </c>
      <c r="F2753">
        <v>6</v>
      </c>
      <c r="G2753">
        <v>284</v>
      </c>
    </row>
    <row r="2754" spans="1:7" x14ac:dyDescent="0.3">
      <c r="A2754">
        <v>16</v>
      </c>
      <c r="B2754" s="18">
        <v>45505</v>
      </c>
      <c r="C2754" s="96" t="s">
        <v>355</v>
      </c>
      <c r="D2754" t="s">
        <v>203</v>
      </c>
      <c r="E2754">
        <v>0.20774647887323944</v>
      </c>
      <c r="F2754">
        <v>59</v>
      </c>
      <c r="G2754">
        <v>284</v>
      </c>
    </row>
    <row r="2755" spans="1:7" x14ac:dyDescent="0.3">
      <c r="A2755">
        <v>15</v>
      </c>
      <c r="B2755" s="18">
        <v>45505</v>
      </c>
      <c r="C2755" s="96" t="s">
        <v>355</v>
      </c>
      <c r="D2755" t="s">
        <v>205</v>
      </c>
      <c r="E2755">
        <v>1.968503937007874E-3</v>
      </c>
      <c r="F2755">
        <v>1</v>
      </c>
      <c r="G2755">
        <v>508</v>
      </c>
    </row>
    <row r="2756" spans="1:7" x14ac:dyDescent="0.3">
      <c r="A2756">
        <v>14</v>
      </c>
      <c r="B2756" s="18">
        <v>45505</v>
      </c>
      <c r="C2756" s="96" t="s">
        <v>355</v>
      </c>
      <c r="D2756" t="s">
        <v>225</v>
      </c>
      <c r="E2756">
        <v>7.874015748031496E-3</v>
      </c>
      <c r="F2756">
        <v>4</v>
      </c>
      <c r="G2756">
        <v>508</v>
      </c>
    </row>
    <row r="2757" spans="1:7" x14ac:dyDescent="0.3">
      <c r="A2757">
        <v>13</v>
      </c>
      <c r="B2757" s="18">
        <v>45505</v>
      </c>
      <c r="C2757" s="96" t="s">
        <v>355</v>
      </c>
      <c r="D2757" t="s">
        <v>198</v>
      </c>
      <c r="E2757">
        <v>4.2944785276073622E-2</v>
      </c>
      <c r="F2757">
        <v>7</v>
      </c>
      <c r="G2757">
        <v>163</v>
      </c>
    </row>
    <row r="2758" spans="1:7" x14ac:dyDescent="0.3">
      <c r="A2758">
        <v>12</v>
      </c>
      <c r="B2758" s="18">
        <v>45505</v>
      </c>
      <c r="C2758" s="96" t="s">
        <v>355</v>
      </c>
      <c r="D2758" t="s">
        <v>215</v>
      </c>
      <c r="E2758">
        <v>5.5214723926380369E-2</v>
      </c>
      <c r="F2758">
        <v>9</v>
      </c>
      <c r="G2758">
        <v>163</v>
      </c>
    </row>
    <row r="2759" spans="1:7" x14ac:dyDescent="0.3">
      <c r="A2759">
        <v>11</v>
      </c>
      <c r="B2759" s="18">
        <v>45505</v>
      </c>
      <c r="C2759" s="96" t="s">
        <v>355</v>
      </c>
      <c r="D2759" t="s">
        <v>230</v>
      </c>
      <c r="E2759">
        <v>2.1442495126705652E-2</v>
      </c>
      <c r="F2759">
        <v>11</v>
      </c>
      <c r="G2759">
        <v>513</v>
      </c>
    </row>
    <row r="2760" spans="1:7" x14ac:dyDescent="0.3">
      <c r="A2760">
        <v>10</v>
      </c>
      <c r="B2760" s="18">
        <v>45505</v>
      </c>
      <c r="C2760" s="96" t="s">
        <v>355</v>
      </c>
      <c r="D2760" t="s">
        <v>219</v>
      </c>
      <c r="E2760">
        <v>1.0101010101010102E-2</v>
      </c>
      <c r="F2760">
        <v>1</v>
      </c>
      <c r="G2760">
        <v>99</v>
      </c>
    </row>
    <row r="2761" spans="1:7" x14ac:dyDescent="0.3">
      <c r="A2761">
        <v>9</v>
      </c>
      <c r="B2761" s="18">
        <v>45505</v>
      </c>
      <c r="C2761" s="96" t="s">
        <v>355</v>
      </c>
      <c r="D2761" t="s">
        <v>213</v>
      </c>
      <c r="E2761">
        <v>1.0357815442561206E-2</v>
      </c>
      <c r="F2761">
        <v>11</v>
      </c>
      <c r="G2761">
        <v>1062</v>
      </c>
    </row>
    <row r="2762" spans="1:7" x14ac:dyDescent="0.3">
      <c r="A2762">
        <v>8</v>
      </c>
      <c r="B2762" s="18">
        <v>45505</v>
      </c>
      <c r="C2762" s="96" t="s">
        <v>355</v>
      </c>
      <c r="D2762" t="s">
        <v>235</v>
      </c>
      <c r="E2762">
        <v>0.14965986394557823</v>
      </c>
      <c r="F2762">
        <v>22</v>
      </c>
      <c r="G2762">
        <v>147</v>
      </c>
    </row>
    <row r="2763" spans="1:7" x14ac:dyDescent="0.3">
      <c r="A2763">
        <v>7</v>
      </c>
      <c r="B2763" s="18">
        <v>45505</v>
      </c>
      <c r="C2763" s="96" t="s">
        <v>355</v>
      </c>
      <c r="D2763" t="s">
        <v>232</v>
      </c>
      <c r="E2763">
        <v>0.26923076923076922</v>
      </c>
      <c r="F2763">
        <v>14</v>
      </c>
      <c r="G2763">
        <v>52</v>
      </c>
    </row>
    <row r="2764" spans="1:7" x14ac:dyDescent="0.3">
      <c r="A2764">
        <v>23</v>
      </c>
      <c r="B2764" s="18">
        <v>45505</v>
      </c>
      <c r="C2764" s="96" t="s">
        <v>355</v>
      </c>
      <c r="D2764" t="s">
        <v>210</v>
      </c>
      <c r="E2764">
        <v>1.8404907975460124E-2</v>
      </c>
      <c r="F2764">
        <v>42</v>
      </c>
      <c r="G2764">
        <v>2282</v>
      </c>
    </row>
    <row r="2765" spans="1:7" x14ac:dyDescent="0.3">
      <c r="A2765">
        <v>24</v>
      </c>
      <c r="B2765" s="18">
        <v>45505</v>
      </c>
      <c r="C2765" s="96" t="s">
        <v>355</v>
      </c>
      <c r="D2765" t="s">
        <v>197</v>
      </c>
      <c r="E2765">
        <v>0.76190476190476186</v>
      </c>
      <c r="F2765">
        <v>32</v>
      </c>
      <c r="G2765">
        <v>42</v>
      </c>
    </row>
    <row r="2766" spans="1:7" x14ac:dyDescent="0.3">
      <c r="A2766">
        <v>25</v>
      </c>
      <c r="B2766" s="18">
        <v>45505</v>
      </c>
      <c r="C2766" s="96" t="s">
        <v>355</v>
      </c>
      <c r="D2766" t="s">
        <v>261</v>
      </c>
      <c r="E2766">
        <v>2.1910604732690623E-3</v>
      </c>
      <c r="F2766">
        <v>5</v>
      </c>
      <c r="G2766">
        <v>2282</v>
      </c>
    </row>
    <row r="2767" spans="1:7" x14ac:dyDescent="0.3">
      <c r="A2767">
        <v>134</v>
      </c>
      <c r="B2767" s="18">
        <v>45505</v>
      </c>
      <c r="C2767" s="96" t="s">
        <v>355</v>
      </c>
      <c r="D2767" t="s">
        <v>267</v>
      </c>
      <c r="E2767">
        <v>1</v>
      </c>
    </row>
    <row r="2768" spans="1:7" x14ac:dyDescent="0.3">
      <c r="A2768">
        <v>133</v>
      </c>
      <c r="B2768" s="18">
        <v>45505</v>
      </c>
      <c r="C2768" s="96" t="s">
        <v>355</v>
      </c>
      <c r="D2768" t="s">
        <v>234</v>
      </c>
      <c r="E2768">
        <v>4</v>
      </c>
    </row>
    <row r="2769" spans="1:7" x14ac:dyDescent="0.3">
      <c r="A2769">
        <v>132</v>
      </c>
      <c r="B2769" s="18">
        <v>45505</v>
      </c>
      <c r="C2769" s="96" t="s">
        <v>355</v>
      </c>
      <c r="D2769" t="s">
        <v>208</v>
      </c>
      <c r="E2769">
        <v>3</v>
      </c>
    </row>
    <row r="2770" spans="1:7" x14ac:dyDescent="0.3">
      <c r="A2770">
        <v>131</v>
      </c>
      <c r="B2770" s="18">
        <v>45505</v>
      </c>
      <c r="C2770" s="96" t="s">
        <v>355</v>
      </c>
      <c r="D2770" t="s">
        <v>211</v>
      </c>
      <c r="E2770">
        <v>25</v>
      </c>
    </row>
    <row r="2771" spans="1:7" x14ac:dyDescent="0.3">
      <c r="A2771">
        <v>130</v>
      </c>
      <c r="B2771" s="18">
        <v>45505</v>
      </c>
      <c r="C2771" s="96" t="s">
        <v>355</v>
      </c>
      <c r="D2771" t="s">
        <v>212</v>
      </c>
      <c r="E2771">
        <v>122</v>
      </c>
    </row>
    <row r="2772" spans="1:7" x14ac:dyDescent="0.3">
      <c r="A2772">
        <v>129</v>
      </c>
      <c r="B2772" s="18">
        <v>45505</v>
      </c>
      <c r="C2772" s="96" t="s">
        <v>355</v>
      </c>
      <c r="D2772" t="s">
        <v>229</v>
      </c>
      <c r="E2772">
        <v>163</v>
      </c>
    </row>
    <row r="2773" spans="1:7" x14ac:dyDescent="0.3">
      <c r="A2773">
        <v>128</v>
      </c>
      <c r="B2773" s="18">
        <v>45505</v>
      </c>
      <c r="C2773" s="96" t="s">
        <v>355</v>
      </c>
      <c r="D2773" t="s">
        <v>224</v>
      </c>
      <c r="E2773">
        <v>57</v>
      </c>
    </row>
    <row r="2774" spans="1:7" x14ac:dyDescent="0.3">
      <c r="A2774">
        <v>127</v>
      </c>
      <c r="B2774" s="18">
        <v>45505</v>
      </c>
      <c r="C2774" s="96" t="s">
        <v>355</v>
      </c>
      <c r="D2774" t="s">
        <v>220</v>
      </c>
      <c r="E2774">
        <v>379</v>
      </c>
    </row>
    <row r="2775" spans="1:7" x14ac:dyDescent="0.3">
      <c r="A2775">
        <v>5</v>
      </c>
      <c r="B2775" s="18">
        <v>45505</v>
      </c>
      <c r="C2775" s="96" t="s">
        <v>355</v>
      </c>
      <c r="D2775" t="s">
        <v>216</v>
      </c>
      <c r="E2775">
        <v>2.3684210526315801</v>
      </c>
      <c r="F2775">
        <v>270</v>
      </c>
      <c r="G2775">
        <v>114</v>
      </c>
    </row>
    <row r="2776" spans="1:7" x14ac:dyDescent="0.3">
      <c r="A2776">
        <v>4</v>
      </c>
      <c r="B2776" s="18">
        <v>45505</v>
      </c>
      <c r="C2776" s="96" t="s">
        <v>355</v>
      </c>
      <c r="D2776" t="s">
        <v>223</v>
      </c>
      <c r="E2776">
        <v>0.74131274131274105</v>
      </c>
      <c r="F2776">
        <v>192</v>
      </c>
      <c r="G2776">
        <v>259</v>
      </c>
    </row>
    <row r="2777" spans="1:7" x14ac:dyDescent="0.3">
      <c r="A2777">
        <v>126</v>
      </c>
      <c r="B2777" s="18">
        <v>45505</v>
      </c>
      <c r="C2777" s="96" t="s">
        <v>355</v>
      </c>
      <c r="D2777" t="s">
        <v>28</v>
      </c>
      <c r="E2777">
        <v>1</v>
      </c>
    </row>
    <row r="2778" spans="1:7" x14ac:dyDescent="0.3">
      <c r="A2778">
        <v>120</v>
      </c>
      <c r="B2778" s="18">
        <v>45505</v>
      </c>
      <c r="C2778" s="96" t="s">
        <v>355</v>
      </c>
      <c r="D2778" t="s">
        <v>22</v>
      </c>
      <c r="E2778">
        <v>510</v>
      </c>
    </row>
    <row r="2779" spans="1:7" x14ac:dyDescent="0.3">
      <c r="A2779">
        <v>115</v>
      </c>
      <c r="B2779" s="18">
        <v>45505</v>
      </c>
      <c r="C2779" s="96" t="s">
        <v>355</v>
      </c>
      <c r="D2779" t="s">
        <v>226</v>
      </c>
      <c r="E2779">
        <v>44</v>
      </c>
    </row>
    <row r="2780" spans="1:7" x14ac:dyDescent="0.3">
      <c r="A2780">
        <v>114</v>
      </c>
      <c r="B2780" s="18">
        <v>45505</v>
      </c>
      <c r="C2780" s="96" t="s">
        <v>355</v>
      </c>
      <c r="D2780" t="s">
        <v>214</v>
      </c>
      <c r="E2780">
        <v>510</v>
      </c>
    </row>
    <row r="2781" spans="1:7" x14ac:dyDescent="0.3">
      <c r="A2781">
        <v>6</v>
      </c>
      <c r="B2781" s="18">
        <v>45505</v>
      </c>
      <c r="C2781" s="96" t="s">
        <v>355</v>
      </c>
      <c r="D2781" t="s">
        <v>237</v>
      </c>
      <c r="E2781">
        <v>0</v>
      </c>
      <c r="F2781">
        <v>0</v>
      </c>
      <c r="G2781">
        <v>15</v>
      </c>
    </row>
    <row r="2782" spans="1:7" x14ac:dyDescent="0.3">
      <c r="A2782">
        <v>27</v>
      </c>
      <c r="B2782" s="18">
        <v>45505</v>
      </c>
      <c r="C2782" s="96" t="s">
        <v>356</v>
      </c>
      <c r="D2782" t="s">
        <v>165</v>
      </c>
      <c r="E2782">
        <v>0.16144018583042974</v>
      </c>
      <c r="F2782">
        <v>278</v>
      </c>
      <c r="G2782">
        <v>1722</v>
      </c>
    </row>
    <row r="2783" spans="1:7" x14ac:dyDescent="0.3">
      <c r="A2783">
        <v>108</v>
      </c>
      <c r="B2783" s="18">
        <v>45505</v>
      </c>
      <c r="C2783" s="96" t="s">
        <v>356</v>
      </c>
      <c r="D2783" t="s">
        <v>204</v>
      </c>
      <c r="E2783">
        <v>1294</v>
      </c>
    </row>
    <row r="2784" spans="1:7" x14ac:dyDescent="0.3">
      <c r="A2784">
        <v>105</v>
      </c>
      <c r="B2784" s="18">
        <v>45505</v>
      </c>
      <c r="C2784" s="96" t="s">
        <v>356</v>
      </c>
      <c r="D2784" t="s">
        <v>227</v>
      </c>
      <c r="E2784">
        <v>964</v>
      </c>
    </row>
    <row r="2785" spans="1:7" x14ac:dyDescent="0.3">
      <c r="A2785">
        <v>107</v>
      </c>
      <c r="B2785" s="18">
        <v>45505</v>
      </c>
      <c r="C2785" s="96" t="s">
        <v>356</v>
      </c>
      <c r="D2785" t="s">
        <v>217</v>
      </c>
      <c r="E2785">
        <v>2628</v>
      </c>
    </row>
    <row r="2786" spans="1:7" x14ac:dyDescent="0.3">
      <c r="A2786">
        <v>106</v>
      </c>
      <c r="B2786" s="18">
        <v>45505</v>
      </c>
      <c r="C2786" s="96" t="s">
        <v>356</v>
      </c>
      <c r="D2786" t="s">
        <v>196</v>
      </c>
      <c r="E2786">
        <v>1979</v>
      </c>
    </row>
    <row r="2787" spans="1:7" x14ac:dyDescent="0.3">
      <c r="A2787">
        <v>104</v>
      </c>
      <c r="B2787" s="18">
        <v>45505</v>
      </c>
      <c r="C2787" s="96" t="s">
        <v>356</v>
      </c>
      <c r="D2787" t="s">
        <v>236</v>
      </c>
      <c r="E2787">
        <v>158</v>
      </c>
    </row>
    <row r="2788" spans="1:7" x14ac:dyDescent="0.3">
      <c r="A2788">
        <v>113</v>
      </c>
      <c r="B2788" s="18">
        <v>45505</v>
      </c>
      <c r="C2788" s="96" t="s">
        <v>356</v>
      </c>
      <c r="D2788" t="s">
        <v>228</v>
      </c>
      <c r="E2788">
        <v>2137</v>
      </c>
    </row>
    <row r="2789" spans="1:7" x14ac:dyDescent="0.3">
      <c r="A2789">
        <v>110</v>
      </c>
      <c r="B2789" s="18">
        <v>45505</v>
      </c>
      <c r="C2789" s="96" t="s">
        <v>356</v>
      </c>
      <c r="D2789" t="s">
        <v>222</v>
      </c>
      <c r="E2789">
        <v>914</v>
      </c>
    </row>
    <row r="2790" spans="1:7" x14ac:dyDescent="0.3">
      <c r="A2790">
        <v>112</v>
      </c>
      <c r="B2790" s="18">
        <v>45505</v>
      </c>
      <c r="C2790" s="96" t="s">
        <v>356</v>
      </c>
      <c r="D2790" t="s">
        <v>221</v>
      </c>
      <c r="E2790">
        <v>2838</v>
      </c>
    </row>
    <row r="2791" spans="1:7" x14ac:dyDescent="0.3">
      <c r="A2791">
        <v>111</v>
      </c>
      <c r="B2791" s="18">
        <v>45505</v>
      </c>
      <c r="C2791" s="96" t="s">
        <v>356</v>
      </c>
      <c r="D2791" t="s">
        <v>201</v>
      </c>
      <c r="E2791">
        <v>1615</v>
      </c>
    </row>
    <row r="2792" spans="1:7" x14ac:dyDescent="0.3">
      <c r="A2792">
        <v>109</v>
      </c>
      <c r="B2792" s="18">
        <v>45505</v>
      </c>
      <c r="C2792" s="96" t="s">
        <v>356</v>
      </c>
      <c r="D2792" t="s">
        <v>233</v>
      </c>
      <c r="E2792">
        <v>168</v>
      </c>
    </row>
    <row r="2793" spans="1:7" x14ac:dyDescent="0.3">
      <c r="A2793">
        <v>2</v>
      </c>
      <c r="B2793" s="18">
        <v>45505</v>
      </c>
      <c r="C2793" s="96" t="s">
        <v>356</v>
      </c>
      <c r="D2793" t="s">
        <v>209</v>
      </c>
      <c r="E2793">
        <v>0.73844221105527641</v>
      </c>
      <c r="F2793">
        <v>14695</v>
      </c>
      <c r="G2793">
        <v>19900</v>
      </c>
    </row>
    <row r="2794" spans="1:7" x14ac:dyDescent="0.3">
      <c r="A2794">
        <v>1</v>
      </c>
      <c r="B2794" s="18">
        <v>45505</v>
      </c>
      <c r="C2794" s="96" t="s">
        <v>356</v>
      </c>
      <c r="D2794" t="s">
        <v>287</v>
      </c>
      <c r="E2794">
        <v>1.6153846153846154</v>
      </c>
      <c r="F2794">
        <v>21</v>
      </c>
      <c r="G2794">
        <v>13</v>
      </c>
    </row>
    <row r="2795" spans="1:7" x14ac:dyDescent="0.3">
      <c r="A2795">
        <v>103</v>
      </c>
      <c r="B2795" s="18">
        <v>45505</v>
      </c>
      <c r="C2795" s="96" t="s">
        <v>356</v>
      </c>
      <c r="D2795" t="s">
        <v>199</v>
      </c>
      <c r="E2795">
        <v>3</v>
      </c>
    </row>
    <row r="2796" spans="1:7" x14ac:dyDescent="0.3">
      <c r="A2796">
        <v>3</v>
      </c>
      <c r="B2796" s="18">
        <v>45505</v>
      </c>
      <c r="C2796" s="96" t="s">
        <v>356</v>
      </c>
      <c r="D2796" t="s">
        <v>202</v>
      </c>
      <c r="E2796">
        <v>3.8599700771771814E-2</v>
      </c>
      <c r="F2796">
        <v>10423</v>
      </c>
      <c r="G2796">
        <v>270028</v>
      </c>
    </row>
    <row r="2797" spans="1:7" x14ac:dyDescent="0.3">
      <c r="A2797">
        <v>102</v>
      </c>
      <c r="B2797" s="18">
        <v>45505</v>
      </c>
      <c r="C2797" s="96" t="s">
        <v>356</v>
      </c>
      <c r="D2797" t="s">
        <v>218</v>
      </c>
      <c r="E2797">
        <v>6</v>
      </c>
    </row>
    <row r="2798" spans="1:7" x14ac:dyDescent="0.3">
      <c r="A2798">
        <v>101</v>
      </c>
      <c r="B2798" s="18">
        <v>45505</v>
      </c>
      <c r="C2798" s="96" t="s">
        <v>356</v>
      </c>
      <c r="D2798" t="s">
        <v>200</v>
      </c>
      <c r="E2798">
        <v>4</v>
      </c>
    </row>
    <row r="2799" spans="1:7" x14ac:dyDescent="0.3">
      <c r="A2799">
        <v>100</v>
      </c>
      <c r="B2799" s="18">
        <v>45505</v>
      </c>
      <c r="C2799" s="96" t="s">
        <v>356</v>
      </c>
      <c r="D2799" t="s">
        <v>206</v>
      </c>
      <c r="E2799">
        <v>7</v>
      </c>
    </row>
    <row r="2800" spans="1:7" x14ac:dyDescent="0.3">
      <c r="A2800">
        <v>26</v>
      </c>
      <c r="B2800" s="18">
        <v>45505</v>
      </c>
      <c r="C2800" s="96" t="s">
        <v>356</v>
      </c>
      <c r="D2800" t="s">
        <v>164</v>
      </c>
      <c r="E2800">
        <v>0.10029140359397766</v>
      </c>
      <c r="F2800">
        <v>413</v>
      </c>
      <c r="G2800">
        <v>4118</v>
      </c>
    </row>
    <row r="2801" spans="1:7" x14ac:dyDescent="0.3">
      <c r="A2801">
        <v>17</v>
      </c>
      <c r="B2801" s="18">
        <v>45505</v>
      </c>
      <c r="C2801" s="96" t="s">
        <v>356</v>
      </c>
      <c r="D2801" t="s">
        <v>207</v>
      </c>
      <c r="E2801">
        <v>2.7946537059538274E-2</v>
      </c>
      <c r="F2801">
        <v>69</v>
      </c>
      <c r="G2801">
        <v>2469</v>
      </c>
    </row>
    <row r="2802" spans="1:7" x14ac:dyDescent="0.3">
      <c r="A2802">
        <v>16</v>
      </c>
      <c r="B2802" s="18">
        <v>45505</v>
      </c>
      <c r="C2802" s="96" t="s">
        <v>356</v>
      </c>
      <c r="D2802" t="s">
        <v>203</v>
      </c>
      <c r="E2802">
        <v>0.29850141757796678</v>
      </c>
      <c r="F2802">
        <v>737</v>
      </c>
      <c r="G2802">
        <v>2469</v>
      </c>
    </row>
    <row r="2803" spans="1:7" x14ac:dyDescent="0.3">
      <c r="A2803">
        <v>15</v>
      </c>
      <c r="B2803" s="18">
        <v>45505</v>
      </c>
      <c r="C2803" s="96" t="s">
        <v>356</v>
      </c>
      <c r="D2803" t="s">
        <v>205</v>
      </c>
      <c r="E2803">
        <v>8.738229755178907E-2</v>
      </c>
      <c r="F2803">
        <v>464</v>
      </c>
      <c r="G2803">
        <v>5310</v>
      </c>
    </row>
    <row r="2804" spans="1:7" x14ac:dyDescent="0.3">
      <c r="A2804">
        <v>14</v>
      </c>
      <c r="B2804" s="18">
        <v>45505</v>
      </c>
      <c r="C2804" s="96" t="s">
        <v>356</v>
      </c>
      <c r="D2804" t="s">
        <v>225</v>
      </c>
      <c r="E2804">
        <v>0.5527306967984934</v>
      </c>
      <c r="F2804">
        <v>2935</v>
      </c>
      <c r="G2804">
        <v>5310</v>
      </c>
    </row>
    <row r="2805" spans="1:7" x14ac:dyDescent="0.3">
      <c r="A2805">
        <v>13</v>
      </c>
      <c r="B2805" s="18">
        <v>45505</v>
      </c>
      <c r="C2805" s="96" t="s">
        <v>356</v>
      </c>
      <c r="D2805" t="s">
        <v>198</v>
      </c>
      <c r="E2805">
        <v>1.1275272161741835E-2</v>
      </c>
      <c r="F2805">
        <v>29</v>
      </c>
      <c r="G2805">
        <v>2572</v>
      </c>
    </row>
    <row r="2806" spans="1:7" x14ac:dyDescent="0.3">
      <c r="A2806">
        <v>12</v>
      </c>
      <c r="B2806" s="18">
        <v>45505</v>
      </c>
      <c r="C2806" s="96" t="s">
        <v>356</v>
      </c>
      <c r="D2806" t="s">
        <v>215</v>
      </c>
      <c r="E2806">
        <v>0.49105754276827374</v>
      </c>
      <c r="F2806">
        <v>1263</v>
      </c>
      <c r="G2806">
        <v>2572</v>
      </c>
    </row>
    <row r="2807" spans="1:7" x14ac:dyDescent="0.3">
      <c r="A2807">
        <v>11</v>
      </c>
      <c r="B2807" s="18">
        <v>45505</v>
      </c>
      <c r="C2807" s="96" t="s">
        <v>356</v>
      </c>
      <c r="D2807" t="s">
        <v>230</v>
      </c>
      <c r="E2807">
        <v>0.47304558849020628</v>
      </c>
      <c r="F2807">
        <v>2729</v>
      </c>
      <c r="G2807">
        <v>5769</v>
      </c>
    </row>
    <row r="2808" spans="1:7" x14ac:dyDescent="0.3">
      <c r="A2808">
        <v>10</v>
      </c>
      <c r="B2808" s="18">
        <v>45505</v>
      </c>
      <c r="C2808" s="96" t="s">
        <v>356</v>
      </c>
      <c r="D2808" t="s">
        <v>219</v>
      </c>
      <c r="E2808">
        <v>5.2549019607843139E-2</v>
      </c>
      <c r="F2808">
        <v>67</v>
      </c>
      <c r="G2808">
        <v>1275</v>
      </c>
    </row>
    <row r="2809" spans="1:7" x14ac:dyDescent="0.3">
      <c r="A2809">
        <v>9</v>
      </c>
      <c r="B2809" s="18">
        <v>45505</v>
      </c>
      <c r="C2809" s="96" t="s">
        <v>356</v>
      </c>
      <c r="D2809" t="s">
        <v>213</v>
      </c>
      <c r="E2809">
        <v>0.19632366875118437</v>
      </c>
      <c r="F2809">
        <v>1036</v>
      </c>
      <c r="G2809">
        <v>5277</v>
      </c>
    </row>
    <row r="2810" spans="1:7" x14ac:dyDescent="0.3">
      <c r="A2810">
        <v>8</v>
      </c>
      <c r="B2810" s="18">
        <v>45505</v>
      </c>
      <c r="C2810" s="96" t="s">
        <v>356</v>
      </c>
      <c r="D2810" t="s">
        <v>235</v>
      </c>
      <c r="E2810">
        <v>0.50260869565217392</v>
      </c>
      <c r="F2810">
        <v>289</v>
      </c>
      <c r="G2810">
        <v>575</v>
      </c>
    </row>
    <row r="2811" spans="1:7" x14ac:dyDescent="0.3">
      <c r="A2811">
        <v>7</v>
      </c>
      <c r="B2811" s="18">
        <v>45505</v>
      </c>
      <c r="C2811" s="96" t="s">
        <v>356</v>
      </c>
      <c r="D2811" t="s">
        <v>232</v>
      </c>
      <c r="E2811">
        <v>0.74380165289256195</v>
      </c>
      <c r="F2811">
        <v>90</v>
      </c>
      <c r="G2811">
        <v>121</v>
      </c>
    </row>
    <row r="2812" spans="1:7" x14ac:dyDescent="0.3">
      <c r="A2812">
        <v>23</v>
      </c>
      <c r="B2812" s="18">
        <v>45505</v>
      </c>
      <c r="C2812" s="96" t="s">
        <v>356</v>
      </c>
      <c r="D2812" t="s">
        <v>210</v>
      </c>
      <c r="E2812">
        <v>5.0420168067226892E-2</v>
      </c>
      <c r="F2812">
        <v>750</v>
      </c>
      <c r="G2812">
        <v>14875</v>
      </c>
    </row>
    <row r="2813" spans="1:7" x14ac:dyDescent="0.3">
      <c r="A2813">
        <v>24</v>
      </c>
      <c r="B2813" s="18">
        <v>45505</v>
      </c>
      <c r="C2813" s="96" t="s">
        <v>356</v>
      </c>
      <c r="D2813" t="s">
        <v>197</v>
      </c>
      <c r="E2813">
        <v>0.85866666666666669</v>
      </c>
      <c r="F2813">
        <v>644</v>
      </c>
      <c r="G2813">
        <v>750</v>
      </c>
    </row>
    <row r="2814" spans="1:7" x14ac:dyDescent="0.3">
      <c r="A2814">
        <v>25</v>
      </c>
      <c r="B2814" s="18">
        <v>45505</v>
      </c>
      <c r="C2814" s="96" t="s">
        <v>356</v>
      </c>
      <c r="D2814" t="s">
        <v>261</v>
      </c>
      <c r="E2814">
        <v>7.394957983193277E-4</v>
      </c>
      <c r="F2814">
        <v>11</v>
      </c>
      <c r="G2814">
        <v>14875</v>
      </c>
    </row>
    <row r="2815" spans="1:7" x14ac:dyDescent="0.3">
      <c r="A2815">
        <v>134</v>
      </c>
      <c r="B2815" s="18">
        <v>45505</v>
      </c>
      <c r="C2815" s="96" t="s">
        <v>356</v>
      </c>
      <c r="D2815" t="s">
        <v>267</v>
      </c>
      <c r="E2815">
        <v>1</v>
      </c>
    </row>
    <row r="2816" spans="1:7" x14ac:dyDescent="0.3">
      <c r="A2816">
        <v>133</v>
      </c>
      <c r="B2816" s="18">
        <v>45505</v>
      </c>
      <c r="C2816" s="96" t="s">
        <v>356</v>
      </c>
      <c r="D2816" t="s">
        <v>234</v>
      </c>
      <c r="E2816">
        <v>167</v>
      </c>
    </row>
    <row r="2817" spans="1:7" x14ac:dyDescent="0.3">
      <c r="A2817">
        <v>132</v>
      </c>
      <c r="B2817" s="18">
        <v>45505</v>
      </c>
      <c r="C2817" s="96" t="s">
        <v>356</v>
      </c>
      <c r="D2817" t="s">
        <v>208</v>
      </c>
      <c r="E2817">
        <v>27</v>
      </c>
    </row>
    <row r="2818" spans="1:7" x14ac:dyDescent="0.3">
      <c r="A2818">
        <v>131</v>
      </c>
      <c r="B2818" s="18">
        <v>45505</v>
      </c>
      <c r="C2818" s="96" t="s">
        <v>356</v>
      </c>
      <c r="D2818" t="s">
        <v>211</v>
      </c>
      <c r="E2818">
        <v>126</v>
      </c>
    </row>
    <row r="2819" spans="1:7" x14ac:dyDescent="0.3">
      <c r="A2819">
        <v>130</v>
      </c>
      <c r="B2819" s="18">
        <v>45505</v>
      </c>
      <c r="C2819" s="96" t="s">
        <v>356</v>
      </c>
      <c r="D2819" t="s">
        <v>212</v>
      </c>
      <c r="E2819">
        <v>2377</v>
      </c>
    </row>
    <row r="2820" spans="1:7" x14ac:dyDescent="0.3">
      <c r="A2820">
        <v>129</v>
      </c>
      <c r="B2820" s="18">
        <v>45505</v>
      </c>
      <c r="C2820" s="96" t="s">
        <v>356</v>
      </c>
      <c r="D2820" t="s">
        <v>229</v>
      </c>
      <c r="E2820">
        <v>1433</v>
      </c>
    </row>
    <row r="2821" spans="1:7" x14ac:dyDescent="0.3">
      <c r="A2821">
        <v>128</v>
      </c>
      <c r="B2821" s="18">
        <v>45505</v>
      </c>
      <c r="C2821" s="96" t="s">
        <v>356</v>
      </c>
      <c r="D2821" t="s">
        <v>224</v>
      </c>
      <c r="E2821">
        <v>592</v>
      </c>
    </row>
    <row r="2822" spans="1:7" x14ac:dyDescent="0.3">
      <c r="A2822">
        <v>127</v>
      </c>
      <c r="B2822" s="18">
        <v>45505</v>
      </c>
      <c r="C2822" s="96" t="s">
        <v>356</v>
      </c>
      <c r="D2822" t="s">
        <v>220</v>
      </c>
      <c r="E2822">
        <v>4743</v>
      </c>
    </row>
    <row r="2823" spans="1:7" x14ac:dyDescent="0.3">
      <c r="A2823">
        <v>5</v>
      </c>
      <c r="B2823" s="18">
        <v>45505</v>
      </c>
      <c r="C2823" s="96" t="s">
        <v>356</v>
      </c>
      <c r="D2823" t="s">
        <v>216</v>
      </c>
      <c r="E2823">
        <v>8.7890295358649801</v>
      </c>
      <c r="F2823">
        <v>2083</v>
      </c>
      <c r="G2823">
        <v>237</v>
      </c>
    </row>
    <row r="2824" spans="1:7" x14ac:dyDescent="0.3">
      <c r="A2824">
        <v>4</v>
      </c>
      <c r="B2824" s="18">
        <v>45505</v>
      </c>
      <c r="C2824" s="96" t="s">
        <v>356</v>
      </c>
      <c r="D2824" t="s">
        <v>223</v>
      </c>
      <c r="E2824">
        <v>0.817167798254122</v>
      </c>
      <c r="F2824">
        <v>1685</v>
      </c>
      <c r="G2824">
        <v>2062</v>
      </c>
    </row>
    <row r="2825" spans="1:7" x14ac:dyDescent="0.3">
      <c r="A2825">
        <v>126</v>
      </c>
      <c r="B2825" s="18">
        <v>45505</v>
      </c>
      <c r="C2825" s="96" t="s">
        <v>356</v>
      </c>
      <c r="D2825" t="s">
        <v>28</v>
      </c>
      <c r="E2825">
        <v>5</v>
      </c>
    </row>
    <row r="2826" spans="1:7" x14ac:dyDescent="0.3">
      <c r="A2826">
        <v>120</v>
      </c>
      <c r="B2826" s="18">
        <v>45505</v>
      </c>
      <c r="C2826" s="96" t="s">
        <v>356</v>
      </c>
      <c r="D2826" t="s">
        <v>22</v>
      </c>
      <c r="E2826">
        <v>5840</v>
      </c>
    </row>
    <row r="2827" spans="1:7" x14ac:dyDescent="0.3">
      <c r="A2827">
        <v>116</v>
      </c>
      <c r="B2827" s="18">
        <v>45505</v>
      </c>
      <c r="C2827" s="96" t="s">
        <v>356</v>
      </c>
      <c r="D2827" t="s">
        <v>243</v>
      </c>
      <c r="E2827">
        <v>79</v>
      </c>
    </row>
    <row r="2828" spans="1:7" x14ac:dyDescent="0.3">
      <c r="A2828">
        <v>115</v>
      </c>
      <c r="B2828" s="18">
        <v>45505</v>
      </c>
      <c r="C2828" s="96" t="s">
        <v>356</v>
      </c>
      <c r="D2828" t="s">
        <v>226</v>
      </c>
      <c r="E2828">
        <v>414</v>
      </c>
    </row>
    <row r="2829" spans="1:7" x14ac:dyDescent="0.3">
      <c r="A2829">
        <v>114</v>
      </c>
      <c r="B2829" s="18">
        <v>45505</v>
      </c>
      <c r="C2829" s="96" t="s">
        <v>356</v>
      </c>
      <c r="D2829" t="s">
        <v>214</v>
      </c>
      <c r="E2829">
        <v>5840</v>
      </c>
    </row>
    <row r="2830" spans="1:7" x14ac:dyDescent="0.3">
      <c r="A2830">
        <v>6</v>
      </c>
      <c r="B2830" s="18">
        <v>45505</v>
      </c>
      <c r="C2830" s="96" t="s">
        <v>356</v>
      </c>
      <c r="D2830" t="s">
        <v>237</v>
      </c>
      <c r="E2830">
        <v>0.44444444444444442</v>
      </c>
      <c r="F2830">
        <v>16</v>
      </c>
      <c r="G2830">
        <v>36</v>
      </c>
    </row>
    <row r="2831" spans="1:7" x14ac:dyDescent="0.3">
      <c r="A2831">
        <v>27</v>
      </c>
      <c r="B2831" s="18">
        <v>45505</v>
      </c>
      <c r="C2831" s="96" t="s">
        <v>357</v>
      </c>
      <c r="D2831" t="s">
        <v>165</v>
      </c>
      <c r="E2831">
        <v>9.1228070175438603E-2</v>
      </c>
      <c r="F2831">
        <v>26</v>
      </c>
      <c r="G2831">
        <v>285</v>
      </c>
    </row>
    <row r="2832" spans="1:7" x14ac:dyDescent="0.3">
      <c r="A2832">
        <v>108</v>
      </c>
      <c r="B2832" s="18">
        <v>45505</v>
      </c>
      <c r="C2832" s="96" t="s">
        <v>357</v>
      </c>
      <c r="D2832" t="s">
        <v>204</v>
      </c>
      <c r="E2832">
        <v>138</v>
      </c>
    </row>
    <row r="2833" spans="1:7" x14ac:dyDescent="0.3">
      <c r="A2833">
        <v>105</v>
      </c>
      <c r="B2833" s="18">
        <v>45505</v>
      </c>
      <c r="C2833" s="96" t="s">
        <v>357</v>
      </c>
      <c r="D2833" t="s">
        <v>227</v>
      </c>
      <c r="E2833">
        <v>267</v>
      </c>
    </row>
    <row r="2834" spans="1:7" x14ac:dyDescent="0.3">
      <c r="A2834">
        <v>107</v>
      </c>
      <c r="B2834" s="18">
        <v>45505</v>
      </c>
      <c r="C2834" s="96" t="s">
        <v>357</v>
      </c>
      <c r="D2834" t="s">
        <v>217</v>
      </c>
      <c r="E2834">
        <v>579</v>
      </c>
    </row>
    <row r="2835" spans="1:7" x14ac:dyDescent="0.3">
      <c r="A2835">
        <v>106</v>
      </c>
      <c r="B2835" s="18">
        <v>45505</v>
      </c>
      <c r="C2835" s="96" t="s">
        <v>357</v>
      </c>
      <c r="D2835" t="s">
        <v>196</v>
      </c>
      <c r="E2835">
        <v>723</v>
      </c>
    </row>
    <row r="2836" spans="1:7" x14ac:dyDescent="0.3">
      <c r="A2836">
        <v>104</v>
      </c>
      <c r="B2836" s="18">
        <v>45505</v>
      </c>
      <c r="C2836" s="96" t="s">
        <v>357</v>
      </c>
      <c r="D2836" t="s">
        <v>236</v>
      </c>
      <c r="E2836">
        <v>138</v>
      </c>
    </row>
    <row r="2837" spans="1:7" x14ac:dyDescent="0.3">
      <c r="A2837">
        <v>113</v>
      </c>
      <c r="B2837" s="18">
        <v>45505</v>
      </c>
      <c r="C2837" s="96" t="s">
        <v>357</v>
      </c>
      <c r="D2837" t="s">
        <v>228</v>
      </c>
      <c r="E2837">
        <v>275</v>
      </c>
    </row>
    <row r="2838" spans="1:7" x14ac:dyDescent="0.3">
      <c r="A2838">
        <v>110</v>
      </c>
      <c r="B2838" s="18">
        <v>45505</v>
      </c>
      <c r="C2838" s="96" t="s">
        <v>357</v>
      </c>
      <c r="D2838" t="s">
        <v>222</v>
      </c>
      <c r="E2838">
        <v>229</v>
      </c>
    </row>
    <row r="2839" spans="1:7" x14ac:dyDescent="0.3">
      <c r="A2839">
        <v>112</v>
      </c>
      <c r="B2839" s="18">
        <v>45505</v>
      </c>
      <c r="C2839" s="96" t="s">
        <v>357</v>
      </c>
      <c r="D2839" t="s">
        <v>221</v>
      </c>
      <c r="E2839">
        <v>575</v>
      </c>
    </row>
    <row r="2840" spans="1:7" x14ac:dyDescent="0.3">
      <c r="A2840">
        <v>111</v>
      </c>
      <c r="B2840" s="18">
        <v>45505</v>
      </c>
      <c r="C2840" s="96" t="s">
        <v>357</v>
      </c>
      <c r="D2840" t="s">
        <v>201</v>
      </c>
      <c r="E2840">
        <v>836</v>
      </c>
    </row>
    <row r="2841" spans="1:7" x14ac:dyDescent="0.3">
      <c r="A2841">
        <v>109</v>
      </c>
      <c r="B2841" s="18">
        <v>45505</v>
      </c>
      <c r="C2841" s="96" t="s">
        <v>357</v>
      </c>
      <c r="D2841" t="s">
        <v>233</v>
      </c>
      <c r="E2841">
        <v>129</v>
      </c>
    </row>
    <row r="2842" spans="1:7" x14ac:dyDescent="0.3">
      <c r="A2842">
        <v>2</v>
      </c>
      <c r="B2842" s="18">
        <v>45505</v>
      </c>
      <c r="C2842" s="96" t="s">
        <v>357</v>
      </c>
      <c r="D2842" t="s">
        <v>209</v>
      </c>
      <c r="E2842">
        <v>0.19542713567839196</v>
      </c>
      <c r="F2842">
        <v>3889</v>
      </c>
      <c r="G2842">
        <v>19900</v>
      </c>
    </row>
    <row r="2843" spans="1:7" x14ac:dyDescent="0.3">
      <c r="A2843">
        <v>1</v>
      </c>
      <c r="B2843" s="18">
        <v>45505</v>
      </c>
      <c r="C2843" s="96" t="s">
        <v>357</v>
      </c>
      <c r="D2843" t="s">
        <v>287</v>
      </c>
      <c r="E2843">
        <v>8.3333333333333329E-2</v>
      </c>
      <c r="F2843">
        <v>1</v>
      </c>
      <c r="G2843">
        <v>12</v>
      </c>
    </row>
    <row r="2844" spans="1:7" x14ac:dyDescent="0.3">
      <c r="A2844">
        <v>103</v>
      </c>
      <c r="B2844" s="18">
        <v>45505</v>
      </c>
      <c r="C2844" s="96" t="s">
        <v>357</v>
      </c>
      <c r="D2844" t="s">
        <v>199</v>
      </c>
      <c r="E2844">
        <v>3</v>
      </c>
    </row>
    <row r="2845" spans="1:7" x14ac:dyDescent="0.3">
      <c r="A2845">
        <v>3</v>
      </c>
      <c r="B2845" s="18">
        <v>45505</v>
      </c>
      <c r="C2845" s="96" t="s">
        <v>357</v>
      </c>
      <c r="D2845" t="s">
        <v>202</v>
      </c>
      <c r="E2845">
        <v>0.89303162766778088</v>
      </c>
      <c r="F2845">
        <v>3473</v>
      </c>
      <c r="G2845">
        <v>3889</v>
      </c>
    </row>
    <row r="2846" spans="1:7" x14ac:dyDescent="0.3">
      <c r="A2846">
        <v>102</v>
      </c>
      <c r="B2846" s="18">
        <v>45505</v>
      </c>
      <c r="C2846" s="96" t="s">
        <v>357</v>
      </c>
      <c r="D2846" t="s">
        <v>218</v>
      </c>
      <c r="E2846">
        <v>5</v>
      </c>
    </row>
    <row r="2847" spans="1:7" x14ac:dyDescent="0.3">
      <c r="A2847">
        <v>101</v>
      </c>
      <c r="B2847" s="18">
        <v>45505</v>
      </c>
      <c r="C2847" s="96" t="s">
        <v>357</v>
      </c>
      <c r="D2847" t="s">
        <v>200</v>
      </c>
      <c r="E2847">
        <v>4</v>
      </c>
    </row>
    <row r="2848" spans="1:7" x14ac:dyDescent="0.3">
      <c r="A2848">
        <v>100</v>
      </c>
      <c r="B2848" s="18">
        <v>45505</v>
      </c>
      <c r="C2848" s="96" t="s">
        <v>357</v>
      </c>
      <c r="D2848" t="s">
        <v>206</v>
      </c>
      <c r="E2848">
        <v>3</v>
      </c>
    </row>
    <row r="2849" spans="1:7" x14ac:dyDescent="0.3">
      <c r="A2849">
        <v>26</v>
      </c>
      <c r="B2849" s="18">
        <v>45505</v>
      </c>
      <c r="C2849" s="96" t="s">
        <v>357</v>
      </c>
      <c r="D2849" t="s">
        <v>164</v>
      </c>
      <c r="E2849">
        <v>4.9433573635427393E-2</v>
      </c>
      <c r="F2849">
        <v>48</v>
      </c>
      <c r="G2849">
        <v>971</v>
      </c>
    </row>
    <row r="2850" spans="1:7" x14ac:dyDescent="0.3">
      <c r="A2850">
        <v>17</v>
      </c>
      <c r="B2850" s="18">
        <v>45505</v>
      </c>
      <c r="C2850" s="96" t="s">
        <v>357</v>
      </c>
      <c r="D2850" t="s">
        <v>207</v>
      </c>
      <c r="E2850">
        <v>3.367875647668394E-2</v>
      </c>
      <c r="F2850">
        <v>13</v>
      </c>
      <c r="G2850">
        <v>386</v>
      </c>
    </row>
    <row r="2851" spans="1:7" x14ac:dyDescent="0.3">
      <c r="A2851">
        <v>16</v>
      </c>
      <c r="B2851" s="18">
        <v>45505</v>
      </c>
      <c r="C2851" s="96" t="s">
        <v>357</v>
      </c>
      <c r="D2851" t="s">
        <v>203</v>
      </c>
      <c r="E2851">
        <v>0.23056994818652848</v>
      </c>
      <c r="F2851">
        <v>89</v>
      </c>
      <c r="G2851">
        <v>386</v>
      </c>
    </row>
    <row r="2852" spans="1:7" x14ac:dyDescent="0.3">
      <c r="A2852">
        <v>15</v>
      </c>
      <c r="B2852" s="18">
        <v>45505</v>
      </c>
      <c r="C2852" s="96" t="s">
        <v>357</v>
      </c>
      <c r="D2852" t="s">
        <v>205</v>
      </c>
      <c r="E2852">
        <v>3.7974683544303796E-3</v>
      </c>
      <c r="F2852">
        <v>3</v>
      </c>
      <c r="G2852">
        <v>790</v>
      </c>
    </row>
    <row r="2853" spans="1:7" x14ac:dyDescent="0.3">
      <c r="A2853">
        <v>14</v>
      </c>
      <c r="B2853" s="18">
        <v>45505</v>
      </c>
      <c r="C2853" s="96" t="s">
        <v>357</v>
      </c>
      <c r="D2853" t="s">
        <v>225</v>
      </c>
      <c r="E2853">
        <v>0.57974683544303796</v>
      </c>
      <c r="F2853">
        <v>458</v>
      </c>
      <c r="G2853">
        <v>790</v>
      </c>
    </row>
    <row r="2854" spans="1:7" x14ac:dyDescent="0.3">
      <c r="A2854">
        <v>13</v>
      </c>
      <c r="B2854" s="18">
        <v>45505</v>
      </c>
      <c r="C2854" s="96" t="s">
        <v>357</v>
      </c>
      <c r="D2854" t="s">
        <v>198</v>
      </c>
      <c r="E2854">
        <v>7.3107049608355096E-2</v>
      </c>
      <c r="F2854">
        <v>28</v>
      </c>
      <c r="G2854">
        <v>383</v>
      </c>
    </row>
    <row r="2855" spans="1:7" x14ac:dyDescent="0.3">
      <c r="A2855">
        <v>12</v>
      </c>
      <c r="B2855" s="18">
        <v>45505</v>
      </c>
      <c r="C2855" s="96" t="s">
        <v>357</v>
      </c>
      <c r="D2855" t="s">
        <v>215</v>
      </c>
      <c r="E2855">
        <v>0.5822454308093995</v>
      </c>
      <c r="F2855">
        <v>223</v>
      </c>
      <c r="G2855">
        <v>383</v>
      </c>
    </row>
    <row r="2856" spans="1:7" x14ac:dyDescent="0.3">
      <c r="A2856">
        <v>11</v>
      </c>
      <c r="B2856" s="18">
        <v>45505</v>
      </c>
      <c r="C2856" s="96" t="s">
        <v>357</v>
      </c>
      <c r="D2856" t="s">
        <v>230</v>
      </c>
      <c r="E2856">
        <v>0.30903790087463556</v>
      </c>
      <c r="F2856">
        <v>318</v>
      </c>
      <c r="G2856">
        <v>1029</v>
      </c>
    </row>
    <row r="2857" spans="1:7" x14ac:dyDescent="0.3">
      <c r="A2857">
        <v>10</v>
      </c>
      <c r="B2857" s="18">
        <v>45505</v>
      </c>
      <c r="C2857" s="96" t="s">
        <v>357</v>
      </c>
      <c r="D2857" t="s">
        <v>219</v>
      </c>
      <c r="E2857">
        <v>5.3639846743295021E-2</v>
      </c>
      <c r="F2857">
        <v>14</v>
      </c>
      <c r="G2857">
        <v>261</v>
      </c>
    </row>
    <row r="2858" spans="1:7" x14ac:dyDescent="0.3">
      <c r="A2858">
        <v>9</v>
      </c>
      <c r="B2858" s="18">
        <v>45505</v>
      </c>
      <c r="C2858" s="96" t="s">
        <v>357</v>
      </c>
      <c r="D2858" t="s">
        <v>213</v>
      </c>
      <c r="E2858">
        <v>0.14323843416370108</v>
      </c>
      <c r="F2858">
        <v>322</v>
      </c>
      <c r="G2858">
        <v>2248</v>
      </c>
    </row>
    <row r="2859" spans="1:7" x14ac:dyDescent="0.3">
      <c r="A2859">
        <v>8</v>
      </c>
      <c r="B2859" s="18">
        <v>45505</v>
      </c>
      <c r="C2859" s="96" t="s">
        <v>357</v>
      </c>
      <c r="D2859" t="s">
        <v>235</v>
      </c>
      <c r="E2859">
        <v>0.35318275154004108</v>
      </c>
      <c r="F2859">
        <v>172</v>
      </c>
      <c r="G2859">
        <v>487</v>
      </c>
    </row>
    <row r="2860" spans="1:7" x14ac:dyDescent="0.3">
      <c r="A2860">
        <v>7</v>
      </c>
      <c r="B2860" s="18">
        <v>45505</v>
      </c>
      <c r="C2860" s="96" t="s">
        <v>357</v>
      </c>
      <c r="D2860" t="s">
        <v>232</v>
      </c>
      <c r="E2860">
        <v>0.57923497267759561</v>
      </c>
      <c r="F2860">
        <v>106</v>
      </c>
      <c r="G2860">
        <v>183</v>
      </c>
    </row>
    <row r="2861" spans="1:7" x14ac:dyDescent="0.3">
      <c r="A2861">
        <v>23</v>
      </c>
      <c r="B2861" s="18">
        <v>45505</v>
      </c>
      <c r="C2861" s="96" t="s">
        <v>357</v>
      </c>
      <c r="D2861" t="s">
        <v>210</v>
      </c>
      <c r="E2861">
        <v>2.7561540079949504E-2</v>
      </c>
      <c r="F2861">
        <v>131</v>
      </c>
      <c r="G2861">
        <v>4753</v>
      </c>
    </row>
    <row r="2862" spans="1:7" x14ac:dyDescent="0.3">
      <c r="A2862">
        <v>24</v>
      </c>
      <c r="B2862" s="18">
        <v>45505</v>
      </c>
      <c r="C2862" s="96" t="s">
        <v>357</v>
      </c>
      <c r="D2862" t="s">
        <v>197</v>
      </c>
      <c r="E2862">
        <v>0.87786259541984735</v>
      </c>
      <c r="F2862">
        <v>115</v>
      </c>
      <c r="G2862">
        <v>131</v>
      </c>
    </row>
    <row r="2863" spans="1:7" x14ac:dyDescent="0.3">
      <c r="A2863">
        <v>25</v>
      </c>
      <c r="B2863" s="18">
        <v>45505</v>
      </c>
      <c r="C2863" s="96" t="s">
        <v>357</v>
      </c>
      <c r="D2863" t="s">
        <v>261</v>
      </c>
      <c r="E2863">
        <v>3.1559015358720807E-3</v>
      </c>
      <c r="F2863">
        <v>15</v>
      </c>
      <c r="G2863">
        <v>4753</v>
      </c>
    </row>
    <row r="2864" spans="1:7" x14ac:dyDescent="0.3">
      <c r="A2864">
        <v>133</v>
      </c>
      <c r="B2864" s="18">
        <v>45505</v>
      </c>
      <c r="C2864" s="96" t="s">
        <v>357</v>
      </c>
      <c r="D2864" t="s">
        <v>234</v>
      </c>
      <c r="E2864">
        <v>15</v>
      </c>
    </row>
    <row r="2865" spans="1:7" x14ac:dyDescent="0.3">
      <c r="A2865">
        <v>132</v>
      </c>
      <c r="B2865" s="18">
        <v>45505</v>
      </c>
      <c r="C2865" s="96" t="s">
        <v>357</v>
      </c>
      <c r="D2865" t="s">
        <v>208</v>
      </c>
      <c r="E2865">
        <v>13</v>
      </c>
    </row>
    <row r="2866" spans="1:7" x14ac:dyDescent="0.3">
      <c r="A2866">
        <v>131</v>
      </c>
      <c r="B2866" s="18">
        <v>45505</v>
      </c>
      <c r="C2866" s="96" t="s">
        <v>357</v>
      </c>
      <c r="D2866" t="s">
        <v>211</v>
      </c>
      <c r="E2866">
        <v>38</v>
      </c>
    </row>
    <row r="2867" spans="1:7" x14ac:dyDescent="0.3">
      <c r="A2867">
        <v>130</v>
      </c>
      <c r="B2867" s="18">
        <v>45505</v>
      </c>
      <c r="C2867" s="96" t="s">
        <v>357</v>
      </c>
      <c r="D2867" t="s">
        <v>212</v>
      </c>
      <c r="E2867">
        <v>368</v>
      </c>
    </row>
    <row r="2868" spans="1:7" x14ac:dyDescent="0.3">
      <c r="A2868">
        <v>129</v>
      </c>
      <c r="B2868" s="18">
        <v>45505</v>
      </c>
      <c r="C2868" s="96" t="s">
        <v>357</v>
      </c>
      <c r="D2868" t="s">
        <v>229</v>
      </c>
      <c r="E2868">
        <v>201</v>
      </c>
    </row>
    <row r="2869" spans="1:7" x14ac:dyDescent="0.3">
      <c r="A2869">
        <v>128</v>
      </c>
      <c r="B2869" s="18">
        <v>45505</v>
      </c>
      <c r="C2869" s="96" t="s">
        <v>357</v>
      </c>
      <c r="D2869" t="s">
        <v>224</v>
      </c>
      <c r="E2869">
        <v>128</v>
      </c>
    </row>
    <row r="2870" spans="1:7" x14ac:dyDescent="0.3">
      <c r="A2870">
        <v>127</v>
      </c>
      <c r="B2870" s="18">
        <v>45505</v>
      </c>
      <c r="C2870" s="96" t="s">
        <v>357</v>
      </c>
      <c r="D2870" t="s">
        <v>220</v>
      </c>
      <c r="E2870">
        <v>763</v>
      </c>
    </row>
    <row r="2871" spans="1:7" x14ac:dyDescent="0.3">
      <c r="A2871">
        <v>5</v>
      </c>
      <c r="B2871" s="18">
        <v>45505</v>
      </c>
      <c r="C2871" s="96" t="s">
        <v>357</v>
      </c>
      <c r="D2871" t="s">
        <v>216</v>
      </c>
      <c r="E2871">
        <v>2.8343949044586001</v>
      </c>
      <c r="F2871">
        <v>445</v>
      </c>
      <c r="G2871">
        <v>157</v>
      </c>
    </row>
    <row r="2872" spans="1:7" x14ac:dyDescent="0.3">
      <c r="A2872">
        <v>4</v>
      </c>
      <c r="B2872" s="18">
        <v>45505</v>
      </c>
      <c r="C2872" s="96" t="s">
        <v>357</v>
      </c>
      <c r="D2872" t="s">
        <v>223</v>
      </c>
      <c r="E2872">
        <v>0.86230248306997703</v>
      </c>
      <c r="F2872">
        <v>382</v>
      </c>
      <c r="G2872">
        <v>443</v>
      </c>
    </row>
    <row r="2873" spans="1:7" x14ac:dyDescent="0.3">
      <c r="A2873">
        <v>120</v>
      </c>
      <c r="B2873" s="18">
        <v>45505</v>
      </c>
      <c r="C2873" s="96" t="s">
        <v>357</v>
      </c>
      <c r="D2873" t="s">
        <v>22</v>
      </c>
      <c r="E2873">
        <v>1100</v>
      </c>
    </row>
    <row r="2874" spans="1:7" x14ac:dyDescent="0.3">
      <c r="A2874">
        <v>115</v>
      </c>
      <c r="B2874" s="18">
        <v>45505</v>
      </c>
      <c r="C2874" s="96" t="s">
        <v>357</v>
      </c>
      <c r="D2874" t="s">
        <v>226</v>
      </c>
      <c r="E2874">
        <v>50</v>
      </c>
    </row>
    <row r="2875" spans="1:7" x14ac:dyDescent="0.3">
      <c r="A2875">
        <v>114</v>
      </c>
      <c r="B2875" s="18">
        <v>45505</v>
      </c>
      <c r="C2875" s="96" t="s">
        <v>357</v>
      </c>
      <c r="D2875" t="s">
        <v>214</v>
      </c>
      <c r="E2875">
        <v>1100</v>
      </c>
    </row>
    <row r="2876" spans="1:7" x14ac:dyDescent="0.3">
      <c r="A2876">
        <v>6</v>
      </c>
      <c r="B2876" s="18">
        <v>45505</v>
      </c>
      <c r="C2876" s="96" t="s">
        <v>357</v>
      </c>
      <c r="D2876" t="s">
        <v>237</v>
      </c>
      <c r="E2876">
        <v>0.14473684210526316</v>
      </c>
      <c r="F2876">
        <v>11</v>
      </c>
      <c r="G2876">
        <v>76</v>
      </c>
    </row>
    <row r="2877" spans="1:7" x14ac:dyDescent="0.3">
      <c r="A2877">
        <v>27</v>
      </c>
      <c r="B2877" s="18">
        <v>45505</v>
      </c>
      <c r="C2877" s="96" t="s">
        <v>358</v>
      </c>
      <c r="D2877" t="s">
        <v>165</v>
      </c>
      <c r="E2877">
        <v>5.5327868852459015E-2</v>
      </c>
      <c r="F2877">
        <v>81</v>
      </c>
      <c r="G2877">
        <v>1464</v>
      </c>
    </row>
    <row r="2878" spans="1:7" x14ac:dyDescent="0.3">
      <c r="A2878">
        <v>108</v>
      </c>
      <c r="B2878" s="18">
        <v>45505</v>
      </c>
      <c r="C2878" s="96" t="s">
        <v>358</v>
      </c>
      <c r="D2878" t="s">
        <v>204</v>
      </c>
      <c r="E2878">
        <v>783</v>
      </c>
    </row>
    <row r="2879" spans="1:7" x14ac:dyDescent="0.3">
      <c r="A2879">
        <v>105</v>
      </c>
      <c r="B2879" s="18">
        <v>45505</v>
      </c>
      <c r="C2879" s="96" t="s">
        <v>358</v>
      </c>
      <c r="D2879" t="s">
        <v>227</v>
      </c>
      <c r="E2879">
        <v>1041</v>
      </c>
    </row>
    <row r="2880" spans="1:7" x14ac:dyDescent="0.3">
      <c r="A2880">
        <v>107</v>
      </c>
      <c r="B2880" s="18">
        <v>45505</v>
      </c>
      <c r="C2880" s="96" t="s">
        <v>358</v>
      </c>
      <c r="D2880" t="s">
        <v>217</v>
      </c>
      <c r="E2880">
        <v>2156</v>
      </c>
    </row>
    <row r="2881" spans="1:7" x14ac:dyDescent="0.3">
      <c r="A2881">
        <v>106</v>
      </c>
      <c r="B2881" s="18">
        <v>45505</v>
      </c>
      <c r="C2881" s="96" t="s">
        <v>358</v>
      </c>
      <c r="D2881" t="s">
        <v>196</v>
      </c>
      <c r="E2881">
        <v>1818</v>
      </c>
    </row>
    <row r="2882" spans="1:7" x14ac:dyDescent="0.3">
      <c r="A2882">
        <v>104</v>
      </c>
      <c r="B2882" s="18">
        <v>45505</v>
      </c>
      <c r="C2882" s="96" t="s">
        <v>358</v>
      </c>
      <c r="D2882" t="s">
        <v>236</v>
      </c>
      <c r="E2882">
        <v>234</v>
      </c>
    </row>
    <row r="2883" spans="1:7" x14ac:dyDescent="0.3">
      <c r="A2883">
        <v>113</v>
      </c>
      <c r="B2883" s="18">
        <v>45505</v>
      </c>
      <c r="C2883" s="96" t="s">
        <v>358</v>
      </c>
      <c r="D2883" t="s">
        <v>228</v>
      </c>
      <c r="E2883">
        <v>1449</v>
      </c>
    </row>
    <row r="2884" spans="1:7" x14ac:dyDescent="0.3">
      <c r="A2884">
        <v>110</v>
      </c>
      <c r="B2884" s="18">
        <v>45505</v>
      </c>
      <c r="C2884" s="96" t="s">
        <v>358</v>
      </c>
      <c r="D2884" t="s">
        <v>222</v>
      </c>
      <c r="E2884">
        <v>973</v>
      </c>
    </row>
    <row r="2885" spans="1:7" x14ac:dyDescent="0.3">
      <c r="A2885">
        <v>112</v>
      </c>
      <c r="B2885" s="18">
        <v>45505</v>
      </c>
      <c r="C2885" s="96" t="s">
        <v>358</v>
      </c>
      <c r="D2885" t="s">
        <v>221</v>
      </c>
      <c r="E2885">
        <v>2300</v>
      </c>
    </row>
    <row r="2886" spans="1:7" x14ac:dyDescent="0.3">
      <c r="A2886">
        <v>111</v>
      </c>
      <c r="B2886" s="18">
        <v>45505</v>
      </c>
      <c r="C2886" s="96" t="s">
        <v>358</v>
      </c>
      <c r="D2886" t="s">
        <v>201</v>
      </c>
      <c r="E2886">
        <v>1787</v>
      </c>
    </row>
    <row r="2887" spans="1:7" x14ac:dyDescent="0.3">
      <c r="A2887">
        <v>109</v>
      </c>
      <c r="B2887" s="18">
        <v>45505</v>
      </c>
      <c r="C2887" s="96" t="s">
        <v>358</v>
      </c>
      <c r="D2887" t="s">
        <v>233</v>
      </c>
      <c r="E2887">
        <v>252</v>
      </c>
    </row>
    <row r="2888" spans="1:7" x14ac:dyDescent="0.3">
      <c r="A2888">
        <v>2</v>
      </c>
      <c r="B2888" s="18">
        <v>45505</v>
      </c>
      <c r="C2888" s="96" t="s">
        <v>358</v>
      </c>
      <c r="D2888" t="s">
        <v>209</v>
      </c>
      <c r="E2888">
        <v>0.77066265060240968</v>
      </c>
      <c r="F2888">
        <v>12793</v>
      </c>
      <c r="G2888">
        <v>16600</v>
      </c>
    </row>
    <row r="2889" spans="1:7" x14ac:dyDescent="0.3">
      <c r="A2889">
        <v>1</v>
      </c>
      <c r="B2889" s="18">
        <v>45505</v>
      </c>
      <c r="C2889" s="96" t="s">
        <v>358</v>
      </c>
      <c r="D2889" t="s">
        <v>287</v>
      </c>
      <c r="E2889">
        <v>2.6363636363636362</v>
      </c>
      <c r="F2889">
        <v>29</v>
      </c>
      <c r="G2889">
        <v>11</v>
      </c>
    </row>
    <row r="2890" spans="1:7" x14ac:dyDescent="0.3">
      <c r="A2890">
        <v>103</v>
      </c>
      <c r="B2890" s="18">
        <v>45505</v>
      </c>
      <c r="C2890" s="96" t="s">
        <v>358</v>
      </c>
      <c r="D2890" t="s">
        <v>199</v>
      </c>
      <c r="E2890">
        <v>2</v>
      </c>
    </row>
    <row r="2891" spans="1:7" x14ac:dyDescent="0.3">
      <c r="A2891">
        <v>3</v>
      </c>
      <c r="B2891" s="18">
        <v>45505</v>
      </c>
      <c r="C2891" s="96" t="s">
        <v>358</v>
      </c>
      <c r="D2891" t="s">
        <v>202</v>
      </c>
      <c r="E2891">
        <v>0.21978165142395581</v>
      </c>
      <c r="F2891">
        <v>8435</v>
      </c>
      <c r="G2891">
        <v>38379</v>
      </c>
    </row>
    <row r="2892" spans="1:7" x14ac:dyDescent="0.3">
      <c r="A2892">
        <v>102</v>
      </c>
      <c r="B2892" s="18">
        <v>45505</v>
      </c>
      <c r="C2892" s="96" t="s">
        <v>358</v>
      </c>
      <c r="D2892" t="s">
        <v>218</v>
      </c>
      <c r="E2892">
        <v>3</v>
      </c>
    </row>
    <row r="2893" spans="1:7" x14ac:dyDescent="0.3">
      <c r="A2893">
        <v>101</v>
      </c>
      <c r="B2893" s="18">
        <v>45505</v>
      </c>
      <c r="C2893" s="96" t="s">
        <v>358</v>
      </c>
      <c r="D2893" t="s">
        <v>200</v>
      </c>
      <c r="E2893">
        <v>7</v>
      </c>
    </row>
    <row r="2894" spans="1:7" x14ac:dyDescent="0.3">
      <c r="A2894">
        <v>100</v>
      </c>
      <c r="B2894" s="18">
        <v>45505</v>
      </c>
      <c r="C2894" s="96" t="s">
        <v>358</v>
      </c>
      <c r="D2894" t="s">
        <v>206</v>
      </c>
      <c r="E2894">
        <v>5</v>
      </c>
    </row>
    <row r="2895" spans="1:7" x14ac:dyDescent="0.3">
      <c r="A2895">
        <v>26</v>
      </c>
      <c r="B2895" s="18">
        <v>45505</v>
      </c>
      <c r="C2895" s="96" t="s">
        <v>358</v>
      </c>
      <c r="D2895" t="s">
        <v>164</v>
      </c>
      <c r="E2895">
        <v>4.7097480832420595E-2</v>
      </c>
      <c r="F2895">
        <v>129</v>
      </c>
      <c r="G2895">
        <v>2739</v>
      </c>
    </row>
    <row r="2896" spans="1:7" x14ac:dyDescent="0.3">
      <c r="A2896">
        <v>17</v>
      </c>
      <c r="B2896" s="18">
        <v>45505</v>
      </c>
      <c r="C2896" s="96" t="s">
        <v>358</v>
      </c>
      <c r="D2896" t="s">
        <v>207</v>
      </c>
      <c r="E2896">
        <v>8.2938388625592423E-3</v>
      </c>
      <c r="F2896">
        <v>14</v>
      </c>
      <c r="G2896">
        <v>1688</v>
      </c>
    </row>
    <row r="2897" spans="1:7" x14ac:dyDescent="0.3">
      <c r="A2897">
        <v>16</v>
      </c>
      <c r="B2897" s="18">
        <v>45505</v>
      </c>
      <c r="C2897" s="96" t="s">
        <v>358</v>
      </c>
      <c r="D2897" t="s">
        <v>203</v>
      </c>
      <c r="E2897">
        <v>2.665876777251185E-2</v>
      </c>
      <c r="F2897">
        <v>45</v>
      </c>
      <c r="G2897">
        <v>1688</v>
      </c>
    </row>
    <row r="2898" spans="1:7" x14ac:dyDescent="0.3">
      <c r="A2898">
        <v>11</v>
      </c>
      <c r="B2898" s="18">
        <v>45505</v>
      </c>
      <c r="C2898" s="96" t="s">
        <v>358</v>
      </c>
      <c r="D2898" t="s">
        <v>230</v>
      </c>
      <c r="E2898">
        <v>0.25230511316010057</v>
      </c>
      <c r="F2898">
        <v>903</v>
      </c>
      <c r="G2898">
        <v>3579</v>
      </c>
    </row>
    <row r="2899" spans="1:7" x14ac:dyDescent="0.3">
      <c r="A2899">
        <v>10</v>
      </c>
      <c r="B2899" s="18">
        <v>45505</v>
      </c>
      <c r="C2899" s="96" t="s">
        <v>358</v>
      </c>
      <c r="D2899" t="s">
        <v>219</v>
      </c>
      <c r="E2899">
        <v>6.3492063492063489E-2</v>
      </c>
      <c r="F2899">
        <v>60</v>
      </c>
      <c r="G2899">
        <v>945</v>
      </c>
    </row>
    <row r="2900" spans="1:7" x14ac:dyDescent="0.3">
      <c r="A2900">
        <v>9</v>
      </c>
      <c r="B2900" s="18">
        <v>45505</v>
      </c>
      <c r="C2900" s="96" t="s">
        <v>358</v>
      </c>
      <c r="D2900" t="s">
        <v>213</v>
      </c>
      <c r="E2900">
        <v>0.14850387883265609</v>
      </c>
      <c r="F2900">
        <v>804</v>
      </c>
      <c r="G2900">
        <v>5414</v>
      </c>
    </row>
    <row r="2901" spans="1:7" x14ac:dyDescent="0.3">
      <c r="A2901">
        <v>8</v>
      </c>
      <c r="B2901" s="18">
        <v>45505</v>
      </c>
      <c r="C2901" s="96" t="s">
        <v>358</v>
      </c>
      <c r="D2901" t="s">
        <v>235</v>
      </c>
      <c r="E2901">
        <v>0.37827715355805241</v>
      </c>
      <c r="F2901">
        <v>303</v>
      </c>
      <c r="G2901">
        <v>801</v>
      </c>
    </row>
    <row r="2902" spans="1:7" x14ac:dyDescent="0.3">
      <c r="A2902">
        <v>7</v>
      </c>
      <c r="B2902" s="18">
        <v>45505</v>
      </c>
      <c r="C2902" s="96" t="s">
        <v>358</v>
      </c>
      <c r="D2902" t="s">
        <v>232</v>
      </c>
      <c r="E2902">
        <v>0.57948717948717954</v>
      </c>
      <c r="F2902">
        <v>113</v>
      </c>
      <c r="G2902">
        <v>195</v>
      </c>
    </row>
    <row r="2903" spans="1:7" x14ac:dyDescent="0.3">
      <c r="A2903">
        <v>18</v>
      </c>
      <c r="B2903" s="18">
        <v>45505</v>
      </c>
      <c r="C2903" s="96" t="s">
        <v>358</v>
      </c>
      <c r="D2903" t="s">
        <v>242</v>
      </c>
      <c r="E2903">
        <v>1.7035775127768314E-3</v>
      </c>
      <c r="F2903">
        <v>1</v>
      </c>
      <c r="G2903">
        <v>587</v>
      </c>
    </row>
    <row r="2904" spans="1:7" x14ac:dyDescent="0.3">
      <c r="A2904">
        <v>23</v>
      </c>
      <c r="B2904" s="18">
        <v>45505</v>
      </c>
      <c r="C2904" s="96" t="s">
        <v>358</v>
      </c>
      <c r="D2904" t="s">
        <v>210</v>
      </c>
      <c r="E2904">
        <v>4.0562466197944833E-2</v>
      </c>
      <c r="F2904">
        <v>525</v>
      </c>
      <c r="G2904">
        <v>12943</v>
      </c>
    </row>
    <row r="2905" spans="1:7" x14ac:dyDescent="0.3">
      <c r="A2905">
        <v>24</v>
      </c>
      <c r="B2905" s="18">
        <v>45505</v>
      </c>
      <c r="C2905" s="96" t="s">
        <v>358</v>
      </c>
      <c r="D2905" t="s">
        <v>197</v>
      </c>
      <c r="E2905">
        <v>0.88380952380952382</v>
      </c>
      <c r="F2905">
        <v>464</v>
      </c>
      <c r="G2905">
        <v>525</v>
      </c>
    </row>
    <row r="2906" spans="1:7" x14ac:dyDescent="0.3">
      <c r="A2906">
        <v>133</v>
      </c>
      <c r="B2906" s="18">
        <v>45505</v>
      </c>
      <c r="C2906" s="96" t="s">
        <v>358</v>
      </c>
      <c r="D2906" t="s">
        <v>234</v>
      </c>
      <c r="E2906">
        <v>20</v>
      </c>
    </row>
    <row r="2907" spans="1:7" x14ac:dyDescent="0.3">
      <c r="A2907">
        <v>132</v>
      </c>
      <c r="B2907" s="18">
        <v>45505</v>
      </c>
      <c r="C2907" s="96" t="s">
        <v>358</v>
      </c>
      <c r="D2907" t="s">
        <v>208</v>
      </c>
      <c r="E2907">
        <v>9</v>
      </c>
    </row>
    <row r="2908" spans="1:7" x14ac:dyDescent="0.3">
      <c r="A2908">
        <v>131</v>
      </c>
      <c r="B2908" s="18">
        <v>45505</v>
      </c>
      <c r="C2908" s="96" t="s">
        <v>358</v>
      </c>
      <c r="D2908" t="s">
        <v>211</v>
      </c>
      <c r="E2908">
        <v>159</v>
      </c>
    </row>
    <row r="2909" spans="1:7" x14ac:dyDescent="0.3">
      <c r="A2909">
        <v>130</v>
      </c>
      <c r="B2909" s="18">
        <v>45505</v>
      </c>
      <c r="C2909" s="96" t="s">
        <v>358</v>
      </c>
      <c r="D2909" t="s">
        <v>212</v>
      </c>
      <c r="E2909">
        <v>27</v>
      </c>
    </row>
    <row r="2910" spans="1:7" x14ac:dyDescent="0.3">
      <c r="A2910">
        <v>129</v>
      </c>
      <c r="B2910" s="18">
        <v>45505</v>
      </c>
      <c r="C2910" s="96" t="s">
        <v>358</v>
      </c>
      <c r="D2910" t="s">
        <v>229</v>
      </c>
      <c r="E2910">
        <v>533</v>
      </c>
    </row>
    <row r="2911" spans="1:7" x14ac:dyDescent="0.3">
      <c r="A2911">
        <v>128</v>
      </c>
      <c r="B2911" s="18">
        <v>45505</v>
      </c>
      <c r="C2911" s="96" t="s">
        <v>358</v>
      </c>
      <c r="D2911" t="s">
        <v>224</v>
      </c>
      <c r="E2911">
        <v>125</v>
      </c>
    </row>
    <row r="2912" spans="1:7" x14ac:dyDescent="0.3">
      <c r="A2912">
        <v>127</v>
      </c>
      <c r="B2912" s="18">
        <v>45505</v>
      </c>
      <c r="C2912" s="96" t="s">
        <v>358</v>
      </c>
      <c r="D2912" t="s">
        <v>220</v>
      </c>
      <c r="E2912">
        <v>878</v>
      </c>
    </row>
    <row r="2913" spans="1:7" x14ac:dyDescent="0.3">
      <c r="A2913">
        <v>5</v>
      </c>
      <c r="B2913" s="18">
        <v>45505</v>
      </c>
      <c r="C2913" s="96" t="s">
        <v>358</v>
      </c>
      <c r="D2913" t="s">
        <v>216</v>
      </c>
      <c r="E2913">
        <v>7.3076923076923102</v>
      </c>
      <c r="F2913">
        <v>1425</v>
      </c>
      <c r="G2913">
        <v>195</v>
      </c>
    </row>
    <row r="2914" spans="1:7" x14ac:dyDescent="0.3">
      <c r="A2914">
        <v>4</v>
      </c>
      <c r="B2914" s="18">
        <v>45505</v>
      </c>
      <c r="C2914" s="96" t="s">
        <v>358</v>
      </c>
      <c r="D2914" t="s">
        <v>223</v>
      </c>
      <c r="E2914">
        <v>0.86014492753623195</v>
      </c>
      <c r="F2914">
        <v>1187</v>
      </c>
      <c r="G2914">
        <v>1380</v>
      </c>
    </row>
    <row r="2915" spans="1:7" x14ac:dyDescent="0.3">
      <c r="A2915">
        <v>126</v>
      </c>
      <c r="B2915" s="18">
        <v>45505</v>
      </c>
      <c r="C2915" s="96" t="s">
        <v>358</v>
      </c>
      <c r="D2915" t="s">
        <v>28</v>
      </c>
      <c r="E2915">
        <v>5</v>
      </c>
    </row>
    <row r="2916" spans="1:7" x14ac:dyDescent="0.3">
      <c r="A2916">
        <v>122</v>
      </c>
      <c r="B2916" s="18">
        <v>45505</v>
      </c>
      <c r="C2916" s="96" t="s">
        <v>358</v>
      </c>
      <c r="D2916" t="s">
        <v>24</v>
      </c>
      <c r="E2916">
        <v>7</v>
      </c>
    </row>
    <row r="2917" spans="1:7" x14ac:dyDescent="0.3">
      <c r="A2917">
        <v>120</v>
      </c>
      <c r="B2917" s="18">
        <v>45505</v>
      </c>
      <c r="C2917" s="96" t="s">
        <v>358</v>
      </c>
      <c r="D2917" t="s">
        <v>22</v>
      </c>
      <c r="E2917">
        <v>2090</v>
      </c>
    </row>
    <row r="2918" spans="1:7" x14ac:dyDescent="0.3">
      <c r="A2918">
        <v>116</v>
      </c>
      <c r="B2918" s="18">
        <v>45505</v>
      </c>
      <c r="C2918" s="96" t="s">
        <v>358</v>
      </c>
      <c r="D2918" t="s">
        <v>243</v>
      </c>
      <c r="E2918">
        <v>54</v>
      </c>
    </row>
    <row r="2919" spans="1:7" x14ac:dyDescent="0.3">
      <c r="A2919">
        <v>115</v>
      </c>
      <c r="B2919" s="18">
        <v>45505</v>
      </c>
      <c r="C2919" s="96" t="s">
        <v>358</v>
      </c>
      <c r="D2919" t="s">
        <v>226</v>
      </c>
      <c r="E2919">
        <v>74</v>
      </c>
    </row>
    <row r="2920" spans="1:7" x14ac:dyDescent="0.3">
      <c r="A2920">
        <v>114</v>
      </c>
      <c r="B2920" s="18">
        <v>45505</v>
      </c>
      <c r="C2920" s="96" t="s">
        <v>358</v>
      </c>
      <c r="D2920" t="s">
        <v>214</v>
      </c>
      <c r="E2920">
        <v>2097</v>
      </c>
    </row>
    <row r="2921" spans="1:7" x14ac:dyDescent="0.3">
      <c r="A2921">
        <v>6</v>
      </c>
      <c r="B2921" s="18">
        <v>45505</v>
      </c>
      <c r="C2921" s="96" t="s">
        <v>358</v>
      </c>
      <c r="D2921" t="s">
        <v>237</v>
      </c>
      <c r="E2921">
        <v>0.41428571428571431</v>
      </c>
      <c r="F2921">
        <v>29</v>
      </c>
      <c r="G2921">
        <v>70</v>
      </c>
    </row>
    <row r="2922" spans="1:7" x14ac:dyDescent="0.3">
      <c r="A2922">
        <v>27</v>
      </c>
      <c r="B2922" s="18">
        <v>45505</v>
      </c>
      <c r="C2922" s="96" t="s">
        <v>359</v>
      </c>
      <c r="D2922" t="s">
        <v>165</v>
      </c>
      <c r="E2922">
        <v>2.2831050228310501E-2</v>
      </c>
      <c r="F2922">
        <v>10</v>
      </c>
      <c r="G2922">
        <v>438</v>
      </c>
    </row>
    <row r="2923" spans="1:7" x14ac:dyDescent="0.3">
      <c r="A2923">
        <v>108</v>
      </c>
      <c r="B2923" s="18">
        <v>45505</v>
      </c>
      <c r="C2923" s="96" t="s">
        <v>359</v>
      </c>
      <c r="D2923" t="s">
        <v>204</v>
      </c>
      <c r="E2923">
        <v>212</v>
      </c>
    </row>
    <row r="2924" spans="1:7" x14ac:dyDescent="0.3">
      <c r="A2924">
        <v>105</v>
      </c>
      <c r="B2924" s="18">
        <v>45505</v>
      </c>
      <c r="C2924" s="96" t="s">
        <v>359</v>
      </c>
      <c r="D2924" t="s">
        <v>227</v>
      </c>
      <c r="E2924">
        <v>70</v>
      </c>
    </row>
    <row r="2925" spans="1:7" x14ac:dyDescent="0.3">
      <c r="A2925">
        <v>107</v>
      </c>
      <c r="B2925" s="18">
        <v>45505</v>
      </c>
      <c r="C2925" s="96" t="s">
        <v>359</v>
      </c>
      <c r="D2925" t="s">
        <v>217</v>
      </c>
      <c r="E2925">
        <v>456</v>
      </c>
    </row>
    <row r="2926" spans="1:7" x14ac:dyDescent="0.3">
      <c r="A2926">
        <v>106</v>
      </c>
      <c r="B2926" s="18">
        <v>45505</v>
      </c>
      <c r="C2926" s="96" t="s">
        <v>359</v>
      </c>
      <c r="D2926" t="s">
        <v>196</v>
      </c>
      <c r="E2926">
        <v>346</v>
      </c>
    </row>
    <row r="2927" spans="1:7" x14ac:dyDescent="0.3">
      <c r="A2927">
        <v>104</v>
      </c>
      <c r="B2927" s="18">
        <v>45505</v>
      </c>
      <c r="C2927" s="96" t="s">
        <v>359</v>
      </c>
      <c r="D2927" t="s">
        <v>236</v>
      </c>
      <c r="E2927">
        <v>2</v>
      </c>
    </row>
    <row r="2928" spans="1:7" x14ac:dyDescent="0.3">
      <c r="A2928">
        <v>113</v>
      </c>
      <c r="B2928" s="18">
        <v>45505</v>
      </c>
      <c r="C2928" s="96" t="s">
        <v>359</v>
      </c>
      <c r="D2928" t="s">
        <v>228</v>
      </c>
      <c r="E2928">
        <v>320</v>
      </c>
    </row>
    <row r="2929" spans="1:7" x14ac:dyDescent="0.3">
      <c r="A2929">
        <v>110</v>
      </c>
      <c r="B2929" s="18">
        <v>45505</v>
      </c>
      <c r="C2929" s="96" t="s">
        <v>359</v>
      </c>
      <c r="D2929" t="s">
        <v>222</v>
      </c>
      <c r="E2929">
        <v>70</v>
      </c>
    </row>
    <row r="2930" spans="1:7" x14ac:dyDescent="0.3">
      <c r="A2930">
        <v>112</v>
      </c>
      <c r="B2930" s="18">
        <v>45505</v>
      </c>
      <c r="C2930" s="96" t="s">
        <v>359</v>
      </c>
      <c r="D2930" t="s">
        <v>221</v>
      </c>
      <c r="E2930">
        <v>694</v>
      </c>
    </row>
    <row r="2931" spans="1:7" x14ac:dyDescent="0.3">
      <c r="A2931">
        <v>111</v>
      </c>
      <c r="B2931" s="18">
        <v>45505</v>
      </c>
      <c r="C2931" s="96" t="s">
        <v>359</v>
      </c>
      <c r="D2931" t="s">
        <v>201</v>
      </c>
      <c r="E2931">
        <v>489</v>
      </c>
    </row>
    <row r="2932" spans="1:7" x14ac:dyDescent="0.3">
      <c r="A2932">
        <v>109</v>
      </c>
      <c r="B2932" s="18">
        <v>45505</v>
      </c>
      <c r="C2932" s="96" t="s">
        <v>359</v>
      </c>
      <c r="D2932" t="s">
        <v>233</v>
      </c>
      <c r="E2932">
        <v>6</v>
      </c>
    </row>
    <row r="2933" spans="1:7" x14ac:dyDescent="0.3">
      <c r="A2933">
        <v>2</v>
      </c>
      <c r="B2933" s="18">
        <v>45505</v>
      </c>
      <c r="C2933" s="96" t="s">
        <v>359</v>
      </c>
      <c r="D2933" t="s">
        <v>209</v>
      </c>
      <c r="E2933">
        <v>0.74027777777777781</v>
      </c>
      <c r="F2933">
        <v>2665</v>
      </c>
      <c r="G2933">
        <v>3600</v>
      </c>
    </row>
    <row r="2934" spans="1:7" x14ac:dyDescent="0.3">
      <c r="A2934">
        <v>1</v>
      </c>
      <c r="B2934" s="18">
        <v>45505</v>
      </c>
      <c r="C2934" s="96" t="s">
        <v>359</v>
      </c>
      <c r="D2934" t="s">
        <v>287</v>
      </c>
      <c r="E2934">
        <v>0.5</v>
      </c>
      <c r="F2934">
        <v>1</v>
      </c>
      <c r="G2934">
        <v>2</v>
      </c>
    </row>
    <row r="2935" spans="1:7" x14ac:dyDescent="0.3">
      <c r="A2935">
        <v>103</v>
      </c>
      <c r="B2935" s="18">
        <v>45505</v>
      </c>
      <c r="C2935" s="96" t="s">
        <v>359</v>
      </c>
      <c r="D2935" t="s">
        <v>199</v>
      </c>
      <c r="E2935">
        <v>0</v>
      </c>
    </row>
    <row r="2936" spans="1:7" x14ac:dyDescent="0.3">
      <c r="A2936">
        <v>3</v>
      </c>
      <c r="B2936" s="18">
        <v>45505</v>
      </c>
      <c r="C2936" s="96" t="s">
        <v>359</v>
      </c>
      <c r="D2936" t="s">
        <v>202</v>
      </c>
      <c r="E2936">
        <v>0.95609756097560972</v>
      </c>
      <c r="F2936">
        <v>2548</v>
      </c>
      <c r="G2936">
        <v>2665</v>
      </c>
    </row>
    <row r="2937" spans="1:7" x14ac:dyDescent="0.3">
      <c r="A2937">
        <v>102</v>
      </c>
      <c r="B2937" s="18">
        <v>45505</v>
      </c>
      <c r="C2937" s="96" t="s">
        <v>359</v>
      </c>
      <c r="D2937" t="s">
        <v>218</v>
      </c>
      <c r="E2937">
        <v>0</v>
      </c>
    </row>
    <row r="2938" spans="1:7" x14ac:dyDescent="0.3">
      <c r="A2938">
        <v>101</v>
      </c>
      <c r="B2938" s="18">
        <v>45505</v>
      </c>
      <c r="C2938" s="96" t="s">
        <v>359</v>
      </c>
      <c r="D2938" t="s">
        <v>200</v>
      </c>
      <c r="E2938">
        <v>2</v>
      </c>
    </row>
    <row r="2939" spans="1:7" x14ac:dyDescent="0.3">
      <c r="A2939">
        <v>100</v>
      </c>
      <c r="B2939" s="18">
        <v>45505</v>
      </c>
      <c r="C2939" s="96" t="s">
        <v>359</v>
      </c>
      <c r="D2939" t="s">
        <v>206</v>
      </c>
      <c r="E2939">
        <v>1</v>
      </c>
    </row>
    <row r="2940" spans="1:7" x14ac:dyDescent="0.3">
      <c r="A2940">
        <v>26</v>
      </c>
      <c r="B2940" s="18">
        <v>45505</v>
      </c>
      <c r="C2940" s="96" t="s">
        <v>359</v>
      </c>
      <c r="D2940" t="s">
        <v>164</v>
      </c>
      <c r="E2940">
        <v>4.4964028776978415E-3</v>
      </c>
      <c r="F2940">
        <v>5</v>
      </c>
      <c r="G2940">
        <v>1112</v>
      </c>
    </row>
    <row r="2941" spans="1:7" x14ac:dyDescent="0.3">
      <c r="A2941">
        <v>17</v>
      </c>
      <c r="B2941" s="18">
        <v>45505</v>
      </c>
      <c r="C2941" s="96" t="s">
        <v>359</v>
      </c>
      <c r="D2941" t="s">
        <v>207</v>
      </c>
      <c r="E2941">
        <v>3.3457249070631967E-2</v>
      </c>
      <c r="F2941">
        <v>18</v>
      </c>
      <c r="G2941">
        <v>538</v>
      </c>
    </row>
    <row r="2942" spans="1:7" x14ac:dyDescent="0.3">
      <c r="A2942">
        <v>16</v>
      </c>
      <c r="B2942" s="18">
        <v>45505</v>
      </c>
      <c r="C2942" s="96" t="s">
        <v>359</v>
      </c>
      <c r="D2942" t="s">
        <v>203</v>
      </c>
      <c r="E2942">
        <v>0.10780669144981413</v>
      </c>
      <c r="F2942">
        <v>58</v>
      </c>
      <c r="G2942">
        <v>538</v>
      </c>
    </row>
    <row r="2943" spans="1:7" x14ac:dyDescent="0.3">
      <c r="A2943">
        <v>15</v>
      </c>
      <c r="B2943" s="18">
        <v>45505</v>
      </c>
      <c r="C2943" s="96" t="s">
        <v>359</v>
      </c>
      <c r="D2943" t="s">
        <v>205</v>
      </c>
      <c r="E2943">
        <v>0</v>
      </c>
      <c r="F2943">
        <v>0</v>
      </c>
      <c r="G2943">
        <v>1082</v>
      </c>
    </row>
    <row r="2944" spans="1:7" x14ac:dyDescent="0.3">
      <c r="A2944">
        <v>14</v>
      </c>
      <c r="B2944" s="18">
        <v>45505</v>
      </c>
      <c r="C2944" s="96" t="s">
        <v>359</v>
      </c>
      <c r="D2944" t="s">
        <v>225</v>
      </c>
      <c r="E2944">
        <v>5.8225508317929761E-2</v>
      </c>
      <c r="F2944">
        <v>63</v>
      </c>
      <c r="G2944">
        <v>1082</v>
      </c>
    </row>
    <row r="2945" spans="1:7" x14ac:dyDescent="0.3">
      <c r="A2945">
        <v>11</v>
      </c>
      <c r="B2945" s="18">
        <v>45505</v>
      </c>
      <c r="C2945" s="96" t="s">
        <v>359</v>
      </c>
      <c r="D2945" t="s">
        <v>230</v>
      </c>
      <c r="E2945">
        <v>0.31777231777231779</v>
      </c>
      <c r="F2945">
        <v>388</v>
      </c>
      <c r="G2945">
        <v>1221</v>
      </c>
    </row>
    <row r="2946" spans="1:7" x14ac:dyDescent="0.3">
      <c r="A2946">
        <v>10</v>
      </c>
      <c r="B2946" s="18">
        <v>45505</v>
      </c>
      <c r="C2946" s="96" t="s">
        <v>359</v>
      </c>
      <c r="D2946" t="s">
        <v>219</v>
      </c>
      <c r="E2946">
        <v>0.24181360201511334</v>
      </c>
      <c r="F2946">
        <v>96</v>
      </c>
      <c r="G2946">
        <v>397</v>
      </c>
    </row>
    <row r="2947" spans="1:7" x14ac:dyDescent="0.3">
      <c r="A2947">
        <v>9</v>
      </c>
      <c r="B2947" s="18">
        <v>45505</v>
      </c>
      <c r="C2947" s="96" t="s">
        <v>359</v>
      </c>
      <c r="D2947" t="s">
        <v>213</v>
      </c>
      <c r="E2947">
        <v>0.49465899753492193</v>
      </c>
      <c r="F2947">
        <v>602</v>
      </c>
      <c r="G2947">
        <v>1217</v>
      </c>
    </row>
    <row r="2948" spans="1:7" x14ac:dyDescent="0.3">
      <c r="A2948">
        <v>8</v>
      </c>
      <c r="B2948" s="18">
        <v>45505</v>
      </c>
      <c r="C2948" s="96" t="s">
        <v>359</v>
      </c>
      <c r="D2948" t="s">
        <v>235</v>
      </c>
      <c r="E2948">
        <v>0.1875</v>
      </c>
      <c r="F2948">
        <v>3</v>
      </c>
      <c r="G2948">
        <v>16</v>
      </c>
    </row>
    <row r="2949" spans="1:7" x14ac:dyDescent="0.3">
      <c r="A2949">
        <v>23</v>
      </c>
      <c r="B2949" s="18">
        <v>45505</v>
      </c>
      <c r="C2949" s="96" t="s">
        <v>359</v>
      </c>
      <c r="D2949" t="s">
        <v>210</v>
      </c>
      <c r="E2949">
        <v>7.397769516728625E-2</v>
      </c>
      <c r="F2949">
        <v>199</v>
      </c>
      <c r="G2949">
        <v>2690</v>
      </c>
    </row>
    <row r="2950" spans="1:7" x14ac:dyDescent="0.3">
      <c r="A2950">
        <v>24</v>
      </c>
      <c r="B2950" s="18">
        <v>45505</v>
      </c>
      <c r="C2950" s="96" t="s">
        <v>359</v>
      </c>
      <c r="D2950" t="s">
        <v>197</v>
      </c>
      <c r="E2950">
        <v>0.93969849246231152</v>
      </c>
      <c r="F2950">
        <v>187</v>
      </c>
      <c r="G2950">
        <v>199</v>
      </c>
    </row>
    <row r="2951" spans="1:7" x14ac:dyDescent="0.3">
      <c r="A2951">
        <v>133</v>
      </c>
      <c r="B2951" s="18">
        <v>45505</v>
      </c>
      <c r="C2951" s="96" t="s">
        <v>359</v>
      </c>
      <c r="D2951" t="s">
        <v>234</v>
      </c>
      <c r="E2951">
        <v>14</v>
      </c>
    </row>
    <row r="2952" spans="1:7" x14ac:dyDescent="0.3">
      <c r="A2952">
        <v>132</v>
      </c>
      <c r="B2952" s="18">
        <v>45505</v>
      </c>
      <c r="C2952" s="96" t="s">
        <v>359</v>
      </c>
      <c r="D2952" t="s">
        <v>208</v>
      </c>
      <c r="E2952">
        <v>12</v>
      </c>
    </row>
    <row r="2953" spans="1:7" x14ac:dyDescent="0.3">
      <c r="A2953">
        <v>131</v>
      </c>
      <c r="B2953" s="18">
        <v>45505</v>
      </c>
      <c r="C2953" s="96" t="s">
        <v>359</v>
      </c>
      <c r="D2953" t="s">
        <v>211</v>
      </c>
      <c r="E2953">
        <v>38</v>
      </c>
    </row>
    <row r="2954" spans="1:7" x14ac:dyDescent="0.3">
      <c r="A2954">
        <v>130</v>
      </c>
      <c r="B2954" s="18">
        <v>45505</v>
      </c>
      <c r="C2954" s="96" t="s">
        <v>359</v>
      </c>
      <c r="D2954" t="s">
        <v>212</v>
      </c>
      <c r="E2954">
        <v>147</v>
      </c>
    </row>
    <row r="2955" spans="1:7" x14ac:dyDescent="0.3">
      <c r="A2955">
        <v>129</v>
      </c>
      <c r="B2955" s="18">
        <v>45505</v>
      </c>
      <c r="C2955" s="96" t="s">
        <v>359</v>
      </c>
      <c r="D2955" t="s">
        <v>229</v>
      </c>
      <c r="E2955">
        <v>208</v>
      </c>
    </row>
    <row r="2956" spans="1:7" x14ac:dyDescent="0.3">
      <c r="A2956">
        <v>128</v>
      </c>
      <c r="B2956" s="18">
        <v>45505</v>
      </c>
      <c r="C2956" s="96" t="s">
        <v>359</v>
      </c>
      <c r="D2956" t="s">
        <v>224</v>
      </c>
      <c r="E2956">
        <v>160</v>
      </c>
    </row>
    <row r="2957" spans="1:7" x14ac:dyDescent="0.3">
      <c r="A2957">
        <v>127</v>
      </c>
      <c r="B2957" s="18">
        <v>45505</v>
      </c>
      <c r="C2957" s="96" t="s">
        <v>359</v>
      </c>
      <c r="D2957" t="s">
        <v>220</v>
      </c>
      <c r="E2957">
        <v>581</v>
      </c>
    </row>
    <row r="2958" spans="1:7" x14ac:dyDescent="0.3">
      <c r="A2958">
        <v>5</v>
      </c>
      <c r="B2958" s="18">
        <v>45505</v>
      </c>
      <c r="C2958" s="96" t="s">
        <v>359</v>
      </c>
      <c r="D2958" t="s">
        <v>216</v>
      </c>
      <c r="E2958">
        <v>11.342105263157899</v>
      </c>
      <c r="F2958">
        <v>431</v>
      </c>
      <c r="G2958">
        <v>38</v>
      </c>
    </row>
    <row r="2959" spans="1:7" x14ac:dyDescent="0.3">
      <c r="A2959">
        <v>4</v>
      </c>
      <c r="B2959" s="18">
        <v>45505</v>
      </c>
      <c r="C2959" s="96" t="s">
        <v>359</v>
      </c>
      <c r="D2959" t="s">
        <v>223</v>
      </c>
      <c r="E2959">
        <v>0.82195121951219496</v>
      </c>
      <c r="F2959">
        <v>337</v>
      </c>
      <c r="G2959">
        <v>410</v>
      </c>
    </row>
    <row r="2960" spans="1:7" x14ac:dyDescent="0.3">
      <c r="A2960">
        <v>126</v>
      </c>
      <c r="B2960" s="18">
        <v>45505</v>
      </c>
      <c r="C2960" s="96" t="s">
        <v>359</v>
      </c>
      <c r="D2960" t="s">
        <v>28</v>
      </c>
      <c r="E2960">
        <v>6</v>
      </c>
    </row>
    <row r="2961" spans="1:7" x14ac:dyDescent="0.3">
      <c r="A2961">
        <v>120</v>
      </c>
      <c r="B2961" s="18">
        <v>45505</v>
      </c>
      <c r="C2961" s="96" t="s">
        <v>359</v>
      </c>
      <c r="D2961" t="s">
        <v>22</v>
      </c>
      <c r="E2961">
        <v>854</v>
      </c>
    </row>
    <row r="2962" spans="1:7" x14ac:dyDescent="0.3">
      <c r="A2962">
        <v>116</v>
      </c>
      <c r="B2962" s="18">
        <v>45505</v>
      </c>
      <c r="C2962" s="96" t="s">
        <v>359</v>
      </c>
      <c r="D2962" t="s">
        <v>243</v>
      </c>
      <c r="E2962">
        <v>7</v>
      </c>
    </row>
    <row r="2963" spans="1:7" x14ac:dyDescent="0.3">
      <c r="A2963">
        <v>115</v>
      </c>
      <c r="B2963" s="18">
        <v>45505</v>
      </c>
      <c r="C2963" s="96" t="s">
        <v>359</v>
      </c>
      <c r="D2963" t="s">
        <v>226</v>
      </c>
      <c r="E2963">
        <v>49</v>
      </c>
    </row>
    <row r="2964" spans="1:7" x14ac:dyDescent="0.3">
      <c r="A2964">
        <v>114</v>
      </c>
      <c r="B2964" s="18">
        <v>45505</v>
      </c>
      <c r="C2964" s="96" t="s">
        <v>359</v>
      </c>
      <c r="D2964" t="s">
        <v>214</v>
      </c>
      <c r="E2964">
        <v>854</v>
      </c>
    </row>
    <row r="2965" spans="1:7" x14ac:dyDescent="0.3">
      <c r="A2965">
        <v>108</v>
      </c>
      <c r="B2965" s="18">
        <v>45505</v>
      </c>
      <c r="C2965" s="96" t="s">
        <v>360</v>
      </c>
      <c r="D2965" t="s">
        <v>204</v>
      </c>
      <c r="E2965">
        <v>204</v>
      </c>
    </row>
    <row r="2966" spans="1:7" x14ac:dyDescent="0.3">
      <c r="A2966">
        <v>105</v>
      </c>
      <c r="B2966" s="18">
        <v>45505</v>
      </c>
      <c r="C2966" s="96" t="s">
        <v>360</v>
      </c>
      <c r="D2966" t="s">
        <v>227</v>
      </c>
      <c r="E2966">
        <v>58</v>
      </c>
    </row>
    <row r="2967" spans="1:7" x14ac:dyDescent="0.3">
      <c r="A2967">
        <v>107</v>
      </c>
      <c r="B2967" s="18">
        <v>45505</v>
      </c>
      <c r="C2967" s="96" t="s">
        <v>360</v>
      </c>
      <c r="D2967" t="s">
        <v>217</v>
      </c>
      <c r="E2967">
        <v>555</v>
      </c>
    </row>
    <row r="2968" spans="1:7" x14ac:dyDescent="0.3">
      <c r="A2968">
        <v>106</v>
      </c>
      <c r="B2968" s="18">
        <v>45505</v>
      </c>
      <c r="C2968" s="96" t="s">
        <v>360</v>
      </c>
      <c r="D2968" t="s">
        <v>196</v>
      </c>
      <c r="E2968">
        <v>386</v>
      </c>
    </row>
    <row r="2969" spans="1:7" x14ac:dyDescent="0.3">
      <c r="A2969">
        <v>104</v>
      </c>
      <c r="B2969" s="18">
        <v>45505</v>
      </c>
      <c r="C2969" s="96" t="s">
        <v>360</v>
      </c>
      <c r="D2969" t="s">
        <v>236</v>
      </c>
      <c r="E2969">
        <v>1</v>
      </c>
    </row>
    <row r="2970" spans="1:7" x14ac:dyDescent="0.3">
      <c r="A2970">
        <v>113</v>
      </c>
      <c r="B2970" s="18">
        <v>45505</v>
      </c>
      <c r="C2970" s="96" t="s">
        <v>360</v>
      </c>
      <c r="D2970" t="s">
        <v>228</v>
      </c>
      <c r="E2970">
        <v>336</v>
      </c>
    </row>
    <row r="2971" spans="1:7" x14ac:dyDescent="0.3">
      <c r="A2971">
        <v>110</v>
      </c>
      <c r="B2971" s="18">
        <v>45505</v>
      </c>
      <c r="C2971" s="96" t="s">
        <v>360</v>
      </c>
      <c r="D2971" t="s">
        <v>222</v>
      </c>
      <c r="E2971">
        <v>48</v>
      </c>
    </row>
    <row r="2972" spans="1:7" x14ac:dyDescent="0.3">
      <c r="A2972">
        <v>112</v>
      </c>
      <c r="B2972" s="18">
        <v>45505</v>
      </c>
      <c r="C2972" s="96" t="s">
        <v>360</v>
      </c>
      <c r="D2972" t="s">
        <v>221</v>
      </c>
      <c r="E2972">
        <v>607</v>
      </c>
    </row>
    <row r="2973" spans="1:7" x14ac:dyDescent="0.3">
      <c r="A2973">
        <v>111</v>
      </c>
      <c r="B2973" s="18">
        <v>45505</v>
      </c>
      <c r="C2973" s="96" t="s">
        <v>360</v>
      </c>
      <c r="D2973" t="s">
        <v>201</v>
      </c>
      <c r="E2973">
        <v>360</v>
      </c>
    </row>
    <row r="2974" spans="1:7" x14ac:dyDescent="0.3">
      <c r="A2974">
        <v>109</v>
      </c>
      <c r="B2974" s="18">
        <v>45505</v>
      </c>
      <c r="C2974" s="96" t="s">
        <v>360</v>
      </c>
      <c r="D2974" t="s">
        <v>233</v>
      </c>
      <c r="E2974">
        <v>1</v>
      </c>
    </row>
    <row r="2975" spans="1:7" x14ac:dyDescent="0.3">
      <c r="A2975">
        <v>2</v>
      </c>
      <c r="B2975" s="18">
        <v>45505</v>
      </c>
      <c r="C2975" s="96" t="s">
        <v>360</v>
      </c>
      <c r="D2975" t="s">
        <v>209</v>
      </c>
      <c r="E2975">
        <v>0.67263157894736847</v>
      </c>
      <c r="F2975">
        <v>2556</v>
      </c>
      <c r="G2975">
        <v>3800</v>
      </c>
    </row>
    <row r="2976" spans="1:7" x14ac:dyDescent="0.3">
      <c r="A2976">
        <v>1</v>
      </c>
      <c r="B2976" s="18">
        <v>45505</v>
      </c>
      <c r="C2976" s="96" t="s">
        <v>360</v>
      </c>
      <c r="D2976" t="s">
        <v>287</v>
      </c>
      <c r="E2976">
        <v>1</v>
      </c>
      <c r="F2976">
        <v>2</v>
      </c>
      <c r="G2976">
        <v>2</v>
      </c>
    </row>
    <row r="2977" spans="1:7" x14ac:dyDescent="0.3">
      <c r="A2977">
        <v>103</v>
      </c>
      <c r="B2977" s="18">
        <v>45505</v>
      </c>
      <c r="C2977" s="96" t="s">
        <v>360</v>
      </c>
      <c r="D2977" t="s">
        <v>199</v>
      </c>
      <c r="E2977">
        <v>0</v>
      </c>
    </row>
    <row r="2978" spans="1:7" x14ac:dyDescent="0.3">
      <c r="A2978">
        <v>102</v>
      </c>
      <c r="B2978" s="18">
        <v>45505</v>
      </c>
      <c r="C2978" s="96" t="s">
        <v>360</v>
      </c>
      <c r="D2978" t="s">
        <v>218</v>
      </c>
      <c r="E2978">
        <v>1</v>
      </c>
    </row>
    <row r="2979" spans="1:7" x14ac:dyDescent="0.3">
      <c r="A2979">
        <v>3</v>
      </c>
      <c r="B2979" s="18">
        <v>45505</v>
      </c>
      <c r="C2979" s="96" t="s">
        <v>360</v>
      </c>
      <c r="D2979" t="s">
        <v>202</v>
      </c>
      <c r="E2979">
        <v>0.63992172211350296</v>
      </c>
      <c r="F2979">
        <v>1635</v>
      </c>
      <c r="G2979">
        <v>2555</v>
      </c>
    </row>
    <row r="2980" spans="1:7" x14ac:dyDescent="0.3">
      <c r="A2980">
        <v>101</v>
      </c>
      <c r="B2980" s="18">
        <v>45505</v>
      </c>
      <c r="C2980" s="96" t="s">
        <v>360</v>
      </c>
      <c r="D2980" t="s">
        <v>200</v>
      </c>
      <c r="E2980">
        <v>1</v>
      </c>
    </row>
    <row r="2981" spans="1:7" x14ac:dyDescent="0.3">
      <c r="A2981">
        <v>100</v>
      </c>
      <c r="B2981" s="18">
        <v>45505</v>
      </c>
      <c r="C2981" s="96" t="s">
        <v>360</v>
      </c>
      <c r="D2981" t="s">
        <v>206</v>
      </c>
      <c r="E2981">
        <v>1</v>
      </c>
    </row>
    <row r="2982" spans="1:7" x14ac:dyDescent="0.3">
      <c r="A2982">
        <v>17</v>
      </c>
      <c r="B2982" s="18">
        <v>45505</v>
      </c>
      <c r="C2982" s="96" t="s">
        <v>360</v>
      </c>
      <c r="D2982" t="s">
        <v>207</v>
      </c>
      <c r="E2982">
        <v>6.5527065527065526E-2</v>
      </c>
      <c r="F2982">
        <v>23</v>
      </c>
      <c r="G2982">
        <v>351</v>
      </c>
    </row>
    <row r="2983" spans="1:7" x14ac:dyDescent="0.3">
      <c r="A2983">
        <v>16</v>
      </c>
      <c r="B2983" s="18">
        <v>45505</v>
      </c>
      <c r="C2983" s="96" t="s">
        <v>360</v>
      </c>
      <c r="D2983" t="s">
        <v>203</v>
      </c>
      <c r="E2983">
        <v>0.12535612535612536</v>
      </c>
      <c r="F2983">
        <v>44</v>
      </c>
      <c r="G2983">
        <v>351</v>
      </c>
    </row>
    <row r="2984" spans="1:7" x14ac:dyDescent="0.3">
      <c r="A2984">
        <v>13</v>
      </c>
      <c r="B2984" s="18">
        <v>45505</v>
      </c>
      <c r="C2984" s="96" t="s">
        <v>360</v>
      </c>
      <c r="D2984" t="s">
        <v>198</v>
      </c>
      <c r="E2984">
        <v>4.9382716049382715E-3</v>
      </c>
      <c r="F2984">
        <v>2</v>
      </c>
      <c r="G2984">
        <v>405</v>
      </c>
    </row>
    <row r="2985" spans="1:7" x14ac:dyDescent="0.3">
      <c r="A2985">
        <v>12</v>
      </c>
      <c r="B2985" s="18">
        <v>45505</v>
      </c>
      <c r="C2985" s="96" t="s">
        <v>360</v>
      </c>
      <c r="D2985" t="s">
        <v>215</v>
      </c>
      <c r="E2985">
        <v>2.7160493827160494E-2</v>
      </c>
      <c r="F2985">
        <v>11</v>
      </c>
      <c r="G2985">
        <v>405</v>
      </c>
    </row>
    <row r="2986" spans="1:7" x14ac:dyDescent="0.3">
      <c r="A2986">
        <v>11</v>
      </c>
      <c r="B2986" s="18">
        <v>45505</v>
      </c>
      <c r="C2986" s="96" t="s">
        <v>360</v>
      </c>
      <c r="D2986" t="s">
        <v>230</v>
      </c>
      <c r="E2986">
        <v>0.14006514657980457</v>
      </c>
      <c r="F2986">
        <v>129</v>
      </c>
      <c r="G2986">
        <v>921</v>
      </c>
    </row>
    <row r="2987" spans="1:7" x14ac:dyDescent="0.3">
      <c r="A2987">
        <v>9</v>
      </c>
      <c r="B2987" s="18">
        <v>45505</v>
      </c>
      <c r="C2987" s="96" t="s">
        <v>360</v>
      </c>
      <c r="D2987" t="s">
        <v>213</v>
      </c>
      <c r="E2987">
        <v>0.11753731343283583</v>
      </c>
      <c r="F2987">
        <v>63</v>
      </c>
      <c r="G2987">
        <v>536</v>
      </c>
    </row>
    <row r="2988" spans="1:7" x14ac:dyDescent="0.3">
      <c r="A2988">
        <v>18</v>
      </c>
      <c r="B2988" s="18">
        <v>45505</v>
      </c>
      <c r="C2988" s="96" t="s">
        <v>360</v>
      </c>
      <c r="D2988" t="s">
        <v>242</v>
      </c>
      <c r="E2988">
        <v>4.4444444444444444E-3</v>
      </c>
      <c r="F2988">
        <v>1</v>
      </c>
      <c r="G2988">
        <v>225</v>
      </c>
    </row>
    <row r="2989" spans="1:7" x14ac:dyDescent="0.3">
      <c r="A2989">
        <v>23</v>
      </c>
      <c r="B2989" s="18">
        <v>45505</v>
      </c>
      <c r="C2989" s="96" t="s">
        <v>360</v>
      </c>
      <c r="D2989" t="s">
        <v>210</v>
      </c>
      <c r="E2989">
        <v>7.4316519060454375E-2</v>
      </c>
      <c r="F2989">
        <v>193</v>
      </c>
      <c r="G2989">
        <v>2597</v>
      </c>
    </row>
    <row r="2990" spans="1:7" x14ac:dyDescent="0.3">
      <c r="A2990">
        <v>24</v>
      </c>
      <c r="B2990" s="18">
        <v>45505</v>
      </c>
      <c r="C2990" s="96" t="s">
        <v>360</v>
      </c>
      <c r="D2990" t="s">
        <v>197</v>
      </c>
      <c r="E2990">
        <v>0.9015544041450777</v>
      </c>
      <c r="F2990">
        <v>174</v>
      </c>
      <c r="G2990">
        <v>193</v>
      </c>
    </row>
    <row r="2991" spans="1:7" x14ac:dyDescent="0.3">
      <c r="A2991">
        <v>25</v>
      </c>
      <c r="B2991" s="18">
        <v>45505</v>
      </c>
      <c r="C2991" s="96" t="s">
        <v>360</v>
      </c>
      <c r="D2991" t="s">
        <v>261</v>
      </c>
      <c r="E2991">
        <v>3.850596842510589E-4</v>
      </c>
      <c r="F2991">
        <v>1</v>
      </c>
      <c r="G2991">
        <v>2597</v>
      </c>
    </row>
    <row r="2992" spans="1:7" x14ac:dyDescent="0.3">
      <c r="A2992">
        <v>132</v>
      </c>
      <c r="B2992" s="18">
        <v>45505</v>
      </c>
      <c r="C2992" s="96" t="s">
        <v>360</v>
      </c>
      <c r="D2992" t="s">
        <v>208</v>
      </c>
      <c r="E2992">
        <v>5</v>
      </c>
    </row>
    <row r="2993" spans="1:7" x14ac:dyDescent="0.3">
      <c r="A2993">
        <v>131</v>
      </c>
      <c r="B2993" s="18">
        <v>45505</v>
      </c>
      <c r="C2993" s="96" t="s">
        <v>360</v>
      </c>
      <c r="D2993" t="s">
        <v>211</v>
      </c>
      <c r="E2993">
        <v>75</v>
      </c>
    </row>
    <row r="2994" spans="1:7" x14ac:dyDescent="0.3">
      <c r="A2994">
        <v>130</v>
      </c>
      <c r="B2994" s="18">
        <v>45505</v>
      </c>
      <c r="C2994" s="96" t="s">
        <v>360</v>
      </c>
      <c r="D2994" t="s">
        <v>212</v>
      </c>
      <c r="E2994">
        <v>152</v>
      </c>
    </row>
    <row r="2995" spans="1:7" x14ac:dyDescent="0.3">
      <c r="A2995">
        <v>129</v>
      </c>
      <c r="B2995" s="18">
        <v>45505</v>
      </c>
      <c r="C2995" s="96" t="s">
        <v>360</v>
      </c>
      <c r="D2995" t="s">
        <v>229</v>
      </c>
      <c r="E2995">
        <v>279</v>
      </c>
    </row>
    <row r="2996" spans="1:7" x14ac:dyDescent="0.3">
      <c r="A2996">
        <v>128</v>
      </c>
      <c r="B2996" s="18">
        <v>45505</v>
      </c>
      <c r="C2996" s="96" t="s">
        <v>360</v>
      </c>
      <c r="D2996" t="s">
        <v>224</v>
      </c>
      <c r="E2996">
        <v>73</v>
      </c>
    </row>
    <row r="2997" spans="1:7" x14ac:dyDescent="0.3">
      <c r="A2997">
        <v>127</v>
      </c>
      <c r="B2997" s="18">
        <v>45505</v>
      </c>
      <c r="C2997" s="96" t="s">
        <v>360</v>
      </c>
      <c r="D2997" t="s">
        <v>220</v>
      </c>
      <c r="E2997">
        <v>589</v>
      </c>
    </row>
    <row r="2998" spans="1:7" x14ac:dyDescent="0.3">
      <c r="A2998">
        <v>5</v>
      </c>
      <c r="B2998" s="18">
        <v>45505</v>
      </c>
      <c r="C2998" s="96" t="s">
        <v>360</v>
      </c>
      <c r="D2998" t="s">
        <v>216</v>
      </c>
      <c r="E2998">
        <v>8.5208333333333304</v>
      </c>
      <c r="F2998">
        <v>409</v>
      </c>
      <c r="G2998">
        <v>48</v>
      </c>
    </row>
    <row r="2999" spans="1:7" x14ac:dyDescent="0.3">
      <c r="A2999">
        <v>4</v>
      </c>
      <c r="B2999" s="18">
        <v>45505</v>
      </c>
      <c r="C2999" s="96" t="s">
        <v>360</v>
      </c>
      <c r="D2999" t="s">
        <v>223</v>
      </c>
      <c r="E2999">
        <v>0.76772616136919303</v>
      </c>
      <c r="F2999">
        <v>314</v>
      </c>
      <c r="G2999">
        <v>409</v>
      </c>
    </row>
    <row r="3000" spans="1:7" x14ac:dyDescent="0.3">
      <c r="A3000">
        <v>120</v>
      </c>
      <c r="B3000" s="18">
        <v>45505</v>
      </c>
      <c r="C3000" s="96" t="s">
        <v>360</v>
      </c>
      <c r="D3000" t="s">
        <v>22</v>
      </c>
      <c r="E3000">
        <v>848</v>
      </c>
    </row>
    <row r="3001" spans="1:7" x14ac:dyDescent="0.3">
      <c r="A3001">
        <v>115</v>
      </c>
      <c r="B3001" s="18">
        <v>45505</v>
      </c>
      <c r="C3001" s="96" t="s">
        <v>360</v>
      </c>
      <c r="D3001" t="s">
        <v>226</v>
      </c>
      <c r="E3001">
        <v>44</v>
      </c>
    </row>
    <row r="3002" spans="1:7" x14ac:dyDescent="0.3">
      <c r="A3002">
        <v>114</v>
      </c>
      <c r="B3002" s="18">
        <v>45505</v>
      </c>
      <c r="C3002" s="96" t="s">
        <v>360</v>
      </c>
      <c r="D3002" t="s">
        <v>214</v>
      </c>
      <c r="E3002">
        <v>848</v>
      </c>
    </row>
    <row r="3003" spans="1:7" x14ac:dyDescent="0.3">
      <c r="A3003">
        <v>27</v>
      </c>
      <c r="B3003" s="18">
        <v>45505</v>
      </c>
      <c r="C3003" s="96" t="s">
        <v>361</v>
      </c>
      <c r="D3003" t="s">
        <v>165</v>
      </c>
      <c r="E3003">
        <v>0.13461538461538461</v>
      </c>
      <c r="F3003">
        <v>7</v>
      </c>
      <c r="G3003">
        <v>52</v>
      </c>
    </row>
    <row r="3004" spans="1:7" x14ac:dyDescent="0.3">
      <c r="A3004">
        <v>108</v>
      </c>
      <c r="B3004" s="18">
        <v>45505</v>
      </c>
      <c r="C3004" s="96" t="s">
        <v>361</v>
      </c>
      <c r="D3004" t="s">
        <v>204</v>
      </c>
      <c r="E3004">
        <v>37</v>
      </c>
    </row>
    <row r="3005" spans="1:7" x14ac:dyDescent="0.3">
      <c r="A3005">
        <v>105</v>
      </c>
      <c r="B3005" s="18">
        <v>45505</v>
      </c>
      <c r="C3005" s="96" t="s">
        <v>361</v>
      </c>
      <c r="D3005" t="s">
        <v>227</v>
      </c>
      <c r="E3005">
        <v>57</v>
      </c>
    </row>
    <row r="3006" spans="1:7" x14ac:dyDescent="0.3">
      <c r="A3006">
        <v>107</v>
      </c>
      <c r="B3006" s="18">
        <v>45505</v>
      </c>
      <c r="C3006" s="96" t="s">
        <v>361</v>
      </c>
      <c r="D3006" t="s">
        <v>217</v>
      </c>
      <c r="E3006">
        <v>131</v>
      </c>
    </row>
    <row r="3007" spans="1:7" x14ac:dyDescent="0.3">
      <c r="A3007">
        <v>106</v>
      </c>
      <c r="B3007" s="18">
        <v>45505</v>
      </c>
      <c r="C3007" s="96" t="s">
        <v>361</v>
      </c>
      <c r="D3007" t="s">
        <v>196</v>
      </c>
      <c r="E3007">
        <v>161</v>
      </c>
    </row>
    <row r="3008" spans="1:7" x14ac:dyDescent="0.3">
      <c r="A3008">
        <v>104</v>
      </c>
      <c r="B3008" s="18">
        <v>45505</v>
      </c>
      <c r="C3008" s="96" t="s">
        <v>361</v>
      </c>
      <c r="D3008" t="s">
        <v>236</v>
      </c>
      <c r="E3008">
        <v>35</v>
      </c>
    </row>
    <row r="3009" spans="1:7" x14ac:dyDescent="0.3">
      <c r="A3009">
        <v>113</v>
      </c>
      <c r="B3009" s="18">
        <v>45505</v>
      </c>
      <c r="C3009" s="96" t="s">
        <v>361</v>
      </c>
      <c r="D3009" t="s">
        <v>228</v>
      </c>
      <c r="E3009">
        <v>83</v>
      </c>
    </row>
    <row r="3010" spans="1:7" x14ac:dyDescent="0.3">
      <c r="A3010">
        <v>110</v>
      </c>
      <c r="B3010" s="18">
        <v>45505</v>
      </c>
      <c r="C3010" s="96" t="s">
        <v>361</v>
      </c>
      <c r="D3010" t="s">
        <v>222</v>
      </c>
      <c r="E3010">
        <v>60</v>
      </c>
    </row>
    <row r="3011" spans="1:7" x14ac:dyDescent="0.3">
      <c r="A3011">
        <v>112</v>
      </c>
      <c r="B3011" s="18">
        <v>45505</v>
      </c>
      <c r="C3011" s="96" t="s">
        <v>361</v>
      </c>
      <c r="D3011" t="s">
        <v>221</v>
      </c>
      <c r="E3011">
        <v>201</v>
      </c>
    </row>
    <row r="3012" spans="1:7" x14ac:dyDescent="0.3">
      <c r="A3012">
        <v>111</v>
      </c>
      <c r="B3012" s="18">
        <v>45505</v>
      </c>
      <c r="C3012" s="96" t="s">
        <v>361</v>
      </c>
      <c r="D3012" t="s">
        <v>201</v>
      </c>
      <c r="E3012">
        <v>283</v>
      </c>
    </row>
    <row r="3013" spans="1:7" x14ac:dyDescent="0.3">
      <c r="A3013">
        <v>109</v>
      </c>
      <c r="B3013" s="18">
        <v>45505</v>
      </c>
      <c r="C3013" s="96" t="s">
        <v>361</v>
      </c>
      <c r="D3013" t="s">
        <v>233</v>
      </c>
      <c r="E3013">
        <v>29</v>
      </c>
    </row>
    <row r="3014" spans="1:7" x14ac:dyDescent="0.3">
      <c r="A3014">
        <v>2</v>
      </c>
      <c r="B3014" s="18">
        <v>45505</v>
      </c>
      <c r="C3014" s="96" t="s">
        <v>361</v>
      </c>
      <c r="D3014" t="s">
        <v>209</v>
      </c>
      <c r="E3014">
        <v>0.13296296296296295</v>
      </c>
      <c r="F3014">
        <v>1077</v>
      </c>
      <c r="G3014">
        <v>8100</v>
      </c>
    </row>
    <row r="3015" spans="1:7" x14ac:dyDescent="0.3">
      <c r="A3015">
        <v>1</v>
      </c>
      <c r="B3015" s="18">
        <v>45505</v>
      </c>
      <c r="C3015" s="96" t="s">
        <v>361</v>
      </c>
      <c r="D3015" t="s">
        <v>287</v>
      </c>
      <c r="E3015">
        <v>0.4</v>
      </c>
      <c r="F3015">
        <v>2</v>
      </c>
      <c r="G3015">
        <v>5</v>
      </c>
    </row>
    <row r="3016" spans="1:7" x14ac:dyDescent="0.3">
      <c r="A3016">
        <v>103</v>
      </c>
      <c r="B3016" s="18">
        <v>45505</v>
      </c>
      <c r="C3016" s="96" t="s">
        <v>361</v>
      </c>
      <c r="D3016" t="s">
        <v>199</v>
      </c>
      <c r="E3016">
        <v>1</v>
      </c>
    </row>
    <row r="3017" spans="1:7" x14ac:dyDescent="0.3">
      <c r="A3017">
        <v>3</v>
      </c>
      <c r="B3017" s="18">
        <v>45505</v>
      </c>
      <c r="C3017" s="96" t="s">
        <v>361</v>
      </c>
      <c r="D3017" t="s">
        <v>202</v>
      </c>
      <c r="E3017">
        <v>0.59107806691449816</v>
      </c>
      <c r="F3017">
        <v>636</v>
      </c>
      <c r="G3017">
        <v>1076</v>
      </c>
    </row>
    <row r="3018" spans="1:7" x14ac:dyDescent="0.3">
      <c r="A3018">
        <v>102</v>
      </c>
      <c r="B3018" s="18">
        <v>45505</v>
      </c>
      <c r="C3018" s="96" t="s">
        <v>361</v>
      </c>
      <c r="D3018" t="s">
        <v>218</v>
      </c>
      <c r="E3018">
        <v>0</v>
      </c>
    </row>
    <row r="3019" spans="1:7" x14ac:dyDescent="0.3">
      <c r="A3019">
        <v>101</v>
      </c>
      <c r="B3019" s="18">
        <v>45505</v>
      </c>
      <c r="C3019" s="96" t="s">
        <v>361</v>
      </c>
      <c r="D3019" t="s">
        <v>200</v>
      </c>
      <c r="E3019">
        <v>4</v>
      </c>
    </row>
    <row r="3020" spans="1:7" x14ac:dyDescent="0.3">
      <c r="A3020">
        <v>100</v>
      </c>
      <c r="B3020" s="18">
        <v>45505</v>
      </c>
      <c r="C3020" s="96" t="s">
        <v>361</v>
      </c>
      <c r="D3020" t="s">
        <v>206</v>
      </c>
      <c r="E3020">
        <v>2</v>
      </c>
    </row>
    <row r="3021" spans="1:7" x14ac:dyDescent="0.3">
      <c r="A3021">
        <v>26</v>
      </c>
      <c r="B3021" s="18">
        <v>45505</v>
      </c>
      <c r="C3021" s="96" t="s">
        <v>361</v>
      </c>
      <c r="D3021" t="s">
        <v>164</v>
      </c>
      <c r="E3021">
        <v>4.3478260869565216E-2</v>
      </c>
      <c r="F3021">
        <v>8</v>
      </c>
      <c r="G3021">
        <v>184</v>
      </c>
    </row>
    <row r="3022" spans="1:7" x14ac:dyDescent="0.3">
      <c r="A3022">
        <v>17</v>
      </c>
      <c r="B3022" s="18">
        <v>45505</v>
      </c>
      <c r="C3022" s="96" t="s">
        <v>361</v>
      </c>
      <c r="D3022" t="s">
        <v>207</v>
      </c>
      <c r="E3022">
        <v>0.11764705882352941</v>
      </c>
      <c r="F3022">
        <v>12</v>
      </c>
      <c r="G3022">
        <v>102</v>
      </c>
    </row>
    <row r="3023" spans="1:7" x14ac:dyDescent="0.3">
      <c r="A3023">
        <v>16</v>
      </c>
      <c r="B3023" s="18">
        <v>45505</v>
      </c>
      <c r="C3023" s="96" t="s">
        <v>361</v>
      </c>
      <c r="D3023" t="s">
        <v>203</v>
      </c>
      <c r="E3023">
        <v>0.25490196078431371</v>
      </c>
      <c r="F3023">
        <v>26</v>
      </c>
      <c r="G3023">
        <v>102</v>
      </c>
    </row>
    <row r="3024" spans="1:7" x14ac:dyDescent="0.3">
      <c r="A3024">
        <v>15</v>
      </c>
      <c r="B3024" s="18">
        <v>45505</v>
      </c>
      <c r="C3024" s="96" t="s">
        <v>361</v>
      </c>
      <c r="D3024" t="s">
        <v>205</v>
      </c>
      <c r="E3024">
        <v>0</v>
      </c>
      <c r="F3024">
        <v>0</v>
      </c>
      <c r="G3024">
        <v>192</v>
      </c>
    </row>
    <row r="3025" spans="1:7" x14ac:dyDescent="0.3">
      <c r="A3025">
        <v>14</v>
      </c>
      <c r="B3025" s="18">
        <v>45505</v>
      </c>
      <c r="C3025" s="96" t="s">
        <v>361</v>
      </c>
      <c r="D3025" t="s">
        <v>225</v>
      </c>
      <c r="E3025">
        <v>4.1666666666666664E-2</v>
      </c>
      <c r="F3025">
        <v>8</v>
      </c>
      <c r="G3025">
        <v>192</v>
      </c>
    </row>
    <row r="3026" spans="1:7" x14ac:dyDescent="0.3">
      <c r="A3026">
        <v>13</v>
      </c>
      <c r="B3026" s="18">
        <v>45505</v>
      </c>
      <c r="C3026" s="96" t="s">
        <v>361</v>
      </c>
      <c r="D3026" t="s">
        <v>198</v>
      </c>
      <c r="E3026">
        <v>0</v>
      </c>
      <c r="F3026">
        <v>0</v>
      </c>
      <c r="G3026">
        <v>77</v>
      </c>
    </row>
    <row r="3027" spans="1:7" x14ac:dyDescent="0.3">
      <c r="A3027">
        <v>12</v>
      </c>
      <c r="B3027" s="18">
        <v>45505</v>
      </c>
      <c r="C3027" s="96" t="s">
        <v>361</v>
      </c>
      <c r="D3027" t="s">
        <v>215</v>
      </c>
      <c r="E3027">
        <v>0.12987012987012986</v>
      </c>
      <c r="F3027">
        <v>10</v>
      </c>
      <c r="G3027">
        <v>77</v>
      </c>
    </row>
    <row r="3028" spans="1:7" x14ac:dyDescent="0.3">
      <c r="A3028">
        <v>11</v>
      </c>
      <c r="B3028" s="18">
        <v>45505</v>
      </c>
      <c r="C3028" s="96" t="s">
        <v>361</v>
      </c>
      <c r="D3028" t="s">
        <v>230</v>
      </c>
      <c r="E3028">
        <v>0.32307692307692309</v>
      </c>
      <c r="F3028">
        <v>63</v>
      </c>
      <c r="G3028">
        <v>195</v>
      </c>
    </row>
    <row r="3029" spans="1:7" x14ac:dyDescent="0.3">
      <c r="A3029">
        <v>9</v>
      </c>
      <c r="B3029" s="18">
        <v>45505</v>
      </c>
      <c r="C3029" s="96" t="s">
        <v>361</v>
      </c>
      <c r="D3029" t="s">
        <v>213</v>
      </c>
      <c r="E3029">
        <v>2.3605150214592276E-2</v>
      </c>
      <c r="F3029">
        <v>11</v>
      </c>
      <c r="G3029">
        <v>466</v>
      </c>
    </row>
    <row r="3030" spans="1:7" x14ac:dyDescent="0.3">
      <c r="A3030">
        <v>8</v>
      </c>
      <c r="B3030" s="18">
        <v>45505</v>
      </c>
      <c r="C3030" s="96" t="s">
        <v>361</v>
      </c>
      <c r="D3030" t="s">
        <v>235</v>
      </c>
      <c r="E3030">
        <v>0.41176470588235292</v>
      </c>
      <c r="F3030">
        <v>42</v>
      </c>
      <c r="G3030">
        <v>102</v>
      </c>
    </row>
    <row r="3031" spans="1:7" x14ac:dyDescent="0.3">
      <c r="A3031">
        <v>7</v>
      </c>
      <c r="B3031" s="18">
        <v>45505</v>
      </c>
      <c r="C3031" s="96" t="s">
        <v>361</v>
      </c>
      <c r="D3031" t="s">
        <v>232</v>
      </c>
      <c r="E3031">
        <v>0.46875</v>
      </c>
      <c r="F3031">
        <v>15</v>
      </c>
      <c r="G3031">
        <v>32</v>
      </c>
    </row>
    <row r="3032" spans="1:7" x14ac:dyDescent="0.3">
      <c r="A3032">
        <v>23</v>
      </c>
      <c r="B3032" s="18">
        <v>45505</v>
      </c>
      <c r="C3032" s="96" t="s">
        <v>361</v>
      </c>
      <c r="D3032" t="s">
        <v>210</v>
      </c>
      <c r="E3032">
        <v>3.6068530207394048E-2</v>
      </c>
      <c r="F3032">
        <v>40</v>
      </c>
      <c r="G3032">
        <v>1109</v>
      </c>
    </row>
    <row r="3033" spans="1:7" x14ac:dyDescent="0.3">
      <c r="A3033">
        <v>24</v>
      </c>
      <c r="B3033" s="18">
        <v>45505</v>
      </c>
      <c r="C3033" s="96" t="s">
        <v>361</v>
      </c>
      <c r="D3033" t="s">
        <v>197</v>
      </c>
      <c r="E3033">
        <v>0.875</v>
      </c>
      <c r="F3033">
        <v>35</v>
      </c>
      <c r="G3033">
        <v>40</v>
      </c>
    </row>
    <row r="3034" spans="1:7" x14ac:dyDescent="0.3">
      <c r="A3034">
        <v>25</v>
      </c>
      <c r="B3034" s="18">
        <v>45505</v>
      </c>
      <c r="C3034" s="96" t="s">
        <v>361</v>
      </c>
      <c r="D3034" t="s">
        <v>261</v>
      </c>
      <c r="E3034">
        <v>9.017132551848512E-3</v>
      </c>
      <c r="F3034">
        <v>10</v>
      </c>
      <c r="G3034">
        <v>1109</v>
      </c>
    </row>
    <row r="3035" spans="1:7" x14ac:dyDescent="0.3">
      <c r="A3035">
        <v>133</v>
      </c>
      <c r="B3035" s="18">
        <v>45505</v>
      </c>
      <c r="C3035" s="96" t="s">
        <v>361</v>
      </c>
      <c r="D3035" t="s">
        <v>234</v>
      </c>
      <c r="E3035">
        <v>1</v>
      </c>
    </row>
    <row r="3036" spans="1:7" x14ac:dyDescent="0.3">
      <c r="A3036">
        <v>132</v>
      </c>
      <c r="B3036" s="18">
        <v>45505</v>
      </c>
      <c r="C3036" s="96" t="s">
        <v>361</v>
      </c>
      <c r="D3036" t="s">
        <v>208</v>
      </c>
      <c r="E3036">
        <v>1</v>
      </c>
    </row>
    <row r="3037" spans="1:7" x14ac:dyDescent="0.3">
      <c r="A3037">
        <v>131</v>
      </c>
      <c r="B3037" s="18">
        <v>45505</v>
      </c>
      <c r="C3037" s="96" t="s">
        <v>361</v>
      </c>
      <c r="D3037" t="s">
        <v>211</v>
      </c>
      <c r="E3037">
        <v>17</v>
      </c>
    </row>
    <row r="3038" spans="1:7" x14ac:dyDescent="0.3">
      <c r="A3038">
        <v>130</v>
      </c>
      <c r="B3038" s="18">
        <v>45505</v>
      </c>
      <c r="C3038" s="96" t="s">
        <v>361</v>
      </c>
      <c r="D3038" t="s">
        <v>212</v>
      </c>
      <c r="E3038">
        <v>36</v>
      </c>
    </row>
    <row r="3039" spans="1:7" x14ac:dyDescent="0.3">
      <c r="A3039">
        <v>129</v>
      </c>
      <c r="B3039" s="18">
        <v>45505</v>
      </c>
      <c r="C3039" s="96" t="s">
        <v>361</v>
      </c>
      <c r="D3039" t="s">
        <v>229</v>
      </c>
      <c r="E3039">
        <v>89</v>
      </c>
    </row>
    <row r="3040" spans="1:7" x14ac:dyDescent="0.3">
      <c r="A3040">
        <v>128</v>
      </c>
      <c r="B3040" s="18">
        <v>45505</v>
      </c>
      <c r="C3040" s="96" t="s">
        <v>361</v>
      </c>
      <c r="D3040" t="s">
        <v>224</v>
      </c>
      <c r="E3040">
        <v>33</v>
      </c>
    </row>
    <row r="3041" spans="1:7" x14ac:dyDescent="0.3">
      <c r="A3041">
        <v>127</v>
      </c>
      <c r="B3041" s="18">
        <v>45505</v>
      </c>
      <c r="C3041" s="96" t="s">
        <v>361</v>
      </c>
      <c r="D3041" t="s">
        <v>220</v>
      </c>
      <c r="E3041">
        <v>177</v>
      </c>
    </row>
    <row r="3042" spans="1:7" x14ac:dyDescent="0.3">
      <c r="A3042">
        <v>5</v>
      </c>
      <c r="B3042" s="18">
        <v>45505</v>
      </c>
      <c r="C3042" s="96" t="s">
        <v>361</v>
      </c>
      <c r="D3042" t="s">
        <v>216</v>
      </c>
      <c r="E3042">
        <v>3.6388888888888902</v>
      </c>
      <c r="F3042">
        <v>131</v>
      </c>
      <c r="G3042">
        <v>36</v>
      </c>
    </row>
    <row r="3043" spans="1:7" x14ac:dyDescent="0.3">
      <c r="A3043">
        <v>4</v>
      </c>
      <c r="B3043" s="18">
        <v>45505</v>
      </c>
      <c r="C3043" s="96" t="s">
        <v>361</v>
      </c>
      <c r="D3043" t="s">
        <v>223</v>
      </c>
      <c r="E3043">
        <v>0.70769230769230795</v>
      </c>
      <c r="F3043">
        <v>92</v>
      </c>
      <c r="G3043">
        <v>130</v>
      </c>
    </row>
    <row r="3044" spans="1:7" x14ac:dyDescent="0.3">
      <c r="A3044">
        <v>126</v>
      </c>
      <c r="B3044" s="18">
        <v>45505</v>
      </c>
      <c r="C3044" s="96" t="s">
        <v>361</v>
      </c>
      <c r="D3044" t="s">
        <v>28</v>
      </c>
      <c r="E3044">
        <v>1</v>
      </c>
    </row>
    <row r="3045" spans="1:7" x14ac:dyDescent="0.3">
      <c r="A3045">
        <v>120</v>
      </c>
      <c r="B3045" s="18">
        <v>45505</v>
      </c>
      <c r="C3045" s="96" t="s">
        <v>361</v>
      </c>
      <c r="D3045" t="s">
        <v>22</v>
      </c>
      <c r="E3045">
        <v>231</v>
      </c>
    </row>
    <row r="3046" spans="1:7" x14ac:dyDescent="0.3">
      <c r="A3046">
        <v>115</v>
      </c>
      <c r="B3046" s="18">
        <v>45505</v>
      </c>
      <c r="C3046" s="96" t="s">
        <v>361</v>
      </c>
      <c r="D3046" t="s">
        <v>226</v>
      </c>
      <c r="E3046">
        <v>52</v>
      </c>
    </row>
    <row r="3047" spans="1:7" x14ac:dyDescent="0.3">
      <c r="A3047">
        <v>114</v>
      </c>
      <c r="B3047" s="18">
        <v>45505</v>
      </c>
      <c r="C3047" s="96" t="s">
        <v>361</v>
      </c>
      <c r="D3047" t="s">
        <v>214</v>
      </c>
      <c r="E3047">
        <v>231</v>
      </c>
    </row>
    <row r="3048" spans="1:7" x14ac:dyDescent="0.3">
      <c r="A3048">
        <v>6</v>
      </c>
      <c r="B3048" s="18">
        <v>45505</v>
      </c>
      <c r="C3048" s="96" t="s">
        <v>361</v>
      </c>
      <c r="D3048" t="s">
        <v>237</v>
      </c>
      <c r="E3048">
        <v>0.1111111111111111</v>
      </c>
      <c r="F3048">
        <v>1</v>
      </c>
      <c r="G3048">
        <v>9</v>
      </c>
    </row>
    <row r="3049" spans="1:7" x14ac:dyDescent="0.3">
      <c r="A3049">
        <v>108</v>
      </c>
      <c r="B3049" s="18">
        <v>45505</v>
      </c>
      <c r="C3049" s="96" t="s">
        <v>362</v>
      </c>
      <c r="D3049" t="s">
        <v>204</v>
      </c>
      <c r="E3049">
        <v>180</v>
      </c>
    </row>
    <row r="3050" spans="1:7" x14ac:dyDescent="0.3">
      <c r="A3050">
        <v>105</v>
      </c>
      <c r="B3050" s="18">
        <v>45505</v>
      </c>
      <c r="C3050" s="96" t="s">
        <v>362</v>
      </c>
      <c r="D3050" t="s">
        <v>227</v>
      </c>
      <c r="E3050">
        <v>237</v>
      </c>
    </row>
    <row r="3051" spans="1:7" x14ac:dyDescent="0.3">
      <c r="A3051">
        <v>107</v>
      </c>
      <c r="B3051" s="18">
        <v>45505</v>
      </c>
      <c r="C3051" s="96" t="s">
        <v>362</v>
      </c>
      <c r="D3051" t="s">
        <v>217</v>
      </c>
      <c r="E3051">
        <v>568</v>
      </c>
    </row>
    <row r="3052" spans="1:7" x14ac:dyDescent="0.3">
      <c r="A3052">
        <v>106</v>
      </c>
      <c r="B3052" s="18">
        <v>45505</v>
      </c>
      <c r="C3052" s="96" t="s">
        <v>362</v>
      </c>
      <c r="D3052" t="s">
        <v>196</v>
      </c>
      <c r="E3052">
        <v>465</v>
      </c>
    </row>
    <row r="3053" spans="1:7" x14ac:dyDescent="0.3">
      <c r="A3053">
        <v>104</v>
      </c>
      <c r="B3053" s="18">
        <v>45505</v>
      </c>
      <c r="C3053" s="96" t="s">
        <v>362</v>
      </c>
      <c r="D3053" t="s">
        <v>236</v>
      </c>
      <c r="E3053">
        <v>50</v>
      </c>
    </row>
    <row r="3054" spans="1:7" x14ac:dyDescent="0.3">
      <c r="A3054">
        <v>113</v>
      </c>
      <c r="B3054" s="18">
        <v>45505</v>
      </c>
      <c r="C3054" s="96" t="s">
        <v>362</v>
      </c>
      <c r="D3054" t="s">
        <v>228</v>
      </c>
      <c r="E3054">
        <v>370</v>
      </c>
    </row>
    <row r="3055" spans="1:7" x14ac:dyDescent="0.3">
      <c r="A3055">
        <v>110</v>
      </c>
      <c r="B3055" s="18">
        <v>45505</v>
      </c>
      <c r="C3055" s="96" t="s">
        <v>362</v>
      </c>
      <c r="D3055" t="s">
        <v>222</v>
      </c>
      <c r="E3055">
        <v>228</v>
      </c>
    </row>
    <row r="3056" spans="1:7" x14ac:dyDescent="0.3">
      <c r="A3056">
        <v>112</v>
      </c>
      <c r="B3056" s="18">
        <v>45505</v>
      </c>
      <c r="C3056" s="96" t="s">
        <v>362</v>
      </c>
      <c r="D3056" t="s">
        <v>221</v>
      </c>
      <c r="E3056">
        <v>572</v>
      </c>
    </row>
    <row r="3057" spans="1:7" x14ac:dyDescent="0.3">
      <c r="A3057">
        <v>111</v>
      </c>
      <c r="B3057" s="18">
        <v>45505</v>
      </c>
      <c r="C3057" s="96" t="s">
        <v>362</v>
      </c>
      <c r="D3057" t="s">
        <v>201</v>
      </c>
      <c r="E3057">
        <v>436</v>
      </c>
    </row>
    <row r="3058" spans="1:7" x14ac:dyDescent="0.3">
      <c r="A3058">
        <v>109</v>
      </c>
      <c r="B3058" s="18">
        <v>45505</v>
      </c>
      <c r="C3058" s="96" t="s">
        <v>362</v>
      </c>
      <c r="D3058" t="s">
        <v>233</v>
      </c>
      <c r="E3058">
        <v>44</v>
      </c>
    </row>
    <row r="3059" spans="1:7" x14ac:dyDescent="0.3">
      <c r="A3059">
        <v>2</v>
      </c>
      <c r="B3059" s="18">
        <v>45505</v>
      </c>
      <c r="C3059" s="96" t="s">
        <v>362</v>
      </c>
      <c r="D3059" t="s">
        <v>209</v>
      </c>
      <c r="E3059">
        <v>0.82894736842105265</v>
      </c>
      <c r="F3059">
        <v>3150</v>
      </c>
      <c r="G3059">
        <v>3800</v>
      </c>
    </row>
    <row r="3060" spans="1:7" x14ac:dyDescent="0.3">
      <c r="A3060">
        <v>1</v>
      </c>
      <c r="B3060" s="18">
        <v>45505</v>
      </c>
      <c r="C3060" s="96" t="s">
        <v>362</v>
      </c>
      <c r="D3060" t="s">
        <v>287</v>
      </c>
      <c r="E3060">
        <v>1.5</v>
      </c>
      <c r="F3060">
        <v>3</v>
      </c>
      <c r="G3060">
        <v>2</v>
      </c>
    </row>
    <row r="3061" spans="1:7" x14ac:dyDescent="0.3">
      <c r="A3061">
        <v>103</v>
      </c>
      <c r="B3061" s="18">
        <v>45505</v>
      </c>
      <c r="C3061" s="96" t="s">
        <v>362</v>
      </c>
      <c r="D3061" t="s">
        <v>199</v>
      </c>
      <c r="E3061">
        <v>0</v>
      </c>
    </row>
    <row r="3062" spans="1:7" x14ac:dyDescent="0.3">
      <c r="A3062">
        <v>3</v>
      </c>
      <c r="B3062" s="18">
        <v>45505</v>
      </c>
      <c r="C3062" s="96" t="s">
        <v>362</v>
      </c>
      <c r="D3062" t="s">
        <v>202</v>
      </c>
      <c r="E3062">
        <v>0.50888888888888884</v>
      </c>
      <c r="F3062">
        <v>1603</v>
      </c>
      <c r="G3062">
        <v>3150</v>
      </c>
    </row>
    <row r="3063" spans="1:7" x14ac:dyDescent="0.3">
      <c r="A3063">
        <v>102</v>
      </c>
      <c r="B3063" s="18">
        <v>45505</v>
      </c>
      <c r="C3063" s="96" t="s">
        <v>362</v>
      </c>
      <c r="D3063" t="s">
        <v>218</v>
      </c>
      <c r="E3063">
        <v>1</v>
      </c>
    </row>
    <row r="3064" spans="1:7" x14ac:dyDescent="0.3">
      <c r="A3064">
        <v>101</v>
      </c>
      <c r="B3064" s="18">
        <v>45505</v>
      </c>
      <c r="C3064" s="96" t="s">
        <v>362</v>
      </c>
      <c r="D3064" t="s">
        <v>200</v>
      </c>
      <c r="E3064">
        <v>1</v>
      </c>
    </row>
    <row r="3065" spans="1:7" x14ac:dyDescent="0.3">
      <c r="A3065">
        <v>100</v>
      </c>
      <c r="B3065" s="18">
        <v>45505</v>
      </c>
      <c r="C3065" s="96" t="s">
        <v>362</v>
      </c>
      <c r="D3065" t="s">
        <v>206</v>
      </c>
      <c r="E3065">
        <v>1</v>
      </c>
    </row>
    <row r="3066" spans="1:7" x14ac:dyDescent="0.3">
      <c r="A3066">
        <v>17</v>
      </c>
      <c r="B3066" s="18">
        <v>45505</v>
      </c>
      <c r="C3066" s="96" t="s">
        <v>362</v>
      </c>
      <c r="D3066" t="s">
        <v>207</v>
      </c>
      <c r="E3066">
        <v>2.7397260273972603E-3</v>
      </c>
      <c r="F3066">
        <v>1</v>
      </c>
      <c r="G3066">
        <v>365</v>
      </c>
    </row>
    <row r="3067" spans="1:7" x14ac:dyDescent="0.3">
      <c r="A3067">
        <v>16</v>
      </c>
      <c r="B3067" s="18">
        <v>45505</v>
      </c>
      <c r="C3067" s="96" t="s">
        <v>362</v>
      </c>
      <c r="D3067" t="s">
        <v>203</v>
      </c>
      <c r="E3067">
        <v>2.7397260273972603E-3</v>
      </c>
      <c r="F3067">
        <v>1</v>
      </c>
      <c r="G3067">
        <v>365</v>
      </c>
    </row>
    <row r="3068" spans="1:7" x14ac:dyDescent="0.3">
      <c r="A3068">
        <v>11</v>
      </c>
      <c r="B3068" s="18">
        <v>45505</v>
      </c>
      <c r="C3068" s="96" t="s">
        <v>362</v>
      </c>
      <c r="D3068" t="s">
        <v>230</v>
      </c>
      <c r="E3068">
        <v>0.33550913838120106</v>
      </c>
      <c r="F3068">
        <v>257</v>
      </c>
      <c r="G3068">
        <v>766</v>
      </c>
    </row>
    <row r="3069" spans="1:7" x14ac:dyDescent="0.3">
      <c r="A3069">
        <v>10</v>
      </c>
      <c r="B3069" s="18">
        <v>45505</v>
      </c>
      <c r="C3069" s="96" t="s">
        <v>362</v>
      </c>
      <c r="D3069" t="s">
        <v>219</v>
      </c>
      <c r="E3069">
        <v>1.7094017094017096E-2</v>
      </c>
      <c r="F3069">
        <v>4</v>
      </c>
      <c r="G3069">
        <v>234</v>
      </c>
    </row>
    <row r="3070" spans="1:7" x14ac:dyDescent="0.3">
      <c r="A3070">
        <v>9</v>
      </c>
      <c r="B3070" s="18">
        <v>45505</v>
      </c>
      <c r="C3070" s="96" t="s">
        <v>362</v>
      </c>
      <c r="D3070" t="s">
        <v>213</v>
      </c>
      <c r="E3070">
        <v>0.19165085388994307</v>
      </c>
      <c r="F3070">
        <v>202</v>
      </c>
      <c r="G3070">
        <v>1054</v>
      </c>
    </row>
    <row r="3071" spans="1:7" x14ac:dyDescent="0.3">
      <c r="A3071">
        <v>8</v>
      </c>
      <c r="B3071" s="18">
        <v>45505</v>
      </c>
      <c r="C3071" s="96" t="s">
        <v>362</v>
      </c>
      <c r="D3071" t="s">
        <v>235</v>
      </c>
      <c r="E3071">
        <v>0.3707865168539326</v>
      </c>
      <c r="F3071">
        <v>66</v>
      </c>
      <c r="G3071">
        <v>178</v>
      </c>
    </row>
    <row r="3072" spans="1:7" x14ac:dyDescent="0.3">
      <c r="A3072">
        <v>7</v>
      </c>
      <c r="B3072" s="18">
        <v>45505</v>
      </c>
      <c r="C3072" s="96" t="s">
        <v>362</v>
      </c>
      <c r="D3072" t="s">
        <v>232</v>
      </c>
      <c r="E3072">
        <v>0.42105263157894735</v>
      </c>
      <c r="F3072">
        <v>16</v>
      </c>
      <c r="G3072">
        <v>38</v>
      </c>
    </row>
    <row r="3073" spans="1:7" x14ac:dyDescent="0.3">
      <c r="A3073">
        <v>23</v>
      </c>
      <c r="B3073" s="18">
        <v>45505</v>
      </c>
      <c r="C3073" s="96" t="s">
        <v>362</v>
      </c>
      <c r="D3073" t="s">
        <v>210</v>
      </c>
      <c r="E3073">
        <v>3.8715769593956562E-2</v>
      </c>
      <c r="F3073">
        <v>123</v>
      </c>
      <c r="G3073">
        <v>3177</v>
      </c>
    </row>
    <row r="3074" spans="1:7" x14ac:dyDescent="0.3">
      <c r="A3074">
        <v>24</v>
      </c>
      <c r="B3074" s="18">
        <v>45505</v>
      </c>
      <c r="C3074" s="96" t="s">
        <v>362</v>
      </c>
      <c r="D3074" t="s">
        <v>197</v>
      </c>
      <c r="E3074">
        <v>0.85365853658536583</v>
      </c>
      <c r="F3074">
        <v>105</v>
      </c>
      <c r="G3074">
        <v>123</v>
      </c>
    </row>
    <row r="3075" spans="1:7" x14ac:dyDescent="0.3">
      <c r="A3075">
        <v>133</v>
      </c>
      <c r="B3075" s="18">
        <v>45505</v>
      </c>
      <c r="C3075" s="96" t="s">
        <v>362</v>
      </c>
      <c r="D3075" t="s">
        <v>234</v>
      </c>
      <c r="E3075">
        <v>2</v>
      </c>
    </row>
    <row r="3076" spans="1:7" x14ac:dyDescent="0.3">
      <c r="A3076">
        <v>132</v>
      </c>
      <c r="B3076" s="18">
        <v>45505</v>
      </c>
      <c r="C3076" s="96" t="s">
        <v>362</v>
      </c>
      <c r="D3076" t="s">
        <v>208</v>
      </c>
      <c r="E3076">
        <v>1</v>
      </c>
    </row>
    <row r="3077" spans="1:7" x14ac:dyDescent="0.3">
      <c r="A3077">
        <v>131</v>
      </c>
      <c r="B3077" s="18">
        <v>45505</v>
      </c>
      <c r="C3077" s="96" t="s">
        <v>362</v>
      </c>
      <c r="D3077" t="s">
        <v>211</v>
      </c>
      <c r="E3077">
        <v>45</v>
      </c>
    </row>
    <row r="3078" spans="1:7" x14ac:dyDescent="0.3">
      <c r="A3078">
        <v>130</v>
      </c>
      <c r="B3078" s="18">
        <v>45505</v>
      </c>
      <c r="C3078" s="96" t="s">
        <v>362</v>
      </c>
      <c r="D3078" t="s">
        <v>212</v>
      </c>
      <c r="E3078">
        <v>14</v>
      </c>
    </row>
    <row r="3079" spans="1:7" x14ac:dyDescent="0.3">
      <c r="A3079">
        <v>129</v>
      </c>
      <c r="B3079" s="18">
        <v>45505</v>
      </c>
      <c r="C3079" s="96" t="s">
        <v>362</v>
      </c>
      <c r="D3079" t="s">
        <v>229</v>
      </c>
      <c r="E3079">
        <v>158</v>
      </c>
    </row>
    <row r="3080" spans="1:7" x14ac:dyDescent="0.3">
      <c r="A3080">
        <v>128</v>
      </c>
      <c r="B3080" s="18">
        <v>45505</v>
      </c>
      <c r="C3080" s="96" t="s">
        <v>362</v>
      </c>
      <c r="D3080" t="s">
        <v>224</v>
      </c>
      <c r="E3080">
        <v>30</v>
      </c>
    </row>
    <row r="3081" spans="1:7" x14ac:dyDescent="0.3">
      <c r="A3081">
        <v>127</v>
      </c>
      <c r="B3081" s="18">
        <v>45505</v>
      </c>
      <c r="C3081" s="96" t="s">
        <v>362</v>
      </c>
      <c r="D3081" t="s">
        <v>220</v>
      </c>
      <c r="E3081">
        <v>251</v>
      </c>
    </row>
    <row r="3082" spans="1:7" x14ac:dyDescent="0.3">
      <c r="A3082">
        <v>5</v>
      </c>
      <c r="B3082" s="18">
        <v>45505</v>
      </c>
      <c r="C3082" s="96" t="s">
        <v>362</v>
      </c>
      <c r="D3082" t="s">
        <v>216</v>
      </c>
      <c r="E3082">
        <v>6.4230769230769198</v>
      </c>
      <c r="F3082">
        <v>334</v>
      </c>
      <c r="G3082">
        <v>52</v>
      </c>
    </row>
    <row r="3083" spans="1:7" x14ac:dyDescent="0.3">
      <c r="A3083">
        <v>4</v>
      </c>
      <c r="B3083" s="18">
        <v>45505</v>
      </c>
      <c r="C3083" s="96" t="s">
        <v>362</v>
      </c>
      <c r="D3083" t="s">
        <v>223</v>
      </c>
      <c r="E3083">
        <v>0.81345565749235504</v>
      </c>
      <c r="F3083">
        <v>266</v>
      </c>
      <c r="G3083">
        <v>327</v>
      </c>
    </row>
    <row r="3084" spans="1:7" x14ac:dyDescent="0.3">
      <c r="A3084">
        <v>126</v>
      </c>
      <c r="B3084" s="18">
        <v>45505</v>
      </c>
      <c r="C3084" s="96" t="s">
        <v>362</v>
      </c>
      <c r="D3084" t="s">
        <v>28</v>
      </c>
      <c r="E3084">
        <v>3</v>
      </c>
    </row>
    <row r="3085" spans="1:7" x14ac:dyDescent="0.3">
      <c r="A3085">
        <v>122</v>
      </c>
      <c r="B3085" s="18">
        <v>45505</v>
      </c>
      <c r="C3085" s="96" t="s">
        <v>362</v>
      </c>
      <c r="D3085" t="s">
        <v>24</v>
      </c>
      <c r="E3085">
        <v>17</v>
      </c>
    </row>
    <row r="3086" spans="1:7" x14ac:dyDescent="0.3">
      <c r="A3086">
        <v>120</v>
      </c>
      <c r="B3086" s="18">
        <v>45505</v>
      </c>
      <c r="C3086" s="96" t="s">
        <v>362</v>
      </c>
      <c r="D3086" t="s">
        <v>22</v>
      </c>
      <c r="E3086">
        <v>484</v>
      </c>
    </row>
    <row r="3087" spans="1:7" x14ac:dyDescent="0.3">
      <c r="A3087">
        <v>116</v>
      </c>
      <c r="B3087" s="18">
        <v>45505</v>
      </c>
      <c r="C3087" s="96" t="s">
        <v>362</v>
      </c>
      <c r="D3087" t="s">
        <v>243</v>
      </c>
      <c r="E3087">
        <v>23</v>
      </c>
    </row>
    <row r="3088" spans="1:7" x14ac:dyDescent="0.3">
      <c r="A3088">
        <v>115</v>
      </c>
      <c r="B3088" s="18">
        <v>45505</v>
      </c>
      <c r="C3088" s="96" t="s">
        <v>362</v>
      </c>
      <c r="D3088" t="s">
        <v>226</v>
      </c>
      <c r="E3088">
        <v>2</v>
      </c>
    </row>
    <row r="3089" spans="1:7" x14ac:dyDescent="0.3">
      <c r="A3089">
        <v>114</v>
      </c>
      <c r="B3089" s="18">
        <v>45505</v>
      </c>
      <c r="C3089" s="96" t="s">
        <v>362</v>
      </c>
      <c r="D3089" t="s">
        <v>214</v>
      </c>
      <c r="E3089">
        <v>501</v>
      </c>
    </row>
    <row r="3090" spans="1:7" x14ac:dyDescent="0.3">
      <c r="A3090">
        <v>6</v>
      </c>
      <c r="B3090" s="18">
        <v>45505</v>
      </c>
      <c r="C3090" s="96" t="s">
        <v>362</v>
      </c>
      <c r="D3090" t="s">
        <v>237</v>
      </c>
      <c r="E3090">
        <v>0.15384615384615385</v>
      </c>
      <c r="F3090">
        <v>2</v>
      </c>
      <c r="G3090">
        <v>13</v>
      </c>
    </row>
    <row r="3091" spans="1:7" x14ac:dyDescent="0.3">
      <c r="A3091">
        <v>27</v>
      </c>
      <c r="B3091" s="18">
        <v>45505</v>
      </c>
      <c r="C3091" s="96" t="s">
        <v>363</v>
      </c>
      <c r="D3091" t="s">
        <v>165</v>
      </c>
      <c r="E3091">
        <v>0.1036404160475483</v>
      </c>
      <c r="F3091">
        <v>279</v>
      </c>
      <c r="G3091">
        <v>2692</v>
      </c>
    </row>
    <row r="3092" spans="1:7" x14ac:dyDescent="0.3">
      <c r="A3092">
        <v>108</v>
      </c>
      <c r="B3092" s="18">
        <v>45505</v>
      </c>
      <c r="C3092" s="96" t="s">
        <v>363</v>
      </c>
      <c r="D3092" t="s">
        <v>204</v>
      </c>
      <c r="E3092">
        <v>1932</v>
      </c>
    </row>
    <row r="3093" spans="1:7" x14ac:dyDescent="0.3">
      <c r="A3093">
        <v>105</v>
      </c>
      <c r="B3093" s="18">
        <v>45505</v>
      </c>
      <c r="C3093" s="96" t="s">
        <v>363</v>
      </c>
      <c r="D3093" t="s">
        <v>227</v>
      </c>
      <c r="E3093">
        <v>2149</v>
      </c>
    </row>
    <row r="3094" spans="1:7" x14ac:dyDescent="0.3">
      <c r="A3094">
        <v>107</v>
      </c>
      <c r="B3094" s="18">
        <v>45505</v>
      </c>
      <c r="C3094" s="96" t="s">
        <v>363</v>
      </c>
      <c r="D3094" t="s">
        <v>217</v>
      </c>
      <c r="E3094">
        <v>5211</v>
      </c>
    </row>
    <row r="3095" spans="1:7" x14ac:dyDescent="0.3">
      <c r="A3095">
        <v>106</v>
      </c>
      <c r="B3095" s="18">
        <v>45505</v>
      </c>
      <c r="C3095" s="96" t="s">
        <v>363</v>
      </c>
      <c r="D3095" t="s">
        <v>196</v>
      </c>
      <c r="E3095">
        <v>7451</v>
      </c>
    </row>
    <row r="3096" spans="1:7" x14ac:dyDescent="0.3">
      <c r="A3096">
        <v>104</v>
      </c>
      <c r="B3096" s="18">
        <v>45505</v>
      </c>
      <c r="C3096" s="96" t="s">
        <v>363</v>
      </c>
      <c r="D3096" t="s">
        <v>236</v>
      </c>
      <c r="E3096">
        <v>613</v>
      </c>
    </row>
    <row r="3097" spans="1:7" x14ac:dyDescent="0.3">
      <c r="A3097">
        <v>113</v>
      </c>
      <c r="B3097" s="18">
        <v>45505</v>
      </c>
      <c r="C3097" s="96" t="s">
        <v>363</v>
      </c>
      <c r="D3097" t="s">
        <v>228</v>
      </c>
      <c r="E3097">
        <v>3734</v>
      </c>
    </row>
    <row r="3098" spans="1:7" x14ac:dyDescent="0.3">
      <c r="A3098">
        <v>110</v>
      </c>
      <c r="B3098" s="18">
        <v>45505</v>
      </c>
      <c r="C3098" s="96" t="s">
        <v>363</v>
      </c>
      <c r="D3098" t="s">
        <v>222</v>
      </c>
      <c r="E3098">
        <v>2164</v>
      </c>
    </row>
    <row r="3099" spans="1:7" x14ac:dyDescent="0.3">
      <c r="A3099">
        <v>112</v>
      </c>
      <c r="B3099" s="18">
        <v>45505</v>
      </c>
      <c r="C3099" s="96" t="s">
        <v>363</v>
      </c>
      <c r="D3099" t="s">
        <v>221</v>
      </c>
      <c r="E3099">
        <v>6121</v>
      </c>
    </row>
    <row r="3100" spans="1:7" x14ac:dyDescent="0.3">
      <c r="A3100">
        <v>111</v>
      </c>
      <c r="B3100" s="18">
        <v>45505</v>
      </c>
      <c r="C3100" s="96" t="s">
        <v>363</v>
      </c>
      <c r="D3100" t="s">
        <v>201</v>
      </c>
      <c r="E3100">
        <v>8776</v>
      </c>
    </row>
    <row r="3101" spans="1:7" x14ac:dyDescent="0.3">
      <c r="A3101">
        <v>109</v>
      </c>
      <c r="B3101" s="18">
        <v>45505</v>
      </c>
      <c r="C3101" s="96" t="s">
        <v>363</v>
      </c>
      <c r="D3101" t="s">
        <v>233</v>
      </c>
      <c r="E3101">
        <v>612</v>
      </c>
    </row>
    <row r="3102" spans="1:7" x14ac:dyDescent="0.3">
      <c r="A3102">
        <v>2</v>
      </c>
      <c r="B3102" s="18">
        <v>45505</v>
      </c>
      <c r="C3102" s="96" t="s">
        <v>363</v>
      </c>
      <c r="D3102" t="s">
        <v>209</v>
      </c>
      <c r="E3102">
        <v>0.75267961165048547</v>
      </c>
      <c r="F3102">
        <v>38763</v>
      </c>
      <c r="G3102">
        <v>51500</v>
      </c>
    </row>
    <row r="3103" spans="1:7" x14ac:dyDescent="0.3">
      <c r="A3103">
        <v>1</v>
      </c>
      <c r="B3103" s="18">
        <v>45505</v>
      </c>
      <c r="C3103" s="96" t="s">
        <v>363</v>
      </c>
      <c r="D3103" t="s">
        <v>287</v>
      </c>
      <c r="E3103">
        <v>0.8666666666666667</v>
      </c>
      <c r="F3103">
        <v>26</v>
      </c>
      <c r="G3103">
        <v>30</v>
      </c>
    </row>
    <row r="3104" spans="1:7" x14ac:dyDescent="0.3">
      <c r="A3104">
        <v>103</v>
      </c>
      <c r="B3104" s="18">
        <v>45505</v>
      </c>
      <c r="C3104" s="96" t="s">
        <v>363</v>
      </c>
      <c r="D3104" t="s">
        <v>199</v>
      </c>
      <c r="E3104">
        <v>1</v>
      </c>
    </row>
    <row r="3105" spans="1:7" x14ac:dyDescent="0.3">
      <c r="A3105">
        <v>3</v>
      </c>
      <c r="B3105" s="18">
        <v>45505</v>
      </c>
      <c r="C3105" s="96" t="s">
        <v>363</v>
      </c>
      <c r="D3105" t="s">
        <v>202</v>
      </c>
      <c r="E3105">
        <v>0.75542482648295795</v>
      </c>
      <c r="F3105">
        <v>29278</v>
      </c>
      <c r="G3105">
        <v>38757</v>
      </c>
    </row>
    <row r="3106" spans="1:7" x14ac:dyDescent="0.3">
      <c r="A3106">
        <v>102</v>
      </c>
      <c r="B3106" s="18">
        <v>45505</v>
      </c>
      <c r="C3106" s="96" t="s">
        <v>363</v>
      </c>
      <c r="D3106" t="s">
        <v>218</v>
      </c>
      <c r="E3106">
        <v>1</v>
      </c>
    </row>
    <row r="3107" spans="1:7" x14ac:dyDescent="0.3">
      <c r="A3107">
        <v>101</v>
      </c>
      <c r="B3107" s="18">
        <v>45505</v>
      </c>
      <c r="C3107" s="96" t="s">
        <v>363</v>
      </c>
      <c r="D3107" t="s">
        <v>200</v>
      </c>
      <c r="E3107">
        <v>28</v>
      </c>
    </row>
    <row r="3108" spans="1:7" x14ac:dyDescent="0.3">
      <c r="A3108">
        <v>100</v>
      </c>
      <c r="B3108" s="18">
        <v>45505</v>
      </c>
      <c r="C3108" s="96" t="s">
        <v>363</v>
      </c>
      <c r="D3108" t="s">
        <v>206</v>
      </c>
      <c r="E3108">
        <v>3</v>
      </c>
    </row>
    <row r="3109" spans="1:7" x14ac:dyDescent="0.3">
      <c r="A3109">
        <v>26</v>
      </c>
      <c r="B3109" s="18">
        <v>45505</v>
      </c>
      <c r="C3109" s="96" t="s">
        <v>363</v>
      </c>
      <c r="D3109" t="s">
        <v>164</v>
      </c>
      <c r="E3109">
        <v>9.6770247125030587E-2</v>
      </c>
      <c r="F3109">
        <v>791</v>
      </c>
      <c r="G3109">
        <v>8174</v>
      </c>
    </row>
    <row r="3110" spans="1:7" x14ac:dyDescent="0.3">
      <c r="A3110">
        <v>17</v>
      </c>
      <c r="B3110" s="18">
        <v>45505</v>
      </c>
      <c r="C3110" s="96" t="s">
        <v>363</v>
      </c>
      <c r="D3110" t="s">
        <v>207</v>
      </c>
      <c r="E3110">
        <v>4.7319296722378987E-2</v>
      </c>
      <c r="F3110">
        <v>218</v>
      </c>
      <c r="G3110">
        <v>4607</v>
      </c>
    </row>
    <row r="3111" spans="1:7" x14ac:dyDescent="0.3">
      <c r="A3111">
        <v>16</v>
      </c>
      <c r="B3111" s="18">
        <v>45505</v>
      </c>
      <c r="C3111" s="96" t="s">
        <v>363</v>
      </c>
      <c r="D3111" t="s">
        <v>203</v>
      </c>
      <c r="E3111">
        <v>0.33383980898632515</v>
      </c>
      <c r="F3111">
        <v>1538</v>
      </c>
      <c r="G3111">
        <v>4607</v>
      </c>
    </row>
    <row r="3112" spans="1:7" x14ac:dyDescent="0.3">
      <c r="A3112">
        <v>15</v>
      </c>
      <c r="B3112" s="18">
        <v>45505</v>
      </c>
      <c r="C3112" s="96" t="s">
        <v>363</v>
      </c>
      <c r="D3112" t="s">
        <v>205</v>
      </c>
      <c r="E3112">
        <v>3.8330052833316065E-2</v>
      </c>
      <c r="F3112">
        <v>370</v>
      </c>
      <c r="G3112">
        <v>9653</v>
      </c>
    </row>
    <row r="3113" spans="1:7" x14ac:dyDescent="0.3">
      <c r="A3113">
        <v>14</v>
      </c>
      <c r="B3113" s="18">
        <v>45505</v>
      </c>
      <c r="C3113" s="96" t="s">
        <v>363</v>
      </c>
      <c r="D3113" t="s">
        <v>225</v>
      </c>
      <c r="E3113">
        <v>0.5894540557339687</v>
      </c>
      <c r="F3113">
        <v>5690</v>
      </c>
      <c r="G3113">
        <v>9653</v>
      </c>
    </row>
    <row r="3114" spans="1:7" x14ac:dyDescent="0.3">
      <c r="A3114">
        <v>13</v>
      </c>
      <c r="B3114" s="18">
        <v>45505</v>
      </c>
      <c r="C3114" s="96" t="s">
        <v>363</v>
      </c>
      <c r="D3114" t="s">
        <v>198</v>
      </c>
      <c r="E3114">
        <v>0.18708240534521159</v>
      </c>
      <c r="F3114">
        <v>840</v>
      </c>
      <c r="G3114">
        <v>4490</v>
      </c>
    </row>
    <row r="3115" spans="1:7" x14ac:dyDescent="0.3">
      <c r="A3115">
        <v>12</v>
      </c>
      <c r="B3115" s="18">
        <v>45505</v>
      </c>
      <c r="C3115" s="96" t="s">
        <v>363</v>
      </c>
      <c r="D3115" t="s">
        <v>215</v>
      </c>
      <c r="E3115">
        <v>0.79732739420935417</v>
      </c>
      <c r="F3115">
        <v>3580</v>
      </c>
      <c r="G3115">
        <v>4490</v>
      </c>
    </row>
    <row r="3116" spans="1:7" x14ac:dyDescent="0.3">
      <c r="A3116">
        <v>11</v>
      </c>
      <c r="B3116" s="18">
        <v>45505</v>
      </c>
      <c r="C3116" s="96" t="s">
        <v>363</v>
      </c>
      <c r="D3116" t="s">
        <v>230</v>
      </c>
      <c r="E3116">
        <v>0.44333570919458304</v>
      </c>
      <c r="F3116">
        <v>4354</v>
      </c>
      <c r="G3116">
        <v>9821</v>
      </c>
    </row>
    <row r="3117" spans="1:7" x14ac:dyDescent="0.3">
      <c r="A3117">
        <v>10</v>
      </c>
      <c r="B3117" s="18">
        <v>45505</v>
      </c>
      <c r="C3117" s="96" t="s">
        <v>363</v>
      </c>
      <c r="D3117" t="s">
        <v>219</v>
      </c>
      <c r="E3117">
        <v>0.22356215213358072</v>
      </c>
      <c r="F3117">
        <v>482</v>
      </c>
      <c r="G3117">
        <v>2156</v>
      </c>
    </row>
    <row r="3118" spans="1:7" x14ac:dyDescent="0.3">
      <c r="A3118">
        <v>9</v>
      </c>
      <c r="B3118" s="18">
        <v>45505</v>
      </c>
      <c r="C3118" s="96" t="s">
        <v>363</v>
      </c>
      <c r="D3118" t="s">
        <v>213</v>
      </c>
      <c r="E3118">
        <v>0.29086504204075814</v>
      </c>
      <c r="F3118">
        <v>6123</v>
      </c>
      <c r="G3118">
        <v>21051</v>
      </c>
    </row>
    <row r="3119" spans="1:7" x14ac:dyDescent="0.3">
      <c r="A3119">
        <v>8</v>
      </c>
      <c r="B3119" s="18">
        <v>45505</v>
      </c>
      <c r="C3119" s="96" t="s">
        <v>363</v>
      </c>
      <c r="D3119" t="s">
        <v>235</v>
      </c>
      <c r="E3119">
        <v>0.36547198384654217</v>
      </c>
      <c r="F3119">
        <v>724</v>
      </c>
      <c r="G3119">
        <v>1981</v>
      </c>
    </row>
    <row r="3120" spans="1:7" x14ac:dyDescent="0.3">
      <c r="A3120">
        <v>7</v>
      </c>
      <c r="B3120" s="18">
        <v>45505</v>
      </c>
      <c r="C3120" s="96" t="s">
        <v>363</v>
      </c>
      <c r="D3120" t="s">
        <v>232</v>
      </c>
      <c r="E3120">
        <v>0.59322033898305082</v>
      </c>
      <c r="F3120">
        <v>315</v>
      </c>
      <c r="G3120">
        <v>531</v>
      </c>
    </row>
    <row r="3121" spans="1:7" x14ac:dyDescent="0.3">
      <c r="A3121">
        <v>18</v>
      </c>
      <c r="B3121" s="18">
        <v>45505</v>
      </c>
      <c r="C3121" s="96" t="s">
        <v>363</v>
      </c>
      <c r="D3121" t="s">
        <v>242</v>
      </c>
      <c r="E3121">
        <v>2.94811320754717E-3</v>
      </c>
      <c r="F3121">
        <v>5</v>
      </c>
      <c r="G3121">
        <v>1696</v>
      </c>
    </row>
    <row r="3122" spans="1:7" x14ac:dyDescent="0.3">
      <c r="A3122">
        <v>23</v>
      </c>
      <c r="B3122" s="18">
        <v>45505</v>
      </c>
      <c r="C3122" s="96" t="s">
        <v>363</v>
      </c>
      <c r="D3122" t="s">
        <v>210</v>
      </c>
      <c r="E3122">
        <v>2.7092342915288732E-2</v>
      </c>
      <c r="F3122">
        <v>1065</v>
      </c>
      <c r="G3122">
        <v>39310</v>
      </c>
    </row>
    <row r="3123" spans="1:7" x14ac:dyDescent="0.3">
      <c r="A3123">
        <v>24</v>
      </c>
      <c r="B3123" s="18">
        <v>45505</v>
      </c>
      <c r="C3123" s="96" t="s">
        <v>363</v>
      </c>
      <c r="D3123" t="s">
        <v>197</v>
      </c>
      <c r="E3123">
        <v>0.8723004694835681</v>
      </c>
      <c r="F3123">
        <v>929</v>
      </c>
      <c r="G3123">
        <v>1065</v>
      </c>
    </row>
    <row r="3124" spans="1:7" x14ac:dyDescent="0.3">
      <c r="A3124">
        <v>25</v>
      </c>
      <c r="B3124" s="18">
        <v>45505</v>
      </c>
      <c r="C3124" s="96" t="s">
        <v>363</v>
      </c>
      <c r="D3124" t="s">
        <v>261</v>
      </c>
      <c r="E3124">
        <v>2.7982701602645636E-3</v>
      </c>
      <c r="F3124">
        <v>110</v>
      </c>
      <c r="G3124">
        <v>39310</v>
      </c>
    </row>
    <row r="3125" spans="1:7" x14ac:dyDescent="0.3">
      <c r="A3125">
        <v>134</v>
      </c>
      <c r="B3125" s="18">
        <v>45505</v>
      </c>
      <c r="C3125" s="96" t="s">
        <v>363</v>
      </c>
      <c r="D3125" t="s">
        <v>267</v>
      </c>
      <c r="E3125">
        <v>4</v>
      </c>
    </row>
    <row r="3126" spans="1:7" x14ac:dyDescent="0.3">
      <c r="A3126">
        <v>133</v>
      </c>
      <c r="B3126" s="18">
        <v>45505</v>
      </c>
      <c r="C3126" s="96" t="s">
        <v>363</v>
      </c>
      <c r="D3126" t="s">
        <v>234</v>
      </c>
      <c r="E3126">
        <v>728</v>
      </c>
    </row>
    <row r="3127" spans="1:7" x14ac:dyDescent="0.3">
      <c r="A3127">
        <v>132</v>
      </c>
      <c r="B3127" s="18">
        <v>45505</v>
      </c>
      <c r="C3127" s="96" t="s">
        <v>363</v>
      </c>
      <c r="D3127" t="s">
        <v>208</v>
      </c>
      <c r="E3127">
        <v>133</v>
      </c>
    </row>
    <row r="3128" spans="1:7" x14ac:dyDescent="0.3">
      <c r="A3128">
        <v>131</v>
      </c>
      <c r="B3128" s="18">
        <v>45505</v>
      </c>
      <c r="C3128" s="96" t="s">
        <v>363</v>
      </c>
      <c r="D3128" t="s">
        <v>211</v>
      </c>
      <c r="E3128">
        <v>360</v>
      </c>
    </row>
    <row r="3129" spans="1:7" x14ac:dyDescent="0.3">
      <c r="A3129">
        <v>130</v>
      </c>
      <c r="B3129" s="18">
        <v>45505</v>
      </c>
      <c r="C3129" s="96" t="s">
        <v>363</v>
      </c>
      <c r="D3129" t="s">
        <v>212</v>
      </c>
      <c r="E3129">
        <v>10024</v>
      </c>
    </row>
    <row r="3130" spans="1:7" x14ac:dyDescent="0.3">
      <c r="A3130">
        <v>129</v>
      </c>
      <c r="B3130" s="18">
        <v>45505</v>
      </c>
      <c r="C3130" s="96" t="s">
        <v>363</v>
      </c>
      <c r="D3130" t="s">
        <v>229</v>
      </c>
      <c r="E3130">
        <v>6546</v>
      </c>
    </row>
    <row r="3131" spans="1:7" x14ac:dyDescent="0.3">
      <c r="A3131">
        <v>128</v>
      </c>
      <c r="B3131" s="18">
        <v>45505</v>
      </c>
      <c r="C3131" s="96" t="s">
        <v>363</v>
      </c>
      <c r="D3131" t="s">
        <v>224</v>
      </c>
      <c r="E3131">
        <v>2515</v>
      </c>
    </row>
    <row r="3132" spans="1:7" x14ac:dyDescent="0.3">
      <c r="A3132">
        <v>127</v>
      </c>
      <c r="B3132" s="18">
        <v>45505</v>
      </c>
      <c r="C3132" s="96" t="s">
        <v>363</v>
      </c>
      <c r="D3132" t="s">
        <v>220</v>
      </c>
      <c r="E3132">
        <v>20576</v>
      </c>
    </row>
    <row r="3133" spans="1:7" x14ac:dyDescent="0.3">
      <c r="A3133">
        <v>5</v>
      </c>
      <c r="B3133" s="18">
        <v>45505</v>
      </c>
      <c r="C3133" s="96" t="s">
        <v>363</v>
      </c>
      <c r="D3133" t="s">
        <v>216</v>
      </c>
      <c r="E3133">
        <v>12.7396963123644</v>
      </c>
      <c r="F3133">
        <v>5873</v>
      </c>
      <c r="G3133">
        <v>461</v>
      </c>
    </row>
    <row r="3134" spans="1:7" x14ac:dyDescent="0.3">
      <c r="A3134">
        <v>4</v>
      </c>
      <c r="B3134" s="18">
        <v>45505</v>
      </c>
      <c r="C3134" s="96" t="s">
        <v>363</v>
      </c>
      <c r="D3134" t="s">
        <v>223</v>
      </c>
      <c r="E3134">
        <v>0.82201405152224805</v>
      </c>
      <c r="F3134">
        <v>4563</v>
      </c>
      <c r="G3134">
        <v>5551</v>
      </c>
    </row>
    <row r="3135" spans="1:7" x14ac:dyDescent="0.3">
      <c r="A3135">
        <v>126</v>
      </c>
      <c r="B3135" s="18">
        <v>45505</v>
      </c>
      <c r="C3135" s="96" t="s">
        <v>363</v>
      </c>
      <c r="D3135" t="s">
        <v>28</v>
      </c>
      <c r="E3135">
        <v>23</v>
      </c>
    </row>
    <row r="3136" spans="1:7" x14ac:dyDescent="0.3">
      <c r="A3136">
        <v>125</v>
      </c>
      <c r="B3136" s="18">
        <v>45505</v>
      </c>
      <c r="C3136" s="96" t="s">
        <v>363</v>
      </c>
      <c r="D3136" t="s">
        <v>27</v>
      </c>
      <c r="E3136">
        <v>8</v>
      </c>
    </row>
    <row r="3137" spans="1:7" x14ac:dyDescent="0.3">
      <c r="A3137">
        <v>122</v>
      </c>
      <c r="B3137" s="18">
        <v>45505</v>
      </c>
      <c r="C3137" s="96" t="s">
        <v>363</v>
      </c>
      <c r="D3137" t="s">
        <v>24</v>
      </c>
      <c r="E3137">
        <v>30</v>
      </c>
    </row>
    <row r="3138" spans="1:7" x14ac:dyDescent="0.3">
      <c r="A3138">
        <v>120</v>
      </c>
      <c r="B3138" s="18">
        <v>45505</v>
      </c>
      <c r="C3138" s="96" t="s">
        <v>363</v>
      </c>
      <c r="D3138" t="s">
        <v>22</v>
      </c>
      <c r="E3138">
        <v>22258</v>
      </c>
    </row>
    <row r="3139" spans="1:7" x14ac:dyDescent="0.3">
      <c r="A3139">
        <v>116</v>
      </c>
      <c r="B3139" s="18">
        <v>45505</v>
      </c>
      <c r="C3139" s="96" t="s">
        <v>363</v>
      </c>
      <c r="D3139" t="s">
        <v>243</v>
      </c>
      <c r="E3139">
        <v>48</v>
      </c>
    </row>
    <row r="3140" spans="1:7" x14ac:dyDescent="0.3">
      <c r="A3140">
        <v>115</v>
      </c>
      <c r="B3140" s="18">
        <v>45505</v>
      </c>
      <c r="C3140" s="96" t="s">
        <v>363</v>
      </c>
      <c r="D3140" t="s">
        <v>226</v>
      </c>
      <c r="E3140">
        <v>1764</v>
      </c>
    </row>
    <row r="3141" spans="1:7" x14ac:dyDescent="0.3">
      <c r="A3141">
        <v>114</v>
      </c>
      <c r="B3141" s="18">
        <v>45505</v>
      </c>
      <c r="C3141" s="96" t="s">
        <v>363</v>
      </c>
      <c r="D3141" t="s">
        <v>214</v>
      </c>
      <c r="E3141">
        <v>22296</v>
      </c>
    </row>
    <row r="3142" spans="1:7" x14ac:dyDescent="0.3">
      <c r="A3142">
        <v>6</v>
      </c>
      <c r="B3142" s="18">
        <v>45505</v>
      </c>
      <c r="C3142" s="96" t="s">
        <v>363</v>
      </c>
      <c r="D3142" t="s">
        <v>237</v>
      </c>
      <c r="E3142">
        <v>0.40526315789473683</v>
      </c>
      <c r="F3142">
        <v>77</v>
      </c>
      <c r="G3142">
        <v>190</v>
      </c>
    </row>
    <row r="3143" spans="1:7" x14ac:dyDescent="0.3">
      <c r="A3143">
        <v>108</v>
      </c>
      <c r="B3143" s="18">
        <v>45505</v>
      </c>
      <c r="C3143" s="96" t="s">
        <v>364</v>
      </c>
      <c r="D3143" t="s">
        <v>204</v>
      </c>
      <c r="E3143">
        <v>2026</v>
      </c>
    </row>
    <row r="3144" spans="1:7" x14ac:dyDescent="0.3">
      <c r="A3144">
        <v>105</v>
      </c>
      <c r="B3144" s="18">
        <v>45505</v>
      </c>
      <c r="C3144" s="96" t="s">
        <v>364</v>
      </c>
      <c r="D3144" t="s">
        <v>227</v>
      </c>
      <c r="E3144">
        <v>3158</v>
      </c>
    </row>
    <row r="3145" spans="1:7" x14ac:dyDescent="0.3">
      <c r="A3145">
        <v>107</v>
      </c>
      <c r="B3145" s="18">
        <v>45505</v>
      </c>
      <c r="C3145" s="96" t="s">
        <v>364</v>
      </c>
      <c r="D3145" t="s">
        <v>217</v>
      </c>
      <c r="E3145">
        <v>6322</v>
      </c>
    </row>
    <row r="3146" spans="1:7" x14ac:dyDescent="0.3">
      <c r="A3146">
        <v>106</v>
      </c>
      <c r="B3146" s="18">
        <v>45505</v>
      </c>
      <c r="C3146" s="96" t="s">
        <v>364</v>
      </c>
      <c r="D3146" t="s">
        <v>196</v>
      </c>
      <c r="E3146">
        <v>5497</v>
      </c>
    </row>
    <row r="3147" spans="1:7" x14ac:dyDescent="0.3">
      <c r="A3147">
        <v>104</v>
      </c>
      <c r="B3147" s="18">
        <v>45505</v>
      </c>
      <c r="C3147" s="96" t="s">
        <v>364</v>
      </c>
      <c r="D3147" t="s">
        <v>236</v>
      </c>
      <c r="E3147">
        <v>1102</v>
      </c>
    </row>
    <row r="3148" spans="1:7" x14ac:dyDescent="0.3">
      <c r="A3148">
        <v>113</v>
      </c>
      <c r="B3148" s="18">
        <v>45505</v>
      </c>
      <c r="C3148" s="96" t="s">
        <v>364</v>
      </c>
      <c r="D3148" t="s">
        <v>228</v>
      </c>
      <c r="E3148">
        <v>3557</v>
      </c>
    </row>
    <row r="3149" spans="1:7" x14ac:dyDescent="0.3">
      <c r="A3149">
        <v>110</v>
      </c>
      <c r="B3149" s="18">
        <v>45505</v>
      </c>
      <c r="C3149" s="96" t="s">
        <v>364</v>
      </c>
      <c r="D3149" t="s">
        <v>222</v>
      </c>
      <c r="E3149">
        <v>3047</v>
      </c>
    </row>
    <row r="3150" spans="1:7" x14ac:dyDescent="0.3">
      <c r="A3150">
        <v>112</v>
      </c>
      <c r="B3150" s="18">
        <v>45505</v>
      </c>
      <c r="C3150" s="96" t="s">
        <v>364</v>
      </c>
      <c r="D3150" t="s">
        <v>221</v>
      </c>
      <c r="E3150">
        <v>6736</v>
      </c>
    </row>
    <row r="3151" spans="1:7" x14ac:dyDescent="0.3">
      <c r="A3151">
        <v>111</v>
      </c>
      <c r="B3151" s="18">
        <v>45505</v>
      </c>
      <c r="C3151" s="96" t="s">
        <v>364</v>
      </c>
      <c r="D3151" t="s">
        <v>201</v>
      </c>
      <c r="E3151">
        <v>5250</v>
      </c>
    </row>
    <row r="3152" spans="1:7" x14ac:dyDescent="0.3">
      <c r="A3152">
        <v>109</v>
      </c>
      <c r="B3152" s="18">
        <v>45505</v>
      </c>
      <c r="C3152" s="96" t="s">
        <v>364</v>
      </c>
      <c r="D3152" t="s">
        <v>233</v>
      </c>
      <c r="E3152">
        <v>1016</v>
      </c>
    </row>
    <row r="3153" spans="1:7" x14ac:dyDescent="0.3">
      <c r="A3153">
        <v>2</v>
      </c>
      <c r="B3153" s="18">
        <v>45505</v>
      </c>
      <c r="C3153" s="96" t="s">
        <v>364</v>
      </c>
      <c r="D3153" t="s">
        <v>209</v>
      </c>
      <c r="E3153">
        <v>0.79559071729957809</v>
      </c>
      <c r="F3153">
        <v>37711</v>
      </c>
      <c r="G3153">
        <v>47400</v>
      </c>
    </row>
    <row r="3154" spans="1:7" x14ac:dyDescent="0.3">
      <c r="A3154">
        <v>1</v>
      </c>
      <c r="B3154" s="18">
        <v>45505</v>
      </c>
      <c r="C3154" s="96" t="s">
        <v>364</v>
      </c>
      <c r="D3154" t="s">
        <v>287</v>
      </c>
      <c r="E3154">
        <v>0.86111111111111116</v>
      </c>
      <c r="F3154">
        <v>31</v>
      </c>
      <c r="G3154">
        <v>36</v>
      </c>
    </row>
    <row r="3155" spans="1:7" x14ac:dyDescent="0.3">
      <c r="A3155">
        <v>103</v>
      </c>
      <c r="B3155" s="18">
        <v>45505</v>
      </c>
      <c r="C3155" s="96" t="s">
        <v>364</v>
      </c>
      <c r="D3155" t="s">
        <v>199</v>
      </c>
      <c r="E3155">
        <v>12</v>
      </c>
    </row>
    <row r="3156" spans="1:7" x14ac:dyDescent="0.3">
      <c r="A3156">
        <v>3</v>
      </c>
      <c r="B3156" s="18">
        <v>45505</v>
      </c>
      <c r="C3156" s="96" t="s">
        <v>364</v>
      </c>
      <c r="D3156" t="s">
        <v>202</v>
      </c>
      <c r="E3156">
        <v>0.64955972841077869</v>
      </c>
      <c r="F3156">
        <v>24491</v>
      </c>
      <c r="G3156">
        <v>37704</v>
      </c>
    </row>
    <row r="3157" spans="1:7" x14ac:dyDescent="0.3">
      <c r="A3157">
        <v>102</v>
      </c>
      <c r="B3157" s="18">
        <v>45505</v>
      </c>
      <c r="C3157" s="96" t="s">
        <v>364</v>
      </c>
      <c r="D3157" t="s">
        <v>218</v>
      </c>
      <c r="E3157">
        <v>4</v>
      </c>
    </row>
    <row r="3158" spans="1:7" x14ac:dyDescent="0.3">
      <c r="A3158">
        <v>101</v>
      </c>
      <c r="B3158" s="18">
        <v>45505</v>
      </c>
      <c r="C3158" s="96" t="s">
        <v>364</v>
      </c>
      <c r="D3158" t="s">
        <v>200</v>
      </c>
      <c r="E3158">
        <v>20</v>
      </c>
    </row>
    <row r="3159" spans="1:7" x14ac:dyDescent="0.3">
      <c r="A3159">
        <v>100</v>
      </c>
      <c r="B3159" s="18">
        <v>45505</v>
      </c>
      <c r="C3159" s="96" t="s">
        <v>364</v>
      </c>
      <c r="D3159" t="s">
        <v>206</v>
      </c>
      <c r="E3159">
        <v>10</v>
      </c>
    </row>
    <row r="3160" spans="1:7" x14ac:dyDescent="0.3">
      <c r="A3160">
        <v>17</v>
      </c>
      <c r="B3160" s="18">
        <v>45505</v>
      </c>
      <c r="C3160" s="96" t="s">
        <v>364</v>
      </c>
      <c r="D3160" t="s">
        <v>207</v>
      </c>
      <c r="E3160">
        <v>2.3719165085388995E-2</v>
      </c>
      <c r="F3160">
        <v>100</v>
      </c>
      <c r="G3160">
        <v>4216</v>
      </c>
    </row>
    <row r="3161" spans="1:7" x14ac:dyDescent="0.3">
      <c r="A3161">
        <v>16</v>
      </c>
      <c r="B3161" s="18">
        <v>45505</v>
      </c>
      <c r="C3161" s="96" t="s">
        <v>364</v>
      </c>
      <c r="D3161" t="s">
        <v>203</v>
      </c>
      <c r="E3161">
        <v>3.6053130929791274E-2</v>
      </c>
      <c r="F3161">
        <v>152</v>
      </c>
      <c r="G3161">
        <v>4216</v>
      </c>
    </row>
    <row r="3162" spans="1:7" x14ac:dyDescent="0.3">
      <c r="A3162">
        <v>15</v>
      </c>
      <c r="B3162" s="18">
        <v>45505</v>
      </c>
      <c r="C3162" s="96" t="s">
        <v>364</v>
      </c>
      <c r="D3162" t="s">
        <v>205</v>
      </c>
      <c r="E3162">
        <v>2.3089355806972986E-4</v>
      </c>
      <c r="F3162">
        <v>2</v>
      </c>
      <c r="G3162">
        <v>8662</v>
      </c>
    </row>
    <row r="3163" spans="1:7" x14ac:dyDescent="0.3">
      <c r="A3163">
        <v>14</v>
      </c>
      <c r="B3163" s="18">
        <v>45505</v>
      </c>
      <c r="C3163" s="96" t="s">
        <v>364</v>
      </c>
      <c r="D3163" t="s">
        <v>225</v>
      </c>
      <c r="E3163">
        <v>3.4634033710459478E-4</v>
      </c>
      <c r="F3163">
        <v>3</v>
      </c>
      <c r="G3163">
        <v>8662</v>
      </c>
    </row>
    <row r="3164" spans="1:7" x14ac:dyDescent="0.3">
      <c r="A3164">
        <v>13</v>
      </c>
      <c r="B3164" s="18">
        <v>45505</v>
      </c>
      <c r="C3164" s="96" t="s">
        <v>364</v>
      </c>
      <c r="D3164" t="s">
        <v>198</v>
      </c>
      <c r="E3164">
        <v>4.8756704046806434E-4</v>
      </c>
      <c r="F3164">
        <v>2</v>
      </c>
      <c r="G3164">
        <v>4102</v>
      </c>
    </row>
    <row r="3165" spans="1:7" x14ac:dyDescent="0.3">
      <c r="A3165">
        <v>12</v>
      </c>
      <c r="B3165" s="18">
        <v>45505</v>
      </c>
      <c r="C3165" s="96" t="s">
        <v>364</v>
      </c>
      <c r="D3165" t="s">
        <v>215</v>
      </c>
      <c r="E3165">
        <v>1.9502681618722574E-3</v>
      </c>
      <c r="F3165">
        <v>8</v>
      </c>
      <c r="G3165">
        <v>4102</v>
      </c>
    </row>
    <row r="3166" spans="1:7" x14ac:dyDescent="0.3">
      <c r="A3166">
        <v>11</v>
      </c>
      <c r="B3166" s="18">
        <v>45505</v>
      </c>
      <c r="C3166" s="96" t="s">
        <v>364</v>
      </c>
      <c r="D3166" t="s">
        <v>230</v>
      </c>
      <c r="E3166">
        <v>5.8186896310950776E-4</v>
      </c>
      <c r="F3166">
        <v>5</v>
      </c>
      <c r="G3166">
        <v>8593</v>
      </c>
    </row>
    <row r="3167" spans="1:7" x14ac:dyDescent="0.3">
      <c r="A3167">
        <v>10</v>
      </c>
      <c r="B3167" s="18">
        <v>45505</v>
      </c>
      <c r="C3167" s="96" t="s">
        <v>364</v>
      </c>
      <c r="D3167" t="s">
        <v>219</v>
      </c>
      <c r="E3167">
        <v>9.6571704490584255E-4</v>
      </c>
      <c r="F3167">
        <v>2</v>
      </c>
      <c r="G3167">
        <v>2071</v>
      </c>
    </row>
    <row r="3168" spans="1:7" x14ac:dyDescent="0.3">
      <c r="A3168">
        <v>9</v>
      </c>
      <c r="B3168" s="18">
        <v>45505</v>
      </c>
      <c r="C3168" s="96" t="s">
        <v>364</v>
      </c>
      <c r="D3168" t="s">
        <v>213</v>
      </c>
      <c r="E3168">
        <v>1.8301401201029454E-3</v>
      </c>
      <c r="F3168">
        <v>32</v>
      </c>
      <c r="G3168">
        <v>17485</v>
      </c>
    </row>
    <row r="3169" spans="1:7" x14ac:dyDescent="0.3">
      <c r="A3169">
        <v>8</v>
      </c>
      <c r="B3169" s="18">
        <v>45505</v>
      </c>
      <c r="C3169" s="96" t="s">
        <v>364</v>
      </c>
      <c r="D3169" t="s">
        <v>235</v>
      </c>
      <c r="E3169">
        <v>0.56764085567942146</v>
      </c>
      <c r="F3169">
        <v>1884</v>
      </c>
      <c r="G3169">
        <v>3319</v>
      </c>
    </row>
    <row r="3170" spans="1:7" x14ac:dyDescent="0.3">
      <c r="A3170">
        <v>7</v>
      </c>
      <c r="B3170" s="18">
        <v>45505</v>
      </c>
      <c r="C3170" s="96" t="s">
        <v>364</v>
      </c>
      <c r="D3170" t="s">
        <v>232</v>
      </c>
      <c r="E3170">
        <v>0.67686034658511718</v>
      </c>
      <c r="F3170">
        <v>664</v>
      </c>
      <c r="G3170">
        <v>981</v>
      </c>
    </row>
    <row r="3171" spans="1:7" x14ac:dyDescent="0.3">
      <c r="A3171">
        <v>23</v>
      </c>
      <c r="B3171" s="18">
        <v>45505</v>
      </c>
      <c r="C3171" s="96" t="s">
        <v>364</v>
      </c>
      <c r="D3171" t="s">
        <v>210</v>
      </c>
      <c r="E3171">
        <v>2.1376137303556659E-2</v>
      </c>
      <c r="F3171">
        <v>827</v>
      </c>
      <c r="G3171">
        <v>38688</v>
      </c>
    </row>
    <row r="3172" spans="1:7" x14ac:dyDescent="0.3">
      <c r="A3172">
        <v>24</v>
      </c>
      <c r="B3172" s="18">
        <v>45505</v>
      </c>
      <c r="C3172" s="96" t="s">
        <v>364</v>
      </c>
      <c r="D3172" t="s">
        <v>197</v>
      </c>
      <c r="E3172">
        <v>0.90568319226118499</v>
      </c>
      <c r="F3172">
        <v>749</v>
      </c>
      <c r="G3172">
        <v>827</v>
      </c>
    </row>
    <row r="3173" spans="1:7" x14ac:dyDescent="0.3">
      <c r="A3173">
        <v>25</v>
      </c>
      <c r="B3173" s="18">
        <v>45505</v>
      </c>
      <c r="C3173" s="96" t="s">
        <v>364</v>
      </c>
      <c r="D3173" t="s">
        <v>261</v>
      </c>
      <c r="E3173">
        <v>7.7543424317617866E-5</v>
      </c>
      <c r="F3173">
        <v>3</v>
      </c>
      <c r="G3173">
        <v>38688</v>
      </c>
    </row>
    <row r="3174" spans="1:7" x14ac:dyDescent="0.3">
      <c r="A3174">
        <v>134</v>
      </c>
      <c r="B3174" s="18">
        <v>45505</v>
      </c>
      <c r="C3174" s="96" t="s">
        <v>364</v>
      </c>
      <c r="D3174" t="s">
        <v>267</v>
      </c>
      <c r="E3174">
        <v>4</v>
      </c>
    </row>
    <row r="3175" spans="1:7" x14ac:dyDescent="0.3">
      <c r="A3175">
        <v>133</v>
      </c>
      <c r="B3175" s="18">
        <v>45505</v>
      </c>
      <c r="C3175" s="96" t="s">
        <v>364</v>
      </c>
      <c r="D3175" t="s">
        <v>234</v>
      </c>
      <c r="E3175">
        <v>25</v>
      </c>
    </row>
    <row r="3176" spans="1:7" x14ac:dyDescent="0.3">
      <c r="A3176">
        <v>132</v>
      </c>
      <c r="B3176" s="18">
        <v>45505</v>
      </c>
      <c r="C3176" s="96" t="s">
        <v>364</v>
      </c>
      <c r="D3176" t="s">
        <v>208</v>
      </c>
      <c r="E3176">
        <v>66</v>
      </c>
    </row>
    <row r="3177" spans="1:7" x14ac:dyDescent="0.3">
      <c r="A3177">
        <v>131</v>
      </c>
      <c r="B3177" s="18">
        <v>45505</v>
      </c>
      <c r="C3177" s="96" t="s">
        <v>364</v>
      </c>
      <c r="D3177" t="s">
        <v>211</v>
      </c>
      <c r="E3177">
        <v>315</v>
      </c>
    </row>
    <row r="3178" spans="1:7" x14ac:dyDescent="0.3">
      <c r="A3178">
        <v>130</v>
      </c>
      <c r="B3178" s="18">
        <v>45505</v>
      </c>
      <c r="C3178" s="96" t="s">
        <v>364</v>
      </c>
      <c r="D3178" t="s">
        <v>212</v>
      </c>
      <c r="E3178">
        <v>1450</v>
      </c>
    </row>
    <row r="3179" spans="1:7" x14ac:dyDescent="0.3">
      <c r="A3179">
        <v>129</v>
      </c>
      <c r="B3179" s="18">
        <v>45505</v>
      </c>
      <c r="C3179" s="96" t="s">
        <v>364</v>
      </c>
      <c r="D3179" t="s">
        <v>229</v>
      </c>
      <c r="E3179">
        <v>3493</v>
      </c>
    </row>
    <row r="3180" spans="1:7" x14ac:dyDescent="0.3">
      <c r="A3180">
        <v>128</v>
      </c>
      <c r="B3180" s="18">
        <v>45505</v>
      </c>
      <c r="C3180" s="96" t="s">
        <v>364</v>
      </c>
      <c r="D3180" t="s">
        <v>224</v>
      </c>
      <c r="E3180">
        <v>2212</v>
      </c>
    </row>
    <row r="3181" spans="1:7" x14ac:dyDescent="0.3">
      <c r="A3181">
        <v>127</v>
      </c>
      <c r="B3181" s="18">
        <v>45505</v>
      </c>
      <c r="C3181" s="96" t="s">
        <v>364</v>
      </c>
      <c r="D3181" t="s">
        <v>220</v>
      </c>
      <c r="E3181">
        <v>7589</v>
      </c>
    </row>
    <row r="3182" spans="1:7" x14ac:dyDescent="0.3">
      <c r="A3182">
        <v>5</v>
      </c>
      <c r="B3182" s="18">
        <v>45505</v>
      </c>
      <c r="C3182" s="96" t="s">
        <v>364</v>
      </c>
      <c r="D3182" t="s">
        <v>216</v>
      </c>
      <c r="E3182">
        <v>8.8366247755834806</v>
      </c>
      <c r="F3182">
        <v>4922</v>
      </c>
      <c r="G3182">
        <v>557</v>
      </c>
    </row>
    <row r="3183" spans="1:7" x14ac:dyDescent="0.3">
      <c r="A3183">
        <v>4</v>
      </c>
      <c r="B3183" s="18">
        <v>45505</v>
      </c>
      <c r="C3183" s="96" t="s">
        <v>364</v>
      </c>
      <c r="D3183" t="s">
        <v>223</v>
      </c>
      <c r="E3183">
        <v>0.72981946461921599</v>
      </c>
      <c r="F3183">
        <v>3517</v>
      </c>
      <c r="G3183">
        <v>4819</v>
      </c>
    </row>
    <row r="3184" spans="1:7" x14ac:dyDescent="0.3">
      <c r="A3184">
        <v>126</v>
      </c>
      <c r="B3184" s="18">
        <v>45505</v>
      </c>
      <c r="C3184" s="96" t="s">
        <v>364</v>
      </c>
      <c r="D3184" t="s">
        <v>28</v>
      </c>
      <c r="E3184">
        <v>15</v>
      </c>
    </row>
    <row r="3185" spans="1:7" x14ac:dyDescent="0.3">
      <c r="A3185">
        <v>121</v>
      </c>
      <c r="B3185" s="18">
        <v>45505</v>
      </c>
      <c r="C3185" s="96" t="s">
        <v>364</v>
      </c>
      <c r="D3185" t="s">
        <v>23</v>
      </c>
      <c r="E3185">
        <v>1</v>
      </c>
    </row>
    <row r="3186" spans="1:7" x14ac:dyDescent="0.3">
      <c r="A3186">
        <v>120</v>
      </c>
      <c r="B3186" s="18">
        <v>45505</v>
      </c>
      <c r="C3186" s="96" t="s">
        <v>364</v>
      </c>
      <c r="D3186" t="s">
        <v>22</v>
      </c>
      <c r="E3186">
        <v>9976</v>
      </c>
    </row>
    <row r="3187" spans="1:7" x14ac:dyDescent="0.3">
      <c r="A3187">
        <v>116</v>
      </c>
      <c r="B3187" s="18">
        <v>45505</v>
      </c>
      <c r="C3187" s="96" t="s">
        <v>364</v>
      </c>
      <c r="D3187" t="s">
        <v>243</v>
      </c>
      <c r="E3187">
        <v>54</v>
      </c>
    </row>
    <row r="3188" spans="1:7" x14ac:dyDescent="0.3">
      <c r="A3188">
        <v>115</v>
      </c>
      <c r="B3188" s="18">
        <v>45505</v>
      </c>
      <c r="C3188" s="96" t="s">
        <v>364</v>
      </c>
      <c r="D3188" t="s">
        <v>226</v>
      </c>
      <c r="E3188">
        <v>1250</v>
      </c>
    </row>
    <row r="3189" spans="1:7" x14ac:dyDescent="0.3">
      <c r="A3189">
        <v>114</v>
      </c>
      <c r="B3189" s="18">
        <v>45505</v>
      </c>
      <c r="C3189" s="96" t="s">
        <v>364</v>
      </c>
      <c r="D3189" t="s">
        <v>214</v>
      </c>
      <c r="E3189">
        <v>9977</v>
      </c>
    </row>
    <row r="3190" spans="1:7" x14ac:dyDescent="0.3">
      <c r="A3190">
        <v>6</v>
      </c>
      <c r="B3190" s="18">
        <v>45505</v>
      </c>
      <c r="C3190" s="96" t="s">
        <v>364</v>
      </c>
      <c r="D3190" t="s">
        <v>237</v>
      </c>
      <c r="E3190">
        <v>0.42815249266862171</v>
      </c>
      <c r="F3190">
        <v>146</v>
      </c>
      <c r="G3190">
        <v>341</v>
      </c>
    </row>
    <row r="3191" spans="1:7" x14ac:dyDescent="0.3">
      <c r="A3191">
        <v>108</v>
      </c>
      <c r="B3191" s="18">
        <v>45505</v>
      </c>
      <c r="C3191" s="96" t="s">
        <v>365</v>
      </c>
      <c r="D3191" t="s">
        <v>204</v>
      </c>
      <c r="E3191">
        <v>31</v>
      </c>
    </row>
    <row r="3192" spans="1:7" x14ac:dyDescent="0.3">
      <c r="A3192">
        <v>105</v>
      </c>
      <c r="B3192" s="18">
        <v>45505</v>
      </c>
      <c r="C3192" s="96" t="s">
        <v>365</v>
      </c>
      <c r="D3192" t="s">
        <v>227</v>
      </c>
      <c r="E3192">
        <v>94</v>
      </c>
    </row>
    <row r="3193" spans="1:7" x14ac:dyDescent="0.3">
      <c r="A3193">
        <v>107</v>
      </c>
      <c r="B3193" s="18">
        <v>45505</v>
      </c>
      <c r="C3193" s="96" t="s">
        <v>365</v>
      </c>
      <c r="D3193" t="s">
        <v>217</v>
      </c>
      <c r="E3193">
        <v>184</v>
      </c>
    </row>
    <row r="3194" spans="1:7" x14ac:dyDescent="0.3">
      <c r="A3194">
        <v>106</v>
      </c>
      <c r="B3194" s="18">
        <v>45505</v>
      </c>
      <c r="C3194" s="96" t="s">
        <v>365</v>
      </c>
      <c r="D3194" t="s">
        <v>196</v>
      </c>
      <c r="E3194">
        <v>4671</v>
      </c>
    </row>
    <row r="3195" spans="1:7" x14ac:dyDescent="0.3">
      <c r="A3195">
        <v>113</v>
      </c>
      <c r="B3195" s="18">
        <v>45505</v>
      </c>
      <c r="C3195" s="96" t="s">
        <v>365</v>
      </c>
      <c r="D3195" t="s">
        <v>228</v>
      </c>
      <c r="E3195">
        <v>31</v>
      </c>
    </row>
    <row r="3196" spans="1:7" x14ac:dyDescent="0.3">
      <c r="A3196">
        <v>110</v>
      </c>
      <c r="B3196" s="18">
        <v>45505</v>
      </c>
      <c r="C3196" s="96" t="s">
        <v>365</v>
      </c>
      <c r="D3196" t="s">
        <v>222</v>
      </c>
      <c r="E3196">
        <v>137</v>
      </c>
    </row>
    <row r="3197" spans="1:7" x14ac:dyDescent="0.3">
      <c r="A3197">
        <v>112</v>
      </c>
      <c r="B3197" s="18">
        <v>45505</v>
      </c>
      <c r="C3197" s="96" t="s">
        <v>365</v>
      </c>
      <c r="D3197" t="s">
        <v>221</v>
      </c>
      <c r="E3197">
        <v>156</v>
      </c>
    </row>
    <row r="3198" spans="1:7" x14ac:dyDescent="0.3">
      <c r="A3198">
        <v>111</v>
      </c>
      <c r="B3198" s="18">
        <v>45505</v>
      </c>
      <c r="C3198" s="96" t="s">
        <v>365</v>
      </c>
      <c r="D3198" t="s">
        <v>201</v>
      </c>
      <c r="E3198">
        <v>4408</v>
      </c>
    </row>
    <row r="3199" spans="1:7" x14ac:dyDescent="0.3">
      <c r="A3199">
        <v>109</v>
      </c>
      <c r="B3199" s="18">
        <v>45505</v>
      </c>
      <c r="C3199" s="96" t="s">
        <v>365</v>
      </c>
      <c r="D3199" t="s">
        <v>233</v>
      </c>
      <c r="E3199">
        <v>1</v>
      </c>
    </row>
    <row r="3200" spans="1:7" x14ac:dyDescent="0.3">
      <c r="A3200">
        <v>2</v>
      </c>
      <c r="B3200" s="18">
        <v>45505</v>
      </c>
      <c r="C3200" s="96" t="s">
        <v>365</v>
      </c>
      <c r="D3200" t="s">
        <v>209</v>
      </c>
      <c r="E3200">
        <v>0.56470930232558136</v>
      </c>
      <c r="F3200">
        <v>9713</v>
      </c>
      <c r="G3200">
        <v>17200</v>
      </c>
    </row>
    <row r="3201" spans="1:7" x14ac:dyDescent="0.3">
      <c r="A3201">
        <v>1</v>
      </c>
      <c r="B3201" s="18">
        <v>45505</v>
      </c>
      <c r="C3201" s="96" t="s">
        <v>365</v>
      </c>
      <c r="D3201" t="s">
        <v>287</v>
      </c>
      <c r="E3201">
        <v>0.77777777777777779</v>
      </c>
      <c r="F3201">
        <v>7</v>
      </c>
      <c r="G3201">
        <v>9</v>
      </c>
    </row>
    <row r="3202" spans="1:7" x14ac:dyDescent="0.3">
      <c r="A3202">
        <v>103</v>
      </c>
      <c r="B3202" s="18">
        <v>45505</v>
      </c>
      <c r="C3202" s="96" t="s">
        <v>365</v>
      </c>
      <c r="D3202" t="s">
        <v>199</v>
      </c>
      <c r="E3202">
        <v>0</v>
      </c>
    </row>
    <row r="3203" spans="1:7" x14ac:dyDescent="0.3">
      <c r="A3203">
        <v>102</v>
      </c>
      <c r="B3203" s="18">
        <v>45505</v>
      </c>
      <c r="C3203" s="96" t="s">
        <v>365</v>
      </c>
      <c r="D3203" t="s">
        <v>218</v>
      </c>
      <c r="E3203">
        <v>5</v>
      </c>
    </row>
    <row r="3204" spans="1:7" x14ac:dyDescent="0.3">
      <c r="A3204">
        <v>3</v>
      </c>
      <c r="B3204" s="18">
        <v>45505</v>
      </c>
      <c r="C3204" s="96" t="s">
        <v>365</v>
      </c>
      <c r="D3204" t="s">
        <v>202</v>
      </c>
      <c r="E3204">
        <v>0.44527952228971479</v>
      </c>
      <c r="F3204">
        <v>4325</v>
      </c>
      <c r="G3204">
        <v>9713</v>
      </c>
    </row>
    <row r="3205" spans="1:7" x14ac:dyDescent="0.3">
      <c r="A3205">
        <v>101</v>
      </c>
      <c r="B3205" s="18">
        <v>45505</v>
      </c>
      <c r="C3205" s="96" t="s">
        <v>365</v>
      </c>
      <c r="D3205" t="s">
        <v>200</v>
      </c>
      <c r="E3205">
        <v>4</v>
      </c>
    </row>
    <row r="3206" spans="1:7" x14ac:dyDescent="0.3">
      <c r="A3206">
        <v>100</v>
      </c>
      <c r="B3206" s="18">
        <v>45505</v>
      </c>
      <c r="C3206" s="96" t="s">
        <v>365</v>
      </c>
      <c r="D3206" t="s">
        <v>206</v>
      </c>
      <c r="E3206">
        <v>1</v>
      </c>
    </row>
    <row r="3207" spans="1:7" x14ac:dyDescent="0.3">
      <c r="A3207">
        <v>17</v>
      </c>
      <c r="B3207" s="18">
        <v>45505</v>
      </c>
      <c r="C3207" s="96" t="s">
        <v>365</v>
      </c>
      <c r="D3207" t="s">
        <v>207</v>
      </c>
      <c r="E3207">
        <v>5.6603773584905662E-2</v>
      </c>
      <c r="F3207">
        <v>6</v>
      </c>
      <c r="G3207">
        <v>106</v>
      </c>
    </row>
    <row r="3208" spans="1:7" x14ac:dyDescent="0.3">
      <c r="A3208">
        <v>16</v>
      </c>
      <c r="B3208" s="18">
        <v>45505</v>
      </c>
      <c r="C3208" s="96" t="s">
        <v>365</v>
      </c>
      <c r="D3208" t="s">
        <v>203</v>
      </c>
      <c r="E3208">
        <v>0.45283018867924529</v>
      </c>
      <c r="F3208">
        <v>48</v>
      </c>
      <c r="G3208">
        <v>106</v>
      </c>
    </row>
    <row r="3209" spans="1:7" x14ac:dyDescent="0.3">
      <c r="A3209">
        <v>15</v>
      </c>
      <c r="B3209" s="18">
        <v>45505</v>
      </c>
      <c r="C3209" s="96" t="s">
        <v>365</v>
      </c>
      <c r="D3209" t="s">
        <v>205</v>
      </c>
      <c r="E3209">
        <v>0.13877551020408163</v>
      </c>
      <c r="F3209">
        <v>34</v>
      </c>
      <c r="G3209">
        <v>245</v>
      </c>
    </row>
    <row r="3210" spans="1:7" x14ac:dyDescent="0.3">
      <c r="A3210">
        <v>14</v>
      </c>
      <c r="B3210" s="18">
        <v>45505</v>
      </c>
      <c r="C3210" s="96" t="s">
        <v>365</v>
      </c>
      <c r="D3210" t="s">
        <v>225</v>
      </c>
      <c r="E3210">
        <v>0.64489795918367343</v>
      </c>
      <c r="F3210">
        <v>158</v>
      </c>
      <c r="G3210">
        <v>245</v>
      </c>
    </row>
    <row r="3211" spans="1:7" x14ac:dyDescent="0.3">
      <c r="A3211">
        <v>13</v>
      </c>
      <c r="B3211" s="18">
        <v>45505</v>
      </c>
      <c r="C3211" s="96" t="s">
        <v>365</v>
      </c>
      <c r="D3211" t="s">
        <v>198</v>
      </c>
      <c r="E3211">
        <v>0.17391304347826086</v>
      </c>
      <c r="F3211">
        <v>24</v>
      </c>
      <c r="G3211">
        <v>138</v>
      </c>
    </row>
    <row r="3212" spans="1:7" x14ac:dyDescent="0.3">
      <c r="A3212">
        <v>12</v>
      </c>
      <c r="B3212" s="18">
        <v>45505</v>
      </c>
      <c r="C3212" s="96" t="s">
        <v>365</v>
      </c>
      <c r="D3212" t="s">
        <v>215</v>
      </c>
      <c r="E3212">
        <v>0.66666666666666663</v>
      </c>
      <c r="F3212">
        <v>92</v>
      </c>
      <c r="G3212">
        <v>138</v>
      </c>
    </row>
    <row r="3213" spans="1:7" x14ac:dyDescent="0.3">
      <c r="A3213">
        <v>11</v>
      </c>
      <c r="B3213" s="18">
        <v>45505</v>
      </c>
      <c r="C3213" s="96" t="s">
        <v>365</v>
      </c>
      <c r="D3213" t="s">
        <v>230</v>
      </c>
      <c r="E3213">
        <v>0.26160337552742619</v>
      </c>
      <c r="F3213">
        <v>62</v>
      </c>
      <c r="G3213">
        <v>237</v>
      </c>
    </row>
    <row r="3214" spans="1:7" x14ac:dyDescent="0.3">
      <c r="A3214">
        <v>10</v>
      </c>
      <c r="B3214" s="18">
        <v>45505</v>
      </c>
      <c r="C3214" s="96" t="s">
        <v>365</v>
      </c>
      <c r="D3214" t="s">
        <v>219</v>
      </c>
      <c r="E3214">
        <v>3.3333333333333333E-2</v>
      </c>
      <c r="F3214">
        <v>1</v>
      </c>
      <c r="G3214">
        <v>30</v>
      </c>
    </row>
    <row r="3215" spans="1:7" x14ac:dyDescent="0.3">
      <c r="A3215">
        <v>9</v>
      </c>
      <c r="B3215" s="18">
        <v>45505</v>
      </c>
      <c r="C3215" s="96" t="s">
        <v>365</v>
      </c>
      <c r="D3215" t="s">
        <v>213</v>
      </c>
      <c r="E3215">
        <v>3.6634230108757868E-2</v>
      </c>
      <c r="F3215">
        <v>192</v>
      </c>
      <c r="G3215">
        <v>5241</v>
      </c>
    </row>
    <row r="3216" spans="1:7" x14ac:dyDescent="0.3">
      <c r="A3216">
        <v>23</v>
      </c>
      <c r="B3216" s="18">
        <v>45505</v>
      </c>
      <c r="C3216" s="96" t="s">
        <v>365</v>
      </c>
      <c r="D3216" t="s">
        <v>210</v>
      </c>
      <c r="E3216">
        <v>1.4484356894553883E-3</v>
      </c>
      <c r="F3216">
        <v>15</v>
      </c>
      <c r="G3216">
        <v>10356</v>
      </c>
    </row>
    <row r="3217" spans="1:7" x14ac:dyDescent="0.3">
      <c r="A3217">
        <v>24</v>
      </c>
      <c r="B3217" s="18">
        <v>45505</v>
      </c>
      <c r="C3217" s="96" t="s">
        <v>365</v>
      </c>
      <c r="D3217" t="s">
        <v>197</v>
      </c>
      <c r="E3217">
        <v>0.8</v>
      </c>
      <c r="F3217">
        <v>12</v>
      </c>
      <c r="G3217">
        <v>15</v>
      </c>
    </row>
    <row r="3218" spans="1:7" x14ac:dyDescent="0.3">
      <c r="A3218">
        <v>25</v>
      </c>
      <c r="B3218" s="18">
        <v>45505</v>
      </c>
      <c r="C3218" s="96" t="s">
        <v>365</v>
      </c>
      <c r="D3218" t="s">
        <v>261</v>
      </c>
      <c r="E3218">
        <v>2.3174971031286211E-3</v>
      </c>
      <c r="F3218">
        <v>24</v>
      </c>
      <c r="G3218">
        <v>10356</v>
      </c>
    </row>
    <row r="3219" spans="1:7" x14ac:dyDescent="0.3">
      <c r="A3219">
        <v>134</v>
      </c>
      <c r="B3219" s="18">
        <v>45505</v>
      </c>
      <c r="C3219" s="96" t="s">
        <v>365</v>
      </c>
      <c r="D3219" t="s">
        <v>267</v>
      </c>
      <c r="E3219">
        <v>1</v>
      </c>
    </row>
    <row r="3220" spans="1:7" x14ac:dyDescent="0.3">
      <c r="A3220">
        <v>133</v>
      </c>
      <c r="B3220" s="18">
        <v>45505</v>
      </c>
      <c r="C3220" s="96" t="s">
        <v>365</v>
      </c>
      <c r="D3220" t="s">
        <v>234</v>
      </c>
      <c r="E3220">
        <v>22</v>
      </c>
    </row>
    <row r="3221" spans="1:7" x14ac:dyDescent="0.3">
      <c r="A3221">
        <v>132</v>
      </c>
      <c r="B3221" s="18">
        <v>45505</v>
      </c>
      <c r="C3221" s="96" t="s">
        <v>365</v>
      </c>
      <c r="D3221" t="s">
        <v>208</v>
      </c>
      <c r="E3221">
        <v>4</v>
      </c>
    </row>
    <row r="3222" spans="1:7" x14ac:dyDescent="0.3">
      <c r="A3222">
        <v>131</v>
      </c>
      <c r="B3222" s="18">
        <v>45505</v>
      </c>
      <c r="C3222" s="96" t="s">
        <v>365</v>
      </c>
      <c r="D3222" t="s">
        <v>211</v>
      </c>
      <c r="E3222">
        <v>23</v>
      </c>
    </row>
    <row r="3223" spans="1:7" x14ac:dyDescent="0.3">
      <c r="A3223">
        <v>130</v>
      </c>
      <c r="B3223" s="18">
        <v>45505</v>
      </c>
      <c r="C3223" s="96" t="s">
        <v>365</v>
      </c>
      <c r="D3223" t="s">
        <v>212</v>
      </c>
      <c r="E3223">
        <v>404</v>
      </c>
    </row>
    <row r="3224" spans="1:7" x14ac:dyDescent="0.3">
      <c r="A3224">
        <v>129</v>
      </c>
      <c r="B3224" s="18">
        <v>45505</v>
      </c>
      <c r="C3224" s="96" t="s">
        <v>365</v>
      </c>
      <c r="D3224" t="s">
        <v>229</v>
      </c>
      <c r="E3224">
        <v>321</v>
      </c>
    </row>
    <row r="3225" spans="1:7" x14ac:dyDescent="0.3">
      <c r="A3225">
        <v>128</v>
      </c>
      <c r="B3225" s="18">
        <v>45505</v>
      </c>
      <c r="C3225" s="96" t="s">
        <v>365</v>
      </c>
      <c r="D3225" t="s">
        <v>224</v>
      </c>
      <c r="E3225">
        <v>97</v>
      </c>
    </row>
    <row r="3226" spans="1:7" x14ac:dyDescent="0.3">
      <c r="A3226">
        <v>127</v>
      </c>
      <c r="B3226" s="18">
        <v>45505</v>
      </c>
      <c r="C3226" s="96" t="s">
        <v>365</v>
      </c>
      <c r="D3226" t="s">
        <v>220</v>
      </c>
      <c r="E3226">
        <v>872</v>
      </c>
    </row>
    <row r="3227" spans="1:7" x14ac:dyDescent="0.3">
      <c r="A3227">
        <v>5</v>
      </c>
      <c r="B3227" s="18">
        <v>45505</v>
      </c>
      <c r="C3227" s="96" t="s">
        <v>365</v>
      </c>
      <c r="D3227" t="s">
        <v>216</v>
      </c>
      <c r="E3227">
        <v>4.5531914893616996</v>
      </c>
      <c r="F3227">
        <v>428</v>
      </c>
      <c r="G3227">
        <v>94</v>
      </c>
    </row>
    <row r="3228" spans="1:7" x14ac:dyDescent="0.3">
      <c r="A3228">
        <v>4</v>
      </c>
      <c r="B3228" s="18">
        <v>45505</v>
      </c>
      <c r="C3228" s="96" t="s">
        <v>365</v>
      </c>
      <c r="D3228" t="s">
        <v>223</v>
      </c>
      <c r="E3228">
        <v>0.68704156479217604</v>
      </c>
      <c r="F3228">
        <v>281</v>
      </c>
      <c r="G3228">
        <v>409</v>
      </c>
    </row>
    <row r="3229" spans="1:7" x14ac:dyDescent="0.3">
      <c r="A3229">
        <v>122</v>
      </c>
      <c r="B3229" s="18">
        <v>45505</v>
      </c>
      <c r="C3229" s="96" t="s">
        <v>365</v>
      </c>
      <c r="D3229" t="s">
        <v>24</v>
      </c>
      <c r="E3229">
        <v>1</v>
      </c>
    </row>
    <row r="3230" spans="1:7" x14ac:dyDescent="0.3">
      <c r="A3230">
        <v>120</v>
      </c>
      <c r="B3230" s="18">
        <v>45505</v>
      </c>
      <c r="C3230" s="96" t="s">
        <v>365</v>
      </c>
      <c r="D3230" t="s">
        <v>22</v>
      </c>
      <c r="E3230">
        <v>1045</v>
      </c>
    </row>
    <row r="3231" spans="1:7" x14ac:dyDescent="0.3">
      <c r="A3231">
        <v>116</v>
      </c>
      <c r="B3231" s="18">
        <v>45505</v>
      </c>
      <c r="C3231" s="96" t="s">
        <v>365</v>
      </c>
      <c r="D3231" t="s">
        <v>243</v>
      </c>
      <c r="E3231">
        <v>11</v>
      </c>
    </row>
    <row r="3232" spans="1:7" x14ac:dyDescent="0.3">
      <c r="A3232">
        <v>115</v>
      </c>
      <c r="B3232" s="18">
        <v>45505</v>
      </c>
      <c r="C3232" s="96" t="s">
        <v>365</v>
      </c>
      <c r="D3232" t="s">
        <v>226</v>
      </c>
      <c r="E3232">
        <v>334</v>
      </c>
    </row>
    <row r="3233" spans="1:7" x14ac:dyDescent="0.3">
      <c r="A3233">
        <v>114</v>
      </c>
      <c r="B3233" s="18">
        <v>45505</v>
      </c>
      <c r="C3233" s="96" t="s">
        <v>365</v>
      </c>
      <c r="D3233" t="s">
        <v>214</v>
      </c>
      <c r="E3233">
        <v>1046</v>
      </c>
    </row>
    <row r="3234" spans="1:7" x14ac:dyDescent="0.3">
      <c r="A3234">
        <v>108</v>
      </c>
      <c r="B3234" s="18">
        <v>45505</v>
      </c>
      <c r="C3234" s="96" t="s">
        <v>366</v>
      </c>
      <c r="D3234" t="s">
        <v>204</v>
      </c>
      <c r="E3234">
        <v>67</v>
      </c>
    </row>
    <row r="3235" spans="1:7" x14ac:dyDescent="0.3">
      <c r="A3235">
        <v>105</v>
      </c>
      <c r="B3235" s="18">
        <v>45505</v>
      </c>
      <c r="C3235" s="96" t="s">
        <v>366</v>
      </c>
      <c r="D3235" t="s">
        <v>227</v>
      </c>
      <c r="E3235">
        <v>865</v>
      </c>
    </row>
    <row r="3236" spans="1:7" x14ac:dyDescent="0.3">
      <c r="A3236">
        <v>107</v>
      </c>
      <c r="B3236" s="18">
        <v>45505</v>
      </c>
      <c r="C3236" s="96" t="s">
        <v>366</v>
      </c>
      <c r="D3236" t="s">
        <v>217</v>
      </c>
      <c r="E3236">
        <v>577</v>
      </c>
    </row>
    <row r="3237" spans="1:7" x14ac:dyDescent="0.3">
      <c r="A3237">
        <v>106</v>
      </c>
      <c r="B3237" s="18">
        <v>45505</v>
      </c>
      <c r="C3237" s="96" t="s">
        <v>366</v>
      </c>
      <c r="D3237" t="s">
        <v>196</v>
      </c>
      <c r="E3237">
        <v>1254</v>
      </c>
    </row>
    <row r="3238" spans="1:7" x14ac:dyDescent="0.3">
      <c r="A3238">
        <v>104</v>
      </c>
      <c r="B3238" s="18">
        <v>45505</v>
      </c>
      <c r="C3238" s="96" t="s">
        <v>366</v>
      </c>
      <c r="D3238" t="s">
        <v>236</v>
      </c>
      <c r="E3238">
        <v>1374</v>
      </c>
    </row>
    <row r="3239" spans="1:7" x14ac:dyDescent="0.3">
      <c r="A3239">
        <v>113</v>
      </c>
      <c r="B3239" s="18">
        <v>45505</v>
      </c>
      <c r="C3239" s="96" t="s">
        <v>366</v>
      </c>
      <c r="D3239" t="s">
        <v>228</v>
      </c>
      <c r="E3239">
        <v>152</v>
      </c>
    </row>
    <row r="3240" spans="1:7" x14ac:dyDescent="0.3">
      <c r="A3240">
        <v>110</v>
      </c>
      <c r="B3240" s="18">
        <v>45505</v>
      </c>
      <c r="C3240" s="96" t="s">
        <v>366</v>
      </c>
      <c r="D3240" t="s">
        <v>222</v>
      </c>
      <c r="E3240">
        <v>905</v>
      </c>
    </row>
    <row r="3241" spans="1:7" x14ac:dyDescent="0.3">
      <c r="A3241">
        <v>112</v>
      </c>
      <c r="B3241" s="18">
        <v>45505</v>
      </c>
      <c r="C3241" s="96" t="s">
        <v>366</v>
      </c>
      <c r="D3241" t="s">
        <v>221</v>
      </c>
      <c r="E3241">
        <v>671</v>
      </c>
    </row>
    <row r="3242" spans="1:7" x14ac:dyDescent="0.3">
      <c r="A3242">
        <v>111</v>
      </c>
      <c r="B3242" s="18">
        <v>45505</v>
      </c>
      <c r="C3242" s="96" t="s">
        <v>366</v>
      </c>
      <c r="D3242" t="s">
        <v>201</v>
      </c>
      <c r="E3242">
        <v>2174</v>
      </c>
    </row>
    <row r="3243" spans="1:7" x14ac:dyDescent="0.3">
      <c r="A3243">
        <v>109</v>
      </c>
      <c r="B3243" s="18">
        <v>45505</v>
      </c>
      <c r="C3243" s="96" t="s">
        <v>366</v>
      </c>
      <c r="D3243" t="s">
        <v>233</v>
      </c>
      <c r="E3243">
        <v>1293</v>
      </c>
    </row>
    <row r="3244" spans="1:7" x14ac:dyDescent="0.3">
      <c r="A3244">
        <v>2</v>
      </c>
      <c r="B3244" s="18">
        <v>45505</v>
      </c>
      <c r="C3244" s="96" t="s">
        <v>366</v>
      </c>
      <c r="D3244" t="s">
        <v>209</v>
      </c>
      <c r="E3244">
        <v>0.3240277777777778</v>
      </c>
      <c r="F3244">
        <v>9332</v>
      </c>
      <c r="G3244">
        <v>28800</v>
      </c>
    </row>
    <row r="3245" spans="1:7" x14ac:dyDescent="0.3">
      <c r="A3245">
        <v>1</v>
      </c>
      <c r="B3245" s="18">
        <v>45505</v>
      </c>
      <c r="C3245" s="96" t="s">
        <v>366</v>
      </c>
      <c r="D3245" t="s">
        <v>287</v>
      </c>
      <c r="E3245">
        <v>5.4054054054054057E-2</v>
      </c>
      <c r="F3245">
        <v>4</v>
      </c>
      <c r="G3245">
        <v>74</v>
      </c>
    </row>
    <row r="3246" spans="1:7" x14ac:dyDescent="0.3">
      <c r="A3246">
        <v>103</v>
      </c>
      <c r="B3246" s="18">
        <v>45505</v>
      </c>
      <c r="C3246" s="96" t="s">
        <v>366</v>
      </c>
      <c r="D3246" t="s">
        <v>199</v>
      </c>
      <c r="E3246">
        <v>45</v>
      </c>
    </row>
    <row r="3247" spans="1:7" x14ac:dyDescent="0.3">
      <c r="A3247">
        <v>3</v>
      </c>
      <c r="B3247" s="18">
        <v>45505</v>
      </c>
      <c r="C3247" s="96" t="s">
        <v>366</v>
      </c>
      <c r="D3247" t="s">
        <v>202</v>
      </c>
      <c r="E3247">
        <v>0.64857908847184986</v>
      </c>
      <c r="F3247">
        <v>6048</v>
      </c>
      <c r="G3247">
        <v>9325</v>
      </c>
    </row>
    <row r="3248" spans="1:7" x14ac:dyDescent="0.3">
      <c r="A3248">
        <v>102</v>
      </c>
      <c r="B3248" s="18">
        <v>45505</v>
      </c>
      <c r="C3248" s="96" t="s">
        <v>366</v>
      </c>
      <c r="D3248" t="s">
        <v>218</v>
      </c>
      <c r="E3248">
        <v>1</v>
      </c>
    </row>
    <row r="3249" spans="1:7" x14ac:dyDescent="0.3">
      <c r="A3249">
        <v>101</v>
      </c>
      <c r="B3249" s="18">
        <v>45505</v>
      </c>
      <c r="C3249" s="96" t="s">
        <v>366</v>
      </c>
      <c r="D3249" t="s">
        <v>200</v>
      </c>
      <c r="E3249">
        <v>28</v>
      </c>
    </row>
    <row r="3250" spans="1:7" x14ac:dyDescent="0.3">
      <c r="A3250">
        <v>100</v>
      </c>
      <c r="B3250" s="18">
        <v>45505</v>
      </c>
      <c r="C3250" s="96" t="s">
        <v>366</v>
      </c>
      <c r="D3250" t="s">
        <v>206</v>
      </c>
      <c r="E3250">
        <v>6</v>
      </c>
    </row>
    <row r="3251" spans="1:7" x14ac:dyDescent="0.3">
      <c r="A3251">
        <v>26</v>
      </c>
      <c r="B3251" s="18">
        <v>45505</v>
      </c>
      <c r="C3251" s="96" t="s">
        <v>366</v>
      </c>
      <c r="D3251" t="s">
        <v>164</v>
      </c>
      <c r="E3251">
        <v>1.7006802721088435E-3</v>
      </c>
      <c r="F3251">
        <v>1</v>
      </c>
      <c r="G3251">
        <v>588</v>
      </c>
    </row>
    <row r="3252" spans="1:7" x14ac:dyDescent="0.3">
      <c r="A3252">
        <v>17</v>
      </c>
      <c r="B3252" s="18">
        <v>45505</v>
      </c>
      <c r="C3252" s="96" t="s">
        <v>366</v>
      </c>
      <c r="D3252" t="s">
        <v>207</v>
      </c>
      <c r="E3252">
        <v>1.6326530612244899E-2</v>
      </c>
      <c r="F3252">
        <v>4</v>
      </c>
      <c r="G3252">
        <v>245</v>
      </c>
    </row>
    <row r="3253" spans="1:7" x14ac:dyDescent="0.3">
      <c r="A3253">
        <v>16</v>
      </c>
      <c r="B3253" s="18">
        <v>45505</v>
      </c>
      <c r="C3253" s="96" t="s">
        <v>366</v>
      </c>
      <c r="D3253" t="s">
        <v>203</v>
      </c>
      <c r="E3253">
        <v>4.0816326530612242E-2</v>
      </c>
      <c r="F3253">
        <v>10</v>
      </c>
      <c r="G3253">
        <v>245</v>
      </c>
    </row>
    <row r="3254" spans="1:7" x14ac:dyDescent="0.3">
      <c r="A3254">
        <v>15</v>
      </c>
      <c r="B3254" s="18">
        <v>45505</v>
      </c>
      <c r="C3254" s="96" t="s">
        <v>366</v>
      </c>
      <c r="D3254" t="s">
        <v>205</v>
      </c>
      <c r="E3254">
        <v>2.2371364653243847E-3</v>
      </c>
      <c r="F3254">
        <v>1</v>
      </c>
      <c r="G3254">
        <v>447</v>
      </c>
    </row>
    <row r="3255" spans="1:7" x14ac:dyDescent="0.3">
      <c r="A3255">
        <v>14</v>
      </c>
      <c r="B3255" s="18">
        <v>45505</v>
      </c>
      <c r="C3255" s="96" t="s">
        <v>366</v>
      </c>
      <c r="D3255" t="s">
        <v>225</v>
      </c>
      <c r="E3255">
        <v>1.3422818791946308E-2</v>
      </c>
      <c r="F3255">
        <v>6</v>
      </c>
      <c r="G3255">
        <v>447</v>
      </c>
    </row>
    <row r="3256" spans="1:7" x14ac:dyDescent="0.3">
      <c r="A3256">
        <v>13</v>
      </c>
      <c r="B3256" s="18">
        <v>45505</v>
      </c>
      <c r="C3256" s="96" t="s">
        <v>366</v>
      </c>
      <c r="D3256" t="s">
        <v>198</v>
      </c>
      <c r="E3256">
        <v>1.1494252873563218E-2</v>
      </c>
      <c r="F3256">
        <v>2</v>
      </c>
      <c r="G3256">
        <v>174</v>
      </c>
    </row>
    <row r="3257" spans="1:7" x14ac:dyDescent="0.3">
      <c r="A3257">
        <v>12</v>
      </c>
      <c r="B3257" s="18">
        <v>45505</v>
      </c>
      <c r="C3257" s="96" t="s">
        <v>366</v>
      </c>
      <c r="D3257" t="s">
        <v>215</v>
      </c>
      <c r="E3257">
        <v>3.4482758620689655E-2</v>
      </c>
      <c r="F3257">
        <v>6</v>
      </c>
      <c r="G3257">
        <v>174</v>
      </c>
    </row>
    <row r="3258" spans="1:7" x14ac:dyDescent="0.3">
      <c r="A3258">
        <v>11</v>
      </c>
      <c r="B3258" s="18">
        <v>45505</v>
      </c>
      <c r="C3258" s="96" t="s">
        <v>366</v>
      </c>
      <c r="D3258" t="s">
        <v>230</v>
      </c>
      <c r="E3258">
        <v>3.4623217922606926E-2</v>
      </c>
      <c r="F3258">
        <v>17</v>
      </c>
      <c r="G3258">
        <v>491</v>
      </c>
    </row>
    <row r="3259" spans="1:7" x14ac:dyDescent="0.3">
      <c r="A3259">
        <v>10</v>
      </c>
      <c r="B3259" s="18">
        <v>45505</v>
      </c>
      <c r="C3259" s="96" t="s">
        <v>366</v>
      </c>
      <c r="D3259" t="s">
        <v>219</v>
      </c>
      <c r="E3259">
        <v>1.1363636363636364E-2</v>
      </c>
      <c r="F3259">
        <v>1</v>
      </c>
      <c r="G3259">
        <v>88</v>
      </c>
    </row>
    <row r="3260" spans="1:7" x14ac:dyDescent="0.3">
      <c r="A3260">
        <v>9</v>
      </c>
      <c r="B3260" s="18">
        <v>45505</v>
      </c>
      <c r="C3260" s="96" t="s">
        <v>366</v>
      </c>
      <c r="D3260" t="s">
        <v>213</v>
      </c>
      <c r="E3260">
        <v>5.9304703476482619E-3</v>
      </c>
      <c r="F3260">
        <v>29</v>
      </c>
      <c r="G3260">
        <v>4890</v>
      </c>
    </row>
    <row r="3261" spans="1:7" x14ac:dyDescent="0.3">
      <c r="A3261">
        <v>8</v>
      </c>
      <c r="B3261" s="18">
        <v>45505</v>
      </c>
      <c r="C3261" s="96" t="s">
        <v>366</v>
      </c>
      <c r="D3261" t="s">
        <v>235</v>
      </c>
      <c r="E3261">
        <v>0.20597096685839497</v>
      </c>
      <c r="F3261">
        <v>752</v>
      </c>
      <c r="G3261">
        <v>3651</v>
      </c>
    </row>
    <row r="3262" spans="1:7" x14ac:dyDescent="0.3">
      <c r="A3262">
        <v>7</v>
      </c>
      <c r="B3262" s="18">
        <v>45505</v>
      </c>
      <c r="C3262" s="96" t="s">
        <v>366</v>
      </c>
      <c r="D3262" t="s">
        <v>232</v>
      </c>
      <c r="E3262">
        <v>0.36744759556103573</v>
      </c>
      <c r="F3262">
        <v>596</v>
      </c>
      <c r="G3262">
        <v>1622</v>
      </c>
    </row>
    <row r="3263" spans="1:7" x14ac:dyDescent="0.3">
      <c r="A3263">
        <v>23</v>
      </c>
      <c r="B3263" s="18">
        <v>45505</v>
      </c>
      <c r="C3263" s="96" t="s">
        <v>366</v>
      </c>
      <c r="D3263" t="s">
        <v>210</v>
      </c>
      <c r="E3263">
        <v>5.7090427158731777E-3</v>
      </c>
      <c r="F3263">
        <v>56</v>
      </c>
      <c r="G3263">
        <v>9809</v>
      </c>
    </row>
    <row r="3264" spans="1:7" x14ac:dyDescent="0.3">
      <c r="A3264">
        <v>24</v>
      </c>
      <c r="B3264" s="18">
        <v>45505</v>
      </c>
      <c r="C3264" s="96" t="s">
        <v>366</v>
      </c>
      <c r="D3264" t="s">
        <v>197</v>
      </c>
      <c r="E3264">
        <v>0.9464285714285714</v>
      </c>
      <c r="F3264">
        <v>53</v>
      </c>
      <c r="G3264">
        <v>56</v>
      </c>
    </row>
    <row r="3265" spans="1:7" x14ac:dyDescent="0.3">
      <c r="A3265">
        <v>25</v>
      </c>
      <c r="B3265" s="18">
        <v>45505</v>
      </c>
      <c r="C3265" s="96" t="s">
        <v>366</v>
      </c>
      <c r="D3265" t="s">
        <v>261</v>
      </c>
      <c r="E3265">
        <v>3.0584157406463453E-4</v>
      </c>
      <c r="F3265">
        <v>3</v>
      </c>
      <c r="G3265">
        <v>9809</v>
      </c>
    </row>
    <row r="3266" spans="1:7" x14ac:dyDescent="0.3">
      <c r="A3266">
        <v>133</v>
      </c>
      <c r="B3266" s="18">
        <v>45505</v>
      </c>
      <c r="C3266" s="96" t="s">
        <v>366</v>
      </c>
      <c r="D3266" t="s">
        <v>234</v>
      </c>
      <c r="E3266">
        <v>11</v>
      </c>
    </row>
    <row r="3267" spans="1:7" x14ac:dyDescent="0.3">
      <c r="A3267">
        <v>132</v>
      </c>
      <c r="B3267" s="18">
        <v>45505</v>
      </c>
      <c r="C3267" s="96" t="s">
        <v>366</v>
      </c>
      <c r="D3267" t="s">
        <v>208</v>
      </c>
      <c r="E3267">
        <v>4</v>
      </c>
    </row>
    <row r="3268" spans="1:7" x14ac:dyDescent="0.3">
      <c r="A3268">
        <v>131</v>
      </c>
      <c r="B3268" s="18">
        <v>45505</v>
      </c>
      <c r="C3268" s="96" t="s">
        <v>366</v>
      </c>
      <c r="D3268" t="s">
        <v>211</v>
      </c>
      <c r="E3268">
        <v>70</v>
      </c>
    </row>
    <row r="3269" spans="1:7" x14ac:dyDescent="0.3">
      <c r="A3269">
        <v>130</v>
      </c>
      <c r="B3269" s="18">
        <v>45505</v>
      </c>
      <c r="C3269" s="96" t="s">
        <v>366</v>
      </c>
      <c r="D3269" t="s">
        <v>212</v>
      </c>
      <c r="E3269">
        <v>95</v>
      </c>
    </row>
    <row r="3270" spans="1:7" x14ac:dyDescent="0.3">
      <c r="A3270">
        <v>129</v>
      </c>
      <c r="B3270" s="18">
        <v>45505</v>
      </c>
      <c r="C3270" s="96" t="s">
        <v>366</v>
      </c>
      <c r="D3270" t="s">
        <v>229</v>
      </c>
      <c r="E3270">
        <v>697</v>
      </c>
    </row>
    <row r="3271" spans="1:7" x14ac:dyDescent="0.3">
      <c r="A3271">
        <v>128</v>
      </c>
      <c r="B3271" s="18">
        <v>45505</v>
      </c>
      <c r="C3271" s="96" t="s">
        <v>366</v>
      </c>
      <c r="D3271" t="s">
        <v>224</v>
      </c>
      <c r="E3271">
        <v>150</v>
      </c>
    </row>
    <row r="3272" spans="1:7" x14ac:dyDescent="0.3">
      <c r="A3272">
        <v>127</v>
      </c>
      <c r="B3272" s="18">
        <v>45505</v>
      </c>
      <c r="C3272" s="96" t="s">
        <v>366</v>
      </c>
      <c r="D3272" t="s">
        <v>220</v>
      </c>
      <c r="E3272">
        <v>1042</v>
      </c>
    </row>
    <row r="3273" spans="1:7" x14ac:dyDescent="0.3">
      <c r="A3273">
        <v>5</v>
      </c>
      <c r="B3273" s="18">
        <v>45505</v>
      </c>
      <c r="C3273" s="96" t="s">
        <v>366</v>
      </c>
      <c r="D3273" t="s">
        <v>216</v>
      </c>
      <c r="E3273">
        <v>2.7725321888412</v>
      </c>
      <c r="F3273">
        <v>1292</v>
      </c>
      <c r="G3273">
        <v>466</v>
      </c>
    </row>
    <row r="3274" spans="1:7" x14ac:dyDescent="0.3">
      <c r="A3274">
        <v>4</v>
      </c>
      <c r="B3274" s="18">
        <v>45505</v>
      </c>
      <c r="C3274" s="96" t="s">
        <v>366</v>
      </c>
      <c r="D3274" t="s">
        <v>223</v>
      </c>
      <c r="E3274">
        <v>0.79460745440126901</v>
      </c>
      <c r="F3274">
        <v>1002</v>
      </c>
      <c r="G3274">
        <v>1261</v>
      </c>
    </row>
    <row r="3275" spans="1:7" x14ac:dyDescent="0.3">
      <c r="A3275">
        <v>126</v>
      </c>
      <c r="B3275" s="18">
        <v>45505</v>
      </c>
      <c r="C3275" s="96" t="s">
        <v>366</v>
      </c>
      <c r="D3275" t="s">
        <v>28</v>
      </c>
      <c r="E3275">
        <v>8</v>
      </c>
    </row>
    <row r="3276" spans="1:7" x14ac:dyDescent="0.3">
      <c r="A3276">
        <v>120</v>
      </c>
      <c r="B3276" s="18">
        <v>45505</v>
      </c>
      <c r="C3276" s="96" t="s">
        <v>366</v>
      </c>
      <c r="D3276" t="s">
        <v>22</v>
      </c>
      <c r="E3276">
        <v>1920</v>
      </c>
    </row>
    <row r="3277" spans="1:7" x14ac:dyDescent="0.3">
      <c r="A3277">
        <v>116</v>
      </c>
      <c r="B3277" s="18">
        <v>45505</v>
      </c>
      <c r="C3277" s="96" t="s">
        <v>366</v>
      </c>
      <c r="D3277" t="s">
        <v>243</v>
      </c>
      <c r="E3277">
        <v>2</v>
      </c>
    </row>
    <row r="3278" spans="1:7" x14ac:dyDescent="0.3">
      <c r="A3278">
        <v>115</v>
      </c>
      <c r="B3278" s="18">
        <v>45505</v>
      </c>
      <c r="C3278" s="96" t="s">
        <v>366</v>
      </c>
      <c r="D3278" t="s">
        <v>226</v>
      </c>
      <c r="E3278">
        <v>327</v>
      </c>
    </row>
    <row r="3279" spans="1:7" x14ac:dyDescent="0.3">
      <c r="A3279">
        <v>114</v>
      </c>
      <c r="B3279" s="18">
        <v>45505</v>
      </c>
      <c r="C3279" s="96" t="s">
        <v>366</v>
      </c>
      <c r="D3279" t="s">
        <v>214</v>
      </c>
      <c r="E3279">
        <v>1920</v>
      </c>
    </row>
    <row r="3280" spans="1:7" x14ac:dyDescent="0.3">
      <c r="A3280">
        <v>6</v>
      </c>
      <c r="B3280" s="18">
        <v>45505</v>
      </c>
      <c r="C3280" s="96" t="s">
        <v>366</v>
      </c>
      <c r="D3280" t="s">
        <v>237</v>
      </c>
      <c r="E3280">
        <v>2.664298401420959E-2</v>
      </c>
      <c r="F3280">
        <v>15</v>
      </c>
      <c r="G3280">
        <v>563</v>
      </c>
    </row>
    <row r="3281" spans="1:7" x14ac:dyDescent="0.3">
      <c r="A3281">
        <v>108</v>
      </c>
      <c r="B3281" s="18">
        <v>45505</v>
      </c>
      <c r="C3281" s="96" t="s">
        <v>367</v>
      </c>
      <c r="D3281" t="s">
        <v>204</v>
      </c>
      <c r="E3281">
        <v>425</v>
      </c>
    </row>
    <row r="3282" spans="1:7" x14ac:dyDescent="0.3">
      <c r="A3282">
        <v>107</v>
      </c>
      <c r="B3282" s="18">
        <v>45505</v>
      </c>
      <c r="C3282" s="96" t="s">
        <v>367</v>
      </c>
      <c r="D3282" t="s">
        <v>217</v>
      </c>
      <c r="E3282">
        <v>1021</v>
      </c>
    </row>
    <row r="3283" spans="1:7" x14ac:dyDescent="0.3">
      <c r="A3283">
        <v>106</v>
      </c>
      <c r="B3283" s="18">
        <v>45505</v>
      </c>
      <c r="C3283" s="96" t="s">
        <v>367</v>
      </c>
      <c r="D3283" t="s">
        <v>196</v>
      </c>
      <c r="E3283">
        <v>705</v>
      </c>
    </row>
    <row r="3284" spans="1:7" x14ac:dyDescent="0.3">
      <c r="A3284">
        <v>113</v>
      </c>
      <c r="B3284" s="18">
        <v>45505</v>
      </c>
      <c r="C3284" s="96" t="s">
        <v>367</v>
      </c>
      <c r="D3284" t="s">
        <v>228</v>
      </c>
      <c r="E3284">
        <v>809</v>
      </c>
    </row>
    <row r="3285" spans="1:7" x14ac:dyDescent="0.3">
      <c r="A3285">
        <v>112</v>
      </c>
      <c r="B3285" s="18">
        <v>45505</v>
      </c>
      <c r="C3285" s="96" t="s">
        <v>367</v>
      </c>
      <c r="D3285" t="s">
        <v>221</v>
      </c>
      <c r="E3285">
        <v>1311</v>
      </c>
    </row>
    <row r="3286" spans="1:7" x14ac:dyDescent="0.3">
      <c r="A3286">
        <v>111</v>
      </c>
      <c r="B3286" s="18">
        <v>45505</v>
      </c>
      <c r="C3286" s="96" t="s">
        <v>367</v>
      </c>
      <c r="D3286" t="s">
        <v>201</v>
      </c>
      <c r="E3286">
        <v>741</v>
      </c>
    </row>
    <row r="3287" spans="1:7" x14ac:dyDescent="0.3">
      <c r="A3287">
        <v>2</v>
      </c>
      <c r="B3287" s="18">
        <v>45505</v>
      </c>
      <c r="C3287" s="96" t="s">
        <v>367</v>
      </c>
      <c r="D3287" t="s">
        <v>209</v>
      </c>
      <c r="E3287">
        <v>0.83533333333333337</v>
      </c>
      <c r="F3287">
        <v>5012</v>
      </c>
      <c r="G3287">
        <v>6000</v>
      </c>
    </row>
    <row r="3288" spans="1:7" x14ac:dyDescent="0.3">
      <c r="A3288">
        <v>1</v>
      </c>
      <c r="B3288" s="18">
        <v>45505</v>
      </c>
      <c r="C3288" s="96" t="s">
        <v>367</v>
      </c>
      <c r="D3288" t="s">
        <v>287</v>
      </c>
      <c r="E3288">
        <v>0.66666666666666663</v>
      </c>
      <c r="F3288">
        <v>2</v>
      </c>
      <c r="G3288">
        <v>3</v>
      </c>
    </row>
    <row r="3289" spans="1:7" x14ac:dyDescent="0.3">
      <c r="A3289">
        <v>103</v>
      </c>
      <c r="B3289" s="18">
        <v>45505</v>
      </c>
      <c r="C3289" s="96" t="s">
        <v>367</v>
      </c>
      <c r="D3289" t="s">
        <v>199</v>
      </c>
      <c r="E3289">
        <v>0</v>
      </c>
    </row>
    <row r="3290" spans="1:7" x14ac:dyDescent="0.3">
      <c r="A3290">
        <v>3</v>
      </c>
      <c r="B3290" s="18">
        <v>45505</v>
      </c>
      <c r="C3290" s="96" t="s">
        <v>367</v>
      </c>
      <c r="D3290" t="s">
        <v>202</v>
      </c>
      <c r="E3290">
        <v>0.61576846307385225</v>
      </c>
      <c r="F3290">
        <v>3085</v>
      </c>
      <c r="G3290">
        <v>5010</v>
      </c>
    </row>
    <row r="3291" spans="1:7" x14ac:dyDescent="0.3">
      <c r="A3291">
        <v>102</v>
      </c>
      <c r="B3291" s="18">
        <v>45505</v>
      </c>
      <c r="C3291" s="96" t="s">
        <v>367</v>
      </c>
      <c r="D3291" t="s">
        <v>218</v>
      </c>
      <c r="E3291">
        <v>3</v>
      </c>
    </row>
    <row r="3292" spans="1:7" x14ac:dyDescent="0.3">
      <c r="A3292">
        <v>101</v>
      </c>
      <c r="B3292" s="18">
        <v>45505</v>
      </c>
      <c r="C3292" s="96" t="s">
        <v>367</v>
      </c>
      <c r="D3292" t="s">
        <v>200</v>
      </c>
      <c r="E3292">
        <v>0</v>
      </c>
    </row>
    <row r="3293" spans="1:7" x14ac:dyDescent="0.3">
      <c r="A3293">
        <v>100</v>
      </c>
      <c r="B3293" s="18">
        <v>45505</v>
      </c>
      <c r="C3293" s="96" t="s">
        <v>367</v>
      </c>
      <c r="D3293" t="s">
        <v>206</v>
      </c>
      <c r="E3293">
        <v>1</v>
      </c>
    </row>
    <row r="3294" spans="1:7" x14ac:dyDescent="0.3">
      <c r="A3294">
        <v>26</v>
      </c>
      <c r="B3294" s="18">
        <v>45505</v>
      </c>
      <c r="C3294" s="96" t="s">
        <v>367</v>
      </c>
      <c r="D3294" t="s">
        <v>164</v>
      </c>
      <c r="E3294">
        <v>1.4771048744460858E-3</v>
      </c>
      <c r="F3294">
        <v>2</v>
      </c>
      <c r="G3294">
        <v>1354</v>
      </c>
    </row>
    <row r="3295" spans="1:7" x14ac:dyDescent="0.3">
      <c r="A3295">
        <v>17</v>
      </c>
      <c r="B3295" s="18">
        <v>45505</v>
      </c>
      <c r="C3295" s="96" t="s">
        <v>367</v>
      </c>
      <c r="D3295" t="s">
        <v>207</v>
      </c>
      <c r="E3295">
        <v>2.5450689289501591E-2</v>
      </c>
      <c r="F3295">
        <v>24</v>
      </c>
      <c r="G3295">
        <v>943</v>
      </c>
    </row>
    <row r="3296" spans="1:7" x14ac:dyDescent="0.3">
      <c r="A3296">
        <v>16</v>
      </c>
      <c r="B3296" s="18">
        <v>45505</v>
      </c>
      <c r="C3296" s="96" t="s">
        <v>367</v>
      </c>
      <c r="D3296" t="s">
        <v>203</v>
      </c>
      <c r="E3296">
        <v>4.3478260869565216E-2</v>
      </c>
      <c r="F3296">
        <v>41</v>
      </c>
      <c r="G3296">
        <v>943</v>
      </c>
    </row>
    <row r="3297" spans="1:7" x14ac:dyDescent="0.3">
      <c r="A3297">
        <v>15</v>
      </c>
      <c r="B3297" s="18">
        <v>45505</v>
      </c>
      <c r="C3297" s="96" t="s">
        <v>367</v>
      </c>
      <c r="D3297" t="s">
        <v>205</v>
      </c>
      <c r="E3297">
        <v>5.2273915316257186E-4</v>
      </c>
      <c r="F3297">
        <v>1</v>
      </c>
      <c r="G3297">
        <v>1913</v>
      </c>
    </row>
    <row r="3298" spans="1:7" x14ac:dyDescent="0.3">
      <c r="A3298">
        <v>14</v>
      </c>
      <c r="B3298" s="18">
        <v>45505</v>
      </c>
      <c r="C3298" s="96" t="s">
        <v>367</v>
      </c>
      <c r="D3298" t="s">
        <v>225</v>
      </c>
      <c r="E3298">
        <v>1.0454783063251437E-3</v>
      </c>
      <c r="F3298">
        <v>2</v>
      </c>
      <c r="G3298">
        <v>1913</v>
      </c>
    </row>
    <row r="3299" spans="1:7" x14ac:dyDescent="0.3">
      <c r="A3299">
        <v>13</v>
      </c>
      <c r="B3299" s="18">
        <v>45505</v>
      </c>
      <c r="C3299" s="96" t="s">
        <v>367</v>
      </c>
      <c r="D3299" t="s">
        <v>198</v>
      </c>
      <c r="E3299">
        <v>1.2048192771084336E-3</v>
      </c>
      <c r="F3299">
        <v>1</v>
      </c>
      <c r="G3299">
        <v>830</v>
      </c>
    </row>
    <row r="3300" spans="1:7" x14ac:dyDescent="0.3">
      <c r="A3300">
        <v>12</v>
      </c>
      <c r="B3300" s="18">
        <v>45505</v>
      </c>
      <c r="C3300" s="96" t="s">
        <v>367</v>
      </c>
      <c r="D3300" t="s">
        <v>215</v>
      </c>
      <c r="E3300">
        <v>6.746987951807229E-2</v>
      </c>
      <c r="F3300">
        <v>56</v>
      </c>
      <c r="G3300">
        <v>830</v>
      </c>
    </row>
    <row r="3301" spans="1:7" x14ac:dyDescent="0.3">
      <c r="A3301">
        <v>11</v>
      </c>
      <c r="B3301" s="18">
        <v>45505</v>
      </c>
      <c r="C3301" s="96" t="s">
        <v>367</v>
      </c>
      <c r="D3301" t="s">
        <v>230</v>
      </c>
      <c r="E3301">
        <v>0.24596549805230941</v>
      </c>
      <c r="F3301">
        <v>442</v>
      </c>
      <c r="G3301">
        <v>1797</v>
      </c>
    </row>
    <row r="3302" spans="1:7" x14ac:dyDescent="0.3">
      <c r="A3302">
        <v>10</v>
      </c>
      <c r="B3302" s="18">
        <v>45505</v>
      </c>
      <c r="C3302" s="96" t="s">
        <v>367</v>
      </c>
      <c r="D3302" t="s">
        <v>219</v>
      </c>
      <c r="E3302">
        <v>2.564102564102564E-2</v>
      </c>
      <c r="F3302">
        <v>12</v>
      </c>
      <c r="G3302">
        <v>468</v>
      </c>
    </row>
    <row r="3303" spans="1:7" x14ac:dyDescent="0.3">
      <c r="A3303">
        <v>9</v>
      </c>
      <c r="B3303" s="18">
        <v>45505</v>
      </c>
      <c r="C3303" s="96" t="s">
        <v>367</v>
      </c>
      <c r="D3303" t="s">
        <v>213</v>
      </c>
      <c r="E3303">
        <v>0.10283960092095165</v>
      </c>
      <c r="F3303">
        <v>134</v>
      </c>
      <c r="G3303">
        <v>1303</v>
      </c>
    </row>
    <row r="3304" spans="1:7" x14ac:dyDescent="0.3">
      <c r="A3304">
        <v>18</v>
      </c>
      <c r="B3304" s="18">
        <v>45505</v>
      </c>
      <c r="C3304" s="96" t="s">
        <v>367</v>
      </c>
      <c r="D3304" t="s">
        <v>242</v>
      </c>
      <c r="E3304">
        <v>2.2675736961451248E-3</v>
      </c>
      <c r="F3304">
        <v>1</v>
      </c>
      <c r="G3304">
        <v>441</v>
      </c>
    </row>
    <row r="3305" spans="1:7" x14ac:dyDescent="0.3">
      <c r="A3305">
        <v>23</v>
      </c>
      <c r="B3305" s="18">
        <v>45505</v>
      </c>
      <c r="C3305" s="96" t="s">
        <v>367</v>
      </c>
      <c r="D3305" t="s">
        <v>210</v>
      </c>
      <c r="E3305">
        <v>7.1538461538461537E-2</v>
      </c>
      <c r="F3305">
        <v>372</v>
      </c>
      <c r="G3305">
        <v>5200</v>
      </c>
    </row>
    <row r="3306" spans="1:7" x14ac:dyDescent="0.3">
      <c r="A3306">
        <v>24</v>
      </c>
      <c r="B3306" s="18">
        <v>45505</v>
      </c>
      <c r="C3306" s="96" t="s">
        <v>367</v>
      </c>
      <c r="D3306" t="s">
        <v>197</v>
      </c>
      <c r="E3306">
        <v>0.92204301075268813</v>
      </c>
      <c r="F3306">
        <v>343</v>
      </c>
      <c r="G3306">
        <v>372</v>
      </c>
    </row>
    <row r="3307" spans="1:7" x14ac:dyDescent="0.3">
      <c r="A3307">
        <v>25</v>
      </c>
      <c r="B3307" s="18">
        <v>45505</v>
      </c>
      <c r="C3307" s="96" t="s">
        <v>367</v>
      </c>
      <c r="D3307" t="s">
        <v>261</v>
      </c>
      <c r="E3307">
        <v>5.7692307692307687E-4</v>
      </c>
      <c r="F3307">
        <v>3</v>
      </c>
      <c r="G3307">
        <v>5200</v>
      </c>
    </row>
    <row r="3308" spans="1:7" x14ac:dyDescent="0.3">
      <c r="A3308">
        <v>133</v>
      </c>
      <c r="B3308" s="18">
        <v>45505</v>
      </c>
      <c r="C3308" s="96" t="s">
        <v>367</v>
      </c>
      <c r="D3308" t="s">
        <v>234</v>
      </c>
      <c r="E3308">
        <v>10</v>
      </c>
    </row>
    <row r="3309" spans="1:7" x14ac:dyDescent="0.3">
      <c r="A3309">
        <v>132</v>
      </c>
      <c r="B3309" s="18">
        <v>45505</v>
      </c>
      <c r="C3309" s="96" t="s">
        <v>367</v>
      </c>
      <c r="D3309" t="s">
        <v>208</v>
      </c>
      <c r="E3309">
        <v>13</v>
      </c>
    </row>
    <row r="3310" spans="1:7" x14ac:dyDescent="0.3">
      <c r="A3310">
        <v>131</v>
      </c>
      <c r="B3310" s="18">
        <v>45505</v>
      </c>
      <c r="C3310" s="96" t="s">
        <v>367</v>
      </c>
      <c r="D3310" t="s">
        <v>211</v>
      </c>
      <c r="E3310">
        <v>53</v>
      </c>
    </row>
    <row r="3311" spans="1:7" x14ac:dyDescent="0.3">
      <c r="A3311">
        <v>130</v>
      </c>
      <c r="B3311" s="18">
        <v>45505</v>
      </c>
      <c r="C3311" s="96" t="s">
        <v>367</v>
      </c>
      <c r="D3311" t="s">
        <v>212</v>
      </c>
      <c r="E3311">
        <v>20</v>
      </c>
    </row>
    <row r="3312" spans="1:7" x14ac:dyDescent="0.3">
      <c r="A3312">
        <v>129</v>
      </c>
      <c r="B3312" s="18">
        <v>45505</v>
      </c>
      <c r="C3312" s="96" t="s">
        <v>367</v>
      </c>
      <c r="D3312" t="s">
        <v>229</v>
      </c>
      <c r="E3312">
        <v>358</v>
      </c>
    </row>
    <row r="3313" spans="1:7" x14ac:dyDescent="0.3">
      <c r="A3313">
        <v>128</v>
      </c>
      <c r="B3313" s="18">
        <v>45505</v>
      </c>
      <c r="C3313" s="96" t="s">
        <v>367</v>
      </c>
      <c r="D3313" t="s">
        <v>224</v>
      </c>
      <c r="E3313">
        <v>157</v>
      </c>
    </row>
    <row r="3314" spans="1:7" x14ac:dyDescent="0.3">
      <c r="A3314">
        <v>127</v>
      </c>
      <c r="B3314" s="18">
        <v>45505</v>
      </c>
      <c r="C3314" s="96" t="s">
        <v>367</v>
      </c>
      <c r="D3314" t="s">
        <v>220</v>
      </c>
      <c r="E3314">
        <v>611</v>
      </c>
    </row>
    <row r="3315" spans="1:7" x14ac:dyDescent="0.3">
      <c r="A3315">
        <v>5</v>
      </c>
      <c r="B3315" s="18">
        <v>45505</v>
      </c>
      <c r="C3315" s="96" t="s">
        <v>367</v>
      </c>
      <c r="D3315" t="s">
        <v>216</v>
      </c>
      <c r="E3315">
        <v>11.483333333333301</v>
      </c>
      <c r="F3315">
        <v>689</v>
      </c>
      <c r="G3315">
        <v>60</v>
      </c>
    </row>
    <row r="3316" spans="1:7" x14ac:dyDescent="0.3">
      <c r="A3316">
        <v>4</v>
      </c>
      <c r="B3316" s="18">
        <v>45505</v>
      </c>
      <c r="C3316" s="96" t="s">
        <v>367</v>
      </c>
      <c r="D3316" t="s">
        <v>223</v>
      </c>
      <c r="E3316">
        <v>0.76175548589341702</v>
      </c>
      <c r="F3316">
        <v>486</v>
      </c>
      <c r="G3316">
        <v>638</v>
      </c>
    </row>
    <row r="3317" spans="1:7" x14ac:dyDescent="0.3">
      <c r="A3317">
        <v>126</v>
      </c>
      <c r="B3317" s="18">
        <v>45505</v>
      </c>
      <c r="C3317" s="96" t="s">
        <v>367</v>
      </c>
      <c r="D3317" t="s">
        <v>28</v>
      </c>
      <c r="E3317">
        <v>4</v>
      </c>
    </row>
    <row r="3318" spans="1:7" x14ac:dyDescent="0.3">
      <c r="A3318">
        <v>120</v>
      </c>
      <c r="B3318" s="18">
        <v>45505</v>
      </c>
      <c r="C3318" s="96" t="s">
        <v>367</v>
      </c>
      <c r="D3318" t="s">
        <v>22</v>
      </c>
      <c r="E3318">
        <v>1245</v>
      </c>
    </row>
    <row r="3319" spans="1:7" x14ac:dyDescent="0.3">
      <c r="A3319">
        <v>115</v>
      </c>
      <c r="B3319" s="18">
        <v>45505</v>
      </c>
      <c r="C3319" s="96" t="s">
        <v>367</v>
      </c>
      <c r="D3319" t="s">
        <v>226</v>
      </c>
      <c r="E3319">
        <v>13</v>
      </c>
    </row>
    <row r="3320" spans="1:7" x14ac:dyDescent="0.3">
      <c r="A3320">
        <v>114</v>
      </c>
      <c r="B3320" s="18">
        <v>45505</v>
      </c>
      <c r="C3320" s="96" t="s">
        <v>367</v>
      </c>
      <c r="D3320" t="s">
        <v>214</v>
      </c>
      <c r="E3320">
        <v>1245</v>
      </c>
    </row>
    <row r="3321" spans="1:7" x14ac:dyDescent="0.3">
      <c r="A3321">
        <v>27</v>
      </c>
      <c r="B3321" s="18">
        <v>45505</v>
      </c>
      <c r="C3321" s="96" t="s">
        <v>368</v>
      </c>
      <c r="D3321" t="s">
        <v>165</v>
      </c>
      <c r="E3321">
        <v>0.13829787234042554</v>
      </c>
      <c r="F3321">
        <v>1248</v>
      </c>
      <c r="G3321">
        <v>9024</v>
      </c>
    </row>
    <row r="3322" spans="1:7" x14ac:dyDescent="0.3">
      <c r="A3322">
        <v>108</v>
      </c>
      <c r="B3322" s="18">
        <v>45505</v>
      </c>
      <c r="C3322" s="96" t="s">
        <v>368</v>
      </c>
      <c r="D3322" t="s">
        <v>204</v>
      </c>
      <c r="E3322">
        <v>4995</v>
      </c>
    </row>
    <row r="3323" spans="1:7" x14ac:dyDescent="0.3">
      <c r="A3323">
        <v>105</v>
      </c>
      <c r="B3323" s="18">
        <v>45505</v>
      </c>
      <c r="C3323" s="96" t="s">
        <v>368</v>
      </c>
      <c r="D3323" t="s">
        <v>227</v>
      </c>
      <c r="E3323">
        <v>6529</v>
      </c>
    </row>
    <row r="3324" spans="1:7" x14ac:dyDescent="0.3">
      <c r="A3324">
        <v>107</v>
      </c>
      <c r="B3324" s="18">
        <v>45505</v>
      </c>
      <c r="C3324" s="96" t="s">
        <v>368</v>
      </c>
      <c r="D3324" t="s">
        <v>217</v>
      </c>
      <c r="E3324">
        <v>12923</v>
      </c>
    </row>
    <row r="3325" spans="1:7" x14ac:dyDescent="0.3">
      <c r="A3325">
        <v>106</v>
      </c>
      <c r="B3325" s="18">
        <v>45505</v>
      </c>
      <c r="C3325" s="96" t="s">
        <v>368</v>
      </c>
      <c r="D3325" t="s">
        <v>196</v>
      </c>
      <c r="E3325">
        <v>10860</v>
      </c>
    </row>
    <row r="3326" spans="1:7" x14ac:dyDescent="0.3">
      <c r="A3326">
        <v>104</v>
      </c>
      <c r="B3326" s="18">
        <v>45505</v>
      </c>
      <c r="C3326" s="96" t="s">
        <v>368</v>
      </c>
      <c r="D3326" t="s">
        <v>236</v>
      </c>
      <c r="E3326">
        <v>1629</v>
      </c>
    </row>
    <row r="3327" spans="1:7" x14ac:dyDescent="0.3">
      <c r="A3327">
        <v>113</v>
      </c>
      <c r="B3327" s="18">
        <v>45505</v>
      </c>
      <c r="C3327" s="96" t="s">
        <v>368</v>
      </c>
      <c r="D3327" t="s">
        <v>228</v>
      </c>
      <c r="E3327">
        <v>9141</v>
      </c>
    </row>
    <row r="3328" spans="1:7" x14ac:dyDescent="0.3">
      <c r="A3328">
        <v>110</v>
      </c>
      <c r="B3328" s="18">
        <v>45505</v>
      </c>
      <c r="C3328" s="96" t="s">
        <v>368</v>
      </c>
      <c r="D3328" t="s">
        <v>222</v>
      </c>
      <c r="E3328">
        <v>6172</v>
      </c>
    </row>
    <row r="3329" spans="1:7" x14ac:dyDescent="0.3">
      <c r="A3329">
        <v>112</v>
      </c>
      <c r="B3329" s="18">
        <v>45505</v>
      </c>
      <c r="C3329" s="96" t="s">
        <v>368</v>
      </c>
      <c r="D3329" t="s">
        <v>221</v>
      </c>
      <c r="E3329">
        <v>15213</v>
      </c>
    </row>
    <row r="3330" spans="1:7" x14ac:dyDescent="0.3">
      <c r="A3330">
        <v>111</v>
      </c>
      <c r="B3330" s="18">
        <v>45505</v>
      </c>
      <c r="C3330" s="96" t="s">
        <v>368</v>
      </c>
      <c r="D3330" t="s">
        <v>201</v>
      </c>
      <c r="E3330">
        <v>11505</v>
      </c>
    </row>
    <row r="3331" spans="1:7" x14ac:dyDescent="0.3">
      <c r="A3331">
        <v>109</v>
      </c>
      <c r="B3331" s="18">
        <v>45505</v>
      </c>
      <c r="C3331" s="96" t="s">
        <v>368</v>
      </c>
      <c r="D3331" t="s">
        <v>233</v>
      </c>
      <c r="E3331">
        <v>1591</v>
      </c>
    </row>
    <row r="3332" spans="1:7" x14ac:dyDescent="0.3">
      <c r="A3332">
        <v>2</v>
      </c>
      <c r="B3332" s="18">
        <v>45505</v>
      </c>
      <c r="C3332" s="96" t="s">
        <v>368</v>
      </c>
      <c r="D3332" t="s">
        <v>209</v>
      </c>
      <c r="E3332">
        <v>0.86066239316239312</v>
      </c>
      <c r="F3332">
        <v>80558</v>
      </c>
      <c r="G3332">
        <v>93600</v>
      </c>
    </row>
    <row r="3333" spans="1:7" x14ac:dyDescent="0.3">
      <c r="A3333">
        <v>1</v>
      </c>
      <c r="B3333" s="18">
        <v>45505</v>
      </c>
      <c r="C3333" s="96" t="s">
        <v>368</v>
      </c>
      <c r="D3333" t="s">
        <v>287</v>
      </c>
      <c r="E3333">
        <v>1.3090909090909091</v>
      </c>
      <c r="F3333">
        <v>72</v>
      </c>
      <c r="G3333">
        <v>55</v>
      </c>
    </row>
    <row r="3334" spans="1:7" x14ac:dyDescent="0.3">
      <c r="A3334">
        <v>103</v>
      </c>
      <c r="B3334" s="18">
        <v>45505</v>
      </c>
      <c r="C3334" s="96" t="s">
        <v>368</v>
      </c>
      <c r="D3334" t="s">
        <v>199</v>
      </c>
      <c r="E3334">
        <v>2</v>
      </c>
    </row>
    <row r="3335" spans="1:7" x14ac:dyDescent="0.3">
      <c r="A3335">
        <v>102</v>
      </c>
      <c r="B3335" s="18">
        <v>45505</v>
      </c>
      <c r="C3335" s="96" t="s">
        <v>368</v>
      </c>
      <c r="D3335" t="s">
        <v>218</v>
      </c>
      <c r="E3335">
        <v>2</v>
      </c>
    </row>
    <row r="3336" spans="1:7" x14ac:dyDescent="0.3">
      <c r="A3336">
        <v>3</v>
      </c>
      <c r="B3336" s="18">
        <v>45505</v>
      </c>
      <c r="C3336" s="96" t="s">
        <v>368</v>
      </c>
      <c r="D3336" t="s">
        <v>202</v>
      </c>
      <c r="E3336">
        <v>0.67223843526855009</v>
      </c>
      <c r="F3336">
        <v>54132</v>
      </c>
      <c r="G3336">
        <v>80525</v>
      </c>
    </row>
    <row r="3337" spans="1:7" x14ac:dyDescent="0.3">
      <c r="A3337">
        <v>101</v>
      </c>
      <c r="B3337" s="18">
        <v>45505</v>
      </c>
      <c r="C3337" s="96" t="s">
        <v>368</v>
      </c>
      <c r="D3337" t="s">
        <v>200</v>
      </c>
      <c r="E3337">
        <v>51</v>
      </c>
    </row>
    <row r="3338" spans="1:7" x14ac:dyDescent="0.3">
      <c r="A3338">
        <v>100</v>
      </c>
      <c r="B3338" s="18">
        <v>45505</v>
      </c>
      <c r="C3338" s="96" t="s">
        <v>368</v>
      </c>
      <c r="D3338" t="s">
        <v>206</v>
      </c>
      <c r="E3338">
        <v>4</v>
      </c>
    </row>
    <row r="3339" spans="1:7" x14ac:dyDescent="0.3">
      <c r="A3339">
        <v>26</v>
      </c>
      <c r="B3339" s="18">
        <v>45505</v>
      </c>
      <c r="C3339" s="96" t="s">
        <v>368</v>
      </c>
      <c r="D3339" t="s">
        <v>164</v>
      </c>
      <c r="E3339">
        <v>0.10797245243375744</v>
      </c>
      <c r="F3339">
        <v>1850</v>
      </c>
      <c r="G3339">
        <v>17134</v>
      </c>
    </row>
    <row r="3340" spans="1:7" x14ac:dyDescent="0.3">
      <c r="A3340">
        <v>17</v>
      </c>
      <c r="B3340" s="18">
        <v>45505</v>
      </c>
      <c r="C3340" s="96" t="s">
        <v>368</v>
      </c>
      <c r="D3340" t="s">
        <v>207</v>
      </c>
      <c r="E3340">
        <v>8.255779045331732E-2</v>
      </c>
      <c r="F3340">
        <v>825</v>
      </c>
      <c r="G3340">
        <v>9993</v>
      </c>
    </row>
    <row r="3341" spans="1:7" x14ac:dyDescent="0.3">
      <c r="A3341">
        <v>16</v>
      </c>
      <c r="B3341" s="18">
        <v>45505</v>
      </c>
      <c r="C3341" s="96" t="s">
        <v>368</v>
      </c>
      <c r="D3341" t="s">
        <v>203</v>
      </c>
      <c r="E3341">
        <v>0.28840188131692185</v>
      </c>
      <c r="F3341">
        <v>2882</v>
      </c>
      <c r="G3341">
        <v>9993</v>
      </c>
    </row>
    <row r="3342" spans="1:7" x14ac:dyDescent="0.3">
      <c r="A3342">
        <v>15</v>
      </c>
      <c r="B3342" s="18">
        <v>45505</v>
      </c>
      <c r="C3342" s="96" t="s">
        <v>368</v>
      </c>
      <c r="D3342" t="s">
        <v>205</v>
      </c>
      <c r="E3342">
        <v>2.3465617352080234E-2</v>
      </c>
      <c r="F3342">
        <v>489</v>
      </c>
      <c r="G3342">
        <v>20839</v>
      </c>
    </row>
    <row r="3343" spans="1:7" x14ac:dyDescent="0.3">
      <c r="A3343">
        <v>14</v>
      </c>
      <c r="B3343" s="18">
        <v>45505</v>
      </c>
      <c r="C3343" s="96" t="s">
        <v>368</v>
      </c>
      <c r="D3343" t="s">
        <v>225</v>
      </c>
      <c r="E3343">
        <v>0.27741254378808966</v>
      </c>
      <c r="F3343">
        <v>5781</v>
      </c>
      <c r="G3343">
        <v>20839</v>
      </c>
    </row>
    <row r="3344" spans="1:7" x14ac:dyDescent="0.3">
      <c r="A3344">
        <v>13</v>
      </c>
      <c r="B3344" s="18">
        <v>45505</v>
      </c>
      <c r="C3344" s="96" t="s">
        <v>368</v>
      </c>
      <c r="D3344" t="s">
        <v>198</v>
      </c>
      <c r="E3344">
        <v>2.2724914392445783E-2</v>
      </c>
      <c r="F3344">
        <v>219</v>
      </c>
      <c r="G3344">
        <v>9637</v>
      </c>
    </row>
    <row r="3345" spans="1:7" x14ac:dyDescent="0.3">
      <c r="A3345">
        <v>12</v>
      </c>
      <c r="B3345" s="18">
        <v>45505</v>
      </c>
      <c r="C3345" s="96" t="s">
        <v>368</v>
      </c>
      <c r="D3345" t="s">
        <v>215</v>
      </c>
      <c r="E3345">
        <v>0.24997405831690361</v>
      </c>
      <c r="F3345">
        <v>2409</v>
      </c>
      <c r="G3345">
        <v>9637</v>
      </c>
    </row>
    <row r="3346" spans="1:7" x14ac:dyDescent="0.3">
      <c r="A3346">
        <v>11</v>
      </c>
      <c r="B3346" s="18">
        <v>45505</v>
      </c>
      <c r="C3346" s="96" t="s">
        <v>368</v>
      </c>
      <c r="D3346" t="s">
        <v>230</v>
      </c>
      <c r="E3346">
        <v>0.56811430188145429</v>
      </c>
      <c r="F3346">
        <v>12048</v>
      </c>
      <c r="G3346">
        <v>21207</v>
      </c>
    </row>
    <row r="3347" spans="1:7" x14ac:dyDescent="0.3">
      <c r="A3347">
        <v>10</v>
      </c>
      <c r="B3347" s="18">
        <v>45505</v>
      </c>
      <c r="C3347" s="96" t="s">
        <v>368</v>
      </c>
      <c r="D3347" t="s">
        <v>219</v>
      </c>
      <c r="E3347">
        <v>0.14546829698726838</v>
      </c>
      <c r="F3347">
        <v>1154</v>
      </c>
      <c r="G3347">
        <v>7933</v>
      </c>
    </row>
    <row r="3348" spans="1:7" x14ac:dyDescent="0.3">
      <c r="A3348">
        <v>9</v>
      </c>
      <c r="B3348" s="18">
        <v>45505</v>
      </c>
      <c r="C3348" s="96" t="s">
        <v>368</v>
      </c>
      <c r="D3348" t="s">
        <v>213</v>
      </c>
      <c r="E3348">
        <v>0.23074084586999716</v>
      </c>
      <c r="F3348">
        <v>8129</v>
      </c>
      <c r="G3348">
        <v>35230</v>
      </c>
    </row>
    <row r="3349" spans="1:7" x14ac:dyDescent="0.3">
      <c r="A3349">
        <v>8</v>
      </c>
      <c r="B3349" s="18">
        <v>45505</v>
      </c>
      <c r="C3349" s="96" t="s">
        <v>368</v>
      </c>
      <c r="D3349" t="s">
        <v>235</v>
      </c>
      <c r="E3349">
        <v>0.39958396369137672</v>
      </c>
      <c r="F3349">
        <v>2113</v>
      </c>
      <c r="G3349">
        <v>5288</v>
      </c>
    </row>
    <row r="3350" spans="1:7" x14ac:dyDescent="0.3">
      <c r="A3350">
        <v>7</v>
      </c>
      <c r="B3350" s="18">
        <v>45505</v>
      </c>
      <c r="C3350" s="96" t="s">
        <v>368</v>
      </c>
      <c r="D3350" t="s">
        <v>232</v>
      </c>
      <c r="E3350">
        <v>0.65625</v>
      </c>
      <c r="F3350">
        <v>798</v>
      </c>
      <c r="G3350">
        <v>1216</v>
      </c>
    </row>
    <row r="3351" spans="1:7" x14ac:dyDescent="0.3">
      <c r="A3351">
        <v>18</v>
      </c>
      <c r="B3351" s="18">
        <v>45505</v>
      </c>
      <c r="C3351" s="96" t="s">
        <v>368</v>
      </c>
      <c r="D3351" t="s">
        <v>242</v>
      </c>
      <c r="E3351">
        <v>1.0921632496646867E-2</v>
      </c>
      <c r="F3351">
        <v>57</v>
      </c>
      <c r="G3351">
        <v>5219</v>
      </c>
    </row>
    <row r="3352" spans="1:7" x14ac:dyDescent="0.3">
      <c r="A3352">
        <v>23</v>
      </c>
      <c r="B3352" s="18">
        <v>45505</v>
      </c>
      <c r="C3352" s="96" t="s">
        <v>368</v>
      </c>
      <c r="D3352" t="s">
        <v>210</v>
      </c>
      <c r="E3352">
        <v>4.7017431632816249E-2</v>
      </c>
      <c r="F3352">
        <v>3822</v>
      </c>
      <c r="G3352">
        <v>81289</v>
      </c>
    </row>
    <row r="3353" spans="1:7" x14ac:dyDescent="0.3">
      <c r="A3353">
        <v>24</v>
      </c>
      <c r="B3353" s="18">
        <v>45505</v>
      </c>
      <c r="C3353" s="96" t="s">
        <v>368</v>
      </c>
      <c r="D3353" t="s">
        <v>197</v>
      </c>
      <c r="E3353">
        <v>0.92124542124542119</v>
      </c>
      <c r="F3353">
        <v>3521</v>
      </c>
      <c r="G3353">
        <v>3822</v>
      </c>
    </row>
    <row r="3354" spans="1:7" x14ac:dyDescent="0.3">
      <c r="A3354">
        <v>25</v>
      </c>
      <c r="B3354" s="18">
        <v>45505</v>
      </c>
      <c r="C3354" s="96" t="s">
        <v>368</v>
      </c>
      <c r="D3354" t="s">
        <v>261</v>
      </c>
      <c r="E3354">
        <v>7.6271082188241954E-4</v>
      </c>
      <c r="F3354">
        <v>62</v>
      </c>
      <c r="G3354">
        <v>81289</v>
      </c>
    </row>
    <row r="3355" spans="1:7" x14ac:dyDescent="0.3">
      <c r="A3355">
        <v>134</v>
      </c>
      <c r="B3355" s="18">
        <v>45505</v>
      </c>
      <c r="C3355" s="96" t="s">
        <v>368</v>
      </c>
      <c r="D3355" t="s">
        <v>267</v>
      </c>
      <c r="E3355">
        <v>29</v>
      </c>
    </row>
    <row r="3356" spans="1:7" x14ac:dyDescent="0.3">
      <c r="A3356">
        <v>133</v>
      </c>
      <c r="B3356" s="18">
        <v>45505</v>
      </c>
      <c r="C3356" s="96" t="s">
        <v>368</v>
      </c>
      <c r="D3356" t="s">
        <v>234</v>
      </c>
      <c r="E3356">
        <v>92</v>
      </c>
    </row>
    <row r="3357" spans="1:7" x14ac:dyDescent="0.3">
      <c r="A3357">
        <v>132</v>
      </c>
      <c r="B3357" s="18">
        <v>45505</v>
      </c>
      <c r="C3357" s="96" t="s">
        <v>368</v>
      </c>
      <c r="D3357" t="s">
        <v>208</v>
      </c>
      <c r="E3357">
        <v>123</v>
      </c>
    </row>
    <row r="3358" spans="1:7" x14ac:dyDescent="0.3">
      <c r="A3358">
        <v>131</v>
      </c>
      <c r="B3358" s="18">
        <v>45505</v>
      </c>
      <c r="C3358" s="96" t="s">
        <v>368</v>
      </c>
      <c r="D3358" t="s">
        <v>211</v>
      </c>
      <c r="E3358">
        <v>597</v>
      </c>
    </row>
    <row r="3359" spans="1:7" x14ac:dyDescent="0.3">
      <c r="A3359">
        <v>130</v>
      </c>
      <c r="B3359" s="18">
        <v>45505</v>
      </c>
      <c r="C3359" s="96" t="s">
        <v>368</v>
      </c>
      <c r="D3359" t="s">
        <v>212</v>
      </c>
      <c r="E3359">
        <v>4439</v>
      </c>
    </row>
    <row r="3360" spans="1:7" x14ac:dyDescent="0.3">
      <c r="A3360">
        <v>129</v>
      </c>
      <c r="B3360" s="18">
        <v>45505</v>
      </c>
      <c r="C3360" s="96" t="s">
        <v>368</v>
      </c>
      <c r="D3360" t="s">
        <v>229</v>
      </c>
      <c r="E3360">
        <v>7499</v>
      </c>
    </row>
    <row r="3361" spans="1:7" x14ac:dyDescent="0.3">
      <c r="A3361">
        <v>128</v>
      </c>
      <c r="B3361" s="18">
        <v>45505</v>
      </c>
      <c r="C3361" s="96" t="s">
        <v>368</v>
      </c>
      <c r="D3361" t="s">
        <v>224</v>
      </c>
      <c r="E3361">
        <v>2839</v>
      </c>
    </row>
    <row r="3362" spans="1:7" x14ac:dyDescent="0.3">
      <c r="A3362">
        <v>127</v>
      </c>
      <c r="B3362" s="18">
        <v>45505</v>
      </c>
      <c r="C3362" s="96" t="s">
        <v>368</v>
      </c>
      <c r="D3362" t="s">
        <v>220</v>
      </c>
      <c r="E3362">
        <v>15794</v>
      </c>
    </row>
    <row r="3363" spans="1:7" x14ac:dyDescent="0.3">
      <c r="A3363">
        <v>5</v>
      </c>
      <c r="B3363" s="18">
        <v>45505</v>
      </c>
      <c r="C3363" s="96" t="s">
        <v>368</v>
      </c>
      <c r="D3363" t="s">
        <v>216</v>
      </c>
      <c r="E3363">
        <v>12.607429718875499</v>
      </c>
      <c r="F3363">
        <v>12557</v>
      </c>
      <c r="G3363">
        <v>996</v>
      </c>
    </row>
    <row r="3364" spans="1:7" x14ac:dyDescent="0.3">
      <c r="A3364">
        <v>4</v>
      </c>
      <c r="B3364" s="18">
        <v>45505</v>
      </c>
      <c r="C3364" s="96" t="s">
        <v>368</v>
      </c>
      <c r="D3364" t="s">
        <v>223</v>
      </c>
      <c r="E3364">
        <v>0.788900067069081</v>
      </c>
      <c r="F3364">
        <v>9410</v>
      </c>
      <c r="G3364">
        <v>11928</v>
      </c>
    </row>
    <row r="3365" spans="1:7" x14ac:dyDescent="0.3">
      <c r="A3365">
        <v>126</v>
      </c>
      <c r="B3365" s="18">
        <v>45505</v>
      </c>
      <c r="C3365" s="96" t="s">
        <v>368</v>
      </c>
      <c r="D3365" t="s">
        <v>28</v>
      </c>
      <c r="E3365">
        <v>40</v>
      </c>
    </row>
    <row r="3366" spans="1:7" x14ac:dyDescent="0.3">
      <c r="A3366">
        <v>122</v>
      </c>
      <c r="B3366" s="18">
        <v>45505</v>
      </c>
      <c r="C3366" s="96" t="s">
        <v>368</v>
      </c>
      <c r="D3366" t="s">
        <v>24</v>
      </c>
      <c r="E3366">
        <v>1</v>
      </c>
    </row>
    <row r="3367" spans="1:7" x14ac:dyDescent="0.3">
      <c r="A3367">
        <v>121</v>
      </c>
      <c r="B3367" s="18">
        <v>45505</v>
      </c>
      <c r="C3367" s="96" t="s">
        <v>368</v>
      </c>
      <c r="D3367" t="s">
        <v>23</v>
      </c>
      <c r="E3367">
        <v>2</v>
      </c>
    </row>
    <row r="3368" spans="1:7" x14ac:dyDescent="0.3">
      <c r="A3368">
        <v>120</v>
      </c>
      <c r="B3368" s="18">
        <v>45505</v>
      </c>
      <c r="C3368" s="96" t="s">
        <v>368</v>
      </c>
      <c r="D3368" t="s">
        <v>22</v>
      </c>
      <c r="E3368">
        <v>23944</v>
      </c>
    </row>
    <row r="3369" spans="1:7" x14ac:dyDescent="0.3">
      <c r="A3369">
        <v>116</v>
      </c>
      <c r="B3369" s="18">
        <v>45505</v>
      </c>
      <c r="C3369" s="96" t="s">
        <v>368</v>
      </c>
      <c r="D3369" t="s">
        <v>243</v>
      </c>
      <c r="E3369">
        <v>103</v>
      </c>
    </row>
    <row r="3370" spans="1:7" x14ac:dyDescent="0.3">
      <c r="A3370">
        <v>115</v>
      </c>
      <c r="B3370" s="18">
        <v>45505</v>
      </c>
      <c r="C3370" s="96" t="s">
        <v>368</v>
      </c>
      <c r="D3370" t="s">
        <v>226</v>
      </c>
      <c r="E3370">
        <v>1737</v>
      </c>
    </row>
    <row r="3371" spans="1:7" x14ac:dyDescent="0.3">
      <c r="A3371">
        <v>114</v>
      </c>
      <c r="B3371" s="18">
        <v>45505</v>
      </c>
      <c r="C3371" s="96" t="s">
        <v>368</v>
      </c>
      <c r="D3371" t="s">
        <v>214</v>
      </c>
      <c r="E3371">
        <v>23947</v>
      </c>
    </row>
    <row r="3372" spans="1:7" x14ac:dyDescent="0.3">
      <c r="A3372">
        <v>6</v>
      </c>
      <c r="B3372" s="18">
        <v>45505</v>
      </c>
      <c r="C3372" s="96" t="s">
        <v>368</v>
      </c>
      <c r="D3372" t="s">
        <v>237</v>
      </c>
      <c r="E3372">
        <v>0.46746987951807228</v>
      </c>
      <c r="F3372">
        <v>194</v>
      </c>
      <c r="G3372">
        <v>415</v>
      </c>
    </row>
    <row r="3373" spans="1:7" x14ac:dyDescent="0.3">
      <c r="A3373">
        <v>108</v>
      </c>
      <c r="B3373" s="18">
        <v>45505</v>
      </c>
      <c r="C3373" s="96" t="s">
        <v>369</v>
      </c>
      <c r="D3373" t="s">
        <v>204</v>
      </c>
      <c r="E3373">
        <v>117</v>
      </c>
    </row>
    <row r="3374" spans="1:7" x14ac:dyDescent="0.3">
      <c r="A3374">
        <v>105</v>
      </c>
      <c r="B3374" s="18">
        <v>45505</v>
      </c>
      <c r="C3374" s="96" t="s">
        <v>369</v>
      </c>
      <c r="D3374" t="s">
        <v>227</v>
      </c>
      <c r="E3374">
        <v>89</v>
      </c>
    </row>
    <row r="3375" spans="1:7" x14ac:dyDescent="0.3">
      <c r="A3375">
        <v>107</v>
      </c>
      <c r="B3375" s="18">
        <v>45505</v>
      </c>
      <c r="C3375" s="96" t="s">
        <v>369</v>
      </c>
      <c r="D3375" t="s">
        <v>217</v>
      </c>
      <c r="E3375">
        <v>297</v>
      </c>
    </row>
    <row r="3376" spans="1:7" x14ac:dyDescent="0.3">
      <c r="A3376">
        <v>106</v>
      </c>
      <c r="B3376" s="18">
        <v>45505</v>
      </c>
      <c r="C3376" s="96" t="s">
        <v>369</v>
      </c>
      <c r="D3376" t="s">
        <v>196</v>
      </c>
      <c r="E3376">
        <v>253</v>
      </c>
    </row>
    <row r="3377" spans="1:7" x14ac:dyDescent="0.3">
      <c r="A3377">
        <v>104</v>
      </c>
      <c r="B3377" s="18">
        <v>45505</v>
      </c>
      <c r="C3377" s="96" t="s">
        <v>369</v>
      </c>
      <c r="D3377" t="s">
        <v>236</v>
      </c>
      <c r="E3377">
        <v>22</v>
      </c>
    </row>
    <row r="3378" spans="1:7" x14ac:dyDescent="0.3">
      <c r="A3378">
        <v>113</v>
      </c>
      <c r="B3378" s="18">
        <v>45505</v>
      </c>
      <c r="C3378" s="96" t="s">
        <v>369</v>
      </c>
      <c r="D3378" t="s">
        <v>228</v>
      </c>
      <c r="E3378">
        <v>206</v>
      </c>
    </row>
    <row r="3379" spans="1:7" x14ac:dyDescent="0.3">
      <c r="A3379">
        <v>110</v>
      </c>
      <c r="B3379" s="18">
        <v>45505</v>
      </c>
      <c r="C3379" s="96" t="s">
        <v>369</v>
      </c>
      <c r="D3379" t="s">
        <v>222</v>
      </c>
      <c r="E3379">
        <v>64</v>
      </c>
    </row>
    <row r="3380" spans="1:7" x14ac:dyDescent="0.3">
      <c r="A3380">
        <v>112</v>
      </c>
      <c r="B3380" s="18">
        <v>45505</v>
      </c>
      <c r="C3380" s="96" t="s">
        <v>369</v>
      </c>
      <c r="D3380" t="s">
        <v>221</v>
      </c>
      <c r="E3380">
        <v>357</v>
      </c>
    </row>
    <row r="3381" spans="1:7" x14ac:dyDescent="0.3">
      <c r="A3381">
        <v>111</v>
      </c>
      <c r="B3381" s="18">
        <v>45505</v>
      </c>
      <c r="C3381" s="96" t="s">
        <v>369</v>
      </c>
      <c r="D3381" t="s">
        <v>201</v>
      </c>
      <c r="E3381">
        <v>273</v>
      </c>
    </row>
    <row r="3382" spans="1:7" x14ac:dyDescent="0.3">
      <c r="A3382">
        <v>109</v>
      </c>
      <c r="B3382" s="18">
        <v>45505</v>
      </c>
      <c r="C3382" s="96" t="s">
        <v>369</v>
      </c>
      <c r="D3382" t="s">
        <v>233</v>
      </c>
      <c r="E3382">
        <v>24</v>
      </c>
    </row>
    <row r="3383" spans="1:7" x14ac:dyDescent="0.3">
      <c r="A3383">
        <v>2</v>
      </c>
      <c r="B3383" s="18">
        <v>45505</v>
      </c>
      <c r="C3383" s="96" t="s">
        <v>369</v>
      </c>
      <c r="D3383" t="s">
        <v>209</v>
      </c>
      <c r="E3383">
        <v>0.94555555555555559</v>
      </c>
      <c r="F3383">
        <v>1702</v>
      </c>
      <c r="G3383">
        <v>1800</v>
      </c>
    </row>
    <row r="3384" spans="1:7" x14ac:dyDescent="0.3">
      <c r="A3384">
        <v>1</v>
      </c>
      <c r="B3384" s="18">
        <v>45505</v>
      </c>
      <c r="C3384" s="96" t="s">
        <v>369</v>
      </c>
      <c r="D3384" t="s">
        <v>287</v>
      </c>
      <c r="E3384">
        <v>1</v>
      </c>
      <c r="F3384">
        <v>1</v>
      </c>
      <c r="G3384">
        <v>1</v>
      </c>
    </row>
    <row r="3385" spans="1:7" x14ac:dyDescent="0.3">
      <c r="A3385">
        <v>103</v>
      </c>
      <c r="B3385" s="18">
        <v>45505</v>
      </c>
      <c r="C3385" s="96" t="s">
        <v>369</v>
      </c>
      <c r="D3385" t="s">
        <v>199</v>
      </c>
      <c r="E3385">
        <v>0</v>
      </c>
    </row>
    <row r="3386" spans="1:7" x14ac:dyDescent="0.3">
      <c r="A3386">
        <v>3</v>
      </c>
      <c r="B3386" s="18">
        <v>45505</v>
      </c>
      <c r="C3386" s="96" t="s">
        <v>369</v>
      </c>
      <c r="D3386" t="s">
        <v>202</v>
      </c>
      <c r="E3386">
        <v>0.41891891891891891</v>
      </c>
      <c r="F3386">
        <v>713</v>
      </c>
      <c r="G3386">
        <v>1702</v>
      </c>
    </row>
    <row r="3387" spans="1:7" x14ac:dyDescent="0.3">
      <c r="A3387">
        <v>102</v>
      </c>
      <c r="B3387" s="18">
        <v>45505</v>
      </c>
      <c r="C3387" s="96" t="s">
        <v>369</v>
      </c>
      <c r="D3387" t="s">
        <v>218</v>
      </c>
      <c r="E3387">
        <v>0</v>
      </c>
    </row>
    <row r="3388" spans="1:7" x14ac:dyDescent="0.3">
      <c r="A3388">
        <v>101</v>
      </c>
      <c r="B3388" s="18">
        <v>45505</v>
      </c>
      <c r="C3388" s="96" t="s">
        <v>369</v>
      </c>
      <c r="D3388" t="s">
        <v>200</v>
      </c>
      <c r="E3388">
        <v>1</v>
      </c>
    </row>
    <row r="3389" spans="1:7" x14ac:dyDescent="0.3">
      <c r="A3389">
        <v>100</v>
      </c>
      <c r="B3389" s="18">
        <v>45505</v>
      </c>
      <c r="C3389" s="96" t="s">
        <v>369</v>
      </c>
      <c r="D3389" t="s">
        <v>206</v>
      </c>
      <c r="E3389">
        <v>1</v>
      </c>
    </row>
    <row r="3390" spans="1:7" x14ac:dyDescent="0.3">
      <c r="A3390">
        <v>13</v>
      </c>
      <c r="B3390" s="18">
        <v>45505</v>
      </c>
      <c r="C3390" s="96" t="s">
        <v>369</v>
      </c>
      <c r="D3390" t="s">
        <v>198</v>
      </c>
      <c r="E3390">
        <v>0</v>
      </c>
      <c r="F3390">
        <v>0</v>
      </c>
      <c r="G3390">
        <v>157</v>
      </c>
    </row>
    <row r="3391" spans="1:7" x14ac:dyDescent="0.3">
      <c r="A3391">
        <v>12</v>
      </c>
      <c r="B3391" s="18">
        <v>45505</v>
      </c>
      <c r="C3391" s="96" t="s">
        <v>369</v>
      </c>
      <c r="D3391" t="s">
        <v>215</v>
      </c>
      <c r="E3391">
        <v>6.369426751592357E-3</v>
      </c>
      <c r="F3391">
        <v>1</v>
      </c>
      <c r="G3391">
        <v>157</v>
      </c>
    </row>
    <row r="3392" spans="1:7" x14ac:dyDescent="0.3">
      <c r="A3392">
        <v>11</v>
      </c>
      <c r="B3392" s="18">
        <v>45505</v>
      </c>
      <c r="C3392" s="96" t="s">
        <v>369</v>
      </c>
      <c r="D3392" t="s">
        <v>230</v>
      </c>
      <c r="E3392">
        <v>6.41025641025641E-3</v>
      </c>
      <c r="F3392">
        <v>2</v>
      </c>
      <c r="G3392">
        <v>312</v>
      </c>
    </row>
    <row r="3393" spans="1:7" x14ac:dyDescent="0.3">
      <c r="A3393">
        <v>9</v>
      </c>
      <c r="B3393" s="18">
        <v>45505</v>
      </c>
      <c r="C3393" s="96" t="s">
        <v>369</v>
      </c>
      <c r="D3393" t="s">
        <v>213</v>
      </c>
      <c r="E3393">
        <v>3.766478342749529E-3</v>
      </c>
      <c r="F3393">
        <v>2</v>
      </c>
      <c r="G3393">
        <v>531</v>
      </c>
    </row>
    <row r="3394" spans="1:7" x14ac:dyDescent="0.3">
      <c r="A3394">
        <v>8</v>
      </c>
      <c r="B3394" s="18">
        <v>45505</v>
      </c>
      <c r="C3394" s="96" t="s">
        <v>369</v>
      </c>
      <c r="D3394" t="s">
        <v>235</v>
      </c>
      <c r="E3394">
        <v>0.29032258064516131</v>
      </c>
      <c r="F3394">
        <v>18</v>
      </c>
      <c r="G3394">
        <v>62</v>
      </c>
    </row>
    <row r="3395" spans="1:7" x14ac:dyDescent="0.3">
      <c r="A3395">
        <v>7</v>
      </c>
      <c r="B3395" s="18">
        <v>45505</v>
      </c>
      <c r="C3395" s="96" t="s">
        <v>369</v>
      </c>
      <c r="D3395" t="s">
        <v>232</v>
      </c>
      <c r="E3395">
        <v>0.58823529411764708</v>
      </c>
      <c r="F3395">
        <v>10</v>
      </c>
      <c r="G3395">
        <v>17</v>
      </c>
    </row>
    <row r="3396" spans="1:7" x14ac:dyDescent="0.3">
      <c r="A3396">
        <v>23</v>
      </c>
      <c r="B3396" s="18">
        <v>45505</v>
      </c>
      <c r="C3396" s="96" t="s">
        <v>369</v>
      </c>
      <c r="D3396" t="s">
        <v>210</v>
      </c>
      <c r="E3396">
        <v>2.5700934579439252E-2</v>
      </c>
      <c r="F3396">
        <v>44</v>
      </c>
      <c r="G3396">
        <v>1712</v>
      </c>
    </row>
    <row r="3397" spans="1:7" x14ac:dyDescent="0.3">
      <c r="A3397">
        <v>24</v>
      </c>
      <c r="B3397" s="18">
        <v>45505</v>
      </c>
      <c r="C3397" s="96" t="s">
        <v>369</v>
      </c>
      <c r="D3397" t="s">
        <v>197</v>
      </c>
      <c r="E3397">
        <v>0.93181818181818177</v>
      </c>
      <c r="F3397">
        <v>41</v>
      </c>
      <c r="G3397">
        <v>44</v>
      </c>
    </row>
    <row r="3398" spans="1:7" x14ac:dyDescent="0.3">
      <c r="A3398">
        <v>133</v>
      </c>
      <c r="B3398" s="18">
        <v>45505</v>
      </c>
      <c r="C3398" s="96" t="s">
        <v>369</v>
      </c>
      <c r="D3398" t="s">
        <v>234</v>
      </c>
      <c r="E3398">
        <v>2</v>
      </c>
    </row>
    <row r="3399" spans="1:7" x14ac:dyDescent="0.3">
      <c r="A3399">
        <v>132</v>
      </c>
      <c r="B3399" s="18">
        <v>45505</v>
      </c>
      <c r="C3399" s="96" t="s">
        <v>369</v>
      </c>
      <c r="D3399" t="s">
        <v>208</v>
      </c>
      <c r="E3399">
        <v>6</v>
      </c>
    </row>
    <row r="3400" spans="1:7" x14ac:dyDescent="0.3">
      <c r="A3400">
        <v>131</v>
      </c>
      <c r="B3400" s="18">
        <v>45505</v>
      </c>
      <c r="C3400" s="96" t="s">
        <v>369</v>
      </c>
      <c r="D3400" t="s">
        <v>211</v>
      </c>
      <c r="E3400">
        <v>15</v>
      </c>
    </row>
    <row r="3401" spans="1:7" x14ac:dyDescent="0.3">
      <c r="A3401">
        <v>130</v>
      </c>
      <c r="B3401" s="18">
        <v>45505</v>
      </c>
      <c r="C3401" s="96" t="s">
        <v>369</v>
      </c>
      <c r="D3401" t="s">
        <v>212</v>
      </c>
      <c r="E3401">
        <v>30</v>
      </c>
    </row>
    <row r="3402" spans="1:7" x14ac:dyDescent="0.3">
      <c r="A3402">
        <v>129</v>
      </c>
      <c r="B3402" s="18">
        <v>45505</v>
      </c>
      <c r="C3402" s="96" t="s">
        <v>369</v>
      </c>
      <c r="D3402" t="s">
        <v>229</v>
      </c>
      <c r="E3402">
        <v>121</v>
      </c>
    </row>
    <row r="3403" spans="1:7" x14ac:dyDescent="0.3">
      <c r="A3403">
        <v>128</v>
      </c>
      <c r="B3403" s="18">
        <v>45505</v>
      </c>
      <c r="C3403" s="96" t="s">
        <v>369</v>
      </c>
      <c r="D3403" t="s">
        <v>224</v>
      </c>
      <c r="E3403">
        <v>36</v>
      </c>
    </row>
    <row r="3404" spans="1:7" x14ac:dyDescent="0.3">
      <c r="A3404">
        <v>127</v>
      </c>
      <c r="B3404" s="18">
        <v>45505</v>
      </c>
      <c r="C3404" s="96" t="s">
        <v>369</v>
      </c>
      <c r="D3404" t="s">
        <v>220</v>
      </c>
      <c r="E3404">
        <v>215</v>
      </c>
    </row>
    <row r="3405" spans="1:7" x14ac:dyDescent="0.3">
      <c r="A3405">
        <v>5</v>
      </c>
      <c r="B3405" s="18">
        <v>45505</v>
      </c>
      <c r="C3405" s="96" t="s">
        <v>369</v>
      </c>
      <c r="D3405" t="s">
        <v>216</v>
      </c>
      <c r="E3405">
        <v>5.64</v>
      </c>
      <c r="F3405">
        <v>141</v>
      </c>
      <c r="G3405">
        <v>25</v>
      </c>
    </row>
    <row r="3406" spans="1:7" x14ac:dyDescent="0.3">
      <c r="A3406">
        <v>4</v>
      </c>
      <c r="B3406" s="18">
        <v>45505</v>
      </c>
      <c r="C3406" s="96" t="s">
        <v>369</v>
      </c>
      <c r="D3406" t="s">
        <v>223</v>
      </c>
      <c r="E3406">
        <v>0.58156028368794299</v>
      </c>
      <c r="F3406">
        <v>82</v>
      </c>
      <c r="G3406">
        <v>141</v>
      </c>
    </row>
    <row r="3407" spans="1:7" x14ac:dyDescent="0.3">
      <c r="A3407">
        <v>120</v>
      </c>
      <c r="B3407" s="18">
        <v>45505</v>
      </c>
      <c r="C3407" s="96" t="s">
        <v>369</v>
      </c>
      <c r="D3407" t="s">
        <v>22</v>
      </c>
      <c r="E3407">
        <v>229</v>
      </c>
    </row>
    <row r="3408" spans="1:7" x14ac:dyDescent="0.3">
      <c r="A3408">
        <v>114</v>
      </c>
      <c r="B3408" s="18">
        <v>45505</v>
      </c>
      <c r="C3408" s="96" t="s">
        <v>369</v>
      </c>
      <c r="D3408" t="s">
        <v>214</v>
      </c>
      <c r="E3408">
        <v>229</v>
      </c>
    </row>
    <row r="3409" spans="1:7" x14ac:dyDescent="0.3">
      <c r="A3409">
        <v>6</v>
      </c>
      <c r="B3409" s="18">
        <v>45505</v>
      </c>
      <c r="C3409" s="96" t="s">
        <v>369</v>
      </c>
      <c r="D3409" t="s">
        <v>237</v>
      </c>
      <c r="E3409">
        <v>0</v>
      </c>
      <c r="F3409">
        <v>0</v>
      </c>
      <c r="G3409">
        <v>8</v>
      </c>
    </row>
    <row r="3410" spans="1:7" x14ac:dyDescent="0.3">
      <c r="A3410">
        <v>108</v>
      </c>
      <c r="B3410" s="18">
        <v>45505</v>
      </c>
      <c r="C3410" s="96" t="s">
        <v>370</v>
      </c>
      <c r="D3410" t="s">
        <v>204</v>
      </c>
      <c r="E3410">
        <v>586</v>
      </c>
    </row>
    <row r="3411" spans="1:7" x14ac:dyDescent="0.3">
      <c r="A3411">
        <v>105</v>
      </c>
      <c r="B3411" s="18">
        <v>45505</v>
      </c>
      <c r="C3411" s="96" t="s">
        <v>370</v>
      </c>
      <c r="D3411" t="s">
        <v>227</v>
      </c>
      <c r="E3411">
        <v>559</v>
      </c>
    </row>
    <row r="3412" spans="1:7" x14ac:dyDescent="0.3">
      <c r="A3412">
        <v>107</v>
      </c>
      <c r="B3412" s="18">
        <v>45505</v>
      </c>
      <c r="C3412" s="96" t="s">
        <v>370</v>
      </c>
      <c r="D3412" t="s">
        <v>217</v>
      </c>
      <c r="E3412">
        <v>1284</v>
      </c>
    </row>
    <row r="3413" spans="1:7" x14ac:dyDescent="0.3">
      <c r="A3413">
        <v>106</v>
      </c>
      <c r="B3413" s="18">
        <v>45505</v>
      </c>
      <c r="C3413" s="96" t="s">
        <v>370</v>
      </c>
      <c r="D3413" t="s">
        <v>196</v>
      </c>
      <c r="E3413">
        <v>974</v>
      </c>
    </row>
    <row r="3414" spans="1:7" x14ac:dyDescent="0.3">
      <c r="A3414">
        <v>104</v>
      </c>
      <c r="B3414" s="18">
        <v>45505</v>
      </c>
      <c r="C3414" s="96" t="s">
        <v>370</v>
      </c>
      <c r="D3414" t="s">
        <v>236</v>
      </c>
      <c r="E3414">
        <v>157</v>
      </c>
    </row>
    <row r="3415" spans="1:7" x14ac:dyDescent="0.3">
      <c r="A3415">
        <v>113</v>
      </c>
      <c r="B3415" s="18">
        <v>45505</v>
      </c>
      <c r="C3415" s="96" t="s">
        <v>370</v>
      </c>
      <c r="D3415" t="s">
        <v>228</v>
      </c>
      <c r="E3415">
        <v>1119</v>
      </c>
    </row>
    <row r="3416" spans="1:7" x14ac:dyDescent="0.3">
      <c r="A3416">
        <v>110</v>
      </c>
      <c r="B3416" s="18">
        <v>45505</v>
      </c>
      <c r="C3416" s="96" t="s">
        <v>370</v>
      </c>
      <c r="D3416" t="s">
        <v>222</v>
      </c>
      <c r="E3416">
        <v>548</v>
      </c>
    </row>
    <row r="3417" spans="1:7" x14ac:dyDescent="0.3">
      <c r="A3417">
        <v>112</v>
      </c>
      <c r="B3417" s="18">
        <v>45505</v>
      </c>
      <c r="C3417" s="96" t="s">
        <v>370</v>
      </c>
      <c r="D3417" t="s">
        <v>221</v>
      </c>
      <c r="E3417">
        <v>1487</v>
      </c>
    </row>
    <row r="3418" spans="1:7" x14ac:dyDescent="0.3">
      <c r="A3418">
        <v>111</v>
      </c>
      <c r="B3418" s="18">
        <v>45505</v>
      </c>
      <c r="C3418" s="96" t="s">
        <v>370</v>
      </c>
      <c r="D3418" t="s">
        <v>201</v>
      </c>
      <c r="E3418">
        <v>871</v>
      </c>
    </row>
    <row r="3419" spans="1:7" x14ac:dyDescent="0.3">
      <c r="A3419">
        <v>109</v>
      </c>
      <c r="B3419" s="18">
        <v>45505</v>
      </c>
      <c r="C3419" s="96" t="s">
        <v>370</v>
      </c>
      <c r="D3419" t="s">
        <v>233</v>
      </c>
      <c r="E3419">
        <v>157</v>
      </c>
    </row>
    <row r="3420" spans="1:7" x14ac:dyDescent="0.3">
      <c r="A3420">
        <v>2</v>
      </c>
      <c r="B3420" s="18">
        <v>45505</v>
      </c>
      <c r="C3420" s="96" t="s">
        <v>370</v>
      </c>
      <c r="D3420" t="s">
        <v>209</v>
      </c>
      <c r="E3420">
        <v>0.82361702127659575</v>
      </c>
      <c r="F3420">
        <v>7742</v>
      </c>
      <c r="G3420">
        <v>9400</v>
      </c>
    </row>
    <row r="3421" spans="1:7" x14ac:dyDescent="0.3">
      <c r="A3421">
        <v>1</v>
      </c>
      <c r="B3421" s="18">
        <v>45505</v>
      </c>
      <c r="C3421" s="96" t="s">
        <v>370</v>
      </c>
      <c r="D3421" t="s">
        <v>287</v>
      </c>
      <c r="E3421">
        <v>1.1666666666666667</v>
      </c>
      <c r="F3421">
        <v>7</v>
      </c>
      <c r="G3421">
        <v>6</v>
      </c>
    </row>
    <row r="3422" spans="1:7" x14ac:dyDescent="0.3">
      <c r="A3422">
        <v>103</v>
      </c>
      <c r="B3422" s="18">
        <v>45505</v>
      </c>
      <c r="C3422" s="96" t="s">
        <v>370</v>
      </c>
      <c r="D3422" t="s">
        <v>199</v>
      </c>
      <c r="E3422">
        <v>2</v>
      </c>
    </row>
    <row r="3423" spans="1:7" x14ac:dyDescent="0.3">
      <c r="A3423">
        <v>102</v>
      </c>
      <c r="B3423" s="18">
        <v>45505</v>
      </c>
      <c r="C3423" s="96" t="s">
        <v>370</v>
      </c>
      <c r="D3423" t="s">
        <v>218</v>
      </c>
      <c r="E3423">
        <v>2</v>
      </c>
    </row>
    <row r="3424" spans="1:7" x14ac:dyDescent="0.3">
      <c r="A3424">
        <v>3</v>
      </c>
      <c r="B3424" s="18">
        <v>45505</v>
      </c>
      <c r="C3424" s="96" t="s">
        <v>370</v>
      </c>
      <c r="D3424" t="s">
        <v>202</v>
      </c>
      <c r="E3424">
        <v>0.6454404546628778</v>
      </c>
      <c r="F3424">
        <v>4997</v>
      </c>
      <c r="G3424">
        <v>7742</v>
      </c>
    </row>
    <row r="3425" spans="1:7" x14ac:dyDescent="0.3">
      <c r="A3425">
        <v>101</v>
      </c>
      <c r="B3425" s="18">
        <v>45505</v>
      </c>
      <c r="C3425" s="96" t="s">
        <v>370</v>
      </c>
      <c r="D3425" t="s">
        <v>200</v>
      </c>
      <c r="E3425">
        <v>2</v>
      </c>
    </row>
    <row r="3426" spans="1:7" x14ac:dyDescent="0.3">
      <c r="A3426">
        <v>100</v>
      </c>
      <c r="B3426" s="18">
        <v>45505</v>
      </c>
      <c r="C3426" s="96" t="s">
        <v>370</v>
      </c>
      <c r="D3426" t="s">
        <v>206</v>
      </c>
      <c r="E3426">
        <v>3</v>
      </c>
    </row>
    <row r="3427" spans="1:7" x14ac:dyDescent="0.3">
      <c r="A3427">
        <v>17</v>
      </c>
      <c r="B3427" s="18">
        <v>45505</v>
      </c>
      <c r="C3427" s="96" t="s">
        <v>370</v>
      </c>
      <c r="D3427" t="s">
        <v>207</v>
      </c>
      <c r="E3427">
        <v>1.6144349477682812E-2</v>
      </c>
      <c r="F3427">
        <v>17</v>
      </c>
      <c r="G3427">
        <v>1053</v>
      </c>
    </row>
    <row r="3428" spans="1:7" x14ac:dyDescent="0.3">
      <c r="A3428">
        <v>16</v>
      </c>
      <c r="B3428" s="18">
        <v>45505</v>
      </c>
      <c r="C3428" s="96" t="s">
        <v>370</v>
      </c>
      <c r="D3428" t="s">
        <v>203</v>
      </c>
      <c r="E3428">
        <v>2.564102564102564E-2</v>
      </c>
      <c r="F3428">
        <v>27</v>
      </c>
      <c r="G3428">
        <v>1053</v>
      </c>
    </row>
    <row r="3429" spans="1:7" x14ac:dyDescent="0.3">
      <c r="A3429">
        <v>15</v>
      </c>
      <c r="B3429" s="18">
        <v>45505</v>
      </c>
      <c r="C3429" s="96" t="s">
        <v>370</v>
      </c>
      <c r="D3429" t="s">
        <v>205</v>
      </c>
      <c r="E3429">
        <v>1.3599274705349048E-3</v>
      </c>
      <c r="F3429">
        <v>3</v>
      </c>
      <c r="G3429">
        <v>2206</v>
      </c>
    </row>
    <row r="3430" spans="1:7" x14ac:dyDescent="0.3">
      <c r="A3430">
        <v>14</v>
      </c>
      <c r="B3430" s="18">
        <v>45505</v>
      </c>
      <c r="C3430" s="96" t="s">
        <v>370</v>
      </c>
      <c r="D3430" t="s">
        <v>225</v>
      </c>
      <c r="E3430">
        <v>3.1731640979147779E-3</v>
      </c>
      <c r="F3430">
        <v>7</v>
      </c>
      <c r="G3430">
        <v>2206</v>
      </c>
    </row>
    <row r="3431" spans="1:7" x14ac:dyDescent="0.3">
      <c r="A3431">
        <v>13</v>
      </c>
      <c r="B3431" s="18">
        <v>45505</v>
      </c>
      <c r="C3431" s="96" t="s">
        <v>370</v>
      </c>
      <c r="D3431" t="s">
        <v>198</v>
      </c>
      <c r="E3431">
        <v>0</v>
      </c>
      <c r="F3431">
        <v>0</v>
      </c>
      <c r="G3431">
        <v>990</v>
      </c>
    </row>
    <row r="3432" spans="1:7" x14ac:dyDescent="0.3">
      <c r="A3432">
        <v>12</v>
      </c>
      <c r="B3432" s="18">
        <v>45505</v>
      </c>
      <c r="C3432" s="96" t="s">
        <v>370</v>
      </c>
      <c r="D3432" t="s">
        <v>215</v>
      </c>
      <c r="E3432">
        <v>1.0101010101010101E-3</v>
      </c>
      <c r="F3432">
        <v>1</v>
      </c>
      <c r="G3432">
        <v>990</v>
      </c>
    </row>
    <row r="3433" spans="1:7" x14ac:dyDescent="0.3">
      <c r="A3433">
        <v>8</v>
      </c>
      <c r="B3433" s="18">
        <v>45505</v>
      </c>
      <c r="C3433" s="96" t="s">
        <v>370</v>
      </c>
      <c r="D3433" t="s">
        <v>235</v>
      </c>
      <c r="E3433">
        <v>0.47107438016528924</v>
      </c>
      <c r="F3433">
        <v>228</v>
      </c>
      <c r="G3433">
        <v>484</v>
      </c>
    </row>
    <row r="3434" spans="1:7" x14ac:dyDescent="0.3">
      <c r="A3434">
        <v>7</v>
      </c>
      <c r="B3434" s="18">
        <v>45505</v>
      </c>
      <c r="C3434" s="96" t="s">
        <v>370</v>
      </c>
      <c r="D3434" t="s">
        <v>232</v>
      </c>
      <c r="E3434">
        <v>0.71830985915492962</v>
      </c>
      <c r="F3434">
        <v>102</v>
      </c>
      <c r="G3434">
        <v>142</v>
      </c>
    </row>
    <row r="3435" spans="1:7" x14ac:dyDescent="0.3">
      <c r="A3435">
        <v>23</v>
      </c>
      <c r="B3435" s="18">
        <v>45505</v>
      </c>
      <c r="C3435" s="96" t="s">
        <v>370</v>
      </c>
      <c r="D3435" t="s">
        <v>210</v>
      </c>
      <c r="E3435">
        <v>3.4412439459597245E-2</v>
      </c>
      <c r="F3435">
        <v>270</v>
      </c>
      <c r="G3435">
        <v>7846</v>
      </c>
    </row>
    <row r="3436" spans="1:7" x14ac:dyDescent="0.3">
      <c r="A3436">
        <v>24</v>
      </c>
      <c r="B3436" s="18">
        <v>45505</v>
      </c>
      <c r="C3436" s="96" t="s">
        <v>370</v>
      </c>
      <c r="D3436" t="s">
        <v>197</v>
      </c>
      <c r="E3436">
        <v>0.87037037037037035</v>
      </c>
      <c r="F3436">
        <v>235</v>
      </c>
      <c r="G3436">
        <v>270</v>
      </c>
    </row>
    <row r="3437" spans="1:7" x14ac:dyDescent="0.3">
      <c r="A3437">
        <v>134</v>
      </c>
      <c r="B3437" s="18">
        <v>45505</v>
      </c>
      <c r="C3437" s="96" t="s">
        <v>370</v>
      </c>
      <c r="D3437" t="s">
        <v>267</v>
      </c>
      <c r="E3437">
        <v>2</v>
      </c>
    </row>
    <row r="3438" spans="1:7" x14ac:dyDescent="0.3">
      <c r="A3438">
        <v>133</v>
      </c>
      <c r="B3438" s="18">
        <v>45505</v>
      </c>
      <c r="C3438" s="96" t="s">
        <v>370</v>
      </c>
      <c r="D3438" t="s">
        <v>234</v>
      </c>
      <c r="E3438">
        <v>56</v>
      </c>
    </row>
    <row r="3439" spans="1:7" x14ac:dyDescent="0.3">
      <c r="A3439">
        <v>132</v>
      </c>
      <c r="B3439" s="18">
        <v>45505</v>
      </c>
      <c r="C3439" s="96" t="s">
        <v>370</v>
      </c>
      <c r="D3439" t="s">
        <v>208</v>
      </c>
      <c r="E3439">
        <v>15</v>
      </c>
    </row>
    <row r="3440" spans="1:7" x14ac:dyDescent="0.3">
      <c r="A3440">
        <v>131</v>
      </c>
      <c r="B3440" s="18">
        <v>45505</v>
      </c>
      <c r="C3440" s="96" t="s">
        <v>370</v>
      </c>
      <c r="D3440" t="s">
        <v>211</v>
      </c>
      <c r="E3440">
        <v>80</v>
      </c>
    </row>
    <row r="3441" spans="1:7" x14ac:dyDescent="0.3">
      <c r="A3441">
        <v>130</v>
      </c>
      <c r="B3441" s="18">
        <v>45505</v>
      </c>
      <c r="C3441" s="96" t="s">
        <v>370</v>
      </c>
      <c r="D3441" t="s">
        <v>212</v>
      </c>
      <c r="E3441">
        <v>1148</v>
      </c>
    </row>
    <row r="3442" spans="1:7" x14ac:dyDescent="0.3">
      <c r="A3442">
        <v>129</v>
      </c>
      <c r="B3442" s="18">
        <v>45505</v>
      </c>
      <c r="C3442" s="96" t="s">
        <v>370</v>
      </c>
      <c r="D3442" t="s">
        <v>229</v>
      </c>
      <c r="E3442">
        <v>856</v>
      </c>
    </row>
    <row r="3443" spans="1:7" x14ac:dyDescent="0.3">
      <c r="A3443">
        <v>128</v>
      </c>
      <c r="B3443" s="18">
        <v>45505</v>
      </c>
      <c r="C3443" s="96" t="s">
        <v>370</v>
      </c>
      <c r="D3443" t="s">
        <v>224</v>
      </c>
      <c r="E3443">
        <v>393</v>
      </c>
    </row>
    <row r="3444" spans="1:7" x14ac:dyDescent="0.3">
      <c r="A3444">
        <v>127</v>
      </c>
      <c r="B3444" s="18">
        <v>45505</v>
      </c>
      <c r="C3444" s="96" t="s">
        <v>370</v>
      </c>
      <c r="D3444" t="s">
        <v>220</v>
      </c>
      <c r="E3444">
        <v>2555</v>
      </c>
    </row>
    <row r="3445" spans="1:7" x14ac:dyDescent="0.3">
      <c r="A3445">
        <v>5</v>
      </c>
      <c r="B3445" s="18">
        <v>45505</v>
      </c>
      <c r="C3445" s="96" t="s">
        <v>370</v>
      </c>
      <c r="D3445" t="s">
        <v>216</v>
      </c>
      <c r="E3445">
        <v>9.4607843137254903</v>
      </c>
      <c r="F3445">
        <v>965</v>
      </c>
      <c r="G3445">
        <v>102</v>
      </c>
    </row>
    <row r="3446" spans="1:7" x14ac:dyDescent="0.3">
      <c r="A3446">
        <v>4</v>
      </c>
      <c r="B3446" s="18">
        <v>45505</v>
      </c>
      <c r="C3446" s="96" t="s">
        <v>370</v>
      </c>
      <c r="D3446" t="s">
        <v>223</v>
      </c>
      <c r="E3446">
        <v>0.81164021164021205</v>
      </c>
      <c r="F3446">
        <v>767</v>
      </c>
      <c r="G3446">
        <v>945</v>
      </c>
    </row>
    <row r="3447" spans="1:7" x14ac:dyDescent="0.3">
      <c r="A3447">
        <v>126</v>
      </c>
      <c r="B3447" s="18">
        <v>45505</v>
      </c>
      <c r="C3447" s="96" t="s">
        <v>370</v>
      </c>
      <c r="D3447" t="s">
        <v>28</v>
      </c>
      <c r="E3447">
        <v>11</v>
      </c>
    </row>
    <row r="3448" spans="1:7" x14ac:dyDescent="0.3">
      <c r="A3448">
        <v>125</v>
      </c>
      <c r="B3448" s="18">
        <v>45505</v>
      </c>
      <c r="C3448" s="96" t="s">
        <v>370</v>
      </c>
      <c r="D3448" t="s">
        <v>27</v>
      </c>
      <c r="E3448">
        <v>32</v>
      </c>
    </row>
    <row r="3449" spans="1:7" x14ac:dyDescent="0.3">
      <c r="A3449">
        <v>120</v>
      </c>
      <c r="B3449" s="18">
        <v>45505</v>
      </c>
      <c r="C3449" s="96" t="s">
        <v>370</v>
      </c>
      <c r="D3449" t="s">
        <v>22</v>
      </c>
      <c r="E3449">
        <v>2982</v>
      </c>
    </row>
    <row r="3450" spans="1:7" x14ac:dyDescent="0.3">
      <c r="A3450">
        <v>116</v>
      </c>
      <c r="B3450" s="18">
        <v>45505</v>
      </c>
      <c r="C3450" s="96" t="s">
        <v>370</v>
      </c>
      <c r="D3450" t="s">
        <v>243</v>
      </c>
      <c r="E3450">
        <v>69</v>
      </c>
    </row>
    <row r="3451" spans="1:7" x14ac:dyDescent="0.3">
      <c r="A3451">
        <v>115</v>
      </c>
      <c r="B3451" s="18">
        <v>45505</v>
      </c>
      <c r="C3451" s="96" t="s">
        <v>370</v>
      </c>
      <c r="D3451" t="s">
        <v>226</v>
      </c>
      <c r="E3451">
        <v>118</v>
      </c>
    </row>
    <row r="3452" spans="1:7" x14ac:dyDescent="0.3">
      <c r="A3452">
        <v>114</v>
      </c>
      <c r="B3452" s="18">
        <v>45505</v>
      </c>
      <c r="C3452" s="96" t="s">
        <v>370</v>
      </c>
      <c r="D3452" t="s">
        <v>214</v>
      </c>
      <c r="E3452">
        <v>3014</v>
      </c>
    </row>
    <row r="3453" spans="1:7" x14ac:dyDescent="0.3">
      <c r="A3453">
        <v>6</v>
      </c>
      <c r="B3453" s="18">
        <v>45505</v>
      </c>
      <c r="C3453" s="96" t="s">
        <v>370</v>
      </c>
      <c r="D3453" t="s">
        <v>237</v>
      </c>
      <c r="E3453">
        <v>0.19696969696969696</v>
      </c>
      <c r="F3453">
        <v>13</v>
      </c>
      <c r="G3453">
        <v>66</v>
      </c>
    </row>
    <row r="3454" spans="1:7" x14ac:dyDescent="0.3">
      <c r="A3454">
        <v>108</v>
      </c>
      <c r="B3454" s="18">
        <v>45505</v>
      </c>
      <c r="C3454" s="96" t="s">
        <v>371</v>
      </c>
      <c r="D3454" t="s">
        <v>204</v>
      </c>
      <c r="E3454">
        <v>148</v>
      </c>
    </row>
    <row r="3455" spans="1:7" x14ac:dyDescent="0.3">
      <c r="A3455">
        <v>107</v>
      </c>
      <c r="B3455" s="18">
        <v>45505</v>
      </c>
      <c r="C3455" s="96" t="s">
        <v>371</v>
      </c>
      <c r="D3455" t="s">
        <v>217</v>
      </c>
      <c r="E3455">
        <v>274</v>
      </c>
    </row>
    <row r="3456" spans="1:7" x14ac:dyDescent="0.3">
      <c r="A3456">
        <v>106</v>
      </c>
      <c r="B3456" s="18">
        <v>45505</v>
      </c>
      <c r="C3456" s="96" t="s">
        <v>371</v>
      </c>
      <c r="D3456" t="s">
        <v>196</v>
      </c>
      <c r="E3456">
        <v>207</v>
      </c>
    </row>
    <row r="3457" spans="1:7" x14ac:dyDescent="0.3">
      <c r="A3457">
        <v>113</v>
      </c>
      <c r="B3457" s="18">
        <v>45505</v>
      </c>
      <c r="C3457" s="96" t="s">
        <v>371</v>
      </c>
      <c r="D3457" t="s">
        <v>228</v>
      </c>
      <c r="E3457">
        <v>248</v>
      </c>
    </row>
    <row r="3458" spans="1:7" x14ac:dyDescent="0.3">
      <c r="A3458">
        <v>112</v>
      </c>
      <c r="B3458" s="18">
        <v>45505</v>
      </c>
      <c r="C3458" s="96" t="s">
        <v>371</v>
      </c>
      <c r="D3458" t="s">
        <v>221</v>
      </c>
      <c r="E3458">
        <v>379</v>
      </c>
    </row>
    <row r="3459" spans="1:7" x14ac:dyDescent="0.3">
      <c r="A3459">
        <v>111</v>
      </c>
      <c r="B3459" s="18">
        <v>45505</v>
      </c>
      <c r="C3459" s="96" t="s">
        <v>371</v>
      </c>
      <c r="D3459" t="s">
        <v>201</v>
      </c>
      <c r="E3459">
        <v>197</v>
      </c>
    </row>
    <row r="3460" spans="1:7" x14ac:dyDescent="0.3">
      <c r="A3460">
        <v>2</v>
      </c>
      <c r="B3460" s="18">
        <v>45505</v>
      </c>
      <c r="C3460" s="96" t="s">
        <v>371</v>
      </c>
      <c r="D3460" t="s">
        <v>209</v>
      </c>
      <c r="E3460">
        <v>0.72650000000000003</v>
      </c>
      <c r="F3460">
        <v>1453</v>
      </c>
      <c r="G3460">
        <v>2000</v>
      </c>
    </row>
    <row r="3461" spans="1:7" x14ac:dyDescent="0.3">
      <c r="A3461">
        <v>1</v>
      </c>
      <c r="B3461" s="18">
        <v>45505</v>
      </c>
      <c r="C3461" s="96" t="s">
        <v>371</v>
      </c>
      <c r="D3461" t="s">
        <v>287</v>
      </c>
      <c r="E3461">
        <v>1</v>
      </c>
      <c r="F3461">
        <v>1</v>
      </c>
      <c r="G3461">
        <v>1</v>
      </c>
    </row>
    <row r="3462" spans="1:7" x14ac:dyDescent="0.3">
      <c r="A3462">
        <v>103</v>
      </c>
      <c r="B3462" s="18">
        <v>45505</v>
      </c>
      <c r="C3462" s="96" t="s">
        <v>371</v>
      </c>
      <c r="D3462" t="s">
        <v>199</v>
      </c>
      <c r="E3462">
        <v>0</v>
      </c>
    </row>
    <row r="3463" spans="1:7" x14ac:dyDescent="0.3">
      <c r="A3463">
        <v>3</v>
      </c>
      <c r="B3463" s="18">
        <v>45505</v>
      </c>
      <c r="C3463" s="96" t="s">
        <v>371</v>
      </c>
      <c r="D3463" t="s">
        <v>202</v>
      </c>
      <c r="E3463">
        <v>0.86441844459738471</v>
      </c>
      <c r="F3463">
        <v>1256</v>
      </c>
      <c r="G3463">
        <v>1453</v>
      </c>
    </row>
    <row r="3464" spans="1:7" x14ac:dyDescent="0.3">
      <c r="A3464">
        <v>102</v>
      </c>
      <c r="B3464" s="18">
        <v>45505</v>
      </c>
      <c r="C3464" s="96" t="s">
        <v>371</v>
      </c>
      <c r="D3464" t="s">
        <v>218</v>
      </c>
      <c r="E3464">
        <v>1</v>
      </c>
    </row>
    <row r="3465" spans="1:7" x14ac:dyDescent="0.3">
      <c r="A3465">
        <v>101</v>
      </c>
      <c r="B3465" s="18">
        <v>45505</v>
      </c>
      <c r="C3465" s="96" t="s">
        <v>371</v>
      </c>
      <c r="D3465" t="s">
        <v>200</v>
      </c>
      <c r="E3465">
        <v>0</v>
      </c>
    </row>
    <row r="3466" spans="1:7" x14ac:dyDescent="0.3">
      <c r="A3466">
        <v>100</v>
      </c>
      <c r="B3466" s="18">
        <v>45505</v>
      </c>
      <c r="C3466" s="96" t="s">
        <v>371</v>
      </c>
      <c r="D3466" t="s">
        <v>206</v>
      </c>
      <c r="E3466">
        <v>1</v>
      </c>
    </row>
    <row r="3467" spans="1:7" x14ac:dyDescent="0.3">
      <c r="A3467">
        <v>26</v>
      </c>
      <c r="B3467" s="18">
        <v>45505</v>
      </c>
      <c r="C3467" s="96" t="s">
        <v>371</v>
      </c>
      <c r="D3467" t="s">
        <v>164</v>
      </c>
      <c r="E3467">
        <v>3.5587188612099642E-3</v>
      </c>
      <c r="F3467">
        <v>2</v>
      </c>
      <c r="G3467">
        <v>562</v>
      </c>
    </row>
    <row r="3468" spans="1:7" x14ac:dyDescent="0.3">
      <c r="A3468">
        <v>13</v>
      </c>
      <c r="B3468" s="18">
        <v>45505</v>
      </c>
      <c r="C3468" s="96" t="s">
        <v>371</v>
      </c>
      <c r="D3468" t="s">
        <v>198</v>
      </c>
      <c r="E3468">
        <v>0</v>
      </c>
      <c r="F3468">
        <v>0</v>
      </c>
      <c r="G3468">
        <v>273</v>
      </c>
    </row>
    <row r="3469" spans="1:7" x14ac:dyDescent="0.3">
      <c r="A3469">
        <v>12</v>
      </c>
      <c r="B3469" s="18">
        <v>45505</v>
      </c>
      <c r="C3469" s="96" t="s">
        <v>371</v>
      </c>
      <c r="D3469" t="s">
        <v>215</v>
      </c>
      <c r="E3469">
        <v>7.326007326007326E-3</v>
      </c>
      <c r="F3469">
        <v>2</v>
      </c>
      <c r="G3469">
        <v>273</v>
      </c>
    </row>
    <row r="3470" spans="1:7" x14ac:dyDescent="0.3">
      <c r="A3470">
        <v>11</v>
      </c>
      <c r="B3470" s="18">
        <v>45505</v>
      </c>
      <c r="C3470" s="96" t="s">
        <v>371</v>
      </c>
      <c r="D3470" t="s">
        <v>230</v>
      </c>
      <c r="E3470">
        <v>0.90243902439024393</v>
      </c>
      <c r="F3470">
        <v>666</v>
      </c>
      <c r="G3470">
        <v>738</v>
      </c>
    </row>
    <row r="3471" spans="1:7" x14ac:dyDescent="0.3">
      <c r="A3471">
        <v>10</v>
      </c>
      <c r="B3471" s="18">
        <v>45505</v>
      </c>
      <c r="C3471" s="96" t="s">
        <v>371</v>
      </c>
      <c r="D3471" t="s">
        <v>219</v>
      </c>
      <c r="E3471">
        <v>0.52061855670103097</v>
      </c>
      <c r="F3471">
        <v>101</v>
      </c>
      <c r="G3471">
        <v>194</v>
      </c>
    </row>
    <row r="3472" spans="1:7" x14ac:dyDescent="0.3">
      <c r="A3472">
        <v>9</v>
      </c>
      <c r="B3472" s="18">
        <v>45505</v>
      </c>
      <c r="C3472" s="96" t="s">
        <v>371</v>
      </c>
      <c r="D3472" t="s">
        <v>213</v>
      </c>
      <c r="E3472">
        <v>0.9766899766899767</v>
      </c>
      <c r="F3472">
        <v>419</v>
      </c>
      <c r="G3472">
        <v>429</v>
      </c>
    </row>
    <row r="3473" spans="1:7" x14ac:dyDescent="0.3">
      <c r="A3473">
        <v>23</v>
      </c>
      <c r="B3473" s="18">
        <v>45505</v>
      </c>
      <c r="C3473" s="96" t="s">
        <v>371</v>
      </c>
      <c r="D3473" t="s">
        <v>210</v>
      </c>
      <c r="E3473">
        <v>8.4620550705171257E-2</v>
      </c>
      <c r="F3473">
        <v>126</v>
      </c>
      <c r="G3473">
        <v>1489</v>
      </c>
    </row>
    <row r="3474" spans="1:7" x14ac:dyDescent="0.3">
      <c r="A3474">
        <v>24</v>
      </c>
      <c r="B3474" s="18">
        <v>45505</v>
      </c>
      <c r="C3474" s="96" t="s">
        <v>371</v>
      </c>
      <c r="D3474" t="s">
        <v>197</v>
      </c>
      <c r="E3474">
        <v>0.94444444444444442</v>
      </c>
      <c r="F3474">
        <v>119</v>
      </c>
      <c r="G3474">
        <v>126</v>
      </c>
    </row>
    <row r="3475" spans="1:7" x14ac:dyDescent="0.3">
      <c r="A3475">
        <v>133</v>
      </c>
      <c r="B3475" s="18">
        <v>45505</v>
      </c>
      <c r="C3475" s="96" t="s">
        <v>371</v>
      </c>
      <c r="D3475" t="s">
        <v>234</v>
      </c>
      <c r="E3475">
        <v>2</v>
      </c>
    </row>
    <row r="3476" spans="1:7" x14ac:dyDescent="0.3">
      <c r="A3476">
        <v>132</v>
      </c>
      <c r="B3476" s="18">
        <v>45505</v>
      </c>
      <c r="C3476" s="96" t="s">
        <v>371</v>
      </c>
      <c r="D3476" t="s">
        <v>208</v>
      </c>
      <c r="E3476">
        <v>8</v>
      </c>
    </row>
    <row r="3477" spans="1:7" x14ac:dyDescent="0.3">
      <c r="A3477">
        <v>131</v>
      </c>
      <c r="B3477" s="18">
        <v>45505</v>
      </c>
      <c r="C3477" s="96" t="s">
        <v>371</v>
      </c>
      <c r="D3477" t="s">
        <v>211</v>
      </c>
      <c r="E3477">
        <v>26</v>
      </c>
    </row>
    <row r="3478" spans="1:7" x14ac:dyDescent="0.3">
      <c r="A3478">
        <v>130</v>
      </c>
      <c r="B3478" s="18">
        <v>45505</v>
      </c>
      <c r="C3478" s="96" t="s">
        <v>371</v>
      </c>
      <c r="D3478" t="s">
        <v>212</v>
      </c>
      <c r="E3478">
        <v>49</v>
      </c>
    </row>
    <row r="3479" spans="1:7" x14ac:dyDescent="0.3">
      <c r="A3479">
        <v>129</v>
      </c>
      <c r="B3479" s="18">
        <v>45505</v>
      </c>
      <c r="C3479" s="96" t="s">
        <v>371</v>
      </c>
      <c r="D3479" t="s">
        <v>229</v>
      </c>
      <c r="E3479">
        <v>74</v>
      </c>
    </row>
    <row r="3480" spans="1:7" x14ac:dyDescent="0.3">
      <c r="A3480">
        <v>128</v>
      </c>
      <c r="B3480" s="18">
        <v>45505</v>
      </c>
      <c r="C3480" s="96" t="s">
        <v>371</v>
      </c>
      <c r="D3480" t="s">
        <v>224</v>
      </c>
      <c r="E3480">
        <v>58</v>
      </c>
    </row>
    <row r="3481" spans="1:7" x14ac:dyDescent="0.3">
      <c r="A3481">
        <v>127</v>
      </c>
      <c r="B3481" s="18">
        <v>45505</v>
      </c>
      <c r="C3481" s="96" t="s">
        <v>371</v>
      </c>
      <c r="D3481" t="s">
        <v>220</v>
      </c>
      <c r="E3481">
        <v>217</v>
      </c>
    </row>
    <row r="3482" spans="1:7" x14ac:dyDescent="0.3">
      <c r="A3482">
        <v>5</v>
      </c>
      <c r="B3482" s="18">
        <v>45505</v>
      </c>
      <c r="C3482" s="96" t="s">
        <v>371</v>
      </c>
      <c r="D3482" t="s">
        <v>216</v>
      </c>
      <c r="E3482">
        <v>20</v>
      </c>
      <c r="F3482">
        <v>460</v>
      </c>
      <c r="G3482">
        <v>23</v>
      </c>
    </row>
    <row r="3483" spans="1:7" x14ac:dyDescent="0.3">
      <c r="A3483">
        <v>4</v>
      </c>
      <c r="B3483" s="18">
        <v>45505</v>
      </c>
      <c r="C3483" s="96" t="s">
        <v>371</v>
      </c>
      <c r="D3483" t="s">
        <v>223</v>
      </c>
      <c r="E3483">
        <v>0.97173913043478299</v>
      </c>
      <c r="F3483">
        <v>447</v>
      </c>
      <c r="G3483">
        <v>460</v>
      </c>
    </row>
    <row r="3484" spans="1:7" x14ac:dyDescent="0.3">
      <c r="A3484">
        <v>126</v>
      </c>
      <c r="B3484" s="18">
        <v>45505</v>
      </c>
      <c r="C3484" s="96" t="s">
        <v>371</v>
      </c>
      <c r="D3484" t="s">
        <v>28</v>
      </c>
      <c r="E3484">
        <v>3</v>
      </c>
    </row>
    <row r="3485" spans="1:7" x14ac:dyDescent="0.3">
      <c r="A3485">
        <v>120</v>
      </c>
      <c r="B3485" s="18">
        <v>45505</v>
      </c>
      <c r="C3485" s="96" t="s">
        <v>371</v>
      </c>
      <c r="D3485" t="s">
        <v>22</v>
      </c>
      <c r="E3485">
        <v>1575</v>
      </c>
    </row>
    <row r="3486" spans="1:7" x14ac:dyDescent="0.3">
      <c r="A3486">
        <v>114</v>
      </c>
      <c r="B3486" s="18">
        <v>45505</v>
      </c>
      <c r="C3486" s="96" t="s">
        <v>371</v>
      </c>
      <c r="D3486" t="s">
        <v>214</v>
      </c>
      <c r="E3486">
        <v>1575</v>
      </c>
    </row>
    <row r="3487" spans="1:7" x14ac:dyDescent="0.3">
      <c r="A3487">
        <v>108</v>
      </c>
      <c r="B3487" s="18">
        <v>45505</v>
      </c>
      <c r="C3487" s="96" t="s">
        <v>372</v>
      </c>
      <c r="D3487" t="s">
        <v>204</v>
      </c>
      <c r="E3487">
        <v>157</v>
      </c>
    </row>
    <row r="3488" spans="1:7" x14ac:dyDescent="0.3">
      <c r="A3488">
        <v>105</v>
      </c>
      <c r="B3488" s="18">
        <v>45505</v>
      </c>
      <c r="C3488" s="96" t="s">
        <v>372</v>
      </c>
      <c r="D3488" t="s">
        <v>227</v>
      </c>
      <c r="E3488">
        <v>86</v>
      </c>
    </row>
    <row r="3489" spans="1:7" x14ac:dyDescent="0.3">
      <c r="A3489">
        <v>107</v>
      </c>
      <c r="B3489" s="18">
        <v>45505</v>
      </c>
      <c r="C3489" s="96" t="s">
        <v>372</v>
      </c>
      <c r="D3489" t="s">
        <v>217</v>
      </c>
      <c r="E3489">
        <v>278</v>
      </c>
    </row>
    <row r="3490" spans="1:7" x14ac:dyDescent="0.3">
      <c r="A3490">
        <v>106</v>
      </c>
      <c r="B3490" s="18">
        <v>45505</v>
      </c>
      <c r="C3490" s="96" t="s">
        <v>372</v>
      </c>
      <c r="D3490" t="s">
        <v>196</v>
      </c>
      <c r="E3490">
        <v>220</v>
      </c>
    </row>
    <row r="3491" spans="1:7" x14ac:dyDescent="0.3">
      <c r="A3491">
        <v>104</v>
      </c>
      <c r="B3491" s="18">
        <v>45505</v>
      </c>
      <c r="C3491" s="96" t="s">
        <v>372</v>
      </c>
      <c r="D3491" t="s">
        <v>236</v>
      </c>
      <c r="E3491">
        <v>18</v>
      </c>
    </row>
    <row r="3492" spans="1:7" x14ac:dyDescent="0.3">
      <c r="A3492">
        <v>113</v>
      </c>
      <c r="B3492" s="18">
        <v>45505</v>
      </c>
      <c r="C3492" s="96" t="s">
        <v>372</v>
      </c>
      <c r="D3492" t="s">
        <v>228</v>
      </c>
      <c r="E3492">
        <v>233</v>
      </c>
    </row>
    <row r="3493" spans="1:7" x14ac:dyDescent="0.3">
      <c r="A3493">
        <v>110</v>
      </c>
      <c r="B3493" s="18">
        <v>45505</v>
      </c>
      <c r="C3493" s="96" t="s">
        <v>372</v>
      </c>
      <c r="D3493" t="s">
        <v>222</v>
      </c>
      <c r="E3493">
        <v>88</v>
      </c>
    </row>
    <row r="3494" spans="1:7" x14ac:dyDescent="0.3">
      <c r="A3494">
        <v>112</v>
      </c>
      <c r="B3494" s="18">
        <v>45505</v>
      </c>
      <c r="C3494" s="96" t="s">
        <v>372</v>
      </c>
      <c r="D3494" t="s">
        <v>221</v>
      </c>
      <c r="E3494">
        <v>300</v>
      </c>
    </row>
    <row r="3495" spans="1:7" x14ac:dyDescent="0.3">
      <c r="A3495">
        <v>111</v>
      </c>
      <c r="B3495" s="18">
        <v>45505</v>
      </c>
      <c r="C3495" s="96" t="s">
        <v>372</v>
      </c>
      <c r="D3495" t="s">
        <v>201</v>
      </c>
      <c r="E3495">
        <v>162</v>
      </c>
    </row>
    <row r="3496" spans="1:7" x14ac:dyDescent="0.3">
      <c r="A3496">
        <v>109</v>
      </c>
      <c r="B3496" s="18">
        <v>45505</v>
      </c>
      <c r="C3496" s="96" t="s">
        <v>372</v>
      </c>
      <c r="D3496" t="s">
        <v>233</v>
      </c>
      <c r="E3496">
        <v>25</v>
      </c>
    </row>
    <row r="3497" spans="1:7" x14ac:dyDescent="0.3">
      <c r="A3497">
        <v>2</v>
      </c>
      <c r="B3497" s="18">
        <v>45505</v>
      </c>
      <c r="C3497" s="96" t="s">
        <v>372</v>
      </c>
      <c r="D3497" t="s">
        <v>209</v>
      </c>
      <c r="E3497">
        <v>0.87055555555555553</v>
      </c>
      <c r="F3497">
        <v>1567</v>
      </c>
      <c r="G3497">
        <v>1800</v>
      </c>
    </row>
    <row r="3498" spans="1:7" x14ac:dyDescent="0.3">
      <c r="A3498">
        <v>1</v>
      </c>
      <c r="B3498" s="18">
        <v>45505</v>
      </c>
      <c r="C3498" s="96" t="s">
        <v>372</v>
      </c>
      <c r="D3498" t="s">
        <v>287</v>
      </c>
      <c r="E3498">
        <v>3</v>
      </c>
      <c r="F3498">
        <v>3</v>
      </c>
      <c r="G3498">
        <v>1</v>
      </c>
    </row>
    <row r="3499" spans="1:7" x14ac:dyDescent="0.3">
      <c r="A3499">
        <v>103</v>
      </c>
      <c r="B3499" s="18">
        <v>45505</v>
      </c>
      <c r="C3499" s="96" t="s">
        <v>372</v>
      </c>
      <c r="D3499" t="s">
        <v>199</v>
      </c>
      <c r="E3499">
        <v>0</v>
      </c>
    </row>
    <row r="3500" spans="1:7" x14ac:dyDescent="0.3">
      <c r="A3500">
        <v>102</v>
      </c>
      <c r="B3500" s="18">
        <v>45505</v>
      </c>
      <c r="C3500" s="96" t="s">
        <v>372</v>
      </c>
      <c r="D3500" t="s">
        <v>218</v>
      </c>
      <c r="E3500">
        <v>0</v>
      </c>
    </row>
    <row r="3501" spans="1:7" x14ac:dyDescent="0.3">
      <c r="A3501">
        <v>3</v>
      </c>
      <c r="B3501" s="18">
        <v>45505</v>
      </c>
      <c r="C3501" s="96" t="s">
        <v>372</v>
      </c>
      <c r="D3501" t="s">
        <v>202</v>
      </c>
      <c r="E3501">
        <v>0.80599872367581371</v>
      </c>
      <c r="F3501">
        <v>1263</v>
      </c>
      <c r="G3501">
        <v>1567</v>
      </c>
    </row>
    <row r="3502" spans="1:7" x14ac:dyDescent="0.3">
      <c r="A3502">
        <v>101</v>
      </c>
      <c r="B3502" s="18">
        <v>45505</v>
      </c>
      <c r="C3502" s="96" t="s">
        <v>372</v>
      </c>
      <c r="D3502" t="s">
        <v>200</v>
      </c>
      <c r="E3502">
        <v>1</v>
      </c>
    </row>
    <row r="3503" spans="1:7" x14ac:dyDescent="0.3">
      <c r="A3503">
        <v>100</v>
      </c>
      <c r="B3503" s="18">
        <v>45505</v>
      </c>
      <c r="C3503" s="96" t="s">
        <v>372</v>
      </c>
      <c r="D3503" t="s">
        <v>206</v>
      </c>
      <c r="E3503">
        <v>1</v>
      </c>
    </row>
    <row r="3504" spans="1:7" x14ac:dyDescent="0.3">
      <c r="A3504">
        <v>17</v>
      </c>
      <c r="B3504" s="18">
        <v>45505</v>
      </c>
      <c r="C3504" s="96" t="s">
        <v>372</v>
      </c>
      <c r="D3504" t="s">
        <v>207</v>
      </c>
      <c r="E3504">
        <v>1.556420233463035E-2</v>
      </c>
      <c r="F3504">
        <v>4</v>
      </c>
      <c r="G3504">
        <v>257</v>
      </c>
    </row>
    <row r="3505" spans="1:7" x14ac:dyDescent="0.3">
      <c r="A3505">
        <v>16</v>
      </c>
      <c r="B3505" s="18">
        <v>45505</v>
      </c>
      <c r="C3505" s="96" t="s">
        <v>372</v>
      </c>
      <c r="D3505" t="s">
        <v>203</v>
      </c>
      <c r="E3505">
        <v>0.37743190661478598</v>
      </c>
      <c r="F3505">
        <v>97</v>
      </c>
      <c r="G3505">
        <v>257</v>
      </c>
    </row>
    <row r="3506" spans="1:7" x14ac:dyDescent="0.3">
      <c r="A3506">
        <v>15</v>
      </c>
      <c r="B3506" s="18">
        <v>45505</v>
      </c>
      <c r="C3506" s="96" t="s">
        <v>372</v>
      </c>
      <c r="D3506" t="s">
        <v>205</v>
      </c>
      <c r="E3506">
        <v>1.718213058419244E-3</v>
      </c>
      <c r="F3506">
        <v>1</v>
      </c>
      <c r="G3506">
        <v>582</v>
      </c>
    </row>
    <row r="3507" spans="1:7" x14ac:dyDescent="0.3">
      <c r="A3507">
        <v>14</v>
      </c>
      <c r="B3507" s="18">
        <v>45505</v>
      </c>
      <c r="C3507" s="96" t="s">
        <v>372</v>
      </c>
      <c r="D3507" t="s">
        <v>225</v>
      </c>
      <c r="E3507">
        <v>0.23883161512027493</v>
      </c>
      <c r="F3507">
        <v>139</v>
      </c>
      <c r="G3507">
        <v>582</v>
      </c>
    </row>
    <row r="3508" spans="1:7" x14ac:dyDescent="0.3">
      <c r="A3508">
        <v>13</v>
      </c>
      <c r="B3508" s="18">
        <v>45505</v>
      </c>
      <c r="C3508" s="96" t="s">
        <v>372</v>
      </c>
      <c r="D3508" t="s">
        <v>198</v>
      </c>
      <c r="E3508">
        <v>6.4935064935064939E-3</v>
      </c>
      <c r="F3508">
        <v>2</v>
      </c>
      <c r="G3508">
        <v>308</v>
      </c>
    </row>
    <row r="3509" spans="1:7" x14ac:dyDescent="0.3">
      <c r="A3509">
        <v>12</v>
      </c>
      <c r="B3509" s="18">
        <v>45505</v>
      </c>
      <c r="C3509" s="96" t="s">
        <v>372</v>
      </c>
      <c r="D3509" t="s">
        <v>215</v>
      </c>
      <c r="E3509">
        <v>0.31818181818181818</v>
      </c>
      <c r="F3509">
        <v>98</v>
      </c>
      <c r="G3509">
        <v>308</v>
      </c>
    </row>
    <row r="3510" spans="1:7" x14ac:dyDescent="0.3">
      <c r="A3510">
        <v>11</v>
      </c>
      <c r="B3510" s="18">
        <v>45505</v>
      </c>
      <c r="C3510" s="96" t="s">
        <v>372</v>
      </c>
      <c r="D3510" t="s">
        <v>230</v>
      </c>
      <c r="E3510">
        <v>0.35537190082644626</v>
      </c>
      <c r="F3510">
        <v>258</v>
      </c>
      <c r="G3510">
        <v>726</v>
      </c>
    </row>
    <row r="3511" spans="1:7" x14ac:dyDescent="0.3">
      <c r="A3511">
        <v>10</v>
      </c>
      <c r="B3511" s="18">
        <v>45505</v>
      </c>
      <c r="C3511" s="96" t="s">
        <v>372</v>
      </c>
      <c r="D3511" t="s">
        <v>219</v>
      </c>
      <c r="E3511">
        <v>8.3333333333333332E-3</v>
      </c>
      <c r="F3511">
        <v>2</v>
      </c>
      <c r="G3511">
        <v>240</v>
      </c>
    </row>
    <row r="3512" spans="1:7" x14ac:dyDescent="0.3">
      <c r="A3512">
        <v>9</v>
      </c>
      <c r="B3512" s="18">
        <v>45505</v>
      </c>
      <c r="C3512" s="96" t="s">
        <v>372</v>
      </c>
      <c r="D3512" t="s">
        <v>213</v>
      </c>
      <c r="E3512">
        <v>0.46075085324232085</v>
      </c>
      <c r="F3512">
        <v>270</v>
      </c>
      <c r="G3512">
        <v>586</v>
      </c>
    </row>
    <row r="3513" spans="1:7" x14ac:dyDescent="0.3">
      <c r="A3513">
        <v>8</v>
      </c>
      <c r="B3513" s="18">
        <v>45505</v>
      </c>
      <c r="C3513" s="96" t="s">
        <v>372</v>
      </c>
      <c r="D3513" t="s">
        <v>235</v>
      </c>
      <c r="E3513">
        <v>0.36923076923076925</v>
      </c>
      <c r="F3513">
        <v>24</v>
      </c>
      <c r="G3513">
        <v>65</v>
      </c>
    </row>
    <row r="3514" spans="1:7" x14ac:dyDescent="0.3">
      <c r="A3514">
        <v>7</v>
      </c>
      <c r="B3514" s="18">
        <v>45505</v>
      </c>
      <c r="C3514" s="96" t="s">
        <v>372</v>
      </c>
      <c r="D3514" t="s">
        <v>232</v>
      </c>
      <c r="E3514">
        <v>0.52941176470588236</v>
      </c>
      <c r="F3514">
        <v>9</v>
      </c>
      <c r="G3514">
        <v>17</v>
      </c>
    </row>
    <row r="3515" spans="1:7" x14ac:dyDescent="0.3">
      <c r="A3515">
        <v>23</v>
      </c>
      <c r="B3515" s="18">
        <v>45505</v>
      </c>
      <c r="C3515" s="96" t="s">
        <v>372</v>
      </c>
      <c r="D3515" t="s">
        <v>210</v>
      </c>
      <c r="E3515">
        <v>0.10183428209993675</v>
      </c>
      <c r="F3515">
        <v>161</v>
      </c>
      <c r="G3515">
        <v>1581</v>
      </c>
    </row>
    <row r="3516" spans="1:7" x14ac:dyDescent="0.3">
      <c r="A3516">
        <v>24</v>
      </c>
      <c r="B3516" s="18">
        <v>45505</v>
      </c>
      <c r="C3516" s="96" t="s">
        <v>372</v>
      </c>
      <c r="D3516" t="s">
        <v>197</v>
      </c>
      <c r="E3516">
        <v>0.60869565217391308</v>
      </c>
      <c r="F3516">
        <v>98</v>
      </c>
      <c r="G3516">
        <v>161</v>
      </c>
    </row>
    <row r="3517" spans="1:7" x14ac:dyDescent="0.3">
      <c r="A3517">
        <v>25</v>
      </c>
      <c r="B3517" s="18">
        <v>45505</v>
      </c>
      <c r="C3517" s="96" t="s">
        <v>372</v>
      </c>
      <c r="D3517" t="s">
        <v>261</v>
      </c>
      <c r="E3517">
        <v>3.7950664136622392E-3</v>
      </c>
      <c r="F3517">
        <v>6</v>
      </c>
      <c r="G3517">
        <v>1581</v>
      </c>
    </row>
    <row r="3518" spans="1:7" x14ac:dyDescent="0.3">
      <c r="A3518">
        <v>133</v>
      </c>
      <c r="B3518" s="18">
        <v>45505</v>
      </c>
      <c r="C3518" s="96" t="s">
        <v>372</v>
      </c>
      <c r="D3518" t="s">
        <v>234</v>
      </c>
      <c r="E3518">
        <v>17</v>
      </c>
    </row>
    <row r="3519" spans="1:7" x14ac:dyDescent="0.3">
      <c r="A3519">
        <v>132</v>
      </c>
      <c r="B3519" s="18">
        <v>45505</v>
      </c>
      <c r="C3519" s="96" t="s">
        <v>372</v>
      </c>
      <c r="D3519" t="s">
        <v>208</v>
      </c>
      <c r="E3519">
        <v>3</v>
      </c>
    </row>
    <row r="3520" spans="1:7" x14ac:dyDescent="0.3">
      <c r="A3520">
        <v>131</v>
      </c>
      <c r="B3520" s="18">
        <v>45505</v>
      </c>
      <c r="C3520" s="96" t="s">
        <v>372</v>
      </c>
      <c r="D3520" t="s">
        <v>211</v>
      </c>
      <c r="E3520">
        <v>13</v>
      </c>
    </row>
    <row r="3521" spans="1:7" x14ac:dyDescent="0.3">
      <c r="A3521">
        <v>130</v>
      </c>
      <c r="B3521" s="18">
        <v>45505</v>
      </c>
      <c r="C3521" s="96" t="s">
        <v>372</v>
      </c>
      <c r="D3521" t="s">
        <v>212</v>
      </c>
      <c r="E3521">
        <v>109</v>
      </c>
    </row>
    <row r="3522" spans="1:7" x14ac:dyDescent="0.3">
      <c r="A3522">
        <v>129</v>
      </c>
      <c r="B3522" s="18">
        <v>45505</v>
      </c>
      <c r="C3522" s="96" t="s">
        <v>372</v>
      </c>
      <c r="D3522" t="s">
        <v>229</v>
      </c>
      <c r="E3522">
        <v>140</v>
      </c>
    </row>
    <row r="3523" spans="1:7" x14ac:dyDescent="0.3">
      <c r="A3523">
        <v>128</v>
      </c>
      <c r="B3523" s="18">
        <v>45505</v>
      </c>
      <c r="C3523" s="96" t="s">
        <v>372</v>
      </c>
      <c r="D3523" t="s">
        <v>224</v>
      </c>
      <c r="E3523">
        <v>56</v>
      </c>
    </row>
    <row r="3524" spans="1:7" x14ac:dyDescent="0.3">
      <c r="A3524">
        <v>127</v>
      </c>
      <c r="B3524" s="18">
        <v>45505</v>
      </c>
      <c r="C3524" s="96" t="s">
        <v>372</v>
      </c>
      <c r="D3524" t="s">
        <v>220</v>
      </c>
      <c r="E3524">
        <v>340</v>
      </c>
    </row>
    <row r="3525" spans="1:7" x14ac:dyDescent="0.3">
      <c r="A3525">
        <v>5</v>
      </c>
      <c r="B3525" s="18">
        <v>45505</v>
      </c>
      <c r="C3525" s="96" t="s">
        <v>372</v>
      </c>
      <c r="D3525" t="s">
        <v>216</v>
      </c>
      <c r="E3525">
        <v>9.5833333333333304</v>
      </c>
      <c r="F3525">
        <v>230</v>
      </c>
      <c r="G3525">
        <v>24</v>
      </c>
    </row>
    <row r="3526" spans="1:7" x14ac:dyDescent="0.3">
      <c r="A3526">
        <v>4</v>
      </c>
      <c r="B3526" s="18">
        <v>45505</v>
      </c>
      <c r="C3526" s="96" t="s">
        <v>372</v>
      </c>
      <c r="D3526" t="s">
        <v>223</v>
      </c>
      <c r="E3526">
        <v>0.860869565217391</v>
      </c>
      <c r="F3526">
        <v>198</v>
      </c>
      <c r="G3526">
        <v>230</v>
      </c>
    </row>
    <row r="3527" spans="1:7" x14ac:dyDescent="0.3">
      <c r="A3527">
        <v>122</v>
      </c>
      <c r="B3527" s="18">
        <v>45505</v>
      </c>
      <c r="C3527" s="96" t="s">
        <v>372</v>
      </c>
      <c r="D3527" t="s">
        <v>24</v>
      </c>
      <c r="E3527">
        <v>1</v>
      </c>
    </row>
    <row r="3528" spans="1:7" x14ac:dyDescent="0.3">
      <c r="A3528">
        <v>120</v>
      </c>
      <c r="B3528" s="18">
        <v>45505</v>
      </c>
      <c r="C3528" s="96" t="s">
        <v>372</v>
      </c>
      <c r="D3528" t="s">
        <v>22</v>
      </c>
      <c r="E3528">
        <v>530</v>
      </c>
    </row>
    <row r="3529" spans="1:7" x14ac:dyDescent="0.3">
      <c r="A3529">
        <v>116</v>
      </c>
      <c r="B3529" s="18">
        <v>45505</v>
      </c>
      <c r="C3529" s="96" t="s">
        <v>372</v>
      </c>
      <c r="D3529" t="s">
        <v>243</v>
      </c>
      <c r="E3529">
        <v>35</v>
      </c>
    </row>
    <row r="3530" spans="1:7" x14ac:dyDescent="0.3">
      <c r="A3530">
        <v>115</v>
      </c>
      <c r="B3530" s="18">
        <v>45505</v>
      </c>
      <c r="C3530" s="96" t="s">
        <v>372</v>
      </c>
      <c r="D3530" t="s">
        <v>226</v>
      </c>
      <c r="E3530">
        <v>62</v>
      </c>
    </row>
    <row r="3531" spans="1:7" x14ac:dyDescent="0.3">
      <c r="A3531">
        <v>114</v>
      </c>
      <c r="B3531" s="18">
        <v>45505</v>
      </c>
      <c r="C3531" s="96" t="s">
        <v>372</v>
      </c>
      <c r="D3531" t="s">
        <v>214</v>
      </c>
      <c r="E3531">
        <v>531</v>
      </c>
    </row>
    <row r="3532" spans="1:7" x14ac:dyDescent="0.3">
      <c r="A3532">
        <v>6</v>
      </c>
      <c r="B3532" s="18">
        <v>45505</v>
      </c>
      <c r="C3532" s="96" t="s">
        <v>372</v>
      </c>
      <c r="D3532" t="s">
        <v>237</v>
      </c>
      <c r="E3532">
        <v>0</v>
      </c>
      <c r="F3532">
        <v>0</v>
      </c>
      <c r="G3532">
        <v>8</v>
      </c>
    </row>
    <row r="3533" spans="1:7" x14ac:dyDescent="0.3">
      <c r="A3533">
        <v>108</v>
      </c>
      <c r="B3533" s="18">
        <v>45505</v>
      </c>
      <c r="C3533" s="96" t="s">
        <v>373</v>
      </c>
      <c r="D3533" t="s">
        <v>204</v>
      </c>
      <c r="E3533">
        <v>72</v>
      </c>
    </row>
    <row r="3534" spans="1:7" x14ac:dyDescent="0.3">
      <c r="A3534">
        <v>107</v>
      </c>
      <c r="B3534" s="18">
        <v>45505</v>
      </c>
      <c r="C3534" s="96" t="s">
        <v>373</v>
      </c>
      <c r="D3534" t="s">
        <v>217</v>
      </c>
      <c r="E3534">
        <v>250</v>
      </c>
    </row>
    <row r="3535" spans="1:7" x14ac:dyDescent="0.3">
      <c r="A3535">
        <v>106</v>
      </c>
      <c r="B3535" s="18">
        <v>45505</v>
      </c>
      <c r="C3535" s="96" t="s">
        <v>373</v>
      </c>
      <c r="D3535" t="s">
        <v>196</v>
      </c>
      <c r="E3535">
        <v>229</v>
      </c>
    </row>
    <row r="3536" spans="1:7" x14ac:dyDescent="0.3">
      <c r="A3536">
        <v>113</v>
      </c>
      <c r="B3536" s="18">
        <v>45505</v>
      </c>
      <c r="C3536" s="96" t="s">
        <v>373</v>
      </c>
      <c r="D3536" t="s">
        <v>228</v>
      </c>
      <c r="E3536">
        <v>119</v>
      </c>
    </row>
    <row r="3537" spans="1:7" x14ac:dyDescent="0.3">
      <c r="A3537">
        <v>112</v>
      </c>
      <c r="B3537" s="18">
        <v>45505</v>
      </c>
      <c r="C3537" s="96" t="s">
        <v>373</v>
      </c>
      <c r="D3537" t="s">
        <v>221</v>
      </c>
      <c r="E3537">
        <v>280</v>
      </c>
    </row>
    <row r="3538" spans="1:7" x14ac:dyDescent="0.3">
      <c r="A3538">
        <v>111</v>
      </c>
      <c r="B3538" s="18">
        <v>45505</v>
      </c>
      <c r="C3538" s="96" t="s">
        <v>373</v>
      </c>
      <c r="D3538" t="s">
        <v>201</v>
      </c>
      <c r="E3538">
        <v>278</v>
      </c>
    </row>
    <row r="3539" spans="1:7" x14ac:dyDescent="0.3">
      <c r="A3539">
        <v>2</v>
      </c>
      <c r="B3539" s="18">
        <v>45505</v>
      </c>
      <c r="C3539" s="96" t="s">
        <v>373</v>
      </c>
      <c r="D3539" t="s">
        <v>209</v>
      </c>
      <c r="E3539">
        <v>0.307</v>
      </c>
      <c r="F3539">
        <v>1228</v>
      </c>
      <c r="G3539">
        <v>4000</v>
      </c>
    </row>
    <row r="3540" spans="1:7" x14ac:dyDescent="0.3">
      <c r="A3540">
        <v>1</v>
      </c>
      <c r="B3540" s="18">
        <v>45505</v>
      </c>
      <c r="C3540" s="96" t="s">
        <v>373</v>
      </c>
      <c r="D3540" t="s">
        <v>287</v>
      </c>
      <c r="E3540">
        <v>0.5</v>
      </c>
      <c r="F3540">
        <v>1</v>
      </c>
      <c r="G3540">
        <v>2</v>
      </c>
    </row>
    <row r="3541" spans="1:7" x14ac:dyDescent="0.3">
      <c r="A3541">
        <v>103</v>
      </c>
      <c r="B3541" s="18">
        <v>45505</v>
      </c>
      <c r="C3541" s="96" t="s">
        <v>373</v>
      </c>
      <c r="D3541" t="s">
        <v>199</v>
      </c>
      <c r="E3541">
        <v>0</v>
      </c>
    </row>
    <row r="3542" spans="1:7" x14ac:dyDescent="0.3">
      <c r="A3542">
        <v>3</v>
      </c>
      <c r="B3542" s="18">
        <v>45505</v>
      </c>
      <c r="C3542" s="96" t="s">
        <v>373</v>
      </c>
      <c r="D3542" t="s">
        <v>202</v>
      </c>
      <c r="E3542">
        <v>0.41042345276872966</v>
      </c>
      <c r="F3542">
        <v>504</v>
      </c>
      <c r="G3542">
        <v>1228</v>
      </c>
    </row>
    <row r="3543" spans="1:7" x14ac:dyDescent="0.3">
      <c r="A3543">
        <v>102</v>
      </c>
      <c r="B3543" s="18">
        <v>45505</v>
      </c>
      <c r="C3543" s="96" t="s">
        <v>373</v>
      </c>
      <c r="D3543" t="s">
        <v>218</v>
      </c>
      <c r="E3543">
        <v>2</v>
      </c>
    </row>
    <row r="3544" spans="1:7" x14ac:dyDescent="0.3">
      <c r="A3544">
        <v>101</v>
      </c>
      <c r="B3544" s="18">
        <v>45505</v>
      </c>
      <c r="C3544" s="96" t="s">
        <v>373</v>
      </c>
      <c r="D3544" t="s">
        <v>200</v>
      </c>
      <c r="E3544">
        <v>0</v>
      </c>
    </row>
    <row r="3545" spans="1:7" x14ac:dyDescent="0.3">
      <c r="A3545">
        <v>100</v>
      </c>
      <c r="B3545" s="18">
        <v>45505</v>
      </c>
      <c r="C3545" s="96" t="s">
        <v>373</v>
      </c>
      <c r="D3545" t="s">
        <v>206</v>
      </c>
      <c r="E3545">
        <v>1</v>
      </c>
    </row>
    <row r="3546" spans="1:7" x14ac:dyDescent="0.3">
      <c r="A3546">
        <v>17</v>
      </c>
      <c r="B3546" s="18">
        <v>45505</v>
      </c>
      <c r="C3546" s="96" t="s">
        <v>373</v>
      </c>
      <c r="D3546" t="s">
        <v>207</v>
      </c>
      <c r="E3546">
        <v>1.7699115044247787E-2</v>
      </c>
      <c r="F3546">
        <v>2</v>
      </c>
      <c r="G3546">
        <v>113</v>
      </c>
    </row>
    <row r="3547" spans="1:7" x14ac:dyDescent="0.3">
      <c r="A3547">
        <v>16</v>
      </c>
      <c r="B3547" s="18">
        <v>45505</v>
      </c>
      <c r="C3547" s="96" t="s">
        <v>373</v>
      </c>
      <c r="D3547" t="s">
        <v>203</v>
      </c>
      <c r="E3547">
        <v>6.1946902654867256E-2</v>
      </c>
      <c r="F3547">
        <v>7</v>
      </c>
      <c r="G3547">
        <v>113</v>
      </c>
    </row>
    <row r="3548" spans="1:7" x14ac:dyDescent="0.3">
      <c r="A3548">
        <v>15</v>
      </c>
      <c r="B3548" s="18">
        <v>45505</v>
      </c>
      <c r="C3548" s="96" t="s">
        <v>373</v>
      </c>
      <c r="D3548" t="s">
        <v>205</v>
      </c>
      <c r="E3548">
        <v>0</v>
      </c>
      <c r="F3548">
        <v>0</v>
      </c>
      <c r="G3548">
        <v>217</v>
      </c>
    </row>
    <row r="3549" spans="1:7" x14ac:dyDescent="0.3">
      <c r="A3549">
        <v>14</v>
      </c>
      <c r="B3549" s="18">
        <v>45505</v>
      </c>
      <c r="C3549" s="96" t="s">
        <v>373</v>
      </c>
      <c r="D3549" t="s">
        <v>225</v>
      </c>
      <c r="E3549">
        <v>5.9907834101382486E-2</v>
      </c>
      <c r="F3549">
        <v>13</v>
      </c>
      <c r="G3549">
        <v>217</v>
      </c>
    </row>
    <row r="3550" spans="1:7" x14ac:dyDescent="0.3">
      <c r="A3550">
        <v>13</v>
      </c>
      <c r="B3550" s="18">
        <v>45505</v>
      </c>
      <c r="C3550" s="96" t="s">
        <v>373</v>
      </c>
      <c r="D3550" t="s">
        <v>198</v>
      </c>
      <c r="E3550">
        <v>0</v>
      </c>
      <c r="F3550">
        <v>0</v>
      </c>
      <c r="G3550">
        <v>90</v>
      </c>
    </row>
    <row r="3551" spans="1:7" x14ac:dyDescent="0.3">
      <c r="A3551">
        <v>12</v>
      </c>
      <c r="B3551" s="18">
        <v>45505</v>
      </c>
      <c r="C3551" s="96" t="s">
        <v>373</v>
      </c>
      <c r="D3551" t="s">
        <v>215</v>
      </c>
      <c r="E3551">
        <v>0.1</v>
      </c>
      <c r="F3551">
        <v>9</v>
      </c>
      <c r="G3551">
        <v>90</v>
      </c>
    </row>
    <row r="3552" spans="1:7" x14ac:dyDescent="0.3">
      <c r="A3552">
        <v>11</v>
      </c>
      <c r="B3552" s="18">
        <v>45505</v>
      </c>
      <c r="C3552" s="96" t="s">
        <v>373</v>
      </c>
      <c r="D3552" t="s">
        <v>230</v>
      </c>
      <c r="E3552">
        <v>0.18099547511312217</v>
      </c>
      <c r="F3552">
        <v>40</v>
      </c>
      <c r="G3552">
        <v>221</v>
      </c>
    </row>
    <row r="3553" spans="1:7" x14ac:dyDescent="0.3">
      <c r="A3553">
        <v>10</v>
      </c>
      <c r="B3553" s="18">
        <v>45505</v>
      </c>
      <c r="C3553" s="96" t="s">
        <v>373</v>
      </c>
      <c r="D3553" t="s">
        <v>219</v>
      </c>
      <c r="E3553">
        <v>2.1739130434782608E-2</v>
      </c>
      <c r="F3553">
        <v>2</v>
      </c>
      <c r="G3553">
        <v>92</v>
      </c>
    </row>
    <row r="3554" spans="1:7" x14ac:dyDescent="0.3">
      <c r="A3554">
        <v>9</v>
      </c>
      <c r="B3554" s="18">
        <v>45505</v>
      </c>
      <c r="C3554" s="96" t="s">
        <v>373</v>
      </c>
      <c r="D3554" t="s">
        <v>213</v>
      </c>
      <c r="E3554">
        <v>6.5476190476190479E-2</v>
      </c>
      <c r="F3554">
        <v>11</v>
      </c>
      <c r="G3554">
        <v>168</v>
      </c>
    </row>
    <row r="3555" spans="1:7" x14ac:dyDescent="0.3">
      <c r="A3555">
        <v>23</v>
      </c>
      <c r="B3555" s="18">
        <v>45505</v>
      </c>
      <c r="C3555" s="96" t="s">
        <v>373</v>
      </c>
      <c r="D3555" t="s">
        <v>210</v>
      </c>
      <c r="E3555">
        <v>3.8858049167327519E-2</v>
      </c>
      <c r="F3555">
        <v>49</v>
      </c>
      <c r="G3555">
        <v>1261</v>
      </c>
    </row>
    <row r="3556" spans="1:7" x14ac:dyDescent="0.3">
      <c r="A3556">
        <v>24</v>
      </c>
      <c r="B3556" s="18">
        <v>45505</v>
      </c>
      <c r="C3556" s="96" t="s">
        <v>373</v>
      </c>
      <c r="D3556" t="s">
        <v>197</v>
      </c>
      <c r="E3556">
        <v>0.93877551020408168</v>
      </c>
      <c r="F3556">
        <v>46</v>
      </c>
      <c r="G3556">
        <v>49</v>
      </c>
    </row>
    <row r="3557" spans="1:7" x14ac:dyDescent="0.3">
      <c r="A3557">
        <v>133</v>
      </c>
      <c r="B3557" s="18">
        <v>45505</v>
      </c>
      <c r="C3557" s="96" t="s">
        <v>373</v>
      </c>
      <c r="D3557" t="s">
        <v>234</v>
      </c>
      <c r="E3557">
        <v>9</v>
      </c>
    </row>
    <row r="3558" spans="1:7" x14ac:dyDescent="0.3">
      <c r="A3558">
        <v>131</v>
      </c>
      <c r="B3558" s="18">
        <v>45505</v>
      </c>
      <c r="C3558" s="96" t="s">
        <v>373</v>
      </c>
      <c r="D3558" t="s">
        <v>211</v>
      </c>
      <c r="E3558">
        <v>7</v>
      </c>
    </row>
    <row r="3559" spans="1:7" x14ac:dyDescent="0.3">
      <c r="A3559">
        <v>130</v>
      </c>
      <c r="B3559" s="18">
        <v>45505</v>
      </c>
      <c r="C3559" s="96" t="s">
        <v>373</v>
      </c>
      <c r="D3559" t="s">
        <v>212</v>
      </c>
      <c r="E3559">
        <v>2</v>
      </c>
    </row>
    <row r="3560" spans="1:7" x14ac:dyDescent="0.3">
      <c r="A3560">
        <v>129</v>
      </c>
      <c r="B3560" s="18">
        <v>45505</v>
      </c>
      <c r="C3560" s="96" t="s">
        <v>373</v>
      </c>
      <c r="D3560" t="s">
        <v>229</v>
      </c>
      <c r="E3560">
        <v>92</v>
      </c>
    </row>
    <row r="3561" spans="1:7" x14ac:dyDescent="0.3">
      <c r="A3561">
        <v>128</v>
      </c>
      <c r="B3561" s="18">
        <v>45505</v>
      </c>
      <c r="C3561" s="96" t="s">
        <v>373</v>
      </c>
      <c r="D3561" t="s">
        <v>224</v>
      </c>
      <c r="E3561">
        <v>22</v>
      </c>
    </row>
    <row r="3562" spans="1:7" x14ac:dyDescent="0.3">
      <c r="A3562">
        <v>127</v>
      </c>
      <c r="B3562" s="18">
        <v>45505</v>
      </c>
      <c r="C3562" s="96" t="s">
        <v>373</v>
      </c>
      <c r="D3562" t="s">
        <v>220</v>
      </c>
      <c r="E3562">
        <v>132</v>
      </c>
    </row>
    <row r="3563" spans="1:7" x14ac:dyDescent="0.3">
      <c r="A3563">
        <v>5</v>
      </c>
      <c r="B3563" s="18">
        <v>45505</v>
      </c>
      <c r="C3563" s="96" t="s">
        <v>373</v>
      </c>
      <c r="D3563" t="s">
        <v>216</v>
      </c>
      <c r="E3563">
        <v>2.8372093023255802</v>
      </c>
      <c r="F3563">
        <v>122</v>
      </c>
      <c r="G3563">
        <v>43</v>
      </c>
    </row>
    <row r="3564" spans="1:7" x14ac:dyDescent="0.3">
      <c r="A3564">
        <v>4</v>
      </c>
      <c r="B3564" s="18">
        <v>45505</v>
      </c>
      <c r="C3564" s="96" t="s">
        <v>373</v>
      </c>
      <c r="D3564" t="s">
        <v>223</v>
      </c>
      <c r="E3564">
        <v>0.60655737704918</v>
      </c>
      <c r="F3564">
        <v>74</v>
      </c>
      <c r="G3564">
        <v>122</v>
      </c>
    </row>
    <row r="3565" spans="1:7" x14ac:dyDescent="0.3">
      <c r="A3565">
        <v>126</v>
      </c>
      <c r="B3565" s="18">
        <v>45505</v>
      </c>
      <c r="C3565" s="96" t="s">
        <v>373</v>
      </c>
      <c r="D3565" t="s">
        <v>28</v>
      </c>
      <c r="E3565">
        <v>1</v>
      </c>
    </row>
    <row r="3566" spans="1:7" x14ac:dyDescent="0.3">
      <c r="A3566">
        <v>120</v>
      </c>
      <c r="B3566" s="18">
        <v>45505</v>
      </c>
      <c r="C3566" s="96" t="s">
        <v>373</v>
      </c>
      <c r="D3566" t="s">
        <v>22</v>
      </c>
      <c r="E3566">
        <v>200</v>
      </c>
    </row>
    <row r="3567" spans="1:7" x14ac:dyDescent="0.3">
      <c r="A3567">
        <v>114</v>
      </c>
      <c r="B3567" s="18">
        <v>45505</v>
      </c>
      <c r="C3567" s="96" t="s">
        <v>373</v>
      </c>
      <c r="D3567" t="s">
        <v>214</v>
      </c>
      <c r="E3567">
        <v>200</v>
      </c>
    </row>
    <row r="3568" spans="1:7" x14ac:dyDescent="0.3">
      <c r="A3568">
        <v>105</v>
      </c>
      <c r="B3568" s="18">
        <v>45505</v>
      </c>
      <c r="C3568" s="96" t="s">
        <v>374</v>
      </c>
      <c r="D3568" t="s">
        <v>227</v>
      </c>
      <c r="E3568">
        <v>588</v>
      </c>
    </row>
    <row r="3569" spans="1:7" x14ac:dyDescent="0.3">
      <c r="A3569">
        <v>104</v>
      </c>
      <c r="B3569" s="18">
        <v>45505</v>
      </c>
      <c r="C3569" s="96" t="s">
        <v>374</v>
      </c>
      <c r="D3569" t="s">
        <v>236</v>
      </c>
      <c r="E3569">
        <v>433</v>
      </c>
    </row>
    <row r="3570" spans="1:7" x14ac:dyDescent="0.3">
      <c r="A3570">
        <v>110</v>
      </c>
      <c r="B3570" s="18">
        <v>45505</v>
      </c>
      <c r="C3570" s="96" t="s">
        <v>374</v>
      </c>
      <c r="D3570" t="s">
        <v>222</v>
      </c>
      <c r="E3570">
        <v>655</v>
      </c>
    </row>
    <row r="3571" spans="1:7" x14ac:dyDescent="0.3">
      <c r="A3571">
        <v>109</v>
      </c>
      <c r="B3571" s="18">
        <v>45505</v>
      </c>
      <c r="C3571" s="96" t="s">
        <v>374</v>
      </c>
      <c r="D3571" t="s">
        <v>233</v>
      </c>
      <c r="E3571">
        <v>436</v>
      </c>
    </row>
    <row r="3572" spans="1:7" x14ac:dyDescent="0.3">
      <c r="A3572">
        <v>2</v>
      </c>
      <c r="B3572" s="18">
        <v>45505</v>
      </c>
      <c r="C3572" s="96" t="s">
        <v>374</v>
      </c>
      <c r="D3572" t="s">
        <v>209</v>
      </c>
      <c r="E3572">
        <v>0.46933333333333332</v>
      </c>
      <c r="F3572">
        <v>2112</v>
      </c>
      <c r="G3572">
        <v>4500</v>
      </c>
    </row>
    <row r="3573" spans="1:7" x14ac:dyDescent="0.3">
      <c r="A3573">
        <v>1</v>
      </c>
      <c r="B3573" s="18">
        <v>45505</v>
      </c>
      <c r="C3573" s="96" t="s">
        <v>374</v>
      </c>
      <c r="D3573" t="s">
        <v>287</v>
      </c>
      <c r="E3573">
        <v>0.6</v>
      </c>
      <c r="F3573">
        <v>3</v>
      </c>
      <c r="G3573">
        <v>5</v>
      </c>
    </row>
    <row r="3574" spans="1:7" x14ac:dyDescent="0.3">
      <c r="A3574">
        <v>103</v>
      </c>
      <c r="B3574" s="18">
        <v>45505</v>
      </c>
      <c r="C3574" s="96" t="s">
        <v>374</v>
      </c>
      <c r="D3574" t="s">
        <v>199</v>
      </c>
      <c r="E3574">
        <v>5</v>
      </c>
    </row>
    <row r="3575" spans="1:7" x14ac:dyDescent="0.3">
      <c r="A3575">
        <v>102</v>
      </c>
      <c r="B3575" s="18">
        <v>45505</v>
      </c>
      <c r="C3575" s="96" t="s">
        <v>374</v>
      </c>
      <c r="D3575" t="s">
        <v>218</v>
      </c>
      <c r="E3575">
        <v>0</v>
      </c>
    </row>
    <row r="3576" spans="1:7" x14ac:dyDescent="0.3">
      <c r="A3576">
        <v>3</v>
      </c>
      <c r="B3576" s="18">
        <v>45505</v>
      </c>
      <c r="C3576" s="96" t="s">
        <v>374</v>
      </c>
      <c r="D3576" t="s">
        <v>202</v>
      </c>
      <c r="E3576">
        <v>0.75556608242539081</v>
      </c>
      <c r="F3576">
        <v>1595</v>
      </c>
      <c r="G3576">
        <v>2111</v>
      </c>
    </row>
    <row r="3577" spans="1:7" x14ac:dyDescent="0.3">
      <c r="A3577">
        <v>101</v>
      </c>
      <c r="B3577" s="18">
        <v>45505</v>
      </c>
      <c r="C3577" s="96" t="s">
        <v>374</v>
      </c>
      <c r="D3577" t="s">
        <v>200</v>
      </c>
      <c r="E3577">
        <v>0</v>
      </c>
    </row>
    <row r="3578" spans="1:7" x14ac:dyDescent="0.3">
      <c r="A3578">
        <v>100</v>
      </c>
      <c r="B3578" s="18">
        <v>45505</v>
      </c>
      <c r="C3578" s="96" t="s">
        <v>374</v>
      </c>
      <c r="D3578" t="s">
        <v>206</v>
      </c>
      <c r="E3578">
        <v>1</v>
      </c>
    </row>
    <row r="3579" spans="1:7" x14ac:dyDescent="0.3">
      <c r="A3579">
        <v>9</v>
      </c>
      <c r="B3579" s="18">
        <v>45505</v>
      </c>
      <c r="C3579" s="96" t="s">
        <v>374</v>
      </c>
      <c r="D3579" t="s">
        <v>213</v>
      </c>
      <c r="E3579">
        <v>1.0793308148947653E-3</v>
      </c>
      <c r="F3579">
        <v>2</v>
      </c>
      <c r="G3579">
        <v>1853</v>
      </c>
    </row>
    <row r="3580" spans="1:7" x14ac:dyDescent="0.3">
      <c r="A3580">
        <v>8</v>
      </c>
      <c r="B3580" s="18">
        <v>45505</v>
      </c>
      <c r="C3580" s="96" t="s">
        <v>374</v>
      </c>
      <c r="D3580" t="s">
        <v>235</v>
      </c>
      <c r="E3580">
        <v>0.33219470538001705</v>
      </c>
      <c r="F3580">
        <v>389</v>
      </c>
      <c r="G3580">
        <v>1171</v>
      </c>
    </row>
    <row r="3581" spans="1:7" x14ac:dyDescent="0.3">
      <c r="A3581">
        <v>7</v>
      </c>
      <c r="B3581" s="18">
        <v>45505</v>
      </c>
      <c r="C3581" s="96" t="s">
        <v>374</v>
      </c>
      <c r="D3581" t="s">
        <v>232</v>
      </c>
      <c r="E3581">
        <v>0.58294930875576034</v>
      </c>
      <c r="F3581">
        <v>253</v>
      </c>
      <c r="G3581">
        <v>434</v>
      </c>
    </row>
    <row r="3582" spans="1:7" x14ac:dyDescent="0.3">
      <c r="A3582">
        <v>133</v>
      </c>
      <c r="B3582" s="18">
        <v>45505</v>
      </c>
      <c r="C3582" s="96" t="s">
        <v>374</v>
      </c>
      <c r="D3582" t="s">
        <v>234</v>
      </c>
      <c r="E3582">
        <v>1</v>
      </c>
    </row>
    <row r="3583" spans="1:7" x14ac:dyDescent="0.3">
      <c r="A3583">
        <v>131</v>
      </c>
      <c r="B3583" s="18">
        <v>45505</v>
      </c>
      <c r="C3583" s="96" t="s">
        <v>374</v>
      </c>
      <c r="D3583" t="s">
        <v>211</v>
      </c>
      <c r="E3583">
        <v>28</v>
      </c>
    </row>
    <row r="3584" spans="1:7" x14ac:dyDescent="0.3">
      <c r="A3584">
        <v>130</v>
      </c>
      <c r="B3584" s="18">
        <v>45505</v>
      </c>
      <c r="C3584" s="96" t="s">
        <v>374</v>
      </c>
      <c r="D3584" t="s">
        <v>212</v>
      </c>
      <c r="E3584">
        <v>5</v>
      </c>
    </row>
    <row r="3585" spans="1:7" x14ac:dyDescent="0.3">
      <c r="A3585">
        <v>129</v>
      </c>
      <c r="B3585" s="18">
        <v>45505</v>
      </c>
      <c r="C3585" s="96" t="s">
        <v>374</v>
      </c>
      <c r="D3585" t="s">
        <v>229</v>
      </c>
      <c r="E3585">
        <v>366</v>
      </c>
    </row>
    <row r="3586" spans="1:7" x14ac:dyDescent="0.3">
      <c r="A3586">
        <v>128</v>
      </c>
      <c r="B3586" s="18">
        <v>45505</v>
      </c>
      <c r="C3586" s="96" t="s">
        <v>374</v>
      </c>
      <c r="D3586" t="s">
        <v>224</v>
      </c>
      <c r="E3586">
        <v>143</v>
      </c>
    </row>
    <row r="3587" spans="1:7" x14ac:dyDescent="0.3">
      <c r="A3587">
        <v>127</v>
      </c>
      <c r="B3587" s="18">
        <v>45505</v>
      </c>
      <c r="C3587" s="96" t="s">
        <v>374</v>
      </c>
      <c r="D3587" t="s">
        <v>220</v>
      </c>
      <c r="E3587">
        <v>551</v>
      </c>
    </row>
    <row r="3588" spans="1:7" x14ac:dyDescent="0.3">
      <c r="A3588">
        <v>5</v>
      </c>
      <c r="B3588" s="18">
        <v>45505</v>
      </c>
      <c r="C3588" s="96" t="s">
        <v>374</v>
      </c>
      <c r="D3588" t="s">
        <v>216</v>
      </c>
      <c r="E3588">
        <v>4.2696629213483099</v>
      </c>
      <c r="F3588">
        <v>380</v>
      </c>
      <c r="G3588">
        <v>89</v>
      </c>
    </row>
    <row r="3589" spans="1:7" x14ac:dyDescent="0.3">
      <c r="A3589">
        <v>4</v>
      </c>
      <c r="B3589" s="18">
        <v>45505</v>
      </c>
      <c r="C3589" s="96" t="s">
        <v>374</v>
      </c>
      <c r="D3589" t="s">
        <v>223</v>
      </c>
      <c r="E3589">
        <v>0.77333333333333298</v>
      </c>
      <c r="F3589">
        <v>290</v>
      </c>
      <c r="G3589">
        <v>375</v>
      </c>
    </row>
    <row r="3590" spans="1:7" x14ac:dyDescent="0.3">
      <c r="A3590">
        <v>120</v>
      </c>
      <c r="B3590" s="18">
        <v>45505</v>
      </c>
      <c r="C3590" s="96" t="s">
        <v>374</v>
      </c>
      <c r="D3590" t="s">
        <v>22</v>
      </c>
      <c r="E3590">
        <v>720</v>
      </c>
    </row>
    <row r="3591" spans="1:7" x14ac:dyDescent="0.3">
      <c r="A3591">
        <v>115</v>
      </c>
      <c r="B3591" s="18">
        <v>45505</v>
      </c>
      <c r="C3591" s="96" t="s">
        <v>374</v>
      </c>
      <c r="D3591" t="s">
        <v>226</v>
      </c>
      <c r="E3591">
        <v>39</v>
      </c>
    </row>
    <row r="3592" spans="1:7" x14ac:dyDescent="0.3">
      <c r="A3592">
        <v>114</v>
      </c>
      <c r="B3592" s="18">
        <v>45505</v>
      </c>
      <c r="C3592" s="96" t="s">
        <v>374</v>
      </c>
      <c r="D3592" t="s">
        <v>214</v>
      </c>
      <c r="E3592">
        <v>720</v>
      </c>
    </row>
    <row r="3593" spans="1:7" x14ac:dyDescent="0.3">
      <c r="A3593">
        <v>6</v>
      </c>
      <c r="B3593" s="18">
        <v>45505</v>
      </c>
      <c r="C3593" s="96" t="s">
        <v>374</v>
      </c>
      <c r="D3593" t="s">
        <v>237</v>
      </c>
      <c r="E3593">
        <v>0.24822695035460993</v>
      </c>
      <c r="F3593">
        <v>35</v>
      </c>
      <c r="G3593">
        <v>141</v>
      </c>
    </row>
    <row r="3594" spans="1:7" x14ac:dyDescent="0.3">
      <c r="A3594">
        <v>105</v>
      </c>
      <c r="B3594" s="18">
        <v>45505</v>
      </c>
      <c r="C3594" s="96" t="s">
        <v>375</v>
      </c>
      <c r="D3594" t="s">
        <v>227</v>
      </c>
      <c r="E3594">
        <v>399</v>
      </c>
    </row>
    <row r="3595" spans="1:7" x14ac:dyDescent="0.3">
      <c r="A3595">
        <v>104</v>
      </c>
      <c r="B3595" s="18">
        <v>45505</v>
      </c>
      <c r="C3595" s="96" t="s">
        <v>375</v>
      </c>
      <c r="D3595" t="s">
        <v>236</v>
      </c>
      <c r="E3595">
        <v>643</v>
      </c>
    </row>
    <row r="3596" spans="1:7" x14ac:dyDescent="0.3">
      <c r="A3596">
        <v>110</v>
      </c>
      <c r="B3596" s="18">
        <v>45505</v>
      </c>
      <c r="C3596" s="96" t="s">
        <v>375</v>
      </c>
      <c r="D3596" t="s">
        <v>222</v>
      </c>
      <c r="E3596">
        <v>434</v>
      </c>
    </row>
    <row r="3597" spans="1:7" x14ac:dyDescent="0.3">
      <c r="A3597">
        <v>109</v>
      </c>
      <c r="B3597" s="18">
        <v>45505</v>
      </c>
      <c r="C3597" s="96" t="s">
        <v>375</v>
      </c>
      <c r="D3597" t="s">
        <v>233</v>
      </c>
      <c r="E3597">
        <v>719</v>
      </c>
    </row>
    <row r="3598" spans="1:7" x14ac:dyDescent="0.3">
      <c r="A3598">
        <v>2</v>
      </c>
      <c r="B3598" s="18">
        <v>45505</v>
      </c>
      <c r="C3598" s="96" t="s">
        <v>375</v>
      </c>
      <c r="D3598" t="s">
        <v>209</v>
      </c>
      <c r="E3598">
        <v>0.30486111111111114</v>
      </c>
      <c r="F3598">
        <v>2195</v>
      </c>
      <c r="G3598">
        <v>7200</v>
      </c>
    </row>
    <row r="3599" spans="1:7" x14ac:dyDescent="0.3">
      <c r="A3599">
        <v>1</v>
      </c>
      <c r="B3599" s="18">
        <v>45505</v>
      </c>
      <c r="C3599" s="96" t="s">
        <v>375</v>
      </c>
      <c r="D3599" t="s">
        <v>287</v>
      </c>
      <c r="E3599">
        <v>0.875</v>
      </c>
      <c r="F3599">
        <v>7</v>
      </c>
      <c r="G3599">
        <v>8</v>
      </c>
    </row>
    <row r="3600" spans="1:7" x14ac:dyDescent="0.3">
      <c r="A3600">
        <v>103</v>
      </c>
      <c r="B3600" s="18">
        <v>45505</v>
      </c>
      <c r="C3600" s="96" t="s">
        <v>375</v>
      </c>
      <c r="D3600" t="s">
        <v>199</v>
      </c>
      <c r="E3600">
        <v>8</v>
      </c>
    </row>
    <row r="3601" spans="1:7" x14ac:dyDescent="0.3">
      <c r="A3601">
        <v>3</v>
      </c>
      <c r="B3601" s="18">
        <v>45505</v>
      </c>
      <c r="C3601" s="96" t="s">
        <v>375</v>
      </c>
      <c r="D3601" t="s">
        <v>202</v>
      </c>
      <c r="E3601">
        <v>0.69220246238030092</v>
      </c>
      <c r="F3601">
        <v>1518</v>
      </c>
      <c r="G3601">
        <v>2193</v>
      </c>
    </row>
    <row r="3602" spans="1:7" x14ac:dyDescent="0.3">
      <c r="A3602">
        <v>102</v>
      </c>
      <c r="B3602" s="18">
        <v>45505</v>
      </c>
      <c r="C3602" s="96" t="s">
        <v>375</v>
      </c>
      <c r="D3602" t="s">
        <v>218</v>
      </c>
      <c r="E3602">
        <v>0</v>
      </c>
    </row>
    <row r="3603" spans="1:7" x14ac:dyDescent="0.3">
      <c r="A3603">
        <v>101</v>
      </c>
      <c r="B3603" s="18">
        <v>45505</v>
      </c>
      <c r="C3603" s="96" t="s">
        <v>375</v>
      </c>
      <c r="D3603" t="s">
        <v>200</v>
      </c>
      <c r="E3603">
        <v>0</v>
      </c>
    </row>
    <row r="3604" spans="1:7" x14ac:dyDescent="0.3">
      <c r="A3604">
        <v>100</v>
      </c>
      <c r="B3604" s="18">
        <v>45505</v>
      </c>
      <c r="C3604" s="96" t="s">
        <v>375</v>
      </c>
      <c r="D3604" t="s">
        <v>206</v>
      </c>
      <c r="E3604">
        <v>1</v>
      </c>
    </row>
    <row r="3605" spans="1:7" x14ac:dyDescent="0.3">
      <c r="A3605">
        <v>8</v>
      </c>
      <c r="B3605" s="18">
        <v>45505</v>
      </c>
      <c r="C3605" s="96" t="s">
        <v>375</v>
      </c>
      <c r="D3605" t="s">
        <v>235</v>
      </c>
      <c r="E3605">
        <v>0.42996555683122845</v>
      </c>
      <c r="F3605">
        <v>749</v>
      </c>
      <c r="G3605">
        <v>1742</v>
      </c>
    </row>
    <row r="3606" spans="1:7" x14ac:dyDescent="0.3">
      <c r="A3606">
        <v>7</v>
      </c>
      <c r="B3606" s="18">
        <v>45505</v>
      </c>
      <c r="C3606" s="96" t="s">
        <v>375</v>
      </c>
      <c r="D3606" t="s">
        <v>232</v>
      </c>
      <c r="E3606">
        <v>0.62014563106796117</v>
      </c>
      <c r="F3606">
        <v>511</v>
      </c>
      <c r="G3606">
        <v>824</v>
      </c>
    </row>
    <row r="3607" spans="1:7" x14ac:dyDescent="0.3">
      <c r="A3607">
        <v>23</v>
      </c>
      <c r="B3607" s="18">
        <v>45505</v>
      </c>
      <c r="C3607" s="96" t="s">
        <v>375</v>
      </c>
      <c r="D3607" t="s">
        <v>210</v>
      </c>
      <c r="E3607">
        <v>9.0130689499774675E-4</v>
      </c>
      <c r="F3607">
        <v>2</v>
      </c>
      <c r="G3607">
        <v>2219</v>
      </c>
    </row>
    <row r="3608" spans="1:7" x14ac:dyDescent="0.3">
      <c r="A3608">
        <v>24</v>
      </c>
      <c r="B3608" s="18">
        <v>45505</v>
      </c>
      <c r="C3608" s="96" t="s">
        <v>375</v>
      </c>
      <c r="D3608" t="s">
        <v>197</v>
      </c>
      <c r="E3608">
        <v>1</v>
      </c>
      <c r="F3608">
        <v>2</v>
      </c>
      <c r="G3608">
        <v>2</v>
      </c>
    </row>
    <row r="3609" spans="1:7" x14ac:dyDescent="0.3">
      <c r="A3609">
        <v>133</v>
      </c>
      <c r="B3609" s="18">
        <v>45505</v>
      </c>
      <c r="C3609" s="96" t="s">
        <v>375</v>
      </c>
      <c r="D3609" t="s">
        <v>234</v>
      </c>
      <c r="E3609">
        <v>1</v>
      </c>
    </row>
    <row r="3610" spans="1:7" x14ac:dyDescent="0.3">
      <c r="A3610">
        <v>131</v>
      </c>
      <c r="B3610" s="18">
        <v>45505</v>
      </c>
      <c r="C3610" s="96" t="s">
        <v>375</v>
      </c>
      <c r="D3610" t="s">
        <v>211</v>
      </c>
      <c r="E3610">
        <v>18</v>
      </c>
    </row>
    <row r="3611" spans="1:7" x14ac:dyDescent="0.3">
      <c r="A3611">
        <v>130</v>
      </c>
      <c r="B3611" s="18">
        <v>45505</v>
      </c>
      <c r="C3611" s="96" t="s">
        <v>375</v>
      </c>
      <c r="D3611" t="s">
        <v>212</v>
      </c>
      <c r="E3611">
        <v>25</v>
      </c>
    </row>
    <row r="3612" spans="1:7" x14ac:dyDescent="0.3">
      <c r="A3612">
        <v>129</v>
      </c>
      <c r="B3612" s="18">
        <v>45505</v>
      </c>
      <c r="C3612" s="96" t="s">
        <v>375</v>
      </c>
      <c r="D3612" t="s">
        <v>229</v>
      </c>
      <c r="E3612">
        <v>370</v>
      </c>
    </row>
    <row r="3613" spans="1:7" x14ac:dyDescent="0.3">
      <c r="A3613">
        <v>128</v>
      </c>
      <c r="B3613" s="18">
        <v>45505</v>
      </c>
      <c r="C3613" s="96" t="s">
        <v>375</v>
      </c>
      <c r="D3613" t="s">
        <v>224</v>
      </c>
      <c r="E3613">
        <v>17</v>
      </c>
    </row>
    <row r="3614" spans="1:7" x14ac:dyDescent="0.3">
      <c r="A3614">
        <v>127</v>
      </c>
      <c r="B3614" s="18">
        <v>45505</v>
      </c>
      <c r="C3614" s="96" t="s">
        <v>375</v>
      </c>
      <c r="D3614" t="s">
        <v>220</v>
      </c>
      <c r="E3614">
        <v>437</v>
      </c>
    </row>
    <row r="3615" spans="1:7" x14ac:dyDescent="0.3">
      <c r="A3615">
        <v>5</v>
      </c>
      <c r="B3615" s="18">
        <v>45505</v>
      </c>
      <c r="C3615" s="96" t="s">
        <v>375</v>
      </c>
      <c r="D3615" t="s">
        <v>216</v>
      </c>
      <c r="E3615">
        <v>5.2173913043478297</v>
      </c>
      <c r="F3615">
        <v>360</v>
      </c>
      <c r="G3615">
        <v>69</v>
      </c>
    </row>
    <row r="3616" spans="1:7" x14ac:dyDescent="0.3">
      <c r="A3616">
        <v>4</v>
      </c>
      <c r="B3616" s="18">
        <v>45505</v>
      </c>
      <c r="C3616" s="96" t="s">
        <v>375</v>
      </c>
      <c r="D3616" t="s">
        <v>223</v>
      </c>
      <c r="E3616">
        <v>0.69230769230769196</v>
      </c>
      <c r="F3616">
        <v>225</v>
      </c>
      <c r="G3616">
        <v>325</v>
      </c>
    </row>
    <row r="3617" spans="1:7" x14ac:dyDescent="0.3">
      <c r="A3617">
        <v>126</v>
      </c>
      <c r="B3617" s="18">
        <v>45505</v>
      </c>
      <c r="C3617" s="96" t="s">
        <v>375</v>
      </c>
      <c r="D3617" t="s">
        <v>28</v>
      </c>
      <c r="E3617">
        <v>3</v>
      </c>
    </row>
    <row r="3618" spans="1:7" x14ac:dyDescent="0.3">
      <c r="A3618">
        <v>120</v>
      </c>
      <c r="B3618" s="18">
        <v>45505</v>
      </c>
      <c r="C3618" s="96" t="s">
        <v>375</v>
      </c>
      <c r="D3618" t="s">
        <v>22</v>
      </c>
      <c r="E3618">
        <v>846</v>
      </c>
    </row>
    <row r="3619" spans="1:7" x14ac:dyDescent="0.3">
      <c r="A3619">
        <v>114</v>
      </c>
      <c r="B3619" s="18">
        <v>45505</v>
      </c>
      <c r="C3619" s="96" t="s">
        <v>375</v>
      </c>
      <c r="D3619" t="s">
        <v>214</v>
      </c>
      <c r="E3619">
        <v>846</v>
      </c>
    </row>
    <row r="3620" spans="1:7" x14ac:dyDescent="0.3">
      <c r="A3620">
        <v>6</v>
      </c>
      <c r="B3620" s="18">
        <v>45505</v>
      </c>
      <c r="C3620" s="96" t="s">
        <v>375</v>
      </c>
      <c r="D3620" t="s">
        <v>237</v>
      </c>
      <c r="E3620">
        <v>6.0283687943262408E-2</v>
      </c>
      <c r="F3620">
        <v>17</v>
      </c>
      <c r="G3620">
        <v>282</v>
      </c>
    </row>
    <row r="3621" spans="1:7" x14ac:dyDescent="0.3">
      <c r="A3621">
        <v>27</v>
      </c>
      <c r="B3621" s="18">
        <v>45505</v>
      </c>
      <c r="C3621" s="96" t="s">
        <v>376</v>
      </c>
      <c r="D3621" t="s">
        <v>165</v>
      </c>
      <c r="E3621">
        <v>8.0645161290322578E-3</v>
      </c>
      <c r="F3621">
        <v>5</v>
      </c>
      <c r="G3621">
        <v>620</v>
      </c>
    </row>
    <row r="3622" spans="1:7" x14ac:dyDescent="0.3">
      <c r="A3622">
        <v>108</v>
      </c>
      <c r="B3622" s="18">
        <v>45505</v>
      </c>
      <c r="C3622" s="96" t="s">
        <v>376</v>
      </c>
      <c r="D3622" t="s">
        <v>204</v>
      </c>
      <c r="E3622">
        <v>546</v>
      </c>
    </row>
    <row r="3623" spans="1:7" x14ac:dyDescent="0.3">
      <c r="A3623">
        <v>105</v>
      </c>
      <c r="B3623" s="18">
        <v>45505</v>
      </c>
      <c r="C3623" s="96" t="s">
        <v>376</v>
      </c>
      <c r="D3623" t="s">
        <v>227</v>
      </c>
      <c r="E3623">
        <v>595</v>
      </c>
    </row>
    <row r="3624" spans="1:7" x14ac:dyDescent="0.3">
      <c r="A3624">
        <v>107</v>
      </c>
      <c r="B3624" s="18">
        <v>45505</v>
      </c>
      <c r="C3624" s="96" t="s">
        <v>376</v>
      </c>
      <c r="D3624" t="s">
        <v>217</v>
      </c>
      <c r="E3624">
        <v>1446</v>
      </c>
    </row>
    <row r="3625" spans="1:7" x14ac:dyDescent="0.3">
      <c r="A3625">
        <v>106</v>
      </c>
      <c r="B3625" s="18">
        <v>45505</v>
      </c>
      <c r="C3625" s="96" t="s">
        <v>376</v>
      </c>
      <c r="D3625" t="s">
        <v>196</v>
      </c>
      <c r="E3625">
        <v>1151</v>
      </c>
    </row>
    <row r="3626" spans="1:7" x14ac:dyDescent="0.3">
      <c r="A3626">
        <v>104</v>
      </c>
      <c r="B3626" s="18">
        <v>45505</v>
      </c>
      <c r="C3626" s="96" t="s">
        <v>376</v>
      </c>
      <c r="D3626" t="s">
        <v>236</v>
      </c>
      <c r="E3626">
        <v>153</v>
      </c>
    </row>
    <row r="3627" spans="1:7" x14ac:dyDescent="0.3">
      <c r="A3627">
        <v>113</v>
      </c>
      <c r="B3627" s="18">
        <v>45505</v>
      </c>
      <c r="C3627" s="96" t="s">
        <v>376</v>
      </c>
      <c r="D3627" t="s">
        <v>228</v>
      </c>
      <c r="E3627">
        <v>1023</v>
      </c>
    </row>
    <row r="3628" spans="1:7" x14ac:dyDescent="0.3">
      <c r="A3628">
        <v>110</v>
      </c>
      <c r="B3628" s="18">
        <v>45505</v>
      </c>
      <c r="C3628" s="96" t="s">
        <v>376</v>
      </c>
      <c r="D3628" t="s">
        <v>222</v>
      </c>
      <c r="E3628">
        <v>571</v>
      </c>
    </row>
    <row r="3629" spans="1:7" x14ac:dyDescent="0.3">
      <c r="A3629">
        <v>112</v>
      </c>
      <c r="B3629" s="18">
        <v>45505</v>
      </c>
      <c r="C3629" s="96" t="s">
        <v>376</v>
      </c>
      <c r="D3629" t="s">
        <v>221</v>
      </c>
      <c r="E3629">
        <v>1565</v>
      </c>
    </row>
    <row r="3630" spans="1:7" x14ac:dyDescent="0.3">
      <c r="A3630">
        <v>111</v>
      </c>
      <c r="B3630" s="18">
        <v>45505</v>
      </c>
      <c r="C3630" s="96" t="s">
        <v>376</v>
      </c>
      <c r="D3630" t="s">
        <v>201</v>
      </c>
      <c r="E3630">
        <v>1042</v>
      </c>
    </row>
    <row r="3631" spans="1:7" x14ac:dyDescent="0.3">
      <c r="A3631">
        <v>109</v>
      </c>
      <c r="B3631" s="18">
        <v>45505</v>
      </c>
      <c r="C3631" s="96" t="s">
        <v>376</v>
      </c>
      <c r="D3631" t="s">
        <v>233</v>
      </c>
      <c r="E3631">
        <v>158</v>
      </c>
    </row>
    <row r="3632" spans="1:7" x14ac:dyDescent="0.3">
      <c r="A3632">
        <v>2</v>
      </c>
      <c r="B3632" s="18">
        <v>45505</v>
      </c>
      <c r="C3632" s="96" t="s">
        <v>376</v>
      </c>
      <c r="D3632" t="s">
        <v>209</v>
      </c>
      <c r="E3632">
        <v>0.68181818181818177</v>
      </c>
      <c r="F3632">
        <v>8250</v>
      </c>
      <c r="G3632">
        <v>12100</v>
      </c>
    </row>
    <row r="3633" spans="1:7" x14ac:dyDescent="0.3">
      <c r="A3633">
        <v>1</v>
      </c>
      <c r="B3633" s="18">
        <v>45505</v>
      </c>
      <c r="C3633" s="96" t="s">
        <v>376</v>
      </c>
      <c r="D3633" t="s">
        <v>287</v>
      </c>
      <c r="E3633">
        <v>2.75</v>
      </c>
      <c r="F3633">
        <v>22</v>
      </c>
      <c r="G3633">
        <v>8</v>
      </c>
    </row>
    <row r="3634" spans="1:7" x14ac:dyDescent="0.3">
      <c r="A3634">
        <v>103</v>
      </c>
      <c r="B3634" s="18">
        <v>45505</v>
      </c>
      <c r="C3634" s="96" t="s">
        <v>376</v>
      </c>
      <c r="D3634" t="s">
        <v>199</v>
      </c>
      <c r="E3634">
        <v>1</v>
      </c>
    </row>
    <row r="3635" spans="1:7" x14ac:dyDescent="0.3">
      <c r="A3635">
        <v>3</v>
      </c>
      <c r="B3635" s="18">
        <v>45505</v>
      </c>
      <c r="C3635" s="96" t="s">
        <v>376</v>
      </c>
      <c r="D3635" t="s">
        <v>202</v>
      </c>
      <c r="E3635">
        <v>0.21042001566299823</v>
      </c>
      <c r="F3635">
        <v>5105</v>
      </c>
      <c r="G3635">
        <v>24261</v>
      </c>
    </row>
    <row r="3636" spans="1:7" x14ac:dyDescent="0.3">
      <c r="A3636">
        <v>102</v>
      </c>
      <c r="B3636" s="18">
        <v>45505</v>
      </c>
      <c r="C3636" s="96" t="s">
        <v>376</v>
      </c>
      <c r="D3636" t="s">
        <v>218</v>
      </c>
      <c r="E3636">
        <v>2</v>
      </c>
    </row>
    <row r="3637" spans="1:7" x14ac:dyDescent="0.3">
      <c r="A3637">
        <v>101</v>
      </c>
      <c r="B3637" s="18">
        <v>45505</v>
      </c>
      <c r="C3637" s="96" t="s">
        <v>376</v>
      </c>
      <c r="D3637" t="s">
        <v>200</v>
      </c>
      <c r="E3637">
        <v>5</v>
      </c>
    </row>
    <row r="3638" spans="1:7" x14ac:dyDescent="0.3">
      <c r="A3638">
        <v>100</v>
      </c>
      <c r="B3638" s="18">
        <v>45505</v>
      </c>
      <c r="C3638" s="96" t="s">
        <v>376</v>
      </c>
      <c r="D3638" t="s">
        <v>206</v>
      </c>
      <c r="E3638">
        <v>4</v>
      </c>
    </row>
    <row r="3639" spans="1:7" x14ac:dyDescent="0.3">
      <c r="A3639">
        <v>26</v>
      </c>
      <c r="B3639" s="18">
        <v>45505</v>
      </c>
      <c r="C3639" s="96" t="s">
        <v>376</v>
      </c>
      <c r="D3639" t="s">
        <v>164</v>
      </c>
      <c r="E3639">
        <v>1.1827321111768185E-2</v>
      </c>
      <c r="F3639">
        <v>20</v>
      </c>
      <c r="G3639">
        <v>1691</v>
      </c>
    </row>
    <row r="3640" spans="1:7" x14ac:dyDescent="0.3">
      <c r="A3640">
        <v>17</v>
      </c>
      <c r="B3640" s="18">
        <v>45505</v>
      </c>
      <c r="C3640" s="96" t="s">
        <v>376</v>
      </c>
      <c r="D3640" t="s">
        <v>207</v>
      </c>
      <c r="E3640">
        <v>1.237842617152962E-2</v>
      </c>
      <c r="F3640">
        <v>14</v>
      </c>
      <c r="G3640">
        <v>1131</v>
      </c>
    </row>
    <row r="3641" spans="1:7" x14ac:dyDescent="0.3">
      <c r="A3641">
        <v>16</v>
      </c>
      <c r="B3641" s="18">
        <v>45505</v>
      </c>
      <c r="C3641" s="96" t="s">
        <v>376</v>
      </c>
      <c r="D3641" t="s">
        <v>203</v>
      </c>
      <c r="E3641">
        <v>5.4818744473916887E-2</v>
      </c>
      <c r="F3641">
        <v>62</v>
      </c>
      <c r="G3641">
        <v>1131</v>
      </c>
    </row>
    <row r="3642" spans="1:7" x14ac:dyDescent="0.3">
      <c r="A3642">
        <v>15</v>
      </c>
      <c r="B3642" s="18">
        <v>45505</v>
      </c>
      <c r="C3642" s="96" t="s">
        <v>376</v>
      </c>
      <c r="D3642" t="s">
        <v>205</v>
      </c>
      <c r="E3642">
        <v>0</v>
      </c>
      <c r="F3642">
        <v>0</v>
      </c>
      <c r="G3642">
        <v>2405</v>
      </c>
    </row>
    <row r="3643" spans="1:7" x14ac:dyDescent="0.3">
      <c r="A3643">
        <v>14</v>
      </c>
      <c r="B3643" s="18">
        <v>45505</v>
      </c>
      <c r="C3643" s="96" t="s">
        <v>376</v>
      </c>
      <c r="D3643" t="s">
        <v>225</v>
      </c>
      <c r="E3643">
        <v>3.9916839916839919E-2</v>
      </c>
      <c r="F3643">
        <v>96</v>
      </c>
      <c r="G3643">
        <v>2405</v>
      </c>
    </row>
    <row r="3644" spans="1:7" x14ac:dyDescent="0.3">
      <c r="A3644">
        <v>13</v>
      </c>
      <c r="B3644" s="18">
        <v>45505</v>
      </c>
      <c r="C3644" s="96" t="s">
        <v>376</v>
      </c>
      <c r="D3644" t="s">
        <v>198</v>
      </c>
      <c r="E3644">
        <v>2.2727272727272728E-2</v>
      </c>
      <c r="F3644">
        <v>26</v>
      </c>
      <c r="G3644">
        <v>1144</v>
      </c>
    </row>
    <row r="3645" spans="1:7" x14ac:dyDescent="0.3">
      <c r="A3645">
        <v>12</v>
      </c>
      <c r="B3645" s="18">
        <v>45505</v>
      </c>
      <c r="C3645" s="96" t="s">
        <v>376</v>
      </c>
      <c r="D3645" t="s">
        <v>215</v>
      </c>
      <c r="E3645">
        <v>8.0419580419580416E-2</v>
      </c>
      <c r="F3645">
        <v>92</v>
      </c>
      <c r="G3645">
        <v>1144</v>
      </c>
    </row>
    <row r="3646" spans="1:7" x14ac:dyDescent="0.3">
      <c r="A3646">
        <v>11</v>
      </c>
      <c r="B3646" s="18">
        <v>45505</v>
      </c>
      <c r="C3646" s="96" t="s">
        <v>376</v>
      </c>
      <c r="D3646" t="s">
        <v>230</v>
      </c>
      <c r="E3646">
        <v>0.15945229681978798</v>
      </c>
      <c r="F3646">
        <v>361</v>
      </c>
      <c r="G3646">
        <v>2264</v>
      </c>
    </row>
    <row r="3647" spans="1:7" x14ac:dyDescent="0.3">
      <c r="A3647">
        <v>10</v>
      </c>
      <c r="B3647" s="18">
        <v>45505</v>
      </c>
      <c r="C3647" s="96" t="s">
        <v>376</v>
      </c>
      <c r="D3647" t="s">
        <v>219</v>
      </c>
      <c r="E3647">
        <v>3.9506172839506172E-2</v>
      </c>
      <c r="F3647">
        <v>16</v>
      </c>
      <c r="G3647">
        <v>405</v>
      </c>
    </row>
    <row r="3648" spans="1:7" x14ac:dyDescent="0.3">
      <c r="A3648">
        <v>9</v>
      </c>
      <c r="B3648" s="18">
        <v>45505</v>
      </c>
      <c r="C3648" s="96" t="s">
        <v>376</v>
      </c>
      <c r="D3648" t="s">
        <v>213</v>
      </c>
      <c r="E3648">
        <v>2.4229733772061023E-2</v>
      </c>
      <c r="F3648">
        <v>81</v>
      </c>
      <c r="G3648">
        <v>3343</v>
      </c>
    </row>
    <row r="3649" spans="1:7" x14ac:dyDescent="0.3">
      <c r="A3649">
        <v>8</v>
      </c>
      <c r="B3649" s="18">
        <v>45505</v>
      </c>
      <c r="C3649" s="96" t="s">
        <v>376</v>
      </c>
      <c r="D3649" t="s">
        <v>235</v>
      </c>
      <c r="E3649">
        <v>0.36546184738955823</v>
      </c>
      <c r="F3649">
        <v>182</v>
      </c>
      <c r="G3649">
        <v>498</v>
      </c>
    </row>
    <row r="3650" spans="1:7" x14ac:dyDescent="0.3">
      <c r="A3650">
        <v>7</v>
      </c>
      <c r="B3650" s="18">
        <v>45505</v>
      </c>
      <c r="C3650" s="96" t="s">
        <v>376</v>
      </c>
      <c r="D3650" t="s">
        <v>232</v>
      </c>
      <c r="E3650">
        <v>0.61599999999999999</v>
      </c>
      <c r="F3650">
        <v>77</v>
      </c>
      <c r="G3650">
        <v>125</v>
      </c>
    </row>
    <row r="3651" spans="1:7" x14ac:dyDescent="0.3">
      <c r="A3651">
        <v>23</v>
      </c>
      <c r="B3651" s="18">
        <v>45505</v>
      </c>
      <c r="C3651" s="96" t="s">
        <v>376</v>
      </c>
      <c r="D3651" t="s">
        <v>210</v>
      </c>
      <c r="E3651">
        <v>3.2710280373831772E-2</v>
      </c>
      <c r="F3651">
        <v>273</v>
      </c>
      <c r="G3651">
        <v>8346</v>
      </c>
    </row>
    <row r="3652" spans="1:7" x14ac:dyDescent="0.3">
      <c r="A3652">
        <v>24</v>
      </c>
      <c r="B3652" s="18">
        <v>45505</v>
      </c>
      <c r="C3652" s="96" t="s">
        <v>376</v>
      </c>
      <c r="D3652" t="s">
        <v>197</v>
      </c>
      <c r="E3652">
        <v>0.77655677655677657</v>
      </c>
      <c r="F3652">
        <v>212</v>
      </c>
      <c r="G3652">
        <v>273</v>
      </c>
    </row>
    <row r="3653" spans="1:7" x14ac:dyDescent="0.3">
      <c r="A3653">
        <v>133</v>
      </c>
      <c r="B3653" s="18">
        <v>45505</v>
      </c>
      <c r="C3653" s="96" t="s">
        <v>376</v>
      </c>
      <c r="D3653" t="s">
        <v>234</v>
      </c>
      <c r="E3653">
        <v>15</v>
      </c>
    </row>
    <row r="3654" spans="1:7" x14ac:dyDescent="0.3">
      <c r="A3654">
        <v>132</v>
      </c>
      <c r="B3654" s="18">
        <v>45505</v>
      </c>
      <c r="C3654" s="96" t="s">
        <v>376</v>
      </c>
      <c r="D3654" t="s">
        <v>208</v>
      </c>
      <c r="E3654">
        <v>14</v>
      </c>
    </row>
    <row r="3655" spans="1:7" x14ac:dyDescent="0.3">
      <c r="A3655">
        <v>131</v>
      </c>
      <c r="B3655" s="18">
        <v>45505</v>
      </c>
      <c r="C3655" s="96" t="s">
        <v>376</v>
      </c>
      <c r="D3655" t="s">
        <v>211</v>
      </c>
      <c r="E3655">
        <v>95</v>
      </c>
    </row>
    <row r="3656" spans="1:7" x14ac:dyDescent="0.3">
      <c r="A3656">
        <v>130</v>
      </c>
      <c r="B3656" s="18">
        <v>45505</v>
      </c>
      <c r="C3656" s="96" t="s">
        <v>376</v>
      </c>
      <c r="D3656" t="s">
        <v>212</v>
      </c>
      <c r="E3656">
        <v>73</v>
      </c>
    </row>
    <row r="3657" spans="1:7" x14ac:dyDescent="0.3">
      <c r="A3657">
        <v>129</v>
      </c>
      <c r="B3657" s="18">
        <v>45505</v>
      </c>
      <c r="C3657" s="96" t="s">
        <v>376</v>
      </c>
      <c r="D3657" t="s">
        <v>229</v>
      </c>
      <c r="E3657">
        <v>569</v>
      </c>
    </row>
    <row r="3658" spans="1:7" x14ac:dyDescent="0.3">
      <c r="A3658">
        <v>128</v>
      </c>
      <c r="B3658" s="18">
        <v>45505</v>
      </c>
      <c r="C3658" s="96" t="s">
        <v>376</v>
      </c>
      <c r="D3658" t="s">
        <v>224</v>
      </c>
      <c r="E3658">
        <v>289</v>
      </c>
    </row>
    <row r="3659" spans="1:7" x14ac:dyDescent="0.3">
      <c r="A3659">
        <v>127</v>
      </c>
      <c r="B3659" s="18">
        <v>45505</v>
      </c>
      <c r="C3659" s="96" t="s">
        <v>376</v>
      </c>
      <c r="D3659" t="s">
        <v>220</v>
      </c>
      <c r="E3659">
        <v>1057</v>
      </c>
    </row>
    <row r="3660" spans="1:7" x14ac:dyDescent="0.3">
      <c r="A3660">
        <v>5</v>
      </c>
      <c r="B3660" s="18">
        <v>45505</v>
      </c>
      <c r="C3660" s="96" t="s">
        <v>376</v>
      </c>
      <c r="D3660" t="s">
        <v>216</v>
      </c>
      <c r="E3660">
        <v>7.1655172413793098</v>
      </c>
      <c r="F3660">
        <v>1039</v>
      </c>
      <c r="G3660">
        <v>145</v>
      </c>
    </row>
    <row r="3661" spans="1:7" x14ac:dyDescent="0.3">
      <c r="A3661">
        <v>4</v>
      </c>
      <c r="B3661" s="18">
        <v>45505</v>
      </c>
      <c r="C3661" s="96" t="s">
        <v>376</v>
      </c>
      <c r="D3661" t="s">
        <v>223</v>
      </c>
      <c r="E3661">
        <v>0.81411530815109301</v>
      </c>
      <c r="F3661">
        <v>819</v>
      </c>
      <c r="G3661">
        <v>1006</v>
      </c>
    </row>
    <row r="3662" spans="1:7" x14ac:dyDescent="0.3">
      <c r="A3662">
        <v>126</v>
      </c>
      <c r="B3662" s="18">
        <v>45505</v>
      </c>
      <c r="C3662" s="96" t="s">
        <v>376</v>
      </c>
      <c r="D3662" t="s">
        <v>28</v>
      </c>
      <c r="E3662">
        <v>4</v>
      </c>
    </row>
    <row r="3663" spans="1:7" x14ac:dyDescent="0.3">
      <c r="A3663">
        <v>122</v>
      </c>
      <c r="B3663" s="18">
        <v>45505</v>
      </c>
      <c r="C3663" s="96" t="s">
        <v>376</v>
      </c>
      <c r="D3663" t="s">
        <v>24</v>
      </c>
      <c r="E3663">
        <v>42</v>
      </c>
    </row>
    <row r="3664" spans="1:7" x14ac:dyDescent="0.3">
      <c r="A3664">
        <v>120</v>
      </c>
      <c r="B3664" s="18">
        <v>45505</v>
      </c>
      <c r="C3664" s="96" t="s">
        <v>376</v>
      </c>
      <c r="D3664" t="s">
        <v>22</v>
      </c>
      <c r="E3664">
        <v>1751</v>
      </c>
    </row>
    <row r="3665" spans="1:7" x14ac:dyDescent="0.3">
      <c r="A3665">
        <v>116</v>
      </c>
      <c r="B3665" s="18">
        <v>45505</v>
      </c>
      <c r="C3665" s="96" t="s">
        <v>376</v>
      </c>
      <c r="D3665" t="s">
        <v>243</v>
      </c>
      <c r="E3665">
        <v>31</v>
      </c>
    </row>
    <row r="3666" spans="1:7" x14ac:dyDescent="0.3">
      <c r="A3666">
        <v>115</v>
      </c>
      <c r="B3666" s="18">
        <v>45505</v>
      </c>
      <c r="C3666" s="96" t="s">
        <v>376</v>
      </c>
      <c r="D3666" t="s">
        <v>226</v>
      </c>
      <c r="E3666">
        <v>131</v>
      </c>
    </row>
    <row r="3667" spans="1:7" x14ac:dyDescent="0.3">
      <c r="A3667">
        <v>114</v>
      </c>
      <c r="B3667" s="18">
        <v>45505</v>
      </c>
      <c r="C3667" s="96" t="s">
        <v>376</v>
      </c>
      <c r="D3667" t="s">
        <v>214</v>
      </c>
      <c r="E3667">
        <v>1793</v>
      </c>
    </row>
    <row r="3668" spans="1:7" x14ac:dyDescent="0.3">
      <c r="A3668">
        <v>6</v>
      </c>
      <c r="B3668" s="18">
        <v>45505</v>
      </c>
      <c r="C3668" s="96" t="s">
        <v>376</v>
      </c>
      <c r="D3668" t="s">
        <v>237</v>
      </c>
      <c r="E3668">
        <v>0.51282051282051277</v>
      </c>
      <c r="F3668">
        <v>20</v>
      </c>
      <c r="G3668">
        <v>39</v>
      </c>
    </row>
    <row r="3669" spans="1:7" x14ac:dyDescent="0.3">
      <c r="A3669">
        <v>108</v>
      </c>
      <c r="B3669" s="18">
        <v>45505</v>
      </c>
      <c r="C3669" s="96" t="s">
        <v>377</v>
      </c>
      <c r="D3669" t="s">
        <v>204</v>
      </c>
      <c r="E3669">
        <v>358</v>
      </c>
    </row>
    <row r="3670" spans="1:7" x14ac:dyDescent="0.3">
      <c r="A3670">
        <v>105</v>
      </c>
      <c r="B3670" s="18">
        <v>45505</v>
      </c>
      <c r="C3670" s="96" t="s">
        <v>377</v>
      </c>
      <c r="D3670" t="s">
        <v>227</v>
      </c>
      <c r="E3670">
        <v>413</v>
      </c>
    </row>
    <row r="3671" spans="1:7" x14ac:dyDescent="0.3">
      <c r="A3671">
        <v>107</v>
      </c>
      <c r="B3671" s="18">
        <v>45505</v>
      </c>
      <c r="C3671" s="96" t="s">
        <v>377</v>
      </c>
      <c r="D3671" t="s">
        <v>217</v>
      </c>
      <c r="E3671">
        <v>957</v>
      </c>
    </row>
    <row r="3672" spans="1:7" x14ac:dyDescent="0.3">
      <c r="A3672">
        <v>106</v>
      </c>
      <c r="B3672" s="18">
        <v>45505</v>
      </c>
      <c r="C3672" s="96" t="s">
        <v>377</v>
      </c>
      <c r="D3672" t="s">
        <v>196</v>
      </c>
      <c r="E3672">
        <v>784</v>
      </c>
    </row>
    <row r="3673" spans="1:7" x14ac:dyDescent="0.3">
      <c r="A3673">
        <v>104</v>
      </c>
      <c r="B3673" s="18">
        <v>45505</v>
      </c>
      <c r="C3673" s="96" t="s">
        <v>377</v>
      </c>
      <c r="D3673" t="s">
        <v>236</v>
      </c>
      <c r="E3673">
        <v>90</v>
      </c>
    </row>
    <row r="3674" spans="1:7" x14ac:dyDescent="0.3">
      <c r="A3674">
        <v>113</v>
      </c>
      <c r="B3674" s="18">
        <v>45505</v>
      </c>
      <c r="C3674" s="96" t="s">
        <v>377</v>
      </c>
      <c r="D3674" t="s">
        <v>228</v>
      </c>
      <c r="E3674">
        <v>575</v>
      </c>
    </row>
    <row r="3675" spans="1:7" x14ac:dyDescent="0.3">
      <c r="A3675">
        <v>110</v>
      </c>
      <c r="B3675" s="18">
        <v>45505</v>
      </c>
      <c r="C3675" s="96" t="s">
        <v>377</v>
      </c>
      <c r="D3675" t="s">
        <v>222</v>
      </c>
      <c r="E3675">
        <v>429</v>
      </c>
    </row>
    <row r="3676" spans="1:7" x14ac:dyDescent="0.3">
      <c r="A3676">
        <v>112</v>
      </c>
      <c r="B3676" s="18">
        <v>45505</v>
      </c>
      <c r="C3676" s="96" t="s">
        <v>377</v>
      </c>
      <c r="D3676" t="s">
        <v>221</v>
      </c>
      <c r="E3676">
        <v>992</v>
      </c>
    </row>
    <row r="3677" spans="1:7" x14ac:dyDescent="0.3">
      <c r="A3677">
        <v>111</v>
      </c>
      <c r="B3677" s="18">
        <v>45505</v>
      </c>
      <c r="C3677" s="96" t="s">
        <v>377</v>
      </c>
      <c r="D3677" t="s">
        <v>201</v>
      </c>
      <c r="E3677">
        <v>703</v>
      </c>
    </row>
    <row r="3678" spans="1:7" x14ac:dyDescent="0.3">
      <c r="A3678">
        <v>109</v>
      </c>
      <c r="B3678" s="18">
        <v>45505</v>
      </c>
      <c r="C3678" s="96" t="s">
        <v>377</v>
      </c>
      <c r="D3678" t="s">
        <v>233</v>
      </c>
      <c r="E3678">
        <v>80</v>
      </c>
    </row>
    <row r="3679" spans="1:7" x14ac:dyDescent="0.3">
      <c r="A3679">
        <v>2</v>
      </c>
      <c r="B3679" s="18">
        <v>45505</v>
      </c>
      <c r="C3679" s="96" t="s">
        <v>377</v>
      </c>
      <c r="D3679" t="s">
        <v>209</v>
      </c>
      <c r="E3679">
        <v>0.5848913043478261</v>
      </c>
      <c r="F3679">
        <v>5381</v>
      </c>
      <c r="G3679">
        <v>9200</v>
      </c>
    </row>
    <row r="3680" spans="1:7" x14ac:dyDescent="0.3">
      <c r="A3680">
        <v>1</v>
      </c>
      <c r="B3680" s="18">
        <v>45505</v>
      </c>
      <c r="C3680" s="96" t="s">
        <v>377</v>
      </c>
      <c r="D3680" t="s">
        <v>287</v>
      </c>
      <c r="E3680">
        <v>2</v>
      </c>
      <c r="F3680">
        <v>10</v>
      </c>
      <c r="G3680">
        <v>5</v>
      </c>
    </row>
    <row r="3681" spans="1:7" x14ac:dyDescent="0.3">
      <c r="A3681">
        <v>103</v>
      </c>
      <c r="B3681" s="18">
        <v>45505</v>
      </c>
      <c r="C3681" s="96" t="s">
        <v>377</v>
      </c>
      <c r="D3681" t="s">
        <v>199</v>
      </c>
      <c r="E3681">
        <v>0</v>
      </c>
    </row>
    <row r="3682" spans="1:7" x14ac:dyDescent="0.3">
      <c r="A3682">
        <v>3</v>
      </c>
      <c r="B3682" s="18">
        <v>45505</v>
      </c>
      <c r="C3682" s="96" t="s">
        <v>377</v>
      </c>
      <c r="D3682" t="s">
        <v>202</v>
      </c>
      <c r="E3682">
        <v>0.68370191414235271</v>
      </c>
      <c r="F3682">
        <v>3679</v>
      </c>
      <c r="G3682">
        <v>5381</v>
      </c>
    </row>
    <row r="3683" spans="1:7" x14ac:dyDescent="0.3">
      <c r="A3683">
        <v>102</v>
      </c>
      <c r="B3683" s="18">
        <v>45505</v>
      </c>
      <c r="C3683" s="96" t="s">
        <v>377</v>
      </c>
      <c r="D3683" t="s">
        <v>218</v>
      </c>
      <c r="E3683">
        <v>1</v>
      </c>
    </row>
    <row r="3684" spans="1:7" x14ac:dyDescent="0.3">
      <c r="A3684">
        <v>101</v>
      </c>
      <c r="B3684" s="18">
        <v>45505</v>
      </c>
      <c r="C3684" s="96" t="s">
        <v>377</v>
      </c>
      <c r="D3684" t="s">
        <v>200</v>
      </c>
      <c r="E3684">
        <v>4</v>
      </c>
    </row>
    <row r="3685" spans="1:7" x14ac:dyDescent="0.3">
      <c r="A3685">
        <v>100</v>
      </c>
      <c r="B3685" s="18">
        <v>45505</v>
      </c>
      <c r="C3685" s="96" t="s">
        <v>377</v>
      </c>
      <c r="D3685" t="s">
        <v>206</v>
      </c>
      <c r="E3685">
        <v>4</v>
      </c>
    </row>
    <row r="3686" spans="1:7" x14ac:dyDescent="0.3">
      <c r="A3686">
        <v>17</v>
      </c>
      <c r="B3686" s="18">
        <v>45505</v>
      </c>
      <c r="C3686" s="96" t="s">
        <v>377</v>
      </c>
      <c r="D3686" t="s">
        <v>207</v>
      </c>
      <c r="E3686">
        <v>1.4684287812041115E-3</v>
      </c>
      <c r="F3686">
        <v>1</v>
      </c>
      <c r="G3686">
        <v>681</v>
      </c>
    </row>
    <row r="3687" spans="1:7" x14ac:dyDescent="0.3">
      <c r="A3687">
        <v>16</v>
      </c>
      <c r="B3687" s="18">
        <v>45505</v>
      </c>
      <c r="C3687" s="96" t="s">
        <v>377</v>
      </c>
      <c r="D3687" t="s">
        <v>203</v>
      </c>
      <c r="E3687">
        <v>7.4889867841409691E-2</v>
      </c>
      <c r="F3687">
        <v>51</v>
      </c>
      <c r="G3687">
        <v>681</v>
      </c>
    </row>
    <row r="3688" spans="1:7" x14ac:dyDescent="0.3">
      <c r="A3688">
        <v>13</v>
      </c>
      <c r="B3688" s="18">
        <v>45505</v>
      </c>
      <c r="C3688" s="96" t="s">
        <v>377</v>
      </c>
      <c r="D3688" t="s">
        <v>198</v>
      </c>
      <c r="E3688">
        <v>1.3333333333333333E-3</v>
      </c>
      <c r="F3688">
        <v>1</v>
      </c>
      <c r="G3688">
        <v>750</v>
      </c>
    </row>
    <row r="3689" spans="1:7" x14ac:dyDescent="0.3">
      <c r="A3689">
        <v>12</v>
      </c>
      <c r="B3689" s="18">
        <v>45505</v>
      </c>
      <c r="C3689" s="96" t="s">
        <v>377</v>
      </c>
      <c r="D3689" t="s">
        <v>215</v>
      </c>
      <c r="E3689">
        <v>5.0666666666666665E-2</v>
      </c>
      <c r="F3689">
        <v>38</v>
      </c>
      <c r="G3689">
        <v>750</v>
      </c>
    </row>
    <row r="3690" spans="1:7" x14ac:dyDescent="0.3">
      <c r="A3690">
        <v>11</v>
      </c>
      <c r="B3690" s="18">
        <v>45505</v>
      </c>
      <c r="C3690" s="96" t="s">
        <v>377</v>
      </c>
      <c r="D3690" t="s">
        <v>230</v>
      </c>
      <c r="E3690">
        <v>0.22670025188916876</v>
      </c>
      <c r="F3690">
        <v>360</v>
      </c>
      <c r="G3690">
        <v>1588</v>
      </c>
    </row>
    <row r="3691" spans="1:7" x14ac:dyDescent="0.3">
      <c r="A3691">
        <v>10</v>
      </c>
      <c r="B3691" s="18">
        <v>45505</v>
      </c>
      <c r="C3691" s="96" t="s">
        <v>377</v>
      </c>
      <c r="D3691" t="s">
        <v>219</v>
      </c>
      <c r="E3691">
        <v>1.5113350125944584E-2</v>
      </c>
      <c r="F3691">
        <v>6</v>
      </c>
      <c r="G3691">
        <v>397</v>
      </c>
    </row>
    <row r="3692" spans="1:7" x14ac:dyDescent="0.3">
      <c r="A3692">
        <v>9</v>
      </c>
      <c r="B3692" s="18">
        <v>45505</v>
      </c>
      <c r="C3692" s="96" t="s">
        <v>377</v>
      </c>
      <c r="D3692" t="s">
        <v>213</v>
      </c>
      <c r="E3692">
        <v>3.1980319803198029E-2</v>
      </c>
      <c r="F3692">
        <v>78</v>
      </c>
      <c r="G3692">
        <v>2439</v>
      </c>
    </row>
    <row r="3693" spans="1:7" x14ac:dyDescent="0.3">
      <c r="A3693">
        <v>8</v>
      </c>
      <c r="B3693" s="18">
        <v>45505</v>
      </c>
      <c r="C3693" s="96" t="s">
        <v>377</v>
      </c>
      <c r="D3693" t="s">
        <v>235</v>
      </c>
      <c r="E3693">
        <v>0.46048109965635736</v>
      </c>
      <c r="F3693">
        <v>134</v>
      </c>
      <c r="G3693">
        <v>291</v>
      </c>
    </row>
    <row r="3694" spans="1:7" x14ac:dyDescent="0.3">
      <c r="A3694">
        <v>7</v>
      </c>
      <c r="B3694" s="18">
        <v>45505</v>
      </c>
      <c r="C3694" s="96" t="s">
        <v>377</v>
      </c>
      <c r="D3694" t="s">
        <v>232</v>
      </c>
      <c r="E3694">
        <v>0.75</v>
      </c>
      <c r="F3694">
        <v>54</v>
      </c>
      <c r="G3694">
        <v>72</v>
      </c>
    </row>
    <row r="3695" spans="1:7" x14ac:dyDescent="0.3">
      <c r="A3695">
        <v>23</v>
      </c>
      <c r="B3695" s="18">
        <v>45505</v>
      </c>
      <c r="C3695" s="96" t="s">
        <v>377</v>
      </c>
      <c r="D3695" t="s">
        <v>210</v>
      </c>
      <c r="E3695">
        <v>3.1848306332842413E-2</v>
      </c>
      <c r="F3695">
        <v>173</v>
      </c>
      <c r="G3695">
        <v>5432</v>
      </c>
    </row>
    <row r="3696" spans="1:7" x14ac:dyDescent="0.3">
      <c r="A3696">
        <v>24</v>
      </c>
      <c r="B3696" s="18">
        <v>45505</v>
      </c>
      <c r="C3696" s="96" t="s">
        <v>377</v>
      </c>
      <c r="D3696" t="s">
        <v>197</v>
      </c>
      <c r="E3696">
        <v>0.88439306358381498</v>
      </c>
      <c r="F3696">
        <v>153</v>
      </c>
      <c r="G3696">
        <v>173</v>
      </c>
    </row>
    <row r="3697" spans="1:7" x14ac:dyDescent="0.3">
      <c r="A3697">
        <v>133</v>
      </c>
      <c r="B3697" s="18">
        <v>45505</v>
      </c>
      <c r="C3697" s="96" t="s">
        <v>377</v>
      </c>
      <c r="D3697" t="s">
        <v>234</v>
      </c>
      <c r="E3697">
        <v>22</v>
      </c>
    </row>
    <row r="3698" spans="1:7" x14ac:dyDescent="0.3">
      <c r="A3698">
        <v>132</v>
      </c>
      <c r="B3698" s="18">
        <v>45505</v>
      </c>
      <c r="C3698" s="96" t="s">
        <v>377</v>
      </c>
      <c r="D3698" t="s">
        <v>208</v>
      </c>
      <c r="E3698">
        <v>13</v>
      </c>
    </row>
    <row r="3699" spans="1:7" x14ac:dyDescent="0.3">
      <c r="A3699">
        <v>131</v>
      </c>
      <c r="B3699" s="18">
        <v>45505</v>
      </c>
      <c r="C3699" s="96" t="s">
        <v>377</v>
      </c>
      <c r="D3699" t="s">
        <v>211</v>
      </c>
      <c r="E3699">
        <v>40</v>
      </c>
    </row>
    <row r="3700" spans="1:7" x14ac:dyDescent="0.3">
      <c r="A3700">
        <v>130</v>
      </c>
      <c r="B3700" s="18">
        <v>45505</v>
      </c>
      <c r="C3700" s="96" t="s">
        <v>377</v>
      </c>
      <c r="D3700" t="s">
        <v>212</v>
      </c>
      <c r="E3700">
        <v>409</v>
      </c>
    </row>
    <row r="3701" spans="1:7" x14ac:dyDescent="0.3">
      <c r="A3701">
        <v>129</v>
      </c>
      <c r="B3701" s="18">
        <v>45505</v>
      </c>
      <c r="C3701" s="96" t="s">
        <v>377</v>
      </c>
      <c r="D3701" t="s">
        <v>229</v>
      </c>
      <c r="E3701">
        <v>408</v>
      </c>
    </row>
    <row r="3702" spans="1:7" x14ac:dyDescent="0.3">
      <c r="A3702">
        <v>128</v>
      </c>
      <c r="B3702" s="18">
        <v>45505</v>
      </c>
      <c r="C3702" s="96" t="s">
        <v>377</v>
      </c>
      <c r="D3702" t="s">
        <v>224</v>
      </c>
      <c r="E3702">
        <v>177</v>
      </c>
    </row>
    <row r="3703" spans="1:7" x14ac:dyDescent="0.3">
      <c r="A3703">
        <v>127</v>
      </c>
      <c r="B3703" s="18">
        <v>45505</v>
      </c>
      <c r="C3703" s="96" t="s">
        <v>377</v>
      </c>
      <c r="D3703" t="s">
        <v>220</v>
      </c>
      <c r="E3703">
        <v>1071</v>
      </c>
    </row>
    <row r="3704" spans="1:7" x14ac:dyDescent="0.3">
      <c r="A3704">
        <v>5</v>
      </c>
      <c r="B3704" s="18">
        <v>45505</v>
      </c>
      <c r="C3704" s="96" t="s">
        <v>377</v>
      </c>
      <c r="D3704" t="s">
        <v>216</v>
      </c>
      <c r="E3704">
        <v>12.76</v>
      </c>
      <c r="F3704">
        <v>957</v>
      </c>
      <c r="G3704">
        <v>75</v>
      </c>
    </row>
    <row r="3705" spans="1:7" x14ac:dyDescent="0.3">
      <c r="A3705">
        <v>4</v>
      </c>
      <c r="B3705" s="18">
        <v>45505</v>
      </c>
      <c r="C3705" s="96" t="s">
        <v>377</v>
      </c>
      <c r="D3705" t="s">
        <v>223</v>
      </c>
      <c r="E3705">
        <v>0.82733050847457601</v>
      </c>
      <c r="F3705">
        <v>781</v>
      </c>
      <c r="G3705">
        <v>944</v>
      </c>
    </row>
    <row r="3706" spans="1:7" x14ac:dyDescent="0.3">
      <c r="A3706">
        <v>126</v>
      </c>
      <c r="B3706" s="18">
        <v>45505</v>
      </c>
      <c r="C3706" s="96" t="s">
        <v>377</v>
      </c>
      <c r="D3706" t="s">
        <v>28</v>
      </c>
      <c r="E3706">
        <v>11</v>
      </c>
    </row>
    <row r="3707" spans="1:7" x14ac:dyDescent="0.3">
      <c r="A3707">
        <v>122</v>
      </c>
      <c r="B3707" s="18">
        <v>45505</v>
      </c>
      <c r="C3707" s="96" t="s">
        <v>377</v>
      </c>
      <c r="D3707" t="s">
        <v>24</v>
      </c>
      <c r="E3707">
        <v>5</v>
      </c>
    </row>
    <row r="3708" spans="1:7" x14ac:dyDescent="0.3">
      <c r="A3708">
        <v>120</v>
      </c>
      <c r="B3708" s="18">
        <v>45505</v>
      </c>
      <c r="C3708" s="96" t="s">
        <v>377</v>
      </c>
      <c r="D3708" t="s">
        <v>22</v>
      </c>
      <c r="E3708">
        <v>1756</v>
      </c>
    </row>
    <row r="3709" spans="1:7" x14ac:dyDescent="0.3">
      <c r="A3709">
        <v>116</v>
      </c>
      <c r="B3709" s="18">
        <v>45505</v>
      </c>
      <c r="C3709" s="96" t="s">
        <v>377</v>
      </c>
      <c r="D3709" t="s">
        <v>243</v>
      </c>
      <c r="E3709">
        <v>4</v>
      </c>
    </row>
    <row r="3710" spans="1:7" x14ac:dyDescent="0.3">
      <c r="A3710">
        <v>115</v>
      </c>
      <c r="B3710" s="18">
        <v>45505</v>
      </c>
      <c r="C3710" s="96" t="s">
        <v>377</v>
      </c>
      <c r="D3710" t="s">
        <v>226</v>
      </c>
      <c r="E3710">
        <v>413</v>
      </c>
    </row>
    <row r="3711" spans="1:7" x14ac:dyDescent="0.3">
      <c r="A3711">
        <v>114</v>
      </c>
      <c r="B3711" s="18">
        <v>45505</v>
      </c>
      <c r="C3711" s="96" t="s">
        <v>377</v>
      </c>
      <c r="D3711" t="s">
        <v>214</v>
      </c>
      <c r="E3711">
        <v>1761</v>
      </c>
    </row>
    <row r="3712" spans="1:7" x14ac:dyDescent="0.3">
      <c r="A3712">
        <v>6</v>
      </c>
      <c r="B3712" s="18">
        <v>45505</v>
      </c>
      <c r="C3712" s="96" t="s">
        <v>377</v>
      </c>
      <c r="D3712" t="s">
        <v>237</v>
      </c>
      <c r="E3712">
        <v>0.2413793103448276</v>
      </c>
      <c r="F3712">
        <v>7</v>
      </c>
      <c r="G3712">
        <v>29</v>
      </c>
    </row>
    <row r="3713" spans="1:7" x14ac:dyDescent="0.3">
      <c r="A3713">
        <v>108</v>
      </c>
      <c r="B3713" s="18">
        <v>45505</v>
      </c>
      <c r="C3713" s="96" t="s">
        <v>378</v>
      </c>
      <c r="D3713" t="s">
        <v>204</v>
      </c>
      <c r="E3713">
        <v>119</v>
      </c>
    </row>
    <row r="3714" spans="1:7" x14ac:dyDescent="0.3">
      <c r="A3714">
        <v>107</v>
      </c>
      <c r="B3714" s="18">
        <v>45505</v>
      </c>
      <c r="C3714" s="96" t="s">
        <v>378</v>
      </c>
      <c r="D3714" t="s">
        <v>217</v>
      </c>
      <c r="E3714">
        <v>36</v>
      </c>
    </row>
    <row r="3715" spans="1:7" x14ac:dyDescent="0.3">
      <c r="A3715">
        <v>106</v>
      </c>
      <c r="B3715" s="18">
        <v>45505</v>
      </c>
      <c r="C3715" s="96" t="s">
        <v>378</v>
      </c>
      <c r="D3715" t="s">
        <v>196</v>
      </c>
      <c r="E3715">
        <v>28</v>
      </c>
    </row>
    <row r="3716" spans="1:7" x14ac:dyDescent="0.3">
      <c r="A3716">
        <v>113</v>
      </c>
      <c r="B3716" s="18">
        <v>45505</v>
      </c>
      <c r="C3716" s="96" t="s">
        <v>378</v>
      </c>
      <c r="D3716" t="s">
        <v>228</v>
      </c>
      <c r="E3716">
        <v>255</v>
      </c>
    </row>
    <row r="3717" spans="1:7" x14ac:dyDescent="0.3">
      <c r="A3717">
        <v>112</v>
      </c>
      <c r="B3717" s="18">
        <v>45505</v>
      </c>
      <c r="C3717" s="96" t="s">
        <v>378</v>
      </c>
      <c r="D3717" t="s">
        <v>221</v>
      </c>
      <c r="E3717">
        <v>47</v>
      </c>
    </row>
    <row r="3718" spans="1:7" x14ac:dyDescent="0.3">
      <c r="A3718">
        <v>111</v>
      </c>
      <c r="B3718" s="18">
        <v>45505</v>
      </c>
      <c r="C3718" s="96" t="s">
        <v>378</v>
      </c>
      <c r="D3718" t="s">
        <v>201</v>
      </c>
      <c r="E3718">
        <v>32</v>
      </c>
    </row>
    <row r="3719" spans="1:7" x14ac:dyDescent="0.3">
      <c r="A3719">
        <v>2</v>
      </c>
      <c r="B3719" s="18">
        <v>45505</v>
      </c>
      <c r="C3719" s="96" t="s">
        <v>378</v>
      </c>
      <c r="D3719" t="s">
        <v>209</v>
      </c>
      <c r="E3719">
        <v>0.28722222222222221</v>
      </c>
      <c r="F3719">
        <v>517</v>
      </c>
      <c r="G3719">
        <v>1800</v>
      </c>
    </row>
    <row r="3720" spans="1:7" x14ac:dyDescent="0.3">
      <c r="A3720">
        <v>1</v>
      </c>
      <c r="B3720" s="18">
        <v>45505</v>
      </c>
      <c r="C3720" s="96" t="s">
        <v>378</v>
      </c>
      <c r="D3720" t="s">
        <v>287</v>
      </c>
      <c r="E3720">
        <v>0</v>
      </c>
      <c r="F3720">
        <v>0</v>
      </c>
      <c r="G3720">
        <v>1</v>
      </c>
    </row>
    <row r="3721" spans="1:7" x14ac:dyDescent="0.3">
      <c r="A3721">
        <v>103</v>
      </c>
      <c r="B3721" s="18">
        <v>45505</v>
      </c>
      <c r="C3721" s="96" t="s">
        <v>378</v>
      </c>
      <c r="D3721" t="s">
        <v>199</v>
      </c>
      <c r="E3721">
        <v>0</v>
      </c>
    </row>
    <row r="3722" spans="1:7" x14ac:dyDescent="0.3">
      <c r="A3722">
        <v>3</v>
      </c>
      <c r="B3722" s="18">
        <v>45505</v>
      </c>
      <c r="C3722" s="96" t="s">
        <v>378</v>
      </c>
      <c r="D3722" t="s">
        <v>202</v>
      </c>
      <c r="E3722">
        <v>0.68278529980657643</v>
      </c>
      <c r="F3722">
        <v>353</v>
      </c>
      <c r="G3722">
        <v>517</v>
      </c>
    </row>
    <row r="3723" spans="1:7" x14ac:dyDescent="0.3">
      <c r="A3723">
        <v>102</v>
      </c>
      <c r="B3723" s="18">
        <v>45505</v>
      </c>
      <c r="C3723" s="96" t="s">
        <v>378</v>
      </c>
      <c r="D3723" t="s">
        <v>218</v>
      </c>
      <c r="E3723">
        <v>0</v>
      </c>
    </row>
    <row r="3724" spans="1:7" x14ac:dyDescent="0.3">
      <c r="A3724">
        <v>101</v>
      </c>
      <c r="B3724" s="18">
        <v>45505</v>
      </c>
      <c r="C3724" s="96" t="s">
        <v>378</v>
      </c>
      <c r="D3724" t="s">
        <v>200</v>
      </c>
      <c r="E3724">
        <v>1</v>
      </c>
    </row>
    <row r="3725" spans="1:7" x14ac:dyDescent="0.3">
      <c r="A3725">
        <v>100</v>
      </c>
      <c r="B3725" s="18">
        <v>45505</v>
      </c>
      <c r="C3725" s="96" t="s">
        <v>378</v>
      </c>
      <c r="D3725" t="s">
        <v>206</v>
      </c>
      <c r="E3725">
        <v>1</v>
      </c>
    </row>
    <row r="3726" spans="1:7" x14ac:dyDescent="0.3">
      <c r="A3726">
        <v>15</v>
      </c>
      <c r="B3726" s="18">
        <v>45505</v>
      </c>
      <c r="C3726" s="96" t="s">
        <v>378</v>
      </c>
      <c r="D3726" t="s">
        <v>205</v>
      </c>
      <c r="E3726">
        <v>1.5503875968992248E-2</v>
      </c>
      <c r="F3726">
        <v>4</v>
      </c>
      <c r="G3726">
        <v>258</v>
      </c>
    </row>
    <row r="3727" spans="1:7" x14ac:dyDescent="0.3">
      <c r="A3727">
        <v>14</v>
      </c>
      <c r="B3727" s="18">
        <v>45505</v>
      </c>
      <c r="C3727" s="96" t="s">
        <v>378</v>
      </c>
      <c r="D3727" t="s">
        <v>225</v>
      </c>
      <c r="E3727">
        <v>3.4883720930232558E-2</v>
      </c>
      <c r="F3727">
        <v>9</v>
      </c>
      <c r="G3727">
        <v>258</v>
      </c>
    </row>
    <row r="3728" spans="1:7" x14ac:dyDescent="0.3">
      <c r="A3728">
        <v>13</v>
      </c>
      <c r="B3728" s="18">
        <v>45505</v>
      </c>
      <c r="C3728" s="96" t="s">
        <v>378</v>
      </c>
      <c r="D3728" t="s">
        <v>198</v>
      </c>
      <c r="E3728">
        <v>0</v>
      </c>
      <c r="F3728">
        <v>0</v>
      </c>
      <c r="G3728">
        <v>121</v>
      </c>
    </row>
    <row r="3729" spans="1:7" x14ac:dyDescent="0.3">
      <c r="A3729">
        <v>12</v>
      </c>
      <c r="B3729" s="18">
        <v>45505</v>
      </c>
      <c r="C3729" s="96" t="s">
        <v>378</v>
      </c>
      <c r="D3729" t="s">
        <v>215</v>
      </c>
      <c r="E3729">
        <v>8.2644628099173556E-3</v>
      </c>
      <c r="F3729">
        <v>1</v>
      </c>
      <c r="G3729">
        <v>121</v>
      </c>
    </row>
    <row r="3730" spans="1:7" x14ac:dyDescent="0.3">
      <c r="A3730">
        <v>11</v>
      </c>
      <c r="B3730" s="18">
        <v>45505</v>
      </c>
      <c r="C3730" s="96" t="s">
        <v>378</v>
      </c>
      <c r="D3730" t="s">
        <v>230</v>
      </c>
      <c r="E3730">
        <v>0.14285714285714285</v>
      </c>
      <c r="F3730">
        <v>32</v>
      </c>
      <c r="G3730">
        <v>224</v>
      </c>
    </row>
    <row r="3731" spans="1:7" x14ac:dyDescent="0.3">
      <c r="A3731">
        <v>9</v>
      </c>
      <c r="B3731" s="18">
        <v>45505</v>
      </c>
      <c r="C3731" s="96" t="s">
        <v>378</v>
      </c>
      <c r="D3731" t="s">
        <v>213</v>
      </c>
      <c r="E3731">
        <v>5.1724137931034482E-2</v>
      </c>
      <c r="F3731">
        <v>3</v>
      </c>
      <c r="G3731">
        <v>58</v>
      </c>
    </row>
    <row r="3732" spans="1:7" x14ac:dyDescent="0.3">
      <c r="A3732">
        <v>23</v>
      </c>
      <c r="B3732" s="18">
        <v>45505</v>
      </c>
      <c r="C3732" s="96" t="s">
        <v>378</v>
      </c>
      <c r="D3732" t="s">
        <v>210</v>
      </c>
      <c r="E3732">
        <v>0.11854684512428298</v>
      </c>
      <c r="F3732">
        <v>62</v>
      </c>
      <c r="G3732">
        <v>523</v>
      </c>
    </row>
    <row r="3733" spans="1:7" x14ac:dyDescent="0.3">
      <c r="A3733">
        <v>24</v>
      </c>
      <c r="B3733" s="18">
        <v>45505</v>
      </c>
      <c r="C3733" s="96" t="s">
        <v>378</v>
      </c>
      <c r="D3733" t="s">
        <v>197</v>
      </c>
      <c r="E3733">
        <v>0.9838709677419355</v>
      </c>
      <c r="F3733">
        <v>61</v>
      </c>
      <c r="G3733">
        <v>62</v>
      </c>
    </row>
    <row r="3734" spans="1:7" x14ac:dyDescent="0.3">
      <c r="A3734">
        <v>133</v>
      </c>
      <c r="B3734" s="18">
        <v>45505</v>
      </c>
      <c r="C3734" s="96" t="s">
        <v>378</v>
      </c>
      <c r="D3734" t="s">
        <v>234</v>
      </c>
      <c r="E3734">
        <v>1</v>
      </c>
    </row>
    <row r="3735" spans="1:7" x14ac:dyDescent="0.3">
      <c r="A3735">
        <v>132</v>
      </c>
      <c r="B3735" s="18">
        <v>45505</v>
      </c>
      <c r="C3735" s="96" t="s">
        <v>378</v>
      </c>
      <c r="D3735" t="s">
        <v>208</v>
      </c>
      <c r="E3735">
        <v>1</v>
      </c>
    </row>
    <row r="3736" spans="1:7" x14ac:dyDescent="0.3">
      <c r="A3736">
        <v>131</v>
      </c>
      <c r="B3736" s="18">
        <v>45505</v>
      </c>
      <c r="C3736" s="96" t="s">
        <v>378</v>
      </c>
      <c r="D3736" t="s">
        <v>211</v>
      </c>
      <c r="E3736">
        <v>5</v>
      </c>
    </row>
    <row r="3737" spans="1:7" x14ac:dyDescent="0.3">
      <c r="A3737">
        <v>130</v>
      </c>
      <c r="B3737" s="18">
        <v>45505</v>
      </c>
      <c r="C3737" s="96" t="s">
        <v>378</v>
      </c>
      <c r="D3737" t="s">
        <v>212</v>
      </c>
      <c r="E3737">
        <v>9</v>
      </c>
    </row>
    <row r="3738" spans="1:7" x14ac:dyDescent="0.3">
      <c r="A3738">
        <v>129</v>
      </c>
      <c r="B3738" s="18">
        <v>45505</v>
      </c>
      <c r="C3738" s="96" t="s">
        <v>378</v>
      </c>
      <c r="D3738" t="s">
        <v>229</v>
      </c>
      <c r="E3738">
        <v>38</v>
      </c>
    </row>
    <row r="3739" spans="1:7" x14ac:dyDescent="0.3">
      <c r="A3739">
        <v>128</v>
      </c>
      <c r="B3739" s="18">
        <v>45505</v>
      </c>
      <c r="C3739" s="96" t="s">
        <v>378</v>
      </c>
      <c r="D3739" t="s">
        <v>224</v>
      </c>
      <c r="E3739">
        <v>28</v>
      </c>
    </row>
    <row r="3740" spans="1:7" x14ac:dyDescent="0.3">
      <c r="A3740">
        <v>127</v>
      </c>
      <c r="B3740" s="18">
        <v>45505</v>
      </c>
      <c r="C3740" s="96" t="s">
        <v>378</v>
      </c>
      <c r="D3740" t="s">
        <v>220</v>
      </c>
      <c r="E3740">
        <v>86</v>
      </c>
    </row>
    <row r="3741" spans="1:7" x14ac:dyDescent="0.3">
      <c r="A3741">
        <v>5</v>
      </c>
      <c r="B3741" s="18">
        <v>45505</v>
      </c>
      <c r="C3741" s="96" t="s">
        <v>378</v>
      </c>
      <c r="D3741" t="s">
        <v>216</v>
      </c>
      <c r="E3741">
        <v>2.8571428571428599</v>
      </c>
      <c r="F3741">
        <v>60</v>
      </c>
      <c r="G3741">
        <v>21</v>
      </c>
    </row>
    <row r="3742" spans="1:7" x14ac:dyDescent="0.3">
      <c r="A3742">
        <v>4</v>
      </c>
      <c r="B3742" s="18">
        <v>45505</v>
      </c>
      <c r="C3742" s="96" t="s">
        <v>378</v>
      </c>
      <c r="D3742" t="s">
        <v>223</v>
      </c>
      <c r="E3742">
        <v>0.73333333333333295</v>
      </c>
      <c r="F3742">
        <v>44</v>
      </c>
      <c r="G3742">
        <v>60</v>
      </c>
    </row>
    <row r="3743" spans="1:7" x14ac:dyDescent="0.3">
      <c r="A3743">
        <v>120</v>
      </c>
      <c r="B3743" s="18">
        <v>45505</v>
      </c>
      <c r="C3743" s="96" t="s">
        <v>378</v>
      </c>
      <c r="D3743" t="s">
        <v>22</v>
      </c>
      <c r="E3743">
        <v>122</v>
      </c>
    </row>
    <row r="3744" spans="1:7" x14ac:dyDescent="0.3">
      <c r="A3744">
        <v>116</v>
      </c>
      <c r="B3744" s="18">
        <v>45505</v>
      </c>
      <c r="C3744" s="96" t="s">
        <v>378</v>
      </c>
      <c r="D3744" t="s">
        <v>243</v>
      </c>
      <c r="E3744">
        <v>1</v>
      </c>
    </row>
    <row r="3745" spans="1:7" x14ac:dyDescent="0.3">
      <c r="A3745">
        <v>115</v>
      </c>
      <c r="B3745" s="18">
        <v>45505</v>
      </c>
      <c r="C3745" s="96" t="s">
        <v>378</v>
      </c>
      <c r="D3745" t="s">
        <v>226</v>
      </c>
      <c r="E3745">
        <v>11</v>
      </c>
    </row>
    <row r="3746" spans="1:7" x14ac:dyDescent="0.3">
      <c r="A3746">
        <v>114</v>
      </c>
      <c r="B3746" s="18">
        <v>45505</v>
      </c>
      <c r="C3746" s="96" t="s">
        <v>378</v>
      </c>
      <c r="D3746" t="s">
        <v>214</v>
      </c>
      <c r="E3746">
        <v>122</v>
      </c>
    </row>
    <row r="3747" spans="1:7" x14ac:dyDescent="0.3">
      <c r="A3747">
        <v>27</v>
      </c>
      <c r="B3747" s="18">
        <v>45505</v>
      </c>
      <c r="C3747" s="96" t="s">
        <v>379</v>
      </c>
      <c r="D3747" t="s">
        <v>165</v>
      </c>
      <c r="E3747">
        <v>0.2046783625730994</v>
      </c>
      <c r="F3747">
        <v>70</v>
      </c>
      <c r="G3747">
        <v>342</v>
      </c>
    </row>
    <row r="3748" spans="1:7" x14ac:dyDescent="0.3">
      <c r="A3748">
        <v>108</v>
      </c>
      <c r="B3748" s="18">
        <v>45505</v>
      </c>
      <c r="C3748" s="96" t="s">
        <v>379</v>
      </c>
      <c r="D3748" t="s">
        <v>204</v>
      </c>
      <c r="E3748">
        <v>173</v>
      </c>
    </row>
    <row r="3749" spans="1:7" x14ac:dyDescent="0.3">
      <c r="A3749">
        <v>105</v>
      </c>
      <c r="B3749" s="18">
        <v>45505</v>
      </c>
      <c r="C3749" s="96" t="s">
        <v>379</v>
      </c>
      <c r="D3749" t="s">
        <v>227</v>
      </c>
      <c r="E3749">
        <v>106</v>
      </c>
    </row>
    <row r="3750" spans="1:7" x14ac:dyDescent="0.3">
      <c r="A3750">
        <v>107</v>
      </c>
      <c r="B3750" s="18">
        <v>45505</v>
      </c>
      <c r="C3750" s="96" t="s">
        <v>379</v>
      </c>
      <c r="D3750" t="s">
        <v>217</v>
      </c>
      <c r="E3750">
        <v>261</v>
      </c>
    </row>
    <row r="3751" spans="1:7" x14ac:dyDescent="0.3">
      <c r="A3751">
        <v>106</v>
      </c>
      <c r="B3751" s="18">
        <v>45505</v>
      </c>
      <c r="C3751" s="96" t="s">
        <v>379</v>
      </c>
      <c r="D3751" t="s">
        <v>196</v>
      </c>
      <c r="E3751">
        <v>235</v>
      </c>
    </row>
    <row r="3752" spans="1:7" x14ac:dyDescent="0.3">
      <c r="A3752">
        <v>104</v>
      </c>
      <c r="B3752" s="18">
        <v>45505</v>
      </c>
      <c r="C3752" s="96" t="s">
        <v>379</v>
      </c>
      <c r="D3752" t="s">
        <v>236</v>
      </c>
      <c r="E3752">
        <v>21</v>
      </c>
    </row>
    <row r="3753" spans="1:7" x14ac:dyDescent="0.3">
      <c r="A3753">
        <v>113</v>
      </c>
      <c r="B3753" s="18">
        <v>45505</v>
      </c>
      <c r="C3753" s="96" t="s">
        <v>379</v>
      </c>
      <c r="D3753" t="s">
        <v>228</v>
      </c>
      <c r="E3753">
        <v>260</v>
      </c>
    </row>
    <row r="3754" spans="1:7" x14ac:dyDescent="0.3">
      <c r="A3754">
        <v>110</v>
      </c>
      <c r="B3754" s="18">
        <v>45505</v>
      </c>
      <c r="C3754" s="96" t="s">
        <v>379</v>
      </c>
      <c r="D3754" t="s">
        <v>222</v>
      </c>
      <c r="E3754">
        <v>114</v>
      </c>
    </row>
    <row r="3755" spans="1:7" x14ac:dyDescent="0.3">
      <c r="A3755">
        <v>112</v>
      </c>
      <c r="B3755" s="18">
        <v>45505</v>
      </c>
      <c r="C3755" s="96" t="s">
        <v>379</v>
      </c>
      <c r="D3755" t="s">
        <v>221</v>
      </c>
      <c r="E3755">
        <v>303</v>
      </c>
    </row>
    <row r="3756" spans="1:7" x14ac:dyDescent="0.3">
      <c r="A3756">
        <v>111</v>
      </c>
      <c r="B3756" s="18">
        <v>45505</v>
      </c>
      <c r="C3756" s="96" t="s">
        <v>379</v>
      </c>
      <c r="D3756" t="s">
        <v>201</v>
      </c>
      <c r="E3756">
        <v>196</v>
      </c>
    </row>
    <row r="3757" spans="1:7" x14ac:dyDescent="0.3">
      <c r="A3757">
        <v>109</v>
      </c>
      <c r="B3757" s="18">
        <v>45505</v>
      </c>
      <c r="C3757" s="96" t="s">
        <v>379</v>
      </c>
      <c r="D3757" t="s">
        <v>233</v>
      </c>
      <c r="E3757">
        <v>20</v>
      </c>
    </row>
    <row r="3758" spans="1:7" x14ac:dyDescent="0.3">
      <c r="A3758">
        <v>2</v>
      </c>
      <c r="B3758" s="18">
        <v>45505</v>
      </c>
      <c r="C3758" s="96" t="s">
        <v>379</v>
      </c>
      <c r="D3758" t="s">
        <v>209</v>
      </c>
      <c r="E3758">
        <v>0.93833333333333335</v>
      </c>
      <c r="F3758">
        <v>1689</v>
      </c>
      <c r="G3758">
        <v>1800</v>
      </c>
    </row>
    <row r="3759" spans="1:7" x14ac:dyDescent="0.3">
      <c r="A3759">
        <v>1</v>
      </c>
      <c r="B3759" s="18">
        <v>45505</v>
      </c>
      <c r="C3759" s="96" t="s">
        <v>379</v>
      </c>
      <c r="D3759" t="s">
        <v>287</v>
      </c>
      <c r="E3759">
        <v>3</v>
      </c>
      <c r="F3759">
        <v>3</v>
      </c>
      <c r="G3759">
        <v>1</v>
      </c>
    </row>
    <row r="3760" spans="1:7" x14ac:dyDescent="0.3">
      <c r="A3760">
        <v>103</v>
      </c>
      <c r="B3760" s="18">
        <v>45505</v>
      </c>
      <c r="C3760" s="96" t="s">
        <v>379</v>
      </c>
      <c r="D3760" t="s">
        <v>199</v>
      </c>
      <c r="E3760">
        <v>0</v>
      </c>
    </row>
    <row r="3761" spans="1:7" x14ac:dyDescent="0.3">
      <c r="A3761">
        <v>3</v>
      </c>
      <c r="B3761" s="18">
        <v>45505</v>
      </c>
      <c r="C3761" s="96" t="s">
        <v>379</v>
      </c>
      <c r="D3761" t="s">
        <v>202</v>
      </c>
      <c r="E3761">
        <v>0.79100059206631146</v>
      </c>
      <c r="F3761">
        <v>1336</v>
      </c>
      <c r="G3761">
        <v>1689</v>
      </c>
    </row>
    <row r="3762" spans="1:7" x14ac:dyDescent="0.3">
      <c r="A3762">
        <v>102</v>
      </c>
      <c r="B3762" s="18">
        <v>45505</v>
      </c>
      <c r="C3762" s="96" t="s">
        <v>379</v>
      </c>
      <c r="D3762" t="s">
        <v>218</v>
      </c>
      <c r="E3762">
        <v>0</v>
      </c>
    </row>
    <row r="3763" spans="1:7" x14ac:dyDescent="0.3">
      <c r="A3763">
        <v>101</v>
      </c>
      <c r="B3763" s="18">
        <v>45505</v>
      </c>
      <c r="C3763" s="96" t="s">
        <v>379</v>
      </c>
      <c r="D3763" t="s">
        <v>200</v>
      </c>
      <c r="E3763">
        <v>1</v>
      </c>
    </row>
    <row r="3764" spans="1:7" x14ac:dyDescent="0.3">
      <c r="A3764">
        <v>100</v>
      </c>
      <c r="B3764" s="18">
        <v>45505</v>
      </c>
      <c r="C3764" s="96" t="s">
        <v>379</v>
      </c>
      <c r="D3764" t="s">
        <v>206</v>
      </c>
      <c r="E3764">
        <v>1</v>
      </c>
    </row>
    <row r="3765" spans="1:7" x14ac:dyDescent="0.3">
      <c r="A3765">
        <v>26</v>
      </c>
      <c r="B3765" s="18">
        <v>45505</v>
      </c>
      <c r="C3765" s="96" t="s">
        <v>379</v>
      </c>
      <c r="D3765" t="s">
        <v>164</v>
      </c>
      <c r="E3765">
        <v>0.23593073593073594</v>
      </c>
      <c r="F3765">
        <v>109</v>
      </c>
      <c r="G3765">
        <v>462</v>
      </c>
    </row>
    <row r="3766" spans="1:7" x14ac:dyDescent="0.3">
      <c r="A3766">
        <v>17</v>
      </c>
      <c r="B3766" s="18">
        <v>45505</v>
      </c>
      <c r="C3766" s="96" t="s">
        <v>379</v>
      </c>
      <c r="D3766" t="s">
        <v>207</v>
      </c>
      <c r="E3766">
        <v>2.7210884353741496E-2</v>
      </c>
      <c r="F3766">
        <v>8</v>
      </c>
      <c r="G3766">
        <v>294</v>
      </c>
    </row>
    <row r="3767" spans="1:7" x14ac:dyDescent="0.3">
      <c r="A3767">
        <v>16</v>
      </c>
      <c r="B3767" s="18">
        <v>45505</v>
      </c>
      <c r="C3767" s="96" t="s">
        <v>379</v>
      </c>
      <c r="D3767" t="s">
        <v>203</v>
      </c>
      <c r="E3767">
        <v>0.445578231292517</v>
      </c>
      <c r="F3767">
        <v>131</v>
      </c>
      <c r="G3767">
        <v>294</v>
      </c>
    </row>
    <row r="3768" spans="1:7" x14ac:dyDescent="0.3">
      <c r="A3768">
        <v>15</v>
      </c>
      <c r="B3768" s="18">
        <v>45505</v>
      </c>
      <c r="C3768" s="96" t="s">
        <v>379</v>
      </c>
      <c r="D3768" t="s">
        <v>205</v>
      </c>
      <c r="E3768">
        <v>3.0581039755351681E-2</v>
      </c>
      <c r="F3768">
        <v>20</v>
      </c>
      <c r="G3768">
        <v>654</v>
      </c>
    </row>
    <row r="3769" spans="1:7" x14ac:dyDescent="0.3">
      <c r="A3769">
        <v>14</v>
      </c>
      <c r="B3769" s="18">
        <v>45505</v>
      </c>
      <c r="C3769" s="96" t="s">
        <v>379</v>
      </c>
      <c r="D3769" t="s">
        <v>225</v>
      </c>
      <c r="E3769">
        <v>0.6620795107033639</v>
      </c>
      <c r="F3769">
        <v>433</v>
      </c>
      <c r="G3769">
        <v>654</v>
      </c>
    </row>
    <row r="3770" spans="1:7" x14ac:dyDescent="0.3">
      <c r="A3770">
        <v>13</v>
      </c>
      <c r="B3770" s="18">
        <v>45505</v>
      </c>
      <c r="C3770" s="96" t="s">
        <v>379</v>
      </c>
      <c r="D3770" t="s">
        <v>198</v>
      </c>
      <c r="E3770">
        <v>6.3492063492063492E-3</v>
      </c>
      <c r="F3770">
        <v>2</v>
      </c>
      <c r="G3770">
        <v>315</v>
      </c>
    </row>
    <row r="3771" spans="1:7" x14ac:dyDescent="0.3">
      <c r="A3771">
        <v>12</v>
      </c>
      <c r="B3771" s="18">
        <v>45505</v>
      </c>
      <c r="C3771" s="96" t="s">
        <v>379</v>
      </c>
      <c r="D3771" t="s">
        <v>215</v>
      </c>
      <c r="E3771">
        <v>0.4507936507936508</v>
      </c>
      <c r="F3771">
        <v>142</v>
      </c>
      <c r="G3771">
        <v>315</v>
      </c>
    </row>
    <row r="3772" spans="1:7" x14ac:dyDescent="0.3">
      <c r="A3772">
        <v>11</v>
      </c>
      <c r="B3772" s="18">
        <v>45505</v>
      </c>
      <c r="C3772" s="96" t="s">
        <v>379</v>
      </c>
      <c r="D3772" t="s">
        <v>230</v>
      </c>
      <c r="E3772">
        <v>0.79483695652173914</v>
      </c>
      <c r="F3772">
        <v>585</v>
      </c>
      <c r="G3772">
        <v>736</v>
      </c>
    </row>
    <row r="3773" spans="1:7" x14ac:dyDescent="0.3">
      <c r="A3773">
        <v>10</v>
      </c>
      <c r="B3773" s="18">
        <v>45505</v>
      </c>
      <c r="C3773" s="96" t="s">
        <v>379</v>
      </c>
      <c r="D3773" t="s">
        <v>219</v>
      </c>
      <c r="E3773">
        <v>0.13175675675675674</v>
      </c>
      <c r="F3773">
        <v>39</v>
      </c>
      <c r="G3773">
        <v>296</v>
      </c>
    </row>
    <row r="3774" spans="1:7" x14ac:dyDescent="0.3">
      <c r="A3774">
        <v>9</v>
      </c>
      <c r="B3774" s="18">
        <v>45505</v>
      </c>
      <c r="C3774" s="96" t="s">
        <v>379</v>
      </c>
      <c r="D3774" t="s">
        <v>213</v>
      </c>
      <c r="E3774">
        <v>0.15107913669064749</v>
      </c>
      <c r="F3774">
        <v>105</v>
      </c>
      <c r="G3774">
        <v>695</v>
      </c>
    </row>
    <row r="3775" spans="1:7" x14ac:dyDescent="0.3">
      <c r="A3775">
        <v>8</v>
      </c>
      <c r="B3775" s="18">
        <v>45505</v>
      </c>
      <c r="C3775" s="96" t="s">
        <v>379</v>
      </c>
      <c r="D3775" t="s">
        <v>235</v>
      </c>
      <c r="E3775">
        <v>0.37096774193548387</v>
      </c>
      <c r="F3775">
        <v>23</v>
      </c>
      <c r="G3775">
        <v>62</v>
      </c>
    </row>
    <row r="3776" spans="1:7" x14ac:dyDescent="0.3">
      <c r="A3776">
        <v>7</v>
      </c>
      <c r="B3776" s="18">
        <v>45505</v>
      </c>
      <c r="C3776" s="96" t="s">
        <v>379</v>
      </c>
      <c r="D3776" t="s">
        <v>232</v>
      </c>
      <c r="E3776">
        <v>0.6</v>
      </c>
      <c r="F3776">
        <v>6</v>
      </c>
      <c r="G3776">
        <v>10</v>
      </c>
    </row>
    <row r="3777" spans="1:7" x14ac:dyDescent="0.3">
      <c r="A3777">
        <v>23</v>
      </c>
      <c r="B3777" s="18">
        <v>45505</v>
      </c>
      <c r="C3777" s="96" t="s">
        <v>379</v>
      </c>
      <c r="D3777" t="s">
        <v>210</v>
      </c>
      <c r="E3777">
        <v>7.4926253687315633E-2</v>
      </c>
      <c r="F3777">
        <v>127</v>
      </c>
      <c r="G3777">
        <v>1695</v>
      </c>
    </row>
    <row r="3778" spans="1:7" x14ac:dyDescent="0.3">
      <c r="A3778">
        <v>24</v>
      </c>
      <c r="B3778" s="18">
        <v>45505</v>
      </c>
      <c r="C3778" s="96" t="s">
        <v>379</v>
      </c>
      <c r="D3778" t="s">
        <v>197</v>
      </c>
      <c r="E3778">
        <v>0.8110236220472441</v>
      </c>
      <c r="F3778">
        <v>103</v>
      </c>
      <c r="G3778">
        <v>127</v>
      </c>
    </row>
    <row r="3779" spans="1:7" x14ac:dyDescent="0.3">
      <c r="A3779">
        <v>133</v>
      </c>
      <c r="B3779" s="18">
        <v>45505</v>
      </c>
      <c r="C3779" s="96" t="s">
        <v>379</v>
      </c>
      <c r="D3779" t="s">
        <v>234</v>
      </c>
      <c r="E3779">
        <v>7</v>
      </c>
    </row>
    <row r="3780" spans="1:7" x14ac:dyDescent="0.3">
      <c r="A3780">
        <v>132</v>
      </c>
      <c r="B3780" s="18">
        <v>45505</v>
      </c>
      <c r="C3780" s="96" t="s">
        <v>379</v>
      </c>
      <c r="D3780" t="s">
        <v>208</v>
      </c>
      <c r="E3780">
        <v>2</v>
      </c>
    </row>
    <row r="3781" spans="1:7" x14ac:dyDescent="0.3">
      <c r="A3781">
        <v>131</v>
      </c>
      <c r="B3781" s="18">
        <v>45505</v>
      </c>
      <c r="C3781" s="96" t="s">
        <v>379</v>
      </c>
      <c r="D3781" t="s">
        <v>211</v>
      </c>
      <c r="E3781">
        <v>10</v>
      </c>
    </row>
    <row r="3782" spans="1:7" x14ac:dyDescent="0.3">
      <c r="A3782">
        <v>130</v>
      </c>
      <c r="B3782" s="18">
        <v>45505</v>
      </c>
      <c r="C3782" s="96" t="s">
        <v>379</v>
      </c>
      <c r="D3782" t="s">
        <v>212</v>
      </c>
      <c r="E3782">
        <v>138</v>
      </c>
    </row>
    <row r="3783" spans="1:7" x14ac:dyDescent="0.3">
      <c r="A3783">
        <v>129</v>
      </c>
      <c r="B3783" s="18">
        <v>45505</v>
      </c>
      <c r="C3783" s="96" t="s">
        <v>379</v>
      </c>
      <c r="D3783" t="s">
        <v>229</v>
      </c>
      <c r="E3783">
        <v>152</v>
      </c>
    </row>
    <row r="3784" spans="1:7" x14ac:dyDescent="0.3">
      <c r="A3784">
        <v>128</v>
      </c>
      <c r="B3784" s="18">
        <v>45505</v>
      </c>
      <c r="C3784" s="96" t="s">
        <v>379</v>
      </c>
      <c r="D3784" t="s">
        <v>224</v>
      </c>
      <c r="E3784">
        <v>53</v>
      </c>
    </row>
    <row r="3785" spans="1:7" x14ac:dyDescent="0.3">
      <c r="A3785">
        <v>127</v>
      </c>
      <c r="B3785" s="18">
        <v>45505</v>
      </c>
      <c r="C3785" s="96" t="s">
        <v>379</v>
      </c>
      <c r="D3785" t="s">
        <v>220</v>
      </c>
      <c r="E3785">
        <v>366</v>
      </c>
    </row>
    <row r="3786" spans="1:7" x14ac:dyDescent="0.3">
      <c r="A3786">
        <v>5</v>
      </c>
      <c r="B3786" s="18">
        <v>45505</v>
      </c>
      <c r="C3786" s="96" t="s">
        <v>379</v>
      </c>
      <c r="D3786" t="s">
        <v>216</v>
      </c>
      <c r="E3786">
        <v>15</v>
      </c>
      <c r="F3786">
        <v>375</v>
      </c>
      <c r="G3786">
        <v>25</v>
      </c>
    </row>
    <row r="3787" spans="1:7" x14ac:dyDescent="0.3">
      <c r="A3787">
        <v>4</v>
      </c>
      <c r="B3787" s="18">
        <v>45505</v>
      </c>
      <c r="C3787" s="96" t="s">
        <v>379</v>
      </c>
      <c r="D3787" t="s">
        <v>223</v>
      </c>
      <c r="E3787">
        <v>0.91200000000000003</v>
      </c>
      <c r="F3787">
        <v>342</v>
      </c>
      <c r="G3787">
        <v>375</v>
      </c>
    </row>
    <row r="3788" spans="1:7" x14ac:dyDescent="0.3">
      <c r="A3788">
        <v>122</v>
      </c>
      <c r="B3788" s="18">
        <v>45505</v>
      </c>
      <c r="C3788" s="96" t="s">
        <v>379</v>
      </c>
      <c r="D3788" t="s">
        <v>24</v>
      </c>
      <c r="E3788">
        <v>11</v>
      </c>
    </row>
    <row r="3789" spans="1:7" x14ac:dyDescent="0.3">
      <c r="A3789">
        <v>121</v>
      </c>
      <c r="B3789" s="18">
        <v>45505</v>
      </c>
      <c r="C3789" s="96" t="s">
        <v>379</v>
      </c>
      <c r="D3789" t="s">
        <v>23</v>
      </c>
      <c r="E3789">
        <v>7</v>
      </c>
    </row>
    <row r="3790" spans="1:7" x14ac:dyDescent="0.3">
      <c r="A3790">
        <v>120</v>
      </c>
      <c r="B3790" s="18">
        <v>45505</v>
      </c>
      <c r="C3790" s="96" t="s">
        <v>379</v>
      </c>
      <c r="D3790" t="s">
        <v>22</v>
      </c>
      <c r="E3790">
        <v>716</v>
      </c>
    </row>
    <row r="3791" spans="1:7" x14ac:dyDescent="0.3">
      <c r="A3791">
        <v>116</v>
      </c>
      <c r="B3791" s="18">
        <v>45505</v>
      </c>
      <c r="C3791" s="96" t="s">
        <v>379</v>
      </c>
      <c r="D3791" t="s">
        <v>243</v>
      </c>
      <c r="E3791">
        <v>1</v>
      </c>
    </row>
    <row r="3792" spans="1:7" x14ac:dyDescent="0.3">
      <c r="A3792">
        <v>115</v>
      </c>
      <c r="B3792" s="18">
        <v>45505</v>
      </c>
      <c r="C3792" s="96" t="s">
        <v>379</v>
      </c>
      <c r="D3792" t="s">
        <v>226</v>
      </c>
      <c r="E3792">
        <v>84</v>
      </c>
    </row>
    <row r="3793" spans="1:7" x14ac:dyDescent="0.3">
      <c r="A3793">
        <v>114</v>
      </c>
      <c r="B3793" s="18">
        <v>45505</v>
      </c>
      <c r="C3793" s="96" t="s">
        <v>379</v>
      </c>
      <c r="D3793" t="s">
        <v>214</v>
      </c>
      <c r="E3793">
        <v>734</v>
      </c>
    </row>
    <row r="3794" spans="1:7" x14ac:dyDescent="0.3">
      <c r="A3794">
        <v>6</v>
      </c>
      <c r="B3794" s="18">
        <v>45505</v>
      </c>
      <c r="C3794" s="96" t="s">
        <v>379</v>
      </c>
      <c r="D3794" t="s">
        <v>237</v>
      </c>
      <c r="E3794">
        <v>1</v>
      </c>
      <c r="F3794">
        <v>2</v>
      </c>
      <c r="G3794">
        <v>2</v>
      </c>
    </row>
    <row r="3795" spans="1:7" x14ac:dyDescent="0.3">
      <c r="A3795">
        <v>27</v>
      </c>
      <c r="B3795" s="18">
        <v>45505</v>
      </c>
      <c r="C3795" s="96" t="s">
        <v>380</v>
      </c>
      <c r="D3795" t="s">
        <v>165</v>
      </c>
      <c r="E3795">
        <v>5.0955414012738856E-2</v>
      </c>
      <c r="F3795">
        <v>192</v>
      </c>
      <c r="G3795">
        <v>3768</v>
      </c>
    </row>
    <row r="3796" spans="1:7" x14ac:dyDescent="0.3">
      <c r="A3796">
        <v>108</v>
      </c>
      <c r="B3796" s="18">
        <v>45505</v>
      </c>
      <c r="C3796" s="96" t="s">
        <v>380</v>
      </c>
      <c r="D3796" t="s">
        <v>204</v>
      </c>
      <c r="E3796">
        <v>2038</v>
      </c>
    </row>
    <row r="3797" spans="1:7" x14ac:dyDescent="0.3">
      <c r="A3797">
        <v>105</v>
      </c>
      <c r="B3797" s="18">
        <v>45505</v>
      </c>
      <c r="C3797" s="96" t="s">
        <v>380</v>
      </c>
      <c r="D3797" t="s">
        <v>227</v>
      </c>
      <c r="E3797">
        <v>2274</v>
      </c>
    </row>
    <row r="3798" spans="1:7" x14ac:dyDescent="0.3">
      <c r="A3798">
        <v>107</v>
      </c>
      <c r="B3798" s="18">
        <v>45505</v>
      </c>
      <c r="C3798" s="96" t="s">
        <v>380</v>
      </c>
      <c r="D3798" t="s">
        <v>217</v>
      </c>
      <c r="E3798">
        <v>4989</v>
      </c>
    </row>
    <row r="3799" spans="1:7" x14ac:dyDescent="0.3">
      <c r="A3799">
        <v>106</v>
      </c>
      <c r="B3799" s="18">
        <v>45505</v>
      </c>
      <c r="C3799" s="96" t="s">
        <v>380</v>
      </c>
      <c r="D3799" t="s">
        <v>196</v>
      </c>
      <c r="E3799">
        <v>4139</v>
      </c>
    </row>
    <row r="3800" spans="1:7" x14ac:dyDescent="0.3">
      <c r="A3800">
        <v>104</v>
      </c>
      <c r="B3800" s="18">
        <v>45505</v>
      </c>
      <c r="C3800" s="96" t="s">
        <v>380</v>
      </c>
      <c r="D3800" t="s">
        <v>236</v>
      </c>
      <c r="E3800">
        <v>611</v>
      </c>
    </row>
    <row r="3801" spans="1:7" x14ac:dyDescent="0.3">
      <c r="A3801">
        <v>113</v>
      </c>
      <c r="B3801" s="18">
        <v>45505</v>
      </c>
      <c r="C3801" s="96" t="s">
        <v>380</v>
      </c>
      <c r="D3801" t="s">
        <v>228</v>
      </c>
      <c r="E3801">
        <v>3762</v>
      </c>
    </row>
    <row r="3802" spans="1:7" x14ac:dyDescent="0.3">
      <c r="A3802">
        <v>110</v>
      </c>
      <c r="B3802" s="18">
        <v>45505</v>
      </c>
      <c r="C3802" s="96" t="s">
        <v>380</v>
      </c>
      <c r="D3802" t="s">
        <v>222</v>
      </c>
      <c r="E3802">
        <v>2028</v>
      </c>
    </row>
    <row r="3803" spans="1:7" x14ac:dyDescent="0.3">
      <c r="A3803">
        <v>112</v>
      </c>
      <c r="B3803" s="18">
        <v>45505</v>
      </c>
      <c r="C3803" s="96" t="s">
        <v>380</v>
      </c>
      <c r="D3803" t="s">
        <v>221</v>
      </c>
      <c r="E3803">
        <v>5751</v>
      </c>
    </row>
    <row r="3804" spans="1:7" x14ac:dyDescent="0.3">
      <c r="A3804">
        <v>111</v>
      </c>
      <c r="B3804" s="18">
        <v>45505</v>
      </c>
      <c r="C3804" s="96" t="s">
        <v>380</v>
      </c>
      <c r="D3804" t="s">
        <v>201</v>
      </c>
      <c r="E3804">
        <v>4068</v>
      </c>
    </row>
    <row r="3805" spans="1:7" x14ac:dyDescent="0.3">
      <c r="A3805">
        <v>109</v>
      </c>
      <c r="B3805" s="18">
        <v>45505</v>
      </c>
      <c r="C3805" s="96" t="s">
        <v>380</v>
      </c>
      <c r="D3805" t="s">
        <v>233</v>
      </c>
      <c r="E3805">
        <v>621</v>
      </c>
    </row>
    <row r="3806" spans="1:7" x14ac:dyDescent="0.3">
      <c r="A3806">
        <v>2</v>
      </c>
      <c r="B3806" s="18">
        <v>45505</v>
      </c>
      <c r="C3806" s="96" t="s">
        <v>380</v>
      </c>
      <c r="D3806" t="s">
        <v>209</v>
      </c>
      <c r="E3806">
        <v>0.81182305630026808</v>
      </c>
      <c r="F3806">
        <v>30281</v>
      </c>
      <c r="G3806">
        <v>37300</v>
      </c>
    </row>
    <row r="3807" spans="1:7" x14ac:dyDescent="0.3">
      <c r="A3807">
        <v>1</v>
      </c>
      <c r="B3807" s="18">
        <v>45505</v>
      </c>
      <c r="C3807" s="96" t="s">
        <v>380</v>
      </c>
      <c r="D3807" t="s">
        <v>287</v>
      </c>
      <c r="E3807">
        <v>1.3636363636363635</v>
      </c>
      <c r="F3807">
        <v>30</v>
      </c>
      <c r="G3807">
        <v>22</v>
      </c>
    </row>
    <row r="3808" spans="1:7" x14ac:dyDescent="0.3">
      <c r="A3808">
        <v>103</v>
      </c>
      <c r="B3808" s="18">
        <v>45505</v>
      </c>
      <c r="C3808" s="96" t="s">
        <v>380</v>
      </c>
      <c r="D3808" t="s">
        <v>199</v>
      </c>
      <c r="E3808">
        <v>3</v>
      </c>
    </row>
    <row r="3809" spans="1:7" x14ac:dyDescent="0.3">
      <c r="A3809">
        <v>102</v>
      </c>
      <c r="B3809" s="18">
        <v>45505</v>
      </c>
      <c r="C3809" s="96" t="s">
        <v>380</v>
      </c>
      <c r="D3809" t="s">
        <v>218</v>
      </c>
      <c r="E3809">
        <v>2</v>
      </c>
    </row>
    <row r="3810" spans="1:7" x14ac:dyDescent="0.3">
      <c r="A3810">
        <v>3</v>
      </c>
      <c r="B3810" s="18">
        <v>45505</v>
      </c>
      <c r="C3810" s="96" t="s">
        <v>380</v>
      </c>
      <c r="D3810" t="s">
        <v>202</v>
      </c>
      <c r="E3810">
        <v>0.64427047203778942</v>
      </c>
      <c r="F3810">
        <v>19504</v>
      </c>
      <c r="G3810">
        <v>30273</v>
      </c>
    </row>
    <row r="3811" spans="1:7" x14ac:dyDescent="0.3">
      <c r="A3811">
        <v>101</v>
      </c>
      <c r="B3811" s="18">
        <v>45505</v>
      </c>
      <c r="C3811" s="96" t="s">
        <v>380</v>
      </c>
      <c r="D3811" t="s">
        <v>200</v>
      </c>
      <c r="E3811">
        <v>17</v>
      </c>
    </row>
    <row r="3812" spans="1:7" x14ac:dyDescent="0.3">
      <c r="A3812">
        <v>100</v>
      </c>
      <c r="B3812" s="18">
        <v>45505</v>
      </c>
      <c r="C3812" s="96" t="s">
        <v>380</v>
      </c>
      <c r="D3812" t="s">
        <v>206</v>
      </c>
      <c r="E3812">
        <v>3</v>
      </c>
    </row>
    <row r="3813" spans="1:7" x14ac:dyDescent="0.3">
      <c r="A3813">
        <v>26</v>
      </c>
      <c r="B3813" s="18">
        <v>45505</v>
      </c>
      <c r="C3813" s="96" t="s">
        <v>380</v>
      </c>
      <c r="D3813" t="s">
        <v>164</v>
      </c>
      <c r="E3813">
        <v>2.7018535972353125E-2</v>
      </c>
      <c r="F3813">
        <v>172</v>
      </c>
      <c r="G3813">
        <v>6366</v>
      </c>
    </row>
    <row r="3814" spans="1:7" x14ac:dyDescent="0.3">
      <c r="A3814">
        <v>17</v>
      </c>
      <c r="B3814" s="18">
        <v>45505</v>
      </c>
      <c r="C3814" s="96" t="s">
        <v>380</v>
      </c>
      <c r="D3814" t="s">
        <v>207</v>
      </c>
      <c r="E3814">
        <v>6.8493150684931503E-3</v>
      </c>
      <c r="F3814">
        <v>29</v>
      </c>
      <c r="G3814">
        <v>4234</v>
      </c>
    </row>
    <row r="3815" spans="1:7" x14ac:dyDescent="0.3">
      <c r="A3815">
        <v>16</v>
      </c>
      <c r="B3815" s="18">
        <v>45505</v>
      </c>
      <c r="C3815" s="96" t="s">
        <v>380</v>
      </c>
      <c r="D3815" t="s">
        <v>203</v>
      </c>
      <c r="E3815">
        <v>4.7472838923004253E-2</v>
      </c>
      <c r="F3815">
        <v>201</v>
      </c>
      <c r="G3815">
        <v>4234</v>
      </c>
    </row>
    <row r="3816" spans="1:7" x14ac:dyDescent="0.3">
      <c r="A3816">
        <v>15</v>
      </c>
      <c r="B3816" s="18">
        <v>45505</v>
      </c>
      <c r="C3816" s="96" t="s">
        <v>380</v>
      </c>
      <c r="D3816" t="s">
        <v>205</v>
      </c>
      <c r="E3816">
        <v>0.11548165137614678</v>
      </c>
      <c r="F3816">
        <v>1007</v>
      </c>
      <c r="G3816">
        <v>8720</v>
      </c>
    </row>
    <row r="3817" spans="1:7" x14ac:dyDescent="0.3">
      <c r="A3817">
        <v>14</v>
      </c>
      <c r="B3817" s="18">
        <v>45505</v>
      </c>
      <c r="C3817" s="96" t="s">
        <v>380</v>
      </c>
      <c r="D3817" t="s">
        <v>225</v>
      </c>
      <c r="E3817">
        <v>0.3940366972477064</v>
      </c>
      <c r="F3817">
        <v>3436</v>
      </c>
      <c r="G3817">
        <v>8720</v>
      </c>
    </row>
    <row r="3818" spans="1:7" x14ac:dyDescent="0.3">
      <c r="A3818">
        <v>13</v>
      </c>
      <c r="B3818" s="18">
        <v>45505</v>
      </c>
      <c r="C3818" s="96" t="s">
        <v>380</v>
      </c>
      <c r="D3818" t="s">
        <v>198</v>
      </c>
      <c r="E3818">
        <v>7.376444553725104E-4</v>
      </c>
      <c r="F3818">
        <v>3</v>
      </c>
      <c r="G3818">
        <v>4067</v>
      </c>
    </row>
    <row r="3819" spans="1:7" x14ac:dyDescent="0.3">
      <c r="A3819">
        <v>12</v>
      </c>
      <c r="B3819" s="18">
        <v>45505</v>
      </c>
      <c r="C3819" s="96" t="s">
        <v>380</v>
      </c>
      <c r="D3819" t="s">
        <v>215</v>
      </c>
      <c r="E3819">
        <v>0.27637078927956726</v>
      </c>
      <c r="F3819">
        <v>1124</v>
      </c>
      <c r="G3819">
        <v>4067</v>
      </c>
    </row>
    <row r="3820" spans="1:7" x14ac:dyDescent="0.3">
      <c r="A3820">
        <v>11</v>
      </c>
      <c r="B3820" s="18">
        <v>45505</v>
      </c>
      <c r="C3820" s="96" t="s">
        <v>380</v>
      </c>
      <c r="D3820" t="s">
        <v>230</v>
      </c>
      <c r="E3820">
        <v>0.3615264983849743</v>
      </c>
      <c r="F3820">
        <v>3022</v>
      </c>
      <c r="G3820">
        <v>8359</v>
      </c>
    </row>
    <row r="3821" spans="1:7" x14ac:dyDescent="0.3">
      <c r="A3821">
        <v>10</v>
      </c>
      <c r="B3821" s="18">
        <v>45505</v>
      </c>
      <c r="C3821" s="96" t="s">
        <v>380</v>
      </c>
      <c r="D3821" t="s">
        <v>219</v>
      </c>
      <c r="E3821">
        <v>7.5627581823959331E-2</v>
      </c>
      <c r="F3821">
        <v>238</v>
      </c>
      <c r="G3821">
        <v>3147</v>
      </c>
    </row>
    <row r="3822" spans="1:7" x14ac:dyDescent="0.3">
      <c r="A3822">
        <v>9</v>
      </c>
      <c r="B3822" s="18">
        <v>45505</v>
      </c>
      <c r="C3822" s="96" t="s">
        <v>380</v>
      </c>
      <c r="D3822" t="s">
        <v>213</v>
      </c>
      <c r="E3822">
        <v>0.25083768409569079</v>
      </c>
      <c r="F3822">
        <v>3219</v>
      </c>
      <c r="G3822">
        <v>12833</v>
      </c>
    </row>
    <row r="3823" spans="1:7" x14ac:dyDescent="0.3">
      <c r="A3823">
        <v>8</v>
      </c>
      <c r="B3823" s="18">
        <v>45505</v>
      </c>
      <c r="C3823" s="96" t="s">
        <v>380</v>
      </c>
      <c r="D3823" t="s">
        <v>235</v>
      </c>
      <c r="E3823">
        <v>0.50129332643559232</v>
      </c>
      <c r="F3823">
        <v>969</v>
      </c>
      <c r="G3823">
        <v>1933</v>
      </c>
    </row>
    <row r="3824" spans="1:7" x14ac:dyDescent="0.3">
      <c r="A3824">
        <v>7</v>
      </c>
      <c r="B3824" s="18">
        <v>45505</v>
      </c>
      <c r="C3824" s="96" t="s">
        <v>380</v>
      </c>
      <c r="D3824" t="s">
        <v>232</v>
      </c>
      <c r="E3824">
        <v>0.73761467889908261</v>
      </c>
      <c r="F3824">
        <v>402</v>
      </c>
      <c r="G3824">
        <v>545</v>
      </c>
    </row>
    <row r="3825" spans="1:7" x14ac:dyDescent="0.3">
      <c r="A3825">
        <v>18</v>
      </c>
      <c r="B3825" s="18">
        <v>45505</v>
      </c>
      <c r="C3825" s="96" t="s">
        <v>380</v>
      </c>
      <c r="D3825" t="s">
        <v>242</v>
      </c>
      <c r="E3825">
        <v>3.84172109104879E-4</v>
      </c>
      <c r="F3825">
        <v>1</v>
      </c>
      <c r="G3825">
        <v>2603</v>
      </c>
    </row>
    <row r="3826" spans="1:7" x14ac:dyDescent="0.3">
      <c r="A3826">
        <v>23</v>
      </c>
      <c r="B3826" s="18">
        <v>45505</v>
      </c>
      <c r="C3826" s="96" t="s">
        <v>380</v>
      </c>
      <c r="D3826" t="s">
        <v>210</v>
      </c>
      <c r="E3826">
        <v>5.6134879641360491E-2</v>
      </c>
      <c r="F3826">
        <v>1728</v>
      </c>
      <c r="G3826">
        <v>30783</v>
      </c>
    </row>
    <row r="3827" spans="1:7" x14ac:dyDescent="0.3">
      <c r="A3827">
        <v>24</v>
      </c>
      <c r="B3827" s="18">
        <v>45505</v>
      </c>
      <c r="C3827" s="96" t="s">
        <v>380</v>
      </c>
      <c r="D3827" t="s">
        <v>197</v>
      </c>
      <c r="E3827">
        <v>0.90509259259259256</v>
      </c>
      <c r="F3827">
        <v>1564</v>
      </c>
      <c r="G3827">
        <v>1728</v>
      </c>
    </row>
    <row r="3828" spans="1:7" x14ac:dyDescent="0.3">
      <c r="A3828">
        <v>25</v>
      </c>
      <c r="B3828" s="18">
        <v>45505</v>
      </c>
      <c r="C3828" s="96" t="s">
        <v>380</v>
      </c>
      <c r="D3828" t="s">
        <v>261</v>
      </c>
      <c r="E3828">
        <v>3.281031738297112E-3</v>
      </c>
      <c r="F3828">
        <v>101</v>
      </c>
      <c r="G3828">
        <v>30783</v>
      </c>
    </row>
    <row r="3829" spans="1:7" x14ac:dyDescent="0.3">
      <c r="A3829">
        <v>133</v>
      </c>
      <c r="B3829" s="18">
        <v>45505</v>
      </c>
      <c r="C3829" s="96" t="s">
        <v>380</v>
      </c>
      <c r="D3829" t="s">
        <v>234</v>
      </c>
      <c r="E3829">
        <v>26</v>
      </c>
    </row>
    <row r="3830" spans="1:7" x14ac:dyDescent="0.3">
      <c r="A3830">
        <v>132</v>
      </c>
      <c r="B3830" s="18">
        <v>45505</v>
      </c>
      <c r="C3830" s="96" t="s">
        <v>380</v>
      </c>
      <c r="D3830" t="s">
        <v>208</v>
      </c>
      <c r="E3830">
        <v>40</v>
      </c>
    </row>
    <row r="3831" spans="1:7" x14ac:dyDescent="0.3">
      <c r="A3831">
        <v>131</v>
      </c>
      <c r="B3831" s="18">
        <v>45505</v>
      </c>
      <c r="C3831" s="96" t="s">
        <v>380</v>
      </c>
      <c r="D3831" t="s">
        <v>211</v>
      </c>
      <c r="E3831">
        <v>184</v>
      </c>
    </row>
    <row r="3832" spans="1:7" x14ac:dyDescent="0.3">
      <c r="A3832">
        <v>130</v>
      </c>
      <c r="B3832" s="18">
        <v>45505</v>
      </c>
      <c r="C3832" s="96" t="s">
        <v>380</v>
      </c>
      <c r="D3832" t="s">
        <v>212</v>
      </c>
      <c r="E3832">
        <v>3709</v>
      </c>
    </row>
    <row r="3833" spans="1:7" x14ac:dyDescent="0.3">
      <c r="A3833">
        <v>129</v>
      </c>
      <c r="B3833" s="18">
        <v>45505</v>
      </c>
      <c r="C3833" s="96" t="s">
        <v>380</v>
      </c>
      <c r="D3833" t="s">
        <v>229</v>
      </c>
      <c r="E3833">
        <v>3592</v>
      </c>
    </row>
    <row r="3834" spans="1:7" x14ac:dyDescent="0.3">
      <c r="A3834">
        <v>128</v>
      </c>
      <c r="B3834" s="18">
        <v>45505</v>
      </c>
      <c r="C3834" s="96" t="s">
        <v>380</v>
      </c>
      <c r="D3834" t="s">
        <v>224</v>
      </c>
      <c r="E3834">
        <v>1677</v>
      </c>
    </row>
    <row r="3835" spans="1:7" x14ac:dyDescent="0.3">
      <c r="A3835">
        <v>127</v>
      </c>
      <c r="B3835" s="18">
        <v>45505</v>
      </c>
      <c r="C3835" s="96" t="s">
        <v>380</v>
      </c>
      <c r="D3835" t="s">
        <v>220</v>
      </c>
      <c r="E3835">
        <v>9357</v>
      </c>
    </row>
    <row r="3836" spans="1:7" x14ac:dyDescent="0.3">
      <c r="A3836">
        <v>5</v>
      </c>
      <c r="B3836" s="18">
        <v>45505</v>
      </c>
      <c r="C3836" s="96" t="s">
        <v>380</v>
      </c>
      <c r="D3836" t="s">
        <v>216</v>
      </c>
      <c r="E3836">
        <v>13.9121212121212</v>
      </c>
      <c r="F3836">
        <v>4591</v>
      </c>
      <c r="G3836">
        <v>330</v>
      </c>
    </row>
    <row r="3837" spans="1:7" x14ac:dyDescent="0.3">
      <c r="A3837">
        <v>4</v>
      </c>
      <c r="B3837" s="18">
        <v>45505</v>
      </c>
      <c r="C3837" s="96" t="s">
        <v>380</v>
      </c>
      <c r="D3837" t="s">
        <v>223</v>
      </c>
      <c r="E3837">
        <v>0.84380733944954101</v>
      </c>
      <c r="F3837">
        <v>3679</v>
      </c>
      <c r="G3837">
        <v>4360</v>
      </c>
    </row>
    <row r="3838" spans="1:7" x14ac:dyDescent="0.3">
      <c r="A3838">
        <v>126</v>
      </c>
      <c r="B3838" s="18">
        <v>45505</v>
      </c>
      <c r="C3838" s="96" t="s">
        <v>380</v>
      </c>
      <c r="D3838" t="s">
        <v>28</v>
      </c>
      <c r="E3838">
        <v>18</v>
      </c>
    </row>
    <row r="3839" spans="1:7" x14ac:dyDescent="0.3">
      <c r="A3839">
        <v>125</v>
      </c>
      <c r="B3839" s="18">
        <v>45505</v>
      </c>
      <c r="C3839" s="96" t="s">
        <v>380</v>
      </c>
      <c r="D3839" t="s">
        <v>27</v>
      </c>
      <c r="E3839">
        <v>144</v>
      </c>
    </row>
    <row r="3840" spans="1:7" x14ac:dyDescent="0.3">
      <c r="A3840">
        <v>122</v>
      </c>
      <c r="B3840" s="18">
        <v>45505</v>
      </c>
      <c r="C3840" s="96" t="s">
        <v>380</v>
      </c>
      <c r="D3840" t="s">
        <v>24</v>
      </c>
      <c r="E3840">
        <v>1</v>
      </c>
    </row>
    <row r="3841" spans="1:7" x14ac:dyDescent="0.3">
      <c r="A3841">
        <v>121</v>
      </c>
      <c r="B3841" s="18">
        <v>45505</v>
      </c>
      <c r="C3841" s="96" t="s">
        <v>380</v>
      </c>
      <c r="D3841" t="s">
        <v>23</v>
      </c>
      <c r="E3841">
        <v>3</v>
      </c>
    </row>
    <row r="3842" spans="1:7" x14ac:dyDescent="0.3">
      <c r="A3842">
        <v>120</v>
      </c>
      <c r="B3842" s="18">
        <v>45505</v>
      </c>
      <c r="C3842" s="96" t="s">
        <v>380</v>
      </c>
      <c r="D3842" t="s">
        <v>22</v>
      </c>
      <c r="E3842">
        <v>12473</v>
      </c>
    </row>
    <row r="3843" spans="1:7" x14ac:dyDescent="0.3">
      <c r="A3843">
        <v>116</v>
      </c>
      <c r="B3843" s="18">
        <v>45505</v>
      </c>
      <c r="C3843" s="96" t="s">
        <v>380</v>
      </c>
      <c r="D3843" t="s">
        <v>243</v>
      </c>
      <c r="E3843">
        <v>225</v>
      </c>
    </row>
    <row r="3844" spans="1:7" x14ac:dyDescent="0.3">
      <c r="A3844">
        <v>115</v>
      </c>
      <c r="B3844" s="18">
        <v>45505</v>
      </c>
      <c r="C3844" s="96" t="s">
        <v>380</v>
      </c>
      <c r="D3844" t="s">
        <v>226</v>
      </c>
      <c r="E3844">
        <v>1053</v>
      </c>
    </row>
    <row r="3845" spans="1:7" x14ac:dyDescent="0.3">
      <c r="A3845">
        <v>114</v>
      </c>
      <c r="B3845" s="18">
        <v>45505</v>
      </c>
      <c r="C3845" s="96" t="s">
        <v>380</v>
      </c>
      <c r="D3845" t="s">
        <v>214</v>
      </c>
      <c r="E3845">
        <v>12621</v>
      </c>
    </row>
    <row r="3846" spans="1:7" x14ac:dyDescent="0.3">
      <c r="A3846">
        <v>6</v>
      </c>
      <c r="B3846" s="18">
        <v>45505</v>
      </c>
      <c r="C3846" s="96" t="s">
        <v>380</v>
      </c>
      <c r="D3846" t="s">
        <v>237</v>
      </c>
      <c r="E3846">
        <v>0.82872928176795579</v>
      </c>
      <c r="F3846">
        <v>150</v>
      </c>
      <c r="G3846">
        <v>181</v>
      </c>
    </row>
    <row r="3847" spans="1:7" x14ac:dyDescent="0.3">
      <c r="A3847">
        <v>108</v>
      </c>
      <c r="B3847" s="18">
        <v>45505</v>
      </c>
      <c r="C3847" s="96" t="s">
        <v>381</v>
      </c>
      <c r="D3847" t="s">
        <v>204</v>
      </c>
      <c r="E3847">
        <v>46</v>
      </c>
    </row>
    <row r="3848" spans="1:7" x14ac:dyDescent="0.3">
      <c r="A3848">
        <v>105</v>
      </c>
      <c r="B3848" s="18">
        <v>45505</v>
      </c>
      <c r="C3848" s="96" t="s">
        <v>381</v>
      </c>
      <c r="D3848" t="s">
        <v>227</v>
      </c>
      <c r="E3848">
        <v>366</v>
      </c>
    </row>
    <row r="3849" spans="1:7" x14ac:dyDescent="0.3">
      <c r="A3849">
        <v>107</v>
      </c>
      <c r="B3849" s="18">
        <v>45505</v>
      </c>
      <c r="C3849" s="96" t="s">
        <v>381</v>
      </c>
      <c r="D3849" t="s">
        <v>217</v>
      </c>
      <c r="E3849">
        <v>350</v>
      </c>
    </row>
    <row r="3850" spans="1:7" x14ac:dyDescent="0.3">
      <c r="A3850">
        <v>106</v>
      </c>
      <c r="B3850" s="18">
        <v>45505</v>
      </c>
      <c r="C3850" s="96" t="s">
        <v>381</v>
      </c>
      <c r="D3850" t="s">
        <v>196</v>
      </c>
      <c r="E3850">
        <v>745</v>
      </c>
    </row>
    <row r="3851" spans="1:7" x14ac:dyDescent="0.3">
      <c r="A3851">
        <v>104</v>
      </c>
      <c r="B3851" s="18">
        <v>45505</v>
      </c>
      <c r="C3851" s="96" t="s">
        <v>381</v>
      </c>
      <c r="D3851" t="s">
        <v>236</v>
      </c>
      <c r="E3851">
        <v>417</v>
      </c>
    </row>
    <row r="3852" spans="1:7" x14ac:dyDescent="0.3">
      <c r="A3852">
        <v>113</v>
      </c>
      <c r="B3852" s="18">
        <v>45505</v>
      </c>
      <c r="C3852" s="96" t="s">
        <v>381</v>
      </c>
      <c r="D3852" t="s">
        <v>228</v>
      </c>
      <c r="E3852">
        <v>103</v>
      </c>
    </row>
    <row r="3853" spans="1:7" x14ac:dyDescent="0.3">
      <c r="A3853">
        <v>110</v>
      </c>
      <c r="B3853" s="18">
        <v>45505</v>
      </c>
      <c r="C3853" s="96" t="s">
        <v>381</v>
      </c>
      <c r="D3853" t="s">
        <v>222</v>
      </c>
      <c r="E3853">
        <v>343</v>
      </c>
    </row>
    <row r="3854" spans="1:7" x14ac:dyDescent="0.3">
      <c r="A3854">
        <v>112</v>
      </c>
      <c r="B3854" s="18">
        <v>45505</v>
      </c>
      <c r="C3854" s="96" t="s">
        <v>381</v>
      </c>
      <c r="D3854" t="s">
        <v>221</v>
      </c>
      <c r="E3854">
        <v>383</v>
      </c>
    </row>
    <row r="3855" spans="1:7" x14ac:dyDescent="0.3">
      <c r="A3855">
        <v>111</v>
      </c>
      <c r="B3855" s="18">
        <v>45505</v>
      </c>
      <c r="C3855" s="96" t="s">
        <v>381</v>
      </c>
      <c r="D3855" t="s">
        <v>201</v>
      </c>
      <c r="E3855">
        <v>973</v>
      </c>
    </row>
    <row r="3856" spans="1:7" x14ac:dyDescent="0.3">
      <c r="A3856">
        <v>109</v>
      </c>
      <c r="B3856" s="18">
        <v>45505</v>
      </c>
      <c r="C3856" s="96" t="s">
        <v>381</v>
      </c>
      <c r="D3856" t="s">
        <v>233</v>
      </c>
      <c r="E3856">
        <v>440</v>
      </c>
    </row>
    <row r="3857" spans="1:7" x14ac:dyDescent="0.3">
      <c r="A3857">
        <v>2</v>
      </c>
      <c r="B3857" s="18">
        <v>45505</v>
      </c>
      <c r="C3857" s="96" t="s">
        <v>381</v>
      </c>
      <c r="D3857" t="s">
        <v>209</v>
      </c>
      <c r="E3857">
        <v>0.45282608695652171</v>
      </c>
      <c r="F3857">
        <v>4166</v>
      </c>
      <c r="G3857">
        <v>9200</v>
      </c>
    </row>
    <row r="3858" spans="1:7" x14ac:dyDescent="0.3">
      <c r="A3858">
        <v>1</v>
      </c>
      <c r="B3858" s="18">
        <v>45505</v>
      </c>
      <c r="C3858" s="96" t="s">
        <v>381</v>
      </c>
      <c r="D3858" t="s">
        <v>287</v>
      </c>
      <c r="E3858">
        <v>0.375</v>
      </c>
      <c r="F3858">
        <v>3</v>
      </c>
      <c r="G3858">
        <v>8</v>
      </c>
    </row>
    <row r="3859" spans="1:7" x14ac:dyDescent="0.3">
      <c r="A3859">
        <v>103</v>
      </c>
      <c r="B3859" s="18">
        <v>45505</v>
      </c>
      <c r="C3859" s="96" t="s">
        <v>381</v>
      </c>
      <c r="D3859" t="s">
        <v>199</v>
      </c>
      <c r="E3859">
        <v>5</v>
      </c>
    </row>
    <row r="3860" spans="1:7" x14ac:dyDescent="0.3">
      <c r="A3860">
        <v>3</v>
      </c>
      <c r="B3860" s="18">
        <v>45505</v>
      </c>
      <c r="C3860" s="96" t="s">
        <v>381</v>
      </c>
      <c r="D3860" t="s">
        <v>202</v>
      </c>
      <c r="E3860">
        <v>1.2882861257801248</v>
      </c>
      <c r="F3860">
        <v>5367</v>
      </c>
      <c r="G3860">
        <v>4166</v>
      </c>
    </row>
    <row r="3861" spans="1:7" x14ac:dyDescent="0.3">
      <c r="A3861">
        <v>102</v>
      </c>
      <c r="B3861" s="18">
        <v>45505</v>
      </c>
      <c r="C3861" s="96" t="s">
        <v>381</v>
      </c>
      <c r="D3861" t="s">
        <v>218</v>
      </c>
      <c r="E3861">
        <v>1</v>
      </c>
    </row>
    <row r="3862" spans="1:7" x14ac:dyDescent="0.3">
      <c r="A3862">
        <v>101</v>
      </c>
      <c r="B3862" s="18">
        <v>45505</v>
      </c>
      <c r="C3862" s="96" t="s">
        <v>381</v>
      </c>
      <c r="D3862" t="s">
        <v>200</v>
      </c>
      <c r="E3862">
        <v>2</v>
      </c>
    </row>
    <row r="3863" spans="1:7" x14ac:dyDescent="0.3">
      <c r="A3863">
        <v>100</v>
      </c>
      <c r="B3863" s="18">
        <v>45505</v>
      </c>
      <c r="C3863" s="96" t="s">
        <v>381</v>
      </c>
      <c r="D3863" t="s">
        <v>206</v>
      </c>
      <c r="E3863">
        <v>2</v>
      </c>
    </row>
    <row r="3864" spans="1:7" x14ac:dyDescent="0.3">
      <c r="A3864">
        <v>17</v>
      </c>
      <c r="B3864" s="18">
        <v>45505</v>
      </c>
      <c r="C3864" s="96" t="s">
        <v>381</v>
      </c>
      <c r="D3864" t="s">
        <v>207</v>
      </c>
      <c r="E3864">
        <v>3.1948881789137379E-3</v>
      </c>
      <c r="F3864">
        <v>1</v>
      </c>
      <c r="G3864">
        <v>313</v>
      </c>
    </row>
    <row r="3865" spans="1:7" x14ac:dyDescent="0.3">
      <c r="A3865">
        <v>16</v>
      </c>
      <c r="B3865" s="18">
        <v>45505</v>
      </c>
      <c r="C3865" s="96" t="s">
        <v>381</v>
      </c>
      <c r="D3865" t="s">
        <v>203</v>
      </c>
      <c r="E3865">
        <v>1.2779552715654952E-2</v>
      </c>
      <c r="F3865">
        <v>4</v>
      </c>
      <c r="G3865">
        <v>313</v>
      </c>
    </row>
    <row r="3866" spans="1:7" x14ac:dyDescent="0.3">
      <c r="A3866">
        <v>13</v>
      </c>
      <c r="B3866" s="18">
        <v>45505</v>
      </c>
      <c r="C3866" s="96" t="s">
        <v>381</v>
      </c>
      <c r="D3866" t="s">
        <v>198</v>
      </c>
      <c r="E3866">
        <v>3.1496062992125984E-2</v>
      </c>
      <c r="F3866">
        <v>8</v>
      </c>
      <c r="G3866">
        <v>254</v>
      </c>
    </row>
    <row r="3867" spans="1:7" x14ac:dyDescent="0.3">
      <c r="A3867">
        <v>12</v>
      </c>
      <c r="B3867" s="18">
        <v>45505</v>
      </c>
      <c r="C3867" s="96" t="s">
        <v>381</v>
      </c>
      <c r="D3867" t="s">
        <v>215</v>
      </c>
      <c r="E3867">
        <v>4.3307086614173228E-2</v>
      </c>
      <c r="F3867">
        <v>11</v>
      </c>
      <c r="G3867">
        <v>254</v>
      </c>
    </row>
    <row r="3868" spans="1:7" x14ac:dyDescent="0.3">
      <c r="A3868">
        <v>11</v>
      </c>
      <c r="B3868" s="18">
        <v>45505</v>
      </c>
      <c r="C3868" s="96" t="s">
        <v>381</v>
      </c>
      <c r="D3868" t="s">
        <v>230</v>
      </c>
      <c r="E3868">
        <v>4.2918454935622317E-3</v>
      </c>
      <c r="F3868">
        <v>3</v>
      </c>
      <c r="G3868">
        <v>699</v>
      </c>
    </row>
    <row r="3869" spans="1:7" x14ac:dyDescent="0.3">
      <c r="A3869">
        <v>9</v>
      </c>
      <c r="B3869" s="18">
        <v>45505</v>
      </c>
      <c r="C3869" s="96" t="s">
        <v>381</v>
      </c>
      <c r="D3869" t="s">
        <v>213</v>
      </c>
      <c r="E3869">
        <v>1.3621621621621621E-2</v>
      </c>
      <c r="F3869">
        <v>63</v>
      </c>
      <c r="G3869">
        <v>4625</v>
      </c>
    </row>
    <row r="3870" spans="1:7" x14ac:dyDescent="0.3">
      <c r="A3870">
        <v>8</v>
      </c>
      <c r="B3870" s="18">
        <v>45505</v>
      </c>
      <c r="C3870" s="96" t="s">
        <v>381</v>
      </c>
      <c r="D3870" t="s">
        <v>235</v>
      </c>
      <c r="E3870">
        <v>0.35249307479224379</v>
      </c>
      <c r="F3870">
        <v>509</v>
      </c>
      <c r="G3870">
        <v>1444</v>
      </c>
    </row>
    <row r="3871" spans="1:7" x14ac:dyDescent="0.3">
      <c r="A3871">
        <v>7</v>
      </c>
      <c r="B3871" s="18">
        <v>45505</v>
      </c>
      <c r="C3871" s="96" t="s">
        <v>381</v>
      </c>
      <c r="D3871" t="s">
        <v>232</v>
      </c>
      <c r="E3871">
        <v>0.62217659137576997</v>
      </c>
      <c r="F3871">
        <v>303</v>
      </c>
      <c r="G3871">
        <v>487</v>
      </c>
    </row>
    <row r="3872" spans="1:7" x14ac:dyDescent="0.3">
      <c r="A3872">
        <v>23</v>
      </c>
      <c r="B3872" s="18">
        <v>45505</v>
      </c>
      <c r="C3872" s="96" t="s">
        <v>381</v>
      </c>
      <c r="D3872" t="s">
        <v>210</v>
      </c>
      <c r="E3872">
        <v>3.7030179596371044E-3</v>
      </c>
      <c r="F3872">
        <v>20</v>
      </c>
      <c r="G3872">
        <v>5401</v>
      </c>
    </row>
    <row r="3873" spans="1:7" x14ac:dyDescent="0.3">
      <c r="A3873">
        <v>24</v>
      </c>
      <c r="B3873" s="18">
        <v>45505</v>
      </c>
      <c r="C3873" s="96" t="s">
        <v>381</v>
      </c>
      <c r="D3873" t="s">
        <v>197</v>
      </c>
      <c r="E3873">
        <v>0.9</v>
      </c>
      <c r="F3873">
        <v>18</v>
      </c>
      <c r="G3873">
        <v>20</v>
      </c>
    </row>
    <row r="3874" spans="1:7" x14ac:dyDescent="0.3">
      <c r="A3874">
        <v>25</v>
      </c>
      <c r="B3874" s="18">
        <v>45505</v>
      </c>
      <c r="C3874" s="96" t="s">
        <v>381</v>
      </c>
      <c r="D3874" t="s">
        <v>261</v>
      </c>
      <c r="E3874">
        <v>3.3327161636733937E-3</v>
      </c>
      <c r="F3874">
        <v>18</v>
      </c>
      <c r="G3874">
        <v>5401</v>
      </c>
    </row>
    <row r="3875" spans="1:7" x14ac:dyDescent="0.3">
      <c r="A3875">
        <v>133</v>
      </c>
      <c r="B3875" s="18">
        <v>45505</v>
      </c>
      <c r="C3875" s="96" t="s">
        <v>381</v>
      </c>
      <c r="D3875" t="s">
        <v>234</v>
      </c>
      <c r="E3875">
        <v>7</v>
      </c>
    </row>
    <row r="3876" spans="1:7" x14ac:dyDescent="0.3">
      <c r="A3876">
        <v>132</v>
      </c>
      <c r="B3876" s="18">
        <v>45505</v>
      </c>
      <c r="C3876" s="96" t="s">
        <v>381</v>
      </c>
      <c r="D3876" t="s">
        <v>208</v>
      </c>
      <c r="E3876">
        <v>4</v>
      </c>
    </row>
    <row r="3877" spans="1:7" x14ac:dyDescent="0.3">
      <c r="A3877">
        <v>131</v>
      </c>
      <c r="B3877" s="18">
        <v>45505</v>
      </c>
      <c r="C3877" s="96" t="s">
        <v>381</v>
      </c>
      <c r="D3877" t="s">
        <v>211</v>
      </c>
      <c r="E3877">
        <v>21</v>
      </c>
    </row>
    <row r="3878" spans="1:7" x14ac:dyDescent="0.3">
      <c r="A3878">
        <v>130</v>
      </c>
      <c r="B3878" s="18">
        <v>45505</v>
      </c>
      <c r="C3878" s="96" t="s">
        <v>381</v>
      </c>
      <c r="D3878" t="s">
        <v>212</v>
      </c>
      <c r="E3878">
        <v>82</v>
      </c>
    </row>
    <row r="3879" spans="1:7" x14ac:dyDescent="0.3">
      <c r="A3879">
        <v>129</v>
      </c>
      <c r="B3879" s="18">
        <v>45505</v>
      </c>
      <c r="C3879" s="96" t="s">
        <v>381</v>
      </c>
      <c r="D3879" t="s">
        <v>229</v>
      </c>
      <c r="E3879">
        <v>222</v>
      </c>
    </row>
    <row r="3880" spans="1:7" x14ac:dyDescent="0.3">
      <c r="A3880">
        <v>128</v>
      </c>
      <c r="B3880" s="18">
        <v>45505</v>
      </c>
      <c r="C3880" s="96" t="s">
        <v>381</v>
      </c>
      <c r="D3880" t="s">
        <v>224</v>
      </c>
      <c r="E3880">
        <v>61</v>
      </c>
    </row>
    <row r="3881" spans="1:7" x14ac:dyDescent="0.3">
      <c r="A3881">
        <v>127</v>
      </c>
      <c r="B3881" s="18">
        <v>45505</v>
      </c>
      <c r="C3881" s="96" t="s">
        <v>381</v>
      </c>
      <c r="D3881" t="s">
        <v>220</v>
      </c>
      <c r="E3881">
        <v>398</v>
      </c>
    </row>
    <row r="3882" spans="1:7" x14ac:dyDescent="0.3">
      <c r="A3882">
        <v>5</v>
      </c>
      <c r="B3882" s="18">
        <v>45505</v>
      </c>
      <c r="C3882" s="96" t="s">
        <v>381</v>
      </c>
      <c r="D3882" t="s">
        <v>216</v>
      </c>
      <c r="E3882">
        <v>4.1764705882352899</v>
      </c>
      <c r="F3882">
        <v>284</v>
      </c>
      <c r="G3882">
        <v>68</v>
      </c>
    </row>
    <row r="3883" spans="1:7" x14ac:dyDescent="0.3">
      <c r="A3883">
        <v>4</v>
      </c>
      <c r="B3883" s="18">
        <v>45505</v>
      </c>
      <c r="C3883" s="96" t="s">
        <v>381</v>
      </c>
      <c r="D3883" t="s">
        <v>223</v>
      </c>
      <c r="E3883">
        <v>0.63604240282685498</v>
      </c>
      <c r="F3883">
        <v>180</v>
      </c>
      <c r="G3883">
        <v>283</v>
      </c>
    </row>
    <row r="3884" spans="1:7" x14ac:dyDescent="0.3">
      <c r="A3884">
        <v>126</v>
      </c>
      <c r="B3884" s="18">
        <v>45505</v>
      </c>
      <c r="C3884" s="96" t="s">
        <v>381</v>
      </c>
      <c r="D3884" t="s">
        <v>28</v>
      </c>
      <c r="E3884">
        <v>1</v>
      </c>
    </row>
    <row r="3885" spans="1:7" x14ac:dyDescent="0.3">
      <c r="A3885">
        <v>120</v>
      </c>
      <c r="B3885" s="18">
        <v>45505</v>
      </c>
      <c r="C3885" s="96" t="s">
        <v>381</v>
      </c>
      <c r="D3885" t="s">
        <v>22</v>
      </c>
      <c r="E3885">
        <v>508</v>
      </c>
    </row>
    <row r="3886" spans="1:7" x14ac:dyDescent="0.3">
      <c r="A3886">
        <v>115</v>
      </c>
      <c r="B3886" s="18">
        <v>45505</v>
      </c>
      <c r="C3886" s="96" t="s">
        <v>381</v>
      </c>
      <c r="D3886" t="s">
        <v>226</v>
      </c>
      <c r="E3886">
        <v>38</v>
      </c>
    </row>
    <row r="3887" spans="1:7" x14ac:dyDescent="0.3">
      <c r="A3887">
        <v>114</v>
      </c>
      <c r="B3887" s="18">
        <v>45505</v>
      </c>
      <c r="C3887" s="96" t="s">
        <v>381</v>
      </c>
      <c r="D3887" t="s">
        <v>214</v>
      </c>
      <c r="E3887">
        <v>508</v>
      </c>
    </row>
    <row r="3888" spans="1:7" x14ac:dyDescent="0.3">
      <c r="A3888">
        <v>6</v>
      </c>
      <c r="B3888" s="18">
        <v>45505</v>
      </c>
      <c r="C3888" s="96" t="s">
        <v>381</v>
      </c>
      <c r="D3888" t="s">
        <v>237</v>
      </c>
      <c r="E3888">
        <v>0.20833333333333334</v>
      </c>
      <c r="F3888">
        <v>40</v>
      </c>
      <c r="G3888">
        <v>192</v>
      </c>
    </row>
    <row r="3889" spans="1:7" x14ac:dyDescent="0.3">
      <c r="A3889">
        <v>27</v>
      </c>
      <c r="B3889" s="18">
        <v>45505</v>
      </c>
      <c r="C3889" s="96" t="s">
        <v>382</v>
      </c>
      <c r="D3889" t="s">
        <v>165</v>
      </c>
      <c r="E3889">
        <v>2.6388125343595383E-2</v>
      </c>
      <c r="F3889">
        <v>48</v>
      </c>
      <c r="G3889">
        <v>1819</v>
      </c>
    </row>
    <row r="3890" spans="1:7" x14ac:dyDescent="0.3">
      <c r="A3890">
        <v>108</v>
      </c>
      <c r="B3890" s="18">
        <v>45505</v>
      </c>
      <c r="C3890" s="96" t="s">
        <v>382</v>
      </c>
      <c r="D3890" t="s">
        <v>204</v>
      </c>
      <c r="E3890">
        <v>1201</v>
      </c>
    </row>
    <row r="3891" spans="1:7" x14ac:dyDescent="0.3">
      <c r="A3891">
        <v>105</v>
      </c>
      <c r="B3891" s="18">
        <v>45505</v>
      </c>
      <c r="C3891" s="96" t="s">
        <v>382</v>
      </c>
      <c r="D3891" t="s">
        <v>227</v>
      </c>
      <c r="E3891">
        <v>2163</v>
      </c>
    </row>
    <row r="3892" spans="1:7" x14ac:dyDescent="0.3">
      <c r="A3892">
        <v>107</v>
      </c>
      <c r="B3892" s="18">
        <v>45505</v>
      </c>
      <c r="C3892" s="96" t="s">
        <v>382</v>
      </c>
      <c r="D3892" t="s">
        <v>217</v>
      </c>
      <c r="E3892">
        <v>3678</v>
      </c>
    </row>
    <row r="3893" spans="1:7" x14ac:dyDescent="0.3">
      <c r="A3893">
        <v>106</v>
      </c>
      <c r="B3893" s="18">
        <v>45505</v>
      </c>
      <c r="C3893" s="96" t="s">
        <v>382</v>
      </c>
      <c r="D3893" t="s">
        <v>196</v>
      </c>
      <c r="E3893">
        <v>3253</v>
      </c>
    </row>
    <row r="3894" spans="1:7" x14ac:dyDescent="0.3">
      <c r="A3894">
        <v>104</v>
      </c>
      <c r="B3894" s="18">
        <v>45505</v>
      </c>
      <c r="C3894" s="96" t="s">
        <v>382</v>
      </c>
      <c r="D3894" t="s">
        <v>236</v>
      </c>
      <c r="E3894">
        <v>652</v>
      </c>
    </row>
    <row r="3895" spans="1:7" x14ac:dyDescent="0.3">
      <c r="A3895">
        <v>113</v>
      </c>
      <c r="B3895" s="18">
        <v>45505</v>
      </c>
      <c r="C3895" s="96" t="s">
        <v>382</v>
      </c>
      <c r="D3895" t="s">
        <v>228</v>
      </c>
      <c r="E3895">
        <v>2135</v>
      </c>
    </row>
    <row r="3896" spans="1:7" x14ac:dyDescent="0.3">
      <c r="A3896">
        <v>110</v>
      </c>
      <c r="B3896" s="18">
        <v>45505</v>
      </c>
      <c r="C3896" s="96" t="s">
        <v>382</v>
      </c>
      <c r="D3896" t="s">
        <v>222</v>
      </c>
      <c r="E3896">
        <v>2086</v>
      </c>
    </row>
    <row r="3897" spans="1:7" x14ac:dyDescent="0.3">
      <c r="A3897">
        <v>112</v>
      </c>
      <c r="B3897" s="18">
        <v>45505</v>
      </c>
      <c r="C3897" s="96" t="s">
        <v>382</v>
      </c>
      <c r="D3897" t="s">
        <v>221</v>
      </c>
      <c r="E3897">
        <v>4100</v>
      </c>
    </row>
    <row r="3898" spans="1:7" x14ac:dyDescent="0.3">
      <c r="A3898">
        <v>111</v>
      </c>
      <c r="B3898" s="18">
        <v>45505</v>
      </c>
      <c r="C3898" s="96" t="s">
        <v>382</v>
      </c>
      <c r="D3898" t="s">
        <v>201</v>
      </c>
      <c r="E3898">
        <v>3269</v>
      </c>
    </row>
    <row r="3899" spans="1:7" x14ac:dyDescent="0.3">
      <c r="A3899">
        <v>109</v>
      </c>
      <c r="B3899" s="18">
        <v>45505</v>
      </c>
      <c r="C3899" s="96" t="s">
        <v>382</v>
      </c>
      <c r="D3899" t="s">
        <v>233</v>
      </c>
      <c r="E3899">
        <v>627</v>
      </c>
    </row>
    <row r="3900" spans="1:7" x14ac:dyDescent="0.3">
      <c r="A3900">
        <v>2</v>
      </c>
      <c r="B3900" s="18">
        <v>45505</v>
      </c>
      <c r="C3900" s="96" t="s">
        <v>382</v>
      </c>
      <c r="D3900" t="s">
        <v>209</v>
      </c>
      <c r="E3900">
        <v>0.80710801393728226</v>
      </c>
      <c r="F3900">
        <v>23164</v>
      </c>
      <c r="G3900">
        <v>28700</v>
      </c>
    </row>
    <row r="3901" spans="1:7" x14ac:dyDescent="0.3">
      <c r="A3901">
        <v>1</v>
      </c>
      <c r="B3901" s="18">
        <v>45505</v>
      </c>
      <c r="C3901" s="96" t="s">
        <v>382</v>
      </c>
      <c r="D3901" t="s">
        <v>287</v>
      </c>
      <c r="E3901">
        <v>1.4444444444444444</v>
      </c>
      <c r="F3901">
        <v>26</v>
      </c>
      <c r="G3901">
        <v>18</v>
      </c>
    </row>
    <row r="3902" spans="1:7" x14ac:dyDescent="0.3">
      <c r="A3902">
        <v>103</v>
      </c>
      <c r="B3902" s="18">
        <v>45505</v>
      </c>
      <c r="C3902" s="96" t="s">
        <v>382</v>
      </c>
      <c r="D3902" t="s">
        <v>199</v>
      </c>
      <c r="E3902">
        <v>5</v>
      </c>
    </row>
    <row r="3903" spans="1:7" x14ac:dyDescent="0.3">
      <c r="A3903">
        <v>3</v>
      </c>
      <c r="B3903" s="18">
        <v>45505</v>
      </c>
      <c r="C3903" s="96" t="s">
        <v>382</v>
      </c>
      <c r="D3903" t="s">
        <v>202</v>
      </c>
      <c r="E3903">
        <v>0.66436344791846602</v>
      </c>
      <c r="F3903">
        <v>15384</v>
      </c>
      <c r="G3903">
        <v>23156</v>
      </c>
    </row>
    <row r="3904" spans="1:7" x14ac:dyDescent="0.3">
      <c r="A3904">
        <v>102</v>
      </c>
      <c r="B3904" s="18">
        <v>45505</v>
      </c>
      <c r="C3904" s="96" t="s">
        <v>382</v>
      </c>
      <c r="D3904" t="s">
        <v>218</v>
      </c>
      <c r="E3904">
        <v>4</v>
      </c>
    </row>
    <row r="3905" spans="1:7" x14ac:dyDescent="0.3">
      <c r="A3905">
        <v>101</v>
      </c>
      <c r="B3905" s="18">
        <v>45505</v>
      </c>
      <c r="C3905" s="96" t="s">
        <v>382</v>
      </c>
      <c r="D3905" t="s">
        <v>200</v>
      </c>
      <c r="E3905">
        <v>9</v>
      </c>
    </row>
    <row r="3906" spans="1:7" x14ac:dyDescent="0.3">
      <c r="A3906">
        <v>100</v>
      </c>
      <c r="B3906" s="18">
        <v>45505</v>
      </c>
      <c r="C3906" s="96" t="s">
        <v>382</v>
      </c>
      <c r="D3906" t="s">
        <v>206</v>
      </c>
      <c r="E3906">
        <v>7</v>
      </c>
    </row>
    <row r="3907" spans="1:7" x14ac:dyDescent="0.3">
      <c r="A3907">
        <v>26</v>
      </c>
      <c r="B3907" s="18">
        <v>45505</v>
      </c>
      <c r="C3907" s="96" t="s">
        <v>382</v>
      </c>
      <c r="D3907" t="s">
        <v>164</v>
      </c>
      <c r="E3907">
        <v>2.8819068255687974E-2</v>
      </c>
      <c r="F3907">
        <v>133</v>
      </c>
      <c r="G3907">
        <v>4615</v>
      </c>
    </row>
    <row r="3908" spans="1:7" x14ac:dyDescent="0.3">
      <c r="A3908">
        <v>17</v>
      </c>
      <c r="B3908" s="18">
        <v>45505</v>
      </c>
      <c r="C3908" s="96" t="s">
        <v>382</v>
      </c>
      <c r="D3908" t="s">
        <v>207</v>
      </c>
      <c r="E3908">
        <v>2.4E-2</v>
      </c>
      <c r="F3908">
        <v>60</v>
      </c>
      <c r="G3908">
        <v>2500</v>
      </c>
    </row>
    <row r="3909" spans="1:7" x14ac:dyDescent="0.3">
      <c r="A3909">
        <v>16</v>
      </c>
      <c r="B3909" s="18">
        <v>45505</v>
      </c>
      <c r="C3909" s="96" t="s">
        <v>382</v>
      </c>
      <c r="D3909" t="s">
        <v>203</v>
      </c>
      <c r="E3909">
        <v>4.9599999999999998E-2</v>
      </c>
      <c r="F3909">
        <v>124</v>
      </c>
      <c r="G3909">
        <v>2500</v>
      </c>
    </row>
    <row r="3910" spans="1:7" x14ac:dyDescent="0.3">
      <c r="A3910">
        <v>15</v>
      </c>
      <c r="B3910" s="18">
        <v>45505</v>
      </c>
      <c r="C3910" s="96" t="s">
        <v>382</v>
      </c>
      <c r="D3910" t="s">
        <v>205</v>
      </c>
      <c r="E3910">
        <v>1.9098548510313217E-3</v>
      </c>
      <c r="F3910">
        <v>10</v>
      </c>
      <c r="G3910">
        <v>5236</v>
      </c>
    </row>
    <row r="3911" spans="1:7" x14ac:dyDescent="0.3">
      <c r="A3911">
        <v>14</v>
      </c>
      <c r="B3911" s="18">
        <v>45505</v>
      </c>
      <c r="C3911" s="96" t="s">
        <v>382</v>
      </c>
      <c r="D3911" t="s">
        <v>225</v>
      </c>
      <c r="E3911">
        <v>2.2918258212375861E-3</v>
      </c>
      <c r="F3911">
        <v>12</v>
      </c>
      <c r="G3911">
        <v>5236</v>
      </c>
    </row>
    <row r="3912" spans="1:7" x14ac:dyDescent="0.3">
      <c r="A3912">
        <v>13</v>
      </c>
      <c r="B3912" s="18">
        <v>45505</v>
      </c>
      <c r="C3912" s="96" t="s">
        <v>382</v>
      </c>
      <c r="D3912" t="s">
        <v>198</v>
      </c>
      <c r="E3912">
        <v>2.0177562550443904E-3</v>
      </c>
      <c r="F3912">
        <v>5</v>
      </c>
      <c r="G3912">
        <v>2478</v>
      </c>
    </row>
    <row r="3913" spans="1:7" x14ac:dyDescent="0.3">
      <c r="A3913">
        <v>12</v>
      </c>
      <c r="B3913" s="18">
        <v>45505</v>
      </c>
      <c r="C3913" s="96" t="s">
        <v>382</v>
      </c>
      <c r="D3913" t="s">
        <v>215</v>
      </c>
      <c r="E3913">
        <v>8.8781275221953195E-3</v>
      </c>
      <c r="F3913">
        <v>22</v>
      </c>
      <c r="G3913">
        <v>2478</v>
      </c>
    </row>
    <row r="3914" spans="1:7" x14ac:dyDescent="0.3">
      <c r="A3914">
        <v>11</v>
      </c>
      <c r="B3914" s="18">
        <v>45505</v>
      </c>
      <c r="C3914" s="96" t="s">
        <v>382</v>
      </c>
      <c r="D3914" t="s">
        <v>230</v>
      </c>
      <c r="E3914">
        <v>0.23581360390830514</v>
      </c>
      <c r="F3914">
        <v>1255</v>
      </c>
      <c r="G3914">
        <v>5322</v>
      </c>
    </row>
    <row r="3915" spans="1:7" x14ac:dyDescent="0.3">
      <c r="A3915">
        <v>10</v>
      </c>
      <c r="B3915" s="18">
        <v>45505</v>
      </c>
      <c r="C3915" s="96" t="s">
        <v>382</v>
      </c>
      <c r="D3915" t="s">
        <v>219</v>
      </c>
      <c r="E3915">
        <v>5.8102001291155583E-3</v>
      </c>
      <c r="F3915">
        <v>9</v>
      </c>
      <c r="G3915">
        <v>1549</v>
      </c>
    </row>
    <row r="3916" spans="1:7" x14ac:dyDescent="0.3">
      <c r="A3916">
        <v>9</v>
      </c>
      <c r="B3916" s="18">
        <v>45505</v>
      </c>
      <c r="C3916" s="96" t="s">
        <v>382</v>
      </c>
      <c r="D3916" t="s">
        <v>213</v>
      </c>
      <c r="E3916">
        <v>0.23546752648549055</v>
      </c>
      <c r="F3916">
        <v>2556</v>
      </c>
      <c r="G3916">
        <v>10855</v>
      </c>
    </row>
    <row r="3917" spans="1:7" x14ac:dyDescent="0.3">
      <c r="A3917">
        <v>8</v>
      </c>
      <c r="B3917" s="18">
        <v>45505</v>
      </c>
      <c r="C3917" s="96" t="s">
        <v>382</v>
      </c>
      <c r="D3917" t="s">
        <v>235</v>
      </c>
      <c r="E3917">
        <v>0.4946455889852116</v>
      </c>
      <c r="F3917">
        <v>970</v>
      </c>
      <c r="G3917">
        <v>1961</v>
      </c>
    </row>
    <row r="3918" spans="1:7" x14ac:dyDescent="0.3">
      <c r="A3918">
        <v>7</v>
      </c>
      <c r="B3918" s="18">
        <v>45505</v>
      </c>
      <c r="C3918" s="96" t="s">
        <v>382</v>
      </c>
      <c r="D3918" t="s">
        <v>232</v>
      </c>
      <c r="E3918">
        <v>0.68896925858951175</v>
      </c>
      <c r="F3918">
        <v>381</v>
      </c>
      <c r="G3918">
        <v>553</v>
      </c>
    </row>
    <row r="3919" spans="1:7" x14ac:dyDescent="0.3">
      <c r="A3919">
        <v>23</v>
      </c>
      <c r="B3919" s="18">
        <v>45505</v>
      </c>
      <c r="C3919" s="96" t="s">
        <v>382</v>
      </c>
      <c r="D3919" t="s">
        <v>210</v>
      </c>
      <c r="E3919">
        <v>3.1780023984923765E-2</v>
      </c>
      <c r="F3919">
        <v>742</v>
      </c>
      <c r="G3919">
        <v>23348</v>
      </c>
    </row>
    <row r="3920" spans="1:7" x14ac:dyDescent="0.3">
      <c r="A3920">
        <v>24</v>
      </c>
      <c r="B3920" s="18">
        <v>45505</v>
      </c>
      <c r="C3920" s="96" t="s">
        <v>382</v>
      </c>
      <c r="D3920" t="s">
        <v>197</v>
      </c>
      <c r="E3920">
        <v>0.88005390835579511</v>
      </c>
      <c r="F3920">
        <v>653</v>
      </c>
      <c r="G3920">
        <v>742</v>
      </c>
    </row>
    <row r="3921" spans="1:7" x14ac:dyDescent="0.3">
      <c r="A3921">
        <v>25</v>
      </c>
      <c r="B3921" s="18">
        <v>45505</v>
      </c>
      <c r="C3921" s="96" t="s">
        <v>382</v>
      </c>
      <c r="D3921" t="s">
        <v>261</v>
      </c>
      <c r="E3921">
        <v>1.6703786191536749E-3</v>
      </c>
      <c r="F3921">
        <v>39</v>
      </c>
      <c r="G3921">
        <v>23348</v>
      </c>
    </row>
    <row r="3922" spans="1:7" x14ac:dyDescent="0.3">
      <c r="A3922">
        <v>134</v>
      </c>
      <c r="B3922" s="18">
        <v>45505</v>
      </c>
      <c r="C3922" s="96" t="s">
        <v>382</v>
      </c>
      <c r="D3922" t="s">
        <v>267</v>
      </c>
      <c r="E3922">
        <v>17</v>
      </c>
    </row>
    <row r="3923" spans="1:7" x14ac:dyDescent="0.3">
      <c r="A3923">
        <v>133</v>
      </c>
      <c r="B3923" s="18">
        <v>45505</v>
      </c>
      <c r="C3923" s="96" t="s">
        <v>382</v>
      </c>
      <c r="D3923" t="s">
        <v>234</v>
      </c>
      <c r="E3923">
        <v>19</v>
      </c>
    </row>
    <row r="3924" spans="1:7" x14ac:dyDescent="0.3">
      <c r="A3924">
        <v>132</v>
      </c>
      <c r="B3924" s="18">
        <v>45505</v>
      </c>
      <c r="C3924" s="96" t="s">
        <v>382</v>
      </c>
      <c r="D3924" t="s">
        <v>208</v>
      </c>
      <c r="E3924">
        <v>21</v>
      </c>
    </row>
    <row r="3925" spans="1:7" x14ac:dyDescent="0.3">
      <c r="A3925">
        <v>131</v>
      </c>
      <c r="B3925" s="18">
        <v>45505</v>
      </c>
      <c r="C3925" s="96" t="s">
        <v>382</v>
      </c>
      <c r="D3925" t="s">
        <v>211</v>
      </c>
      <c r="E3925">
        <v>279</v>
      </c>
    </row>
    <row r="3926" spans="1:7" x14ac:dyDescent="0.3">
      <c r="A3926">
        <v>130</v>
      </c>
      <c r="B3926" s="18">
        <v>45505</v>
      </c>
      <c r="C3926" s="96" t="s">
        <v>382</v>
      </c>
      <c r="D3926" t="s">
        <v>212</v>
      </c>
      <c r="E3926">
        <v>1458</v>
      </c>
    </row>
    <row r="3927" spans="1:7" x14ac:dyDescent="0.3">
      <c r="A3927">
        <v>129</v>
      </c>
      <c r="B3927" s="18">
        <v>45505</v>
      </c>
      <c r="C3927" s="96" t="s">
        <v>382</v>
      </c>
      <c r="D3927" t="s">
        <v>229</v>
      </c>
      <c r="E3927">
        <v>1500</v>
      </c>
    </row>
    <row r="3928" spans="1:7" x14ac:dyDescent="0.3">
      <c r="A3928">
        <v>128</v>
      </c>
      <c r="B3928" s="18">
        <v>45505</v>
      </c>
      <c r="C3928" s="96" t="s">
        <v>382</v>
      </c>
      <c r="D3928" t="s">
        <v>224</v>
      </c>
      <c r="E3928">
        <v>1009</v>
      </c>
    </row>
    <row r="3929" spans="1:7" x14ac:dyDescent="0.3">
      <c r="A3929">
        <v>127</v>
      </c>
      <c r="B3929" s="18">
        <v>45505</v>
      </c>
      <c r="C3929" s="96" t="s">
        <v>382</v>
      </c>
      <c r="D3929" t="s">
        <v>220</v>
      </c>
      <c r="E3929">
        <v>4318</v>
      </c>
    </row>
    <row r="3930" spans="1:7" x14ac:dyDescent="0.3">
      <c r="A3930">
        <v>5</v>
      </c>
      <c r="B3930" s="18">
        <v>45505</v>
      </c>
      <c r="C3930" s="96" t="s">
        <v>382</v>
      </c>
      <c r="D3930" t="s">
        <v>216</v>
      </c>
      <c r="E3930">
        <v>10.2450980392157</v>
      </c>
      <c r="F3930">
        <v>3135</v>
      </c>
      <c r="G3930">
        <v>306</v>
      </c>
    </row>
    <row r="3931" spans="1:7" x14ac:dyDescent="0.3">
      <c r="A3931">
        <v>4</v>
      </c>
      <c r="B3931" s="18">
        <v>45505</v>
      </c>
      <c r="C3931" s="96" t="s">
        <v>382</v>
      </c>
      <c r="D3931" t="s">
        <v>223</v>
      </c>
      <c r="E3931">
        <v>0.85345405767940996</v>
      </c>
      <c r="F3931">
        <v>2545</v>
      </c>
      <c r="G3931">
        <v>2982</v>
      </c>
    </row>
    <row r="3932" spans="1:7" x14ac:dyDescent="0.3">
      <c r="A3932">
        <v>126</v>
      </c>
      <c r="B3932" s="18">
        <v>45505</v>
      </c>
      <c r="C3932" s="96" t="s">
        <v>382</v>
      </c>
      <c r="D3932" t="s">
        <v>28</v>
      </c>
      <c r="E3932">
        <v>15</v>
      </c>
    </row>
    <row r="3933" spans="1:7" x14ac:dyDescent="0.3">
      <c r="A3933">
        <v>125</v>
      </c>
      <c r="B3933" s="18">
        <v>45505</v>
      </c>
      <c r="C3933" s="96" t="s">
        <v>382</v>
      </c>
      <c r="D3933" t="s">
        <v>27</v>
      </c>
      <c r="E3933">
        <v>16</v>
      </c>
    </row>
    <row r="3934" spans="1:7" x14ac:dyDescent="0.3">
      <c r="A3934">
        <v>122</v>
      </c>
      <c r="B3934" s="18">
        <v>45505</v>
      </c>
      <c r="C3934" s="96" t="s">
        <v>382</v>
      </c>
      <c r="D3934" t="s">
        <v>24</v>
      </c>
      <c r="E3934">
        <v>1</v>
      </c>
    </row>
    <row r="3935" spans="1:7" x14ac:dyDescent="0.3">
      <c r="A3935">
        <v>120</v>
      </c>
      <c r="B3935" s="18">
        <v>45505</v>
      </c>
      <c r="C3935" s="96" t="s">
        <v>382</v>
      </c>
      <c r="D3935" t="s">
        <v>22</v>
      </c>
      <c r="E3935">
        <v>6356</v>
      </c>
    </row>
    <row r="3936" spans="1:7" x14ac:dyDescent="0.3">
      <c r="A3936">
        <v>116</v>
      </c>
      <c r="B3936" s="18">
        <v>45505</v>
      </c>
      <c r="C3936" s="96" t="s">
        <v>382</v>
      </c>
      <c r="D3936" t="s">
        <v>243</v>
      </c>
      <c r="E3936">
        <v>69</v>
      </c>
    </row>
    <row r="3937" spans="1:7" x14ac:dyDescent="0.3">
      <c r="A3937">
        <v>115</v>
      </c>
      <c r="B3937" s="18">
        <v>45505</v>
      </c>
      <c r="C3937" s="96" t="s">
        <v>382</v>
      </c>
      <c r="D3937" t="s">
        <v>226</v>
      </c>
      <c r="E3937">
        <v>343</v>
      </c>
    </row>
    <row r="3938" spans="1:7" x14ac:dyDescent="0.3">
      <c r="A3938">
        <v>114</v>
      </c>
      <c r="B3938" s="18">
        <v>45505</v>
      </c>
      <c r="C3938" s="96" t="s">
        <v>382</v>
      </c>
      <c r="D3938" t="s">
        <v>214</v>
      </c>
      <c r="E3938">
        <v>6373</v>
      </c>
    </row>
    <row r="3939" spans="1:7" x14ac:dyDescent="0.3">
      <c r="A3939">
        <v>6</v>
      </c>
      <c r="B3939" s="18">
        <v>45505</v>
      </c>
      <c r="C3939" s="96" t="s">
        <v>382</v>
      </c>
      <c r="D3939" t="s">
        <v>237</v>
      </c>
      <c r="E3939">
        <v>0.62564102564102564</v>
      </c>
      <c r="F3939">
        <v>122</v>
      </c>
      <c r="G3939">
        <v>195</v>
      </c>
    </row>
    <row r="3940" spans="1:7" x14ac:dyDescent="0.3">
      <c r="A3940">
        <v>108</v>
      </c>
      <c r="B3940" s="18">
        <v>45505</v>
      </c>
      <c r="C3940" s="96" t="s">
        <v>383</v>
      </c>
      <c r="D3940" t="s">
        <v>204</v>
      </c>
      <c r="E3940">
        <v>111</v>
      </c>
    </row>
    <row r="3941" spans="1:7" x14ac:dyDescent="0.3">
      <c r="A3941">
        <v>105</v>
      </c>
      <c r="B3941" s="18">
        <v>45505</v>
      </c>
      <c r="C3941" s="96" t="s">
        <v>383</v>
      </c>
      <c r="D3941" t="s">
        <v>227</v>
      </c>
      <c r="E3941">
        <v>88</v>
      </c>
    </row>
    <row r="3942" spans="1:7" x14ac:dyDescent="0.3">
      <c r="A3942">
        <v>107</v>
      </c>
      <c r="B3942" s="18">
        <v>45505</v>
      </c>
      <c r="C3942" s="96" t="s">
        <v>383</v>
      </c>
      <c r="D3942" t="s">
        <v>217</v>
      </c>
      <c r="E3942">
        <v>318</v>
      </c>
    </row>
    <row r="3943" spans="1:7" x14ac:dyDescent="0.3">
      <c r="A3943">
        <v>106</v>
      </c>
      <c r="B3943" s="18">
        <v>45505</v>
      </c>
      <c r="C3943" s="96" t="s">
        <v>383</v>
      </c>
      <c r="D3943" t="s">
        <v>196</v>
      </c>
      <c r="E3943">
        <v>248</v>
      </c>
    </row>
    <row r="3944" spans="1:7" x14ac:dyDescent="0.3">
      <c r="A3944">
        <v>104</v>
      </c>
      <c r="B3944" s="18">
        <v>45505</v>
      </c>
      <c r="C3944" s="96" t="s">
        <v>383</v>
      </c>
      <c r="D3944" t="s">
        <v>236</v>
      </c>
      <c r="E3944">
        <v>24</v>
      </c>
    </row>
    <row r="3945" spans="1:7" x14ac:dyDescent="0.3">
      <c r="A3945">
        <v>113</v>
      </c>
      <c r="B3945" s="18">
        <v>45505</v>
      </c>
      <c r="C3945" s="96" t="s">
        <v>383</v>
      </c>
      <c r="D3945" t="s">
        <v>228</v>
      </c>
      <c r="E3945">
        <v>236</v>
      </c>
    </row>
    <row r="3946" spans="1:7" x14ac:dyDescent="0.3">
      <c r="A3946">
        <v>110</v>
      </c>
      <c r="B3946" s="18">
        <v>45505</v>
      </c>
      <c r="C3946" s="96" t="s">
        <v>383</v>
      </c>
      <c r="D3946" t="s">
        <v>222</v>
      </c>
      <c r="E3946">
        <v>76</v>
      </c>
    </row>
    <row r="3947" spans="1:7" x14ac:dyDescent="0.3">
      <c r="A3947">
        <v>112</v>
      </c>
      <c r="B3947" s="18">
        <v>45505</v>
      </c>
      <c r="C3947" s="96" t="s">
        <v>383</v>
      </c>
      <c r="D3947" t="s">
        <v>221</v>
      </c>
      <c r="E3947">
        <v>379</v>
      </c>
    </row>
    <row r="3948" spans="1:7" x14ac:dyDescent="0.3">
      <c r="A3948">
        <v>111</v>
      </c>
      <c r="B3948" s="18">
        <v>45505</v>
      </c>
      <c r="C3948" s="96" t="s">
        <v>383</v>
      </c>
      <c r="D3948" t="s">
        <v>201</v>
      </c>
      <c r="E3948">
        <v>334</v>
      </c>
    </row>
    <row r="3949" spans="1:7" x14ac:dyDescent="0.3">
      <c r="A3949">
        <v>109</v>
      </c>
      <c r="B3949" s="18">
        <v>45505</v>
      </c>
      <c r="C3949" s="96" t="s">
        <v>383</v>
      </c>
      <c r="D3949" t="s">
        <v>233</v>
      </c>
      <c r="E3949">
        <v>27</v>
      </c>
    </row>
    <row r="3950" spans="1:7" x14ac:dyDescent="0.3">
      <c r="A3950">
        <v>2</v>
      </c>
      <c r="B3950" s="18">
        <v>45505</v>
      </c>
      <c r="C3950" s="96" t="s">
        <v>383</v>
      </c>
      <c r="D3950" t="s">
        <v>209</v>
      </c>
      <c r="E3950">
        <v>1.0227777777777778</v>
      </c>
      <c r="F3950">
        <v>1841</v>
      </c>
      <c r="G3950">
        <v>1800</v>
      </c>
    </row>
    <row r="3951" spans="1:7" x14ac:dyDescent="0.3">
      <c r="A3951">
        <v>1</v>
      </c>
      <c r="B3951" s="18">
        <v>45505</v>
      </c>
      <c r="C3951" s="96" t="s">
        <v>383</v>
      </c>
      <c r="D3951" t="s">
        <v>287</v>
      </c>
      <c r="E3951">
        <v>1</v>
      </c>
      <c r="F3951">
        <v>1</v>
      </c>
      <c r="G3951">
        <v>1</v>
      </c>
    </row>
    <row r="3952" spans="1:7" x14ac:dyDescent="0.3">
      <c r="A3952">
        <v>103</v>
      </c>
      <c r="B3952" s="18">
        <v>45505</v>
      </c>
      <c r="C3952" s="96" t="s">
        <v>383</v>
      </c>
      <c r="D3952" t="s">
        <v>199</v>
      </c>
      <c r="E3952">
        <v>0</v>
      </c>
    </row>
    <row r="3953" spans="1:7" x14ac:dyDescent="0.3">
      <c r="A3953">
        <v>102</v>
      </c>
      <c r="B3953" s="18">
        <v>45505</v>
      </c>
      <c r="C3953" s="96" t="s">
        <v>383</v>
      </c>
      <c r="D3953" t="s">
        <v>218</v>
      </c>
      <c r="E3953">
        <v>0</v>
      </c>
    </row>
    <row r="3954" spans="1:7" x14ac:dyDescent="0.3">
      <c r="A3954">
        <v>3</v>
      </c>
      <c r="B3954" s="18">
        <v>45505</v>
      </c>
      <c r="C3954" s="96" t="s">
        <v>383</v>
      </c>
      <c r="D3954" t="s">
        <v>202</v>
      </c>
      <c r="E3954">
        <v>0.46413043478260868</v>
      </c>
      <c r="F3954">
        <v>854</v>
      </c>
      <c r="G3954">
        <v>1840</v>
      </c>
    </row>
    <row r="3955" spans="1:7" x14ac:dyDescent="0.3">
      <c r="A3955">
        <v>101</v>
      </c>
      <c r="B3955" s="18">
        <v>45505</v>
      </c>
      <c r="C3955" s="96" t="s">
        <v>383</v>
      </c>
      <c r="D3955" t="s">
        <v>200</v>
      </c>
      <c r="E3955">
        <v>1</v>
      </c>
    </row>
    <row r="3956" spans="1:7" x14ac:dyDescent="0.3">
      <c r="A3956">
        <v>100</v>
      </c>
      <c r="B3956" s="18">
        <v>45505</v>
      </c>
      <c r="C3956" s="96" t="s">
        <v>383</v>
      </c>
      <c r="D3956" t="s">
        <v>206</v>
      </c>
      <c r="E3956">
        <v>2</v>
      </c>
    </row>
    <row r="3957" spans="1:7" x14ac:dyDescent="0.3">
      <c r="A3957">
        <v>17</v>
      </c>
      <c r="B3957" s="18">
        <v>45505</v>
      </c>
      <c r="C3957" s="96" t="s">
        <v>383</v>
      </c>
      <c r="D3957" t="s">
        <v>207</v>
      </c>
      <c r="E3957">
        <v>1.3245033112582781E-2</v>
      </c>
      <c r="F3957">
        <v>2</v>
      </c>
      <c r="G3957">
        <v>151</v>
      </c>
    </row>
    <row r="3958" spans="1:7" x14ac:dyDescent="0.3">
      <c r="A3958">
        <v>16</v>
      </c>
      <c r="B3958" s="18">
        <v>45505</v>
      </c>
      <c r="C3958" s="96" t="s">
        <v>383</v>
      </c>
      <c r="D3958" t="s">
        <v>203</v>
      </c>
      <c r="E3958">
        <v>0.11258278145695365</v>
      </c>
      <c r="F3958">
        <v>17</v>
      </c>
      <c r="G3958">
        <v>151</v>
      </c>
    </row>
    <row r="3959" spans="1:7" x14ac:dyDescent="0.3">
      <c r="A3959">
        <v>15</v>
      </c>
      <c r="B3959" s="18">
        <v>45505</v>
      </c>
      <c r="C3959" s="96" t="s">
        <v>383</v>
      </c>
      <c r="D3959" t="s">
        <v>205</v>
      </c>
      <c r="E3959">
        <v>0.1</v>
      </c>
      <c r="F3959">
        <v>35</v>
      </c>
      <c r="G3959">
        <v>350</v>
      </c>
    </row>
    <row r="3960" spans="1:7" x14ac:dyDescent="0.3">
      <c r="A3960">
        <v>14</v>
      </c>
      <c r="B3960" s="18">
        <v>45505</v>
      </c>
      <c r="C3960" s="96" t="s">
        <v>383</v>
      </c>
      <c r="D3960" t="s">
        <v>225</v>
      </c>
      <c r="E3960">
        <v>0.21714285714285714</v>
      </c>
      <c r="F3960">
        <v>76</v>
      </c>
      <c r="G3960">
        <v>350</v>
      </c>
    </row>
    <row r="3961" spans="1:7" x14ac:dyDescent="0.3">
      <c r="A3961">
        <v>13</v>
      </c>
      <c r="B3961" s="18">
        <v>45505</v>
      </c>
      <c r="C3961" s="96" t="s">
        <v>383</v>
      </c>
      <c r="D3961" t="s">
        <v>198</v>
      </c>
      <c r="E3961">
        <v>0</v>
      </c>
      <c r="F3961">
        <v>0</v>
      </c>
      <c r="G3961">
        <v>162</v>
      </c>
    </row>
    <row r="3962" spans="1:7" x14ac:dyDescent="0.3">
      <c r="A3962">
        <v>12</v>
      </c>
      <c r="B3962" s="18">
        <v>45505</v>
      </c>
      <c r="C3962" s="96" t="s">
        <v>383</v>
      </c>
      <c r="D3962" t="s">
        <v>215</v>
      </c>
      <c r="E3962">
        <v>0.10493827160493827</v>
      </c>
      <c r="F3962">
        <v>17</v>
      </c>
      <c r="G3962">
        <v>162</v>
      </c>
    </row>
    <row r="3963" spans="1:7" x14ac:dyDescent="0.3">
      <c r="A3963">
        <v>11</v>
      </c>
      <c r="B3963" s="18">
        <v>45505</v>
      </c>
      <c r="C3963" s="96" t="s">
        <v>383</v>
      </c>
      <c r="D3963" t="s">
        <v>230</v>
      </c>
      <c r="E3963">
        <v>0.10818713450292397</v>
      </c>
      <c r="F3963">
        <v>37</v>
      </c>
      <c r="G3963">
        <v>342</v>
      </c>
    </row>
    <row r="3964" spans="1:7" x14ac:dyDescent="0.3">
      <c r="A3964">
        <v>10</v>
      </c>
      <c r="B3964" s="18">
        <v>45505</v>
      </c>
      <c r="C3964" s="96" t="s">
        <v>383</v>
      </c>
      <c r="D3964" t="s">
        <v>219</v>
      </c>
      <c r="E3964">
        <v>0.12</v>
      </c>
      <c r="F3964">
        <v>3</v>
      </c>
      <c r="G3964">
        <v>25</v>
      </c>
    </row>
    <row r="3965" spans="1:7" x14ac:dyDescent="0.3">
      <c r="A3965">
        <v>9</v>
      </c>
      <c r="B3965" s="18">
        <v>45505</v>
      </c>
      <c r="C3965" s="96" t="s">
        <v>383</v>
      </c>
      <c r="D3965" t="s">
        <v>213</v>
      </c>
      <c r="E3965">
        <v>9.297052154195011E-2</v>
      </c>
      <c r="F3965">
        <v>41</v>
      </c>
      <c r="G3965">
        <v>441</v>
      </c>
    </row>
    <row r="3966" spans="1:7" x14ac:dyDescent="0.3">
      <c r="A3966">
        <v>8</v>
      </c>
      <c r="B3966" s="18">
        <v>45505</v>
      </c>
      <c r="C3966" s="96" t="s">
        <v>383</v>
      </c>
      <c r="D3966" t="s">
        <v>235</v>
      </c>
      <c r="E3966">
        <v>8.6956521739130432E-2</v>
      </c>
      <c r="F3966">
        <v>8</v>
      </c>
      <c r="G3966">
        <v>92</v>
      </c>
    </row>
    <row r="3967" spans="1:7" x14ac:dyDescent="0.3">
      <c r="A3967">
        <v>7</v>
      </c>
      <c r="B3967" s="18">
        <v>45505</v>
      </c>
      <c r="C3967" s="96" t="s">
        <v>383</v>
      </c>
      <c r="D3967" t="s">
        <v>232</v>
      </c>
      <c r="E3967">
        <v>0.16666666666666666</v>
      </c>
      <c r="F3967">
        <v>4</v>
      </c>
      <c r="G3967">
        <v>24</v>
      </c>
    </row>
    <row r="3968" spans="1:7" x14ac:dyDescent="0.3">
      <c r="A3968">
        <v>23</v>
      </c>
      <c r="B3968" s="18">
        <v>45505</v>
      </c>
      <c r="C3968" s="96" t="s">
        <v>383</v>
      </c>
      <c r="D3968" t="s">
        <v>210</v>
      </c>
      <c r="E3968">
        <v>4.8513302034428794E-2</v>
      </c>
      <c r="F3968">
        <v>93</v>
      </c>
      <c r="G3968">
        <v>1917</v>
      </c>
    </row>
    <row r="3969" spans="1:7" x14ac:dyDescent="0.3">
      <c r="A3969">
        <v>24</v>
      </c>
      <c r="B3969" s="18">
        <v>45505</v>
      </c>
      <c r="C3969" s="96" t="s">
        <v>383</v>
      </c>
      <c r="D3969" t="s">
        <v>197</v>
      </c>
      <c r="E3969">
        <v>0.74193548387096775</v>
      </c>
      <c r="F3969">
        <v>69</v>
      </c>
      <c r="G3969">
        <v>93</v>
      </c>
    </row>
    <row r="3970" spans="1:7" x14ac:dyDescent="0.3">
      <c r="A3970">
        <v>25</v>
      </c>
      <c r="B3970" s="18">
        <v>45505</v>
      </c>
      <c r="C3970" s="96" t="s">
        <v>383</v>
      </c>
      <c r="D3970" t="s">
        <v>261</v>
      </c>
      <c r="E3970">
        <v>2.0865936358894104E-3</v>
      </c>
      <c r="F3970">
        <v>4</v>
      </c>
      <c r="G3970">
        <v>1917</v>
      </c>
    </row>
    <row r="3971" spans="1:7" x14ac:dyDescent="0.3">
      <c r="A3971">
        <v>133</v>
      </c>
      <c r="B3971" s="18">
        <v>45505</v>
      </c>
      <c r="C3971" s="96" t="s">
        <v>383</v>
      </c>
      <c r="D3971" t="s">
        <v>234</v>
      </c>
      <c r="E3971">
        <v>1</v>
      </c>
    </row>
    <row r="3972" spans="1:7" x14ac:dyDescent="0.3">
      <c r="A3972">
        <v>132</v>
      </c>
      <c r="B3972" s="18">
        <v>45505</v>
      </c>
      <c r="C3972" s="96" t="s">
        <v>383</v>
      </c>
      <c r="D3972" t="s">
        <v>208</v>
      </c>
      <c r="E3972">
        <v>2</v>
      </c>
    </row>
    <row r="3973" spans="1:7" x14ac:dyDescent="0.3">
      <c r="A3973">
        <v>131</v>
      </c>
      <c r="B3973" s="18">
        <v>45505</v>
      </c>
      <c r="C3973" s="96" t="s">
        <v>383</v>
      </c>
      <c r="D3973" t="s">
        <v>211</v>
      </c>
      <c r="E3973">
        <v>28</v>
      </c>
    </row>
    <row r="3974" spans="1:7" x14ac:dyDescent="0.3">
      <c r="A3974">
        <v>130</v>
      </c>
      <c r="B3974" s="18">
        <v>45505</v>
      </c>
      <c r="C3974" s="96" t="s">
        <v>383</v>
      </c>
      <c r="D3974" t="s">
        <v>212</v>
      </c>
      <c r="E3974">
        <v>71</v>
      </c>
    </row>
    <row r="3975" spans="1:7" x14ac:dyDescent="0.3">
      <c r="A3975">
        <v>129</v>
      </c>
      <c r="B3975" s="18">
        <v>45505</v>
      </c>
      <c r="C3975" s="96" t="s">
        <v>383</v>
      </c>
      <c r="D3975" t="s">
        <v>229</v>
      </c>
      <c r="E3975">
        <v>148</v>
      </c>
    </row>
    <row r="3976" spans="1:7" x14ac:dyDescent="0.3">
      <c r="A3976">
        <v>128</v>
      </c>
      <c r="B3976" s="18">
        <v>45505</v>
      </c>
      <c r="C3976" s="96" t="s">
        <v>383</v>
      </c>
      <c r="D3976" t="s">
        <v>224</v>
      </c>
      <c r="E3976">
        <v>119</v>
      </c>
    </row>
    <row r="3977" spans="1:7" x14ac:dyDescent="0.3">
      <c r="A3977">
        <v>127</v>
      </c>
      <c r="B3977" s="18">
        <v>45505</v>
      </c>
      <c r="C3977" s="96" t="s">
        <v>383</v>
      </c>
      <c r="D3977" t="s">
        <v>220</v>
      </c>
      <c r="E3977">
        <v>369</v>
      </c>
    </row>
    <row r="3978" spans="1:7" x14ac:dyDescent="0.3">
      <c r="A3978">
        <v>5</v>
      </c>
      <c r="B3978" s="18">
        <v>45505</v>
      </c>
      <c r="C3978" s="96" t="s">
        <v>383</v>
      </c>
      <c r="D3978" t="s">
        <v>216</v>
      </c>
      <c r="E3978">
        <v>6.0384615384615401</v>
      </c>
      <c r="F3978">
        <v>157</v>
      </c>
      <c r="G3978">
        <v>26</v>
      </c>
    </row>
    <row r="3979" spans="1:7" x14ac:dyDescent="0.3">
      <c r="A3979">
        <v>4</v>
      </c>
      <c r="B3979" s="18">
        <v>45505</v>
      </c>
      <c r="C3979" s="96" t="s">
        <v>383</v>
      </c>
      <c r="D3979" t="s">
        <v>223</v>
      </c>
      <c r="E3979">
        <v>0.82165605095541405</v>
      </c>
      <c r="F3979">
        <v>129</v>
      </c>
      <c r="G3979">
        <v>157</v>
      </c>
    </row>
    <row r="3980" spans="1:7" x14ac:dyDescent="0.3">
      <c r="A3980">
        <v>120</v>
      </c>
      <c r="B3980" s="18">
        <v>45505</v>
      </c>
      <c r="C3980" s="96" t="s">
        <v>383</v>
      </c>
      <c r="D3980" t="s">
        <v>22</v>
      </c>
      <c r="E3980">
        <v>431</v>
      </c>
    </row>
    <row r="3981" spans="1:7" x14ac:dyDescent="0.3">
      <c r="A3981">
        <v>116</v>
      </c>
      <c r="B3981" s="18">
        <v>45505</v>
      </c>
      <c r="C3981" s="96" t="s">
        <v>383</v>
      </c>
      <c r="D3981" t="s">
        <v>243</v>
      </c>
      <c r="E3981">
        <v>9</v>
      </c>
    </row>
    <row r="3982" spans="1:7" x14ac:dyDescent="0.3">
      <c r="A3982">
        <v>115</v>
      </c>
      <c r="B3982" s="18">
        <v>45505</v>
      </c>
      <c r="C3982" s="96" t="s">
        <v>383</v>
      </c>
      <c r="D3982" t="s">
        <v>226</v>
      </c>
      <c r="E3982">
        <v>51</v>
      </c>
    </row>
    <row r="3983" spans="1:7" x14ac:dyDescent="0.3">
      <c r="A3983">
        <v>114</v>
      </c>
      <c r="B3983" s="18">
        <v>45505</v>
      </c>
      <c r="C3983" s="96" t="s">
        <v>383</v>
      </c>
      <c r="D3983" t="s">
        <v>214</v>
      </c>
      <c r="E3983">
        <v>431</v>
      </c>
    </row>
    <row r="3984" spans="1:7" x14ac:dyDescent="0.3">
      <c r="A3984">
        <v>6</v>
      </c>
      <c r="B3984" s="18">
        <v>45505</v>
      </c>
      <c r="C3984" s="96" t="s">
        <v>383</v>
      </c>
      <c r="D3984" t="s">
        <v>237</v>
      </c>
      <c r="E3984">
        <v>0</v>
      </c>
      <c r="F3984">
        <v>0</v>
      </c>
      <c r="G3984">
        <v>8</v>
      </c>
    </row>
    <row r="3985" spans="1:7" x14ac:dyDescent="0.3">
      <c r="A3985">
        <v>108</v>
      </c>
      <c r="B3985" s="18">
        <v>45505</v>
      </c>
      <c r="C3985" s="96" t="s">
        <v>384</v>
      </c>
      <c r="D3985" t="s">
        <v>204</v>
      </c>
      <c r="E3985">
        <v>15</v>
      </c>
    </row>
    <row r="3986" spans="1:7" x14ac:dyDescent="0.3">
      <c r="A3986">
        <v>107</v>
      </c>
      <c r="B3986" s="18">
        <v>45505</v>
      </c>
      <c r="C3986" s="96" t="s">
        <v>384</v>
      </c>
      <c r="D3986" t="s">
        <v>217</v>
      </c>
      <c r="E3986">
        <v>20</v>
      </c>
    </row>
    <row r="3987" spans="1:7" x14ac:dyDescent="0.3">
      <c r="A3987">
        <v>106</v>
      </c>
      <c r="B3987" s="18">
        <v>45505</v>
      </c>
      <c r="C3987" s="96" t="s">
        <v>384</v>
      </c>
      <c r="D3987" t="s">
        <v>196</v>
      </c>
      <c r="E3987">
        <v>12</v>
      </c>
    </row>
    <row r="3988" spans="1:7" x14ac:dyDescent="0.3">
      <c r="A3988">
        <v>113</v>
      </c>
      <c r="B3988" s="18">
        <v>45505</v>
      </c>
      <c r="C3988" s="96" t="s">
        <v>384</v>
      </c>
      <c r="D3988" t="s">
        <v>228</v>
      </c>
      <c r="E3988">
        <v>20</v>
      </c>
    </row>
    <row r="3989" spans="1:7" x14ac:dyDescent="0.3">
      <c r="A3989">
        <v>112</v>
      </c>
      <c r="B3989" s="18">
        <v>45505</v>
      </c>
      <c r="C3989" s="96" t="s">
        <v>384</v>
      </c>
      <c r="D3989" t="s">
        <v>221</v>
      </c>
      <c r="E3989">
        <v>36</v>
      </c>
    </row>
    <row r="3990" spans="1:7" x14ac:dyDescent="0.3">
      <c r="A3990">
        <v>111</v>
      </c>
      <c r="B3990" s="18">
        <v>45505</v>
      </c>
      <c r="C3990" s="96" t="s">
        <v>384</v>
      </c>
      <c r="D3990" t="s">
        <v>201</v>
      </c>
      <c r="E3990">
        <v>6</v>
      </c>
    </row>
    <row r="3991" spans="1:7" x14ac:dyDescent="0.3">
      <c r="A3991">
        <v>2</v>
      </c>
      <c r="B3991" s="18">
        <v>45505</v>
      </c>
      <c r="C3991" s="96" t="s">
        <v>384</v>
      </c>
      <c r="D3991" t="s">
        <v>209</v>
      </c>
      <c r="E3991">
        <v>5.45E-2</v>
      </c>
      <c r="F3991">
        <v>109</v>
      </c>
      <c r="G3991">
        <v>2000</v>
      </c>
    </row>
    <row r="3992" spans="1:7" x14ac:dyDescent="0.3">
      <c r="A3992">
        <v>1</v>
      </c>
      <c r="B3992" s="18">
        <v>45505</v>
      </c>
      <c r="C3992" s="96" t="s">
        <v>384</v>
      </c>
      <c r="D3992" t="s">
        <v>287</v>
      </c>
      <c r="E3992">
        <v>0</v>
      </c>
      <c r="F3992">
        <v>0</v>
      </c>
      <c r="G3992">
        <v>1</v>
      </c>
    </row>
    <row r="3993" spans="1:7" x14ac:dyDescent="0.3">
      <c r="A3993">
        <v>103</v>
      </c>
      <c r="B3993" s="18">
        <v>45505</v>
      </c>
      <c r="C3993" s="96" t="s">
        <v>384</v>
      </c>
      <c r="D3993" t="s">
        <v>199</v>
      </c>
      <c r="E3993">
        <v>0</v>
      </c>
    </row>
    <row r="3994" spans="1:7" x14ac:dyDescent="0.3">
      <c r="A3994">
        <v>3</v>
      </c>
      <c r="B3994" s="18">
        <v>45505</v>
      </c>
      <c r="C3994" s="96" t="s">
        <v>384</v>
      </c>
      <c r="D3994" t="s">
        <v>202</v>
      </c>
      <c r="E3994">
        <v>1.073394495412844</v>
      </c>
      <c r="F3994">
        <v>117</v>
      </c>
      <c r="G3994">
        <v>109</v>
      </c>
    </row>
    <row r="3995" spans="1:7" x14ac:dyDescent="0.3">
      <c r="A3995">
        <v>102</v>
      </c>
      <c r="B3995" s="18">
        <v>45505</v>
      </c>
      <c r="C3995" s="96" t="s">
        <v>384</v>
      </c>
      <c r="D3995" t="s">
        <v>218</v>
      </c>
      <c r="E3995">
        <v>1</v>
      </c>
    </row>
    <row r="3996" spans="1:7" x14ac:dyDescent="0.3">
      <c r="A3996">
        <v>101</v>
      </c>
      <c r="B3996" s="18">
        <v>45505</v>
      </c>
      <c r="C3996" s="96" t="s">
        <v>384</v>
      </c>
      <c r="D3996" t="s">
        <v>200</v>
      </c>
      <c r="E3996">
        <v>0</v>
      </c>
    </row>
    <row r="3997" spans="1:7" x14ac:dyDescent="0.3">
      <c r="A3997">
        <v>100</v>
      </c>
      <c r="B3997" s="18">
        <v>45505</v>
      </c>
      <c r="C3997" s="96" t="s">
        <v>384</v>
      </c>
      <c r="D3997" t="s">
        <v>206</v>
      </c>
      <c r="E3997">
        <v>1</v>
      </c>
    </row>
    <row r="3998" spans="1:7" x14ac:dyDescent="0.3">
      <c r="A3998">
        <v>13</v>
      </c>
      <c r="B3998" s="18">
        <v>45505</v>
      </c>
      <c r="C3998" s="96" t="s">
        <v>384</v>
      </c>
      <c r="D3998" t="s">
        <v>198</v>
      </c>
      <c r="E3998">
        <v>0.19230769230769232</v>
      </c>
      <c r="F3998">
        <v>5</v>
      </c>
      <c r="G3998">
        <v>26</v>
      </c>
    </row>
    <row r="3999" spans="1:7" x14ac:dyDescent="0.3">
      <c r="A3999">
        <v>12</v>
      </c>
      <c r="B3999" s="18">
        <v>45505</v>
      </c>
      <c r="C3999" s="96" t="s">
        <v>384</v>
      </c>
      <c r="D3999" t="s">
        <v>215</v>
      </c>
      <c r="E3999">
        <v>0.30769230769230771</v>
      </c>
      <c r="F3999">
        <v>8</v>
      </c>
      <c r="G3999">
        <v>26</v>
      </c>
    </row>
    <row r="4000" spans="1:7" x14ac:dyDescent="0.3">
      <c r="A4000">
        <v>11</v>
      </c>
      <c r="B4000" s="18">
        <v>45505</v>
      </c>
      <c r="C4000" s="96" t="s">
        <v>384</v>
      </c>
      <c r="D4000" t="s">
        <v>230</v>
      </c>
      <c r="E4000">
        <v>0.54929577464788737</v>
      </c>
      <c r="F4000">
        <v>39</v>
      </c>
      <c r="G4000">
        <v>71</v>
      </c>
    </row>
    <row r="4001" spans="1:7" x14ac:dyDescent="0.3">
      <c r="A4001">
        <v>10</v>
      </c>
      <c r="B4001" s="18">
        <v>45505</v>
      </c>
      <c r="C4001" s="96" t="s">
        <v>384</v>
      </c>
      <c r="D4001" t="s">
        <v>219</v>
      </c>
      <c r="E4001">
        <v>3.5714285714285712E-2</v>
      </c>
      <c r="F4001">
        <v>1</v>
      </c>
      <c r="G4001">
        <v>28</v>
      </c>
    </row>
    <row r="4002" spans="1:7" x14ac:dyDescent="0.3">
      <c r="A4002">
        <v>9</v>
      </c>
      <c r="B4002" s="18">
        <v>45505</v>
      </c>
      <c r="C4002" s="96" t="s">
        <v>384</v>
      </c>
      <c r="D4002" t="s">
        <v>213</v>
      </c>
      <c r="E4002">
        <v>0.95652173913043481</v>
      </c>
      <c r="F4002">
        <v>22</v>
      </c>
      <c r="G4002">
        <v>23</v>
      </c>
    </row>
    <row r="4003" spans="1:7" x14ac:dyDescent="0.3">
      <c r="A4003">
        <v>23</v>
      </c>
      <c r="B4003" s="18">
        <v>45505</v>
      </c>
      <c r="C4003" s="96" t="s">
        <v>384</v>
      </c>
      <c r="D4003" t="s">
        <v>210</v>
      </c>
      <c r="E4003">
        <v>9.0909090909090912E-2</v>
      </c>
      <c r="F4003">
        <v>10</v>
      </c>
      <c r="G4003">
        <v>110</v>
      </c>
    </row>
    <row r="4004" spans="1:7" x14ac:dyDescent="0.3">
      <c r="A4004">
        <v>24</v>
      </c>
      <c r="B4004" s="18">
        <v>45505</v>
      </c>
      <c r="C4004" s="96" t="s">
        <v>384</v>
      </c>
      <c r="D4004" t="s">
        <v>197</v>
      </c>
      <c r="E4004">
        <v>0.9</v>
      </c>
      <c r="F4004">
        <v>9</v>
      </c>
      <c r="G4004">
        <v>10</v>
      </c>
    </row>
    <row r="4005" spans="1:7" x14ac:dyDescent="0.3">
      <c r="A4005">
        <v>132</v>
      </c>
      <c r="B4005" s="18">
        <v>45505</v>
      </c>
      <c r="C4005" s="96" t="s">
        <v>384</v>
      </c>
      <c r="D4005" t="s">
        <v>208</v>
      </c>
      <c r="E4005">
        <v>1</v>
      </c>
    </row>
    <row r="4006" spans="1:7" x14ac:dyDescent="0.3">
      <c r="A4006">
        <v>131</v>
      </c>
      <c r="B4006" s="18">
        <v>45505</v>
      </c>
      <c r="C4006" s="96" t="s">
        <v>384</v>
      </c>
      <c r="D4006" t="s">
        <v>211</v>
      </c>
      <c r="E4006">
        <v>1</v>
      </c>
    </row>
    <row r="4007" spans="1:7" x14ac:dyDescent="0.3">
      <c r="A4007">
        <v>130</v>
      </c>
      <c r="B4007" s="18">
        <v>45505</v>
      </c>
      <c r="C4007" s="96" t="s">
        <v>384</v>
      </c>
      <c r="D4007" t="s">
        <v>212</v>
      </c>
      <c r="E4007">
        <v>47</v>
      </c>
    </row>
    <row r="4008" spans="1:7" x14ac:dyDescent="0.3">
      <c r="A4008">
        <v>129</v>
      </c>
      <c r="B4008" s="18">
        <v>45505</v>
      </c>
      <c r="C4008" s="96" t="s">
        <v>384</v>
      </c>
      <c r="D4008" t="s">
        <v>229</v>
      </c>
      <c r="E4008">
        <v>21</v>
      </c>
    </row>
    <row r="4009" spans="1:7" x14ac:dyDescent="0.3">
      <c r="A4009">
        <v>128</v>
      </c>
      <c r="B4009" s="18">
        <v>45505</v>
      </c>
      <c r="C4009" s="96" t="s">
        <v>384</v>
      </c>
      <c r="D4009" t="s">
        <v>224</v>
      </c>
      <c r="E4009">
        <v>15</v>
      </c>
    </row>
    <row r="4010" spans="1:7" x14ac:dyDescent="0.3">
      <c r="A4010">
        <v>127</v>
      </c>
      <c r="B4010" s="18">
        <v>45505</v>
      </c>
      <c r="C4010" s="96" t="s">
        <v>384</v>
      </c>
      <c r="D4010" t="s">
        <v>220</v>
      </c>
      <c r="E4010">
        <v>85</v>
      </c>
    </row>
    <row r="4011" spans="1:7" x14ac:dyDescent="0.3">
      <c r="A4011">
        <v>5</v>
      </c>
      <c r="B4011" s="18">
        <v>45505</v>
      </c>
      <c r="C4011" s="96" t="s">
        <v>384</v>
      </c>
      <c r="D4011" t="s">
        <v>216</v>
      </c>
      <c r="E4011">
        <v>1.4545454545454499</v>
      </c>
      <c r="F4011">
        <v>32</v>
      </c>
      <c r="G4011">
        <v>22</v>
      </c>
    </row>
    <row r="4012" spans="1:7" x14ac:dyDescent="0.3">
      <c r="A4012">
        <v>4</v>
      </c>
      <c r="B4012" s="18">
        <v>45505</v>
      </c>
      <c r="C4012" s="96" t="s">
        <v>384</v>
      </c>
      <c r="D4012" t="s">
        <v>223</v>
      </c>
      <c r="E4012">
        <v>0.84375</v>
      </c>
      <c r="F4012">
        <v>27</v>
      </c>
      <c r="G4012">
        <v>32</v>
      </c>
    </row>
    <row r="4013" spans="1:7" x14ac:dyDescent="0.3">
      <c r="A4013">
        <v>120</v>
      </c>
      <c r="B4013" s="18">
        <v>45505</v>
      </c>
      <c r="C4013" s="96" t="s">
        <v>384</v>
      </c>
      <c r="D4013" t="s">
        <v>22</v>
      </c>
      <c r="E4013">
        <v>102</v>
      </c>
    </row>
    <row r="4014" spans="1:7" x14ac:dyDescent="0.3">
      <c r="A4014">
        <v>115</v>
      </c>
      <c r="B4014" s="18">
        <v>45505</v>
      </c>
      <c r="C4014" s="96" t="s">
        <v>384</v>
      </c>
      <c r="D4014" t="s">
        <v>226</v>
      </c>
      <c r="E4014">
        <v>1</v>
      </c>
    </row>
    <row r="4015" spans="1:7" x14ac:dyDescent="0.3">
      <c r="A4015">
        <v>114</v>
      </c>
      <c r="B4015" s="18">
        <v>45505</v>
      </c>
      <c r="C4015" s="96" t="s">
        <v>384</v>
      </c>
      <c r="D4015" t="s">
        <v>214</v>
      </c>
      <c r="E4015">
        <v>102</v>
      </c>
    </row>
    <row r="4016" spans="1:7" x14ac:dyDescent="0.3">
      <c r="A4016">
        <v>108</v>
      </c>
      <c r="B4016" s="18">
        <v>45505</v>
      </c>
      <c r="C4016" s="96" t="s">
        <v>385</v>
      </c>
      <c r="D4016" t="s">
        <v>204</v>
      </c>
      <c r="E4016">
        <v>34</v>
      </c>
    </row>
    <row r="4017" spans="1:7" x14ac:dyDescent="0.3">
      <c r="A4017">
        <v>107</v>
      </c>
      <c r="B4017" s="18">
        <v>45505</v>
      </c>
      <c r="C4017" s="96" t="s">
        <v>385</v>
      </c>
      <c r="D4017" t="s">
        <v>217</v>
      </c>
      <c r="E4017">
        <v>251</v>
      </c>
    </row>
    <row r="4018" spans="1:7" x14ac:dyDescent="0.3">
      <c r="A4018">
        <v>106</v>
      </c>
      <c r="B4018" s="18">
        <v>45505</v>
      </c>
      <c r="C4018" s="96" t="s">
        <v>385</v>
      </c>
      <c r="D4018" t="s">
        <v>196</v>
      </c>
      <c r="E4018">
        <v>156</v>
      </c>
    </row>
    <row r="4019" spans="1:7" x14ac:dyDescent="0.3">
      <c r="A4019">
        <v>113</v>
      </c>
      <c r="B4019" s="18">
        <v>45505</v>
      </c>
      <c r="C4019" s="96" t="s">
        <v>385</v>
      </c>
      <c r="D4019" t="s">
        <v>228</v>
      </c>
      <c r="E4019">
        <v>54</v>
      </c>
    </row>
    <row r="4020" spans="1:7" x14ac:dyDescent="0.3">
      <c r="A4020">
        <v>112</v>
      </c>
      <c r="B4020" s="18">
        <v>45505</v>
      </c>
      <c r="C4020" s="96" t="s">
        <v>385</v>
      </c>
      <c r="D4020" t="s">
        <v>221</v>
      </c>
      <c r="E4020">
        <v>272</v>
      </c>
    </row>
    <row r="4021" spans="1:7" x14ac:dyDescent="0.3">
      <c r="A4021">
        <v>111</v>
      </c>
      <c r="B4021" s="18">
        <v>45505</v>
      </c>
      <c r="C4021" s="96" t="s">
        <v>385</v>
      </c>
      <c r="D4021" t="s">
        <v>201</v>
      </c>
      <c r="E4021">
        <v>144</v>
      </c>
    </row>
    <row r="4022" spans="1:7" x14ac:dyDescent="0.3">
      <c r="A4022">
        <v>2</v>
      </c>
      <c r="B4022" s="18">
        <v>45505</v>
      </c>
      <c r="C4022" s="96" t="s">
        <v>385</v>
      </c>
      <c r="D4022" t="s">
        <v>209</v>
      </c>
      <c r="E4022">
        <v>0.22775000000000001</v>
      </c>
      <c r="F4022">
        <v>911</v>
      </c>
      <c r="G4022">
        <v>4000</v>
      </c>
    </row>
    <row r="4023" spans="1:7" x14ac:dyDescent="0.3">
      <c r="A4023">
        <v>1</v>
      </c>
      <c r="B4023" s="18">
        <v>45505</v>
      </c>
      <c r="C4023" s="96" t="s">
        <v>385</v>
      </c>
      <c r="D4023" t="s">
        <v>287</v>
      </c>
      <c r="E4023">
        <v>0.5</v>
      </c>
      <c r="F4023">
        <v>1</v>
      </c>
      <c r="G4023">
        <v>2</v>
      </c>
    </row>
    <row r="4024" spans="1:7" x14ac:dyDescent="0.3">
      <c r="A4024">
        <v>103</v>
      </c>
      <c r="B4024" s="18">
        <v>45505</v>
      </c>
      <c r="C4024" s="96" t="s">
        <v>385</v>
      </c>
      <c r="D4024" t="s">
        <v>199</v>
      </c>
      <c r="E4024">
        <v>0</v>
      </c>
    </row>
    <row r="4025" spans="1:7" x14ac:dyDescent="0.3">
      <c r="A4025">
        <v>3</v>
      </c>
      <c r="B4025" s="18">
        <v>45505</v>
      </c>
      <c r="C4025" s="96" t="s">
        <v>385</v>
      </c>
      <c r="D4025" t="s">
        <v>202</v>
      </c>
      <c r="E4025">
        <v>0.38419319429198684</v>
      </c>
      <c r="F4025">
        <v>350</v>
      </c>
      <c r="G4025">
        <v>911</v>
      </c>
    </row>
    <row r="4026" spans="1:7" x14ac:dyDescent="0.3">
      <c r="A4026">
        <v>102</v>
      </c>
      <c r="B4026" s="18">
        <v>45505</v>
      </c>
      <c r="C4026" s="96" t="s">
        <v>385</v>
      </c>
      <c r="D4026" t="s">
        <v>218</v>
      </c>
      <c r="E4026">
        <v>2</v>
      </c>
    </row>
    <row r="4027" spans="1:7" x14ac:dyDescent="0.3">
      <c r="A4027">
        <v>101</v>
      </c>
      <c r="B4027" s="18">
        <v>45505</v>
      </c>
      <c r="C4027" s="96" t="s">
        <v>385</v>
      </c>
      <c r="D4027" t="s">
        <v>200</v>
      </c>
      <c r="E4027">
        <v>0</v>
      </c>
    </row>
    <row r="4028" spans="1:7" x14ac:dyDescent="0.3">
      <c r="A4028">
        <v>100</v>
      </c>
      <c r="B4028" s="18">
        <v>45505</v>
      </c>
      <c r="C4028" s="96" t="s">
        <v>385</v>
      </c>
      <c r="D4028" t="s">
        <v>206</v>
      </c>
      <c r="E4028">
        <v>1</v>
      </c>
    </row>
    <row r="4029" spans="1:7" x14ac:dyDescent="0.3">
      <c r="A4029">
        <v>17</v>
      </c>
      <c r="B4029" s="18">
        <v>45505</v>
      </c>
      <c r="C4029" s="96" t="s">
        <v>385</v>
      </c>
      <c r="D4029" t="s">
        <v>207</v>
      </c>
      <c r="E4029">
        <v>0</v>
      </c>
      <c r="F4029">
        <v>0</v>
      </c>
      <c r="G4029">
        <v>61</v>
      </c>
    </row>
    <row r="4030" spans="1:7" x14ac:dyDescent="0.3">
      <c r="A4030">
        <v>16</v>
      </c>
      <c r="B4030" s="18">
        <v>45505</v>
      </c>
      <c r="C4030" s="96" t="s">
        <v>385</v>
      </c>
      <c r="D4030" t="s">
        <v>203</v>
      </c>
      <c r="E4030">
        <v>1.6393442622950821E-2</v>
      </c>
      <c r="F4030">
        <v>1</v>
      </c>
      <c r="G4030">
        <v>61</v>
      </c>
    </row>
    <row r="4031" spans="1:7" x14ac:dyDescent="0.3">
      <c r="A4031">
        <v>13</v>
      </c>
      <c r="B4031" s="18">
        <v>45505</v>
      </c>
      <c r="C4031" s="96" t="s">
        <v>385</v>
      </c>
      <c r="D4031" t="s">
        <v>198</v>
      </c>
      <c r="E4031">
        <v>1.2195121951219513E-2</v>
      </c>
      <c r="F4031">
        <v>1</v>
      </c>
      <c r="G4031">
        <v>82</v>
      </c>
    </row>
    <row r="4032" spans="1:7" x14ac:dyDescent="0.3">
      <c r="A4032">
        <v>12</v>
      </c>
      <c r="B4032" s="18">
        <v>45505</v>
      </c>
      <c r="C4032" s="96" t="s">
        <v>385</v>
      </c>
      <c r="D4032" t="s">
        <v>215</v>
      </c>
      <c r="E4032">
        <v>1.2195121951219513E-2</v>
      </c>
      <c r="F4032">
        <v>1</v>
      </c>
      <c r="G4032">
        <v>82</v>
      </c>
    </row>
    <row r="4033" spans="1:7" x14ac:dyDescent="0.3">
      <c r="A4033">
        <v>23</v>
      </c>
      <c r="B4033" s="18">
        <v>45505</v>
      </c>
      <c r="C4033" s="96" t="s">
        <v>385</v>
      </c>
      <c r="D4033" t="s">
        <v>210</v>
      </c>
      <c r="E4033">
        <v>7.4999999999999997E-2</v>
      </c>
      <c r="F4033">
        <v>69</v>
      </c>
      <c r="G4033">
        <v>920</v>
      </c>
    </row>
    <row r="4034" spans="1:7" x14ac:dyDescent="0.3">
      <c r="A4034">
        <v>24</v>
      </c>
      <c r="B4034" s="18">
        <v>45505</v>
      </c>
      <c r="C4034" s="96" t="s">
        <v>385</v>
      </c>
      <c r="D4034" t="s">
        <v>197</v>
      </c>
      <c r="E4034">
        <v>0.89855072463768115</v>
      </c>
      <c r="F4034">
        <v>62</v>
      </c>
      <c r="G4034">
        <v>69</v>
      </c>
    </row>
    <row r="4035" spans="1:7" x14ac:dyDescent="0.3">
      <c r="A4035">
        <v>134</v>
      </c>
      <c r="B4035" s="18">
        <v>45505</v>
      </c>
      <c r="C4035" s="96" t="s">
        <v>385</v>
      </c>
      <c r="D4035" t="s">
        <v>267</v>
      </c>
      <c r="E4035">
        <v>1</v>
      </c>
    </row>
    <row r="4036" spans="1:7" x14ac:dyDescent="0.3">
      <c r="A4036">
        <v>133</v>
      </c>
      <c r="B4036" s="18">
        <v>45505</v>
      </c>
      <c r="C4036" s="96" t="s">
        <v>385</v>
      </c>
      <c r="D4036" t="s">
        <v>234</v>
      </c>
      <c r="E4036">
        <v>66</v>
      </c>
    </row>
    <row r="4037" spans="1:7" x14ac:dyDescent="0.3">
      <c r="A4037">
        <v>132</v>
      </c>
      <c r="B4037" s="18">
        <v>45505</v>
      </c>
      <c r="C4037" s="96" t="s">
        <v>385</v>
      </c>
      <c r="D4037" t="s">
        <v>208</v>
      </c>
      <c r="E4037">
        <v>1</v>
      </c>
    </row>
    <row r="4038" spans="1:7" x14ac:dyDescent="0.3">
      <c r="A4038">
        <v>131</v>
      </c>
      <c r="B4038" s="18">
        <v>45505</v>
      </c>
      <c r="C4038" s="96" t="s">
        <v>385</v>
      </c>
      <c r="D4038" t="s">
        <v>211</v>
      </c>
      <c r="E4038">
        <v>51</v>
      </c>
    </row>
    <row r="4039" spans="1:7" x14ac:dyDescent="0.3">
      <c r="A4039">
        <v>130</v>
      </c>
      <c r="B4039" s="18">
        <v>45505</v>
      </c>
      <c r="C4039" s="96" t="s">
        <v>385</v>
      </c>
      <c r="D4039" t="s">
        <v>212</v>
      </c>
      <c r="E4039">
        <v>140</v>
      </c>
    </row>
    <row r="4040" spans="1:7" x14ac:dyDescent="0.3">
      <c r="A4040">
        <v>129</v>
      </c>
      <c r="B4040" s="18">
        <v>45505</v>
      </c>
      <c r="C4040" s="96" t="s">
        <v>385</v>
      </c>
      <c r="D4040" t="s">
        <v>229</v>
      </c>
      <c r="E4040">
        <v>285</v>
      </c>
    </row>
    <row r="4041" spans="1:7" x14ac:dyDescent="0.3">
      <c r="A4041">
        <v>128</v>
      </c>
      <c r="B4041" s="18">
        <v>45505</v>
      </c>
      <c r="C4041" s="96" t="s">
        <v>385</v>
      </c>
      <c r="D4041" t="s">
        <v>224</v>
      </c>
      <c r="E4041">
        <v>76</v>
      </c>
    </row>
    <row r="4042" spans="1:7" x14ac:dyDescent="0.3">
      <c r="A4042">
        <v>127</v>
      </c>
      <c r="B4042" s="18">
        <v>45505</v>
      </c>
      <c r="C4042" s="96" t="s">
        <v>385</v>
      </c>
      <c r="D4042" t="s">
        <v>220</v>
      </c>
      <c r="E4042">
        <v>621</v>
      </c>
    </row>
    <row r="4043" spans="1:7" x14ac:dyDescent="0.3">
      <c r="A4043">
        <v>5</v>
      </c>
      <c r="B4043" s="18">
        <v>45505</v>
      </c>
      <c r="C4043" s="96" t="s">
        <v>385</v>
      </c>
      <c r="D4043" t="s">
        <v>216</v>
      </c>
      <c r="E4043">
        <v>8.8846153846153904</v>
      </c>
      <c r="F4043">
        <v>231</v>
      </c>
      <c r="G4043">
        <v>26</v>
      </c>
    </row>
    <row r="4044" spans="1:7" x14ac:dyDescent="0.3">
      <c r="A4044">
        <v>4</v>
      </c>
      <c r="B4044" s="18">
        <v>45505</v>
      </c>
      <c r="C4044" s="96" t="s">
        <v>385</v>
      </c>
      <c r="D4044" t="s">
        <v>223</v>
      </c>
      <c r="E4044">
        <v>0.78070175438596501</v>
      </c>
      <c r="F4044">
        <v>178</v>
      </c>
      <c r="G4044">
        <v>228</v>
      </c>
    </row>
    <row r="4045" spans="1:7" x14ac:dyDescent="0.3">
      <c r="A4045">
        <v>126</v>
      </c>
      <c r="B4045" s="18">
        <v>45505</v>
      </c>
      <c r="C4045" s="96" t="s">
        <v>385</v>
      </c>
      <c r="D4045" t="s">
        <v>28</v>
      </c>
      <c r="E4045">
        <v>1</v>
      </c>
    </row>
    <row r="4046" spans="1:7" x14ac:dyDescent="0.3">
      <c r="A4046">
        <v>120</v>
      </c>
      <c r="B4046" s="18">
        <v>45505</v>
      </c>
      <c r="C4046" s="96" t="s">
        <v>385</v>
      </c>
      <c r="D4046" t="s">
        <v>22</v>
      </c>
      <c r="E4046">
        <v>686</v>
      </c>
    </row>
    <row r="4047" spans="1:7" x14ac:dyDescent="0.3">
      <c r="A4047">
        <v>114</v>
      </c>
      <c r="B4047" s="18">
        <v>45505</v>
      </c>
      <c r="C4047" s="96" t="s">
        <v>385</v>
      </c>
      <c r="D4047" t="s">
        <v>214</v>
      </c>
      <c r="E4047">
        <v>686</v>
      </c>
    </row>
    <row r="4048" spans="1:7" x14ac:dyDescent="0.3">
      <c r="A4048">
        <v>108</v>
      </c>
      <c r="B4048" s="18">
        <v>45505</v>
      </c>
      <c r="C4048" s="96" t="s">
        <v>386</v>
      </c>
      <c r="D4048" t="s">
        <v>204</v>
      </c>
      <c r="E4048">
        <v>601</v>
      </c>
    </row>
    <row r="4049" spans="1:7" x14ac:dyDescent="0.3">
      <c r="A4049">
        <v>105</v>
      </c>
      <c r="B4049" s="18">
        <v>45505</v>
      </c>
      <c r="C4049" s="96" t="s">
        <v>386</v>
      </c>
      <c r="D4049" t="s">
        <v>227</v>
      </c>
      <c r="E4049">
        <v>374</v>
      </c>
    </row>
    <row r="4050" spans="1:7" x14ac:dyDescent="0.3">
      <c r="A4050">
        <v>107</v>
      </c>
      <c r="B4050" s="18">
        <v>45505</v>
      </c>
      <c r="C4050" s="96" t="s">
        <v>386</v>
      </c>
      <c r="D4050" t="s">
        <v>217</v>
      </c>
      <c r="E4050">
        <v>1250</v>
      </c>
    </row>
    <row r="4051" spans="1:7" x14ac:dyDescent="0.3">
      <c r="A4051">
        <v>106</v>
      </c>
      <c r="B4051" s="18">
        <v>45505</v>
      </c>
      <c r="C4051" s="96" t="s">
        <v>386</v>
      </c>
      <c r="D4051" t="s">
        <v>196</v>
      </c>
      <c r="E4051">
        <v>969</v>
      </c>
    </row>
    <row r="4052" spans="1:7" x14ac:dyDescent="0.3">
      <c r="A4052">
        <v>104</v>
      </c>
      <c r="B4052" s="18">
        <v>45505</v>
      </c>
      <c r="C4052" s="96" t="s">
        <v>386</v>
      </c>
      <c r="D4052" t="s">
        <v>236</v>
      </c>
      <c r="E4052">
        <v>90</v>
      </c>
    </row>
    <row r="4053" spans="1:7" x14ac:dyDescent="0.3">
      <c r="A4053">
        <v>113</v>
      </c>
      <c r="B4053" s="18">
        <v>45505</v>
      </c>
      <c r="C4053" s="96" t="s">
        <v>386</v>
      </c>
      <c r="D4053" t="s">
        <v>228</v>
      </c>
      <c r="E4053">
        <v>1006</v>
      </c>
    </row>
    <row r="4054" spans="1:7" x14ac:dyDescent="0.3">
      <c r="A4054">
        <v>110</v>
      </c>
      <c r="B4054" s="18">
        <v>45505</v>
      </c>
      <c r="C4054" s="96" t="s">
        <v>386</v>
      </c>
      <c r="D4054" t="s">
        <v>222</v>
      </c>
      <c r="E4054">
        <v>383</v>
      </c>
    </row>
    <row r="4055" spans="1:7" x14ac:dyDescent="0.3">
      <c r="A4055">
        <v>112</v>
      </c>
      <c r="B4055" s="18">
        <v>45505</v>
      </c>
      <c r="C4055" s="96" t="s">
        <v>386</v>
      </c>
      <c r="D4055" t="s">
        <v>221</v>
      </c>
      <c r="E4055">
        <v>1315</v>
      </c>
    </row>
    <row r="4056" spans="1:7" x14ac:dyDescent="0.3">
      <c r="A4056">
        <v>111</v>
      </c>
      <c r="B4056" s="18">
        <v>45505</v>
      </c>
      <c r="C4056" s="96" t="s">
        <v>386</v>
      </c>
      <c r="D4056" t="s">
        <v>201</v>
      </c>
      <c r="E4056">
        <v>814</v>
      </c>
    </row>
    <row r="4057" spans="1:7" x14ac:dyDescent="0.3">
      <c r="A4057">
        <v>109</v>
      </c>
      <c r="B4057" s="18">
        <v>45505</v>
      </c>
      <c r="C4057" s="96" t="s">
        <v>386</v>
      </c>
      <c r="D4057" t="s">
        <v>233</v>
      </c>
      <c r="E4057">
        <v>81</v>
      </c>
    </row>
    <row r="4058" spans="1:7" x14ac:dyDescent="0.3">
      <c r="A4058">
        <v>2</v>
      </c>
      <c r="B4058" s="18">
        <v>45505</v>
      </c>
      <c r="C4058" s="96" t="s">
        <v>386</v>
      </c>
      <c r="D4058" t="s">
        <v>209</v>
      </c>
      <c r="E4058">
        <v>0.90565789473684211</v>
      </c>
      <c r="F4058">
        <v>6883</v>
      </c>
      <c r="G4058">
        <v>7600</v>
      </c>
    </row>
    <row r="4059" spans="1:7" x14ac:dyDescent="0.3">
      <c r="A4059">
        <v>1</v>
      </c>
      <c r="B4059" s="18">
        <v>45505</v>
      </c>
      <c r="C4059" s="96" t="s">
        <v>386</v>
      </c>
      <c r="D4059" t="s">
        <v>287</v>
      </c>
      <c r="E4059">
        <v>2</v>
      </c>
      <c r="F4059">
        <v>8</v>
      </c>
      <c r="G4059">
        <v>4</v>
      </c>
    </row>
    <row r="4060" spans="1:7" x14ac:dyDescent="0.3">
      <c r="A4060">
        <v>103</v>
      </c>
      <c r="B4060" s="18">
        <v>45505</v>
      </c>
      <c r="C4060" s="96" t="s">
        <v>386</v>
      </c>
      <c r="D4060" t="s">
        <v>199</v>
      </c>
      <c r="E4060">
        <v>0</v>
      </c>
    </row>
    <row r="4061" spans="1:7" x14ac:dyDescent="0.3">
      <c r="A4061">
        <v>3</v>
      </c>
      <c r="B4061" s="18">
        <v>45505</v>
      </c>
      <c r="C4061" s="96" t="s">
        <v>386</v>
      </c>
      <c r="D4061" t="s">
        <v>202</v>
      </c>
      <c r="E4061">
        <v>0.54824179017727404</v>
      </c>
      <c r="F4061">
        <v>3773</v>
      </c>
      <c r="G4061">
        <v>6882</v>
      </c>
    </row>
    <row r="4062" spans="1:7" x14ac:dyDescent="0.3">
      <c r="A4062">
        <v>102</v>
      </c>
      <c r="B4062" s="18">
        <v>45505</v>
      </c>
      <c r="C4062" s="96" t="s">
        <v>386</v>
      </c>
      <c r="D4062" t="s">
        <v>218</v>
      </c>
      <c r="E4062">
        <v>2</v>
      </c>
    </row>
    <row r="4063" spans="1:7" x14ac:dyDescent="0.3">
      <c r="A4063">
        <v>101</v>
      </c>
      <c r="B4063" s="18">
        <v>45505</v>
      </c>
      <c r="C4063" s="96" t="s">
        <v>386</v>
      </c>
      <c r="D4063" t="s">
        <v>200</v>
      </c>
      <c r="E4063">
        <v>2</v>
      </c>
    </row>
    <row r="4064" spans="1:7" x14ac:dyDescent="0.3">
      <c r="A4064">
        <v>100</v>
      </c>
      <c r="B4064" s="18">
        <v>45505</v>
      </c>
      <c r="C4064" s="96" t="s">
        <v>386</v>
      </c>
      <c r="D4064" t="s">
        <v>206</v>
      </c>
      <c r="E4064">
        <v>1</v>
      </c>
    </row>
    <row r="4065" spans="1:7" x14ac:dyDescent="0.3">
      <c r="A4065">
        <v>17</v>
      </c>
      <c r="B4065" s="18">
        <v>45505</v>
      </c>
      <c r="C4065" s="96" t="s">
        <v>386</v>
      </c>
      <c r="D4065" t="s">
        <v>207</v>
      </c>
      <c r="E4065">
        <v>4.7449584816132862E-3</v>
      </c>
      <c r="F4065">
        <v>4</v>
      </c>
      <c r="G4065">
        <v>843</v>
      </c>
    </row>
    <row r="4066" spans="1:7" x14ac:dyDescent="0.3">
      <c r="A4066">
        <v>16</v>
      </c>
      <c r="B4066" s="18">
        <v>45505</v>
      </c>
      <c r="C4066" s="96" t="s">
        <v>386</v>
      </c>
      <c r="D4066" t="s">
        <v>203</v>
      </c>
      <c r="E4066">
        <v>2.7283511269276393E-2</v>
      </c>
      <c r="F4066">
        <v>23</v>
      </c>
      <c r="G4066">
        <v>843</v>
      </c>
    </row>
    <row r="4067" spans="1:7" x14ac:dyDescent="0.3">
      <c r="A4067">
        <v>13</v>
      </c>
      <c r="B4067" s="18">
        <v>45505</v>
      </c>
      <c r="C4067" s="96" t="s">
        <v>386</v>
      </c>
      <c r="D4067" t="s">
        <v>198</v>
      </c>
      <c r="E4067">
        <v>0</v>
      </c>
      <c r="F4067">
        <v>0</v>
      </c>
      <c r="G4067">
        <v>963</v>
      </c>
    </row>
    <row r="4068" spans="1:7" x14ac:dyDescent="0.3">
      <c r="A4068">
        <v>12</v>
      </c>
      <c r="B4068" s="18">
        <v>45505</v>
      </c>
      <c r="C4068" s="96" t="s">
        <v>386</v>
      </c>
      <c r="D4068" t="s">
        <v>215</v>
      </c>
      <c r="E4068">
        <v>1.142263759086189E-2</v>
      </c>
      <c r="F4068">
        <v>11</v>
      </c>
      <c r="G4068">
        <v>963</v>
      </c>
    </row>
    <row r="4069" spans="1:7" x14ac:dyDescent="0.3">
      <c r="A4069">
        <v>11</v>
      </c>
      <c r="B4069" s="18">
        <v>45505</v>
      </c>
      <c r="C4069" s="96" t="s">
        <v>386</v>
      </c>
      <c r="D4069" t="s">
        <v>230</v>
      </c>
      <c r="E4069">
        <v>0.20134228187919462</v>
      </c>
      <c r="F4069">
        <v>360</v>
      </c>
      <c r="G4069">
        <v>1788</v>
      </c>
    </row>
    <row r="4070" spans="1:7" x14ac:dyDescent="0.3">
      <c r="A4070">
        <v>9</v>
      </c>
      <c r="B4070" s="18">
        <v>45505</v>
      </c>
      <c r="C4070" s="96" t="s">
        <v>386</v>
      </c>
      <c r="D4070" t="s">
        <v>213</v>
      </c>
      <c r="E4070">
        <v>0.15561569688768606</v>
      </c>
      <c r="F4070">
        <v>345</v>
      </c>
      <c r="G4070">
        <v>2217</v>
      </c>
    </row>
    <row r="4071" spans="1:7" x14ac:dyDescent="0.3">
      <c r="A4071">
        <v>8</v>
      </c>
      <c r="B4071" s="18">
        <v>45505</v>
      </c>
      <c r="C4071" s="96" t="s">
        <v>386</v>
      </c>
      <c r="D4071" t="s">
        <v>235</v>
      </c>
      <c r="E4071">
        <v>0.44765342960288806</v>
      </c>
      <c r="F4071">
        <v>124</v>
      </c>
      <c r="G4071">
        <v>277</v>
      </c>
    </row>
    <row r="4072" spans="1:7" x14ac:dyDescent="0.3">
      <c r="A4072">
        <v>7</v>
      </c>
      <c r="B4072" s="18">
        <v>45505</v>
      </c>
      <c r="C4072" s="96" t="s">
        <v>386</v>
      </c>
      <c r="D4072" t="s">
        <v>232</v>
      </c>
      <c r="E4072">
        <v>0.6785714285714286</v>
      </c>
      <c r="F4072">
        <v>57</v>
      </c>
      <c r="G4072">
        <v>84</v>
      </c>
    </row>
    <row r="4073" spans="1:7" x14ac:dyDescent="0.3">
      <c r="A4073">
        <v>23</v>
      </c>
      <c r="B4073" s="18">
        <v>45505</v>
      </c>
      <c r="C4073" s="96" t="s">
        <v>386</v>
      </c>
      <c r="D4073" t="s">
        <v>210</v>
      </c>
      <c r="E4073">
        <v>4.6111986252327083E-2</v>
      </c>
      <c r="F4073">
        <v>322</v>
      </c>
      <c r="G4073">
        <v>6983</v>
      </c>
    </row>
    <row r="4074" spans="1:7" x14ac:dyDescent="0.3">
      <c r="A4074">
        <v>24</v>
      </c>
      <c r="B4074" s="18">
        <v>45505</v>
      </c>
      <c r="C4074" s="96" t="s">
        <v>386</v>
      </c>
      <c r="D4074" t="s">
        <v>197</v>
      </c>
      <c r="E4074">
        <v>0.8788819875776398</v>
      </c>
      <c r="F4074">
        <v>283</v>
      </c>
      <c r="G4074">
        <v>322</v>
      </c>
    </row>
    <row r="4075" spans="1:7" x14ac:dyDescent="0.3">
      <c r="A4075">
        <v>25</v>
      </c>
      <c r="B4075" s="18">
        <v>45505</v>
      </c>
      <c r="C4075" s="96" t="s">
        <v>386</v>
      </c>
      <c r="D4075" t="s">
        <v>261</v>
      </c>
      <c r="E4075">
        <v>6.7306315337247605E-3</v>
      </c>
      <c r="F4075">
        <v>47</v>
      </c>
      <c r="G4075">
        <v>6983</v>
      </c>
    </row>
    <row r="4076" spans="1:7" x14ac:dyDescent="0.3">
      <c r="A4076">
        <v>134</v>
      </c>
      <c r="B4076" s="18">
        <v>45505</v>
      </c>
      <c r="C4076" s="96" t="s">
        <v>386</v>
      </c>
      <c r="D4076" t="s">
        <v>267</v>
      </c>
      <c r="E4076">
        <v>2</v>
      </c>
    </row>
    <row r="4077" spans="1:7" x14ac:dyDescent="0.3">
      <c r="A4077">
        <v>133</v>
      </c>
      <c r="B4077" s="18">
        <v>45505</v>
      </c>
      <c r="C4077" s="96" t="s">
        <v>386</v>
      </c>
      <c r="D4077" t="s">
        <v>234</v>
      </c>
      <c r="E4077">
        <v>6</v>
      </c>
    </row>
    <row r="4078" spans="1:7" x14ac:dyDescent="0.3">
      <c r="A4078">
        <v>132</v>
      </c>
      <c r="B4078" s="18">
        <v>45505</v>
      </c>
      <c r="C4078" s="96" t="s">
        <v>386</v>
      </c>
      <c r="D4078" t="s">
        <v>208</v>
      </c>
      <c r="E4078">
        <v>8</v>
      </c>
    </row>
    <row r="4079" spans="1:7" x14ac:dyDescent="0.3">
      <c r="A4079">
        <v>131</v>
      </c>
      <c r="B4079" s="18">
        <v>45505</v>
      </c>
      <c r="C4079" s="96" t="s">
        <v>386</v>
      </c>
      <c r="D4079" t="s">
        <v>211</v>
      </c>
      <c r="E4079">
        <v>62</v>
      </c>
    </row>
    <row r="4080" spans="1:7" x14ac:dyDescent="0.3">
      <c r="A4080">
        <v>130</v>
      </c>
      <c r="B4080" s="18">
        <v>45505</v>
      </c>
      <c r="C4080" s="96" t="s">
        <v>386</v>
      </c>
      <c r="D4080" t="s">
        <v>212</v>
      </c>
      <c r="E4080">
        <v>805</v>
      </c>
    </row>
    <row r="4081" spans="1:7" x14ac:dyDescent="0.3">
      <c r="A4081">
        <v>129</v>
      </c>
      <c r="B4081" s="18">
        <v>45505</v>
      </c>
      <c r="C4081" s="96" t="s">
        <v>386</v>
      </c>
      <c r="D4081" t="s">
        <v>229</v>
      </c>
      <c r="E4081">
        <v>632</v>
      </c>
    </row>
    <row r="4082" spans="1:7" x14ac:dyDescent="0.3">
      <c r="A4082">
        <v>128</v>
      </c>
      <c r="B4082" s="18">
        <v>45505</v>
      </c>
      <c r="C4082" s="96" t="s">
        <v>386</v>
      </c>
      <c r="D4082" t="s">
        <v>224</v>
      </c>
      <c r="E4082">
        <v>303</v>
      </c>
    </row>
    <row r="4083" spans="1:7" x14ac:dyDescent="0.3">
      <c r="A4083">
        <v>127</v>
      </c>
      <c r="B4083" s="18">
        <v>45505</v>
      </c>
      <c r="C4083" s="96" t="s">
        <v>386</v>
      </c>
      <c r="D4083" t="s">
        <v>220</v>
      </c>
      <c r="E4083">
        <v>1818</v>
      </c>
    </row>
    <row r="4084" spans="1:7" x14ac:dyDescent="0.3">
      <c r="A4084">
        <v>5</v>
      </c>
      <c r="B4084" s="18">
        <v>45505</v>
      </c>
      <c r="C4084" s="96" t="s">
        <v>386</v>
      </c>
      <c r="D4084" t="s">
        <v>216</v>
      </c>
      <c r="E4084">
        <v>11.1081081081081</v>
      </c>
      <c r="F4084">
        <v>822</v>
      </c>
      <c r="G4084">
        <v>74</v>
      </c>
    </row>
    <row r="4085" spans="1:7" x14ac:dyDescent="0.3">
      <c r="A4085">
        <v>4</v>
      </c>
      <c r="B4085" s="18">
        <v>45505</v>
      </c>
      <c r="C4085" s="96" t="s">
        <v>386</v>
      </c>
      <c r="D4085" t="s">
        <v>223</v>
      </c>
      <c r="E4085">
        <v>0.86590038314176199</v>
      </c>
      <c r="F4085">
        <v>678</v>
      </c>
      <c r="G4085">
        <v>783</v>
      </c>
    </row>
    <row r="4086" spans="1:7" x14ac:dyDescent="0.3">
      <c r="A4086">
        <v>126</v>
      </c>
      <c r="B4086" s="18">
        <v>45505</v>
      </c>
      <c r="C4086" s="96" t="s">
        <v>386</v>
      </c>
      <c r="D4086" t="s">
        <v>28</v>
      </c>
      <c r="E4086">
        <v>11</v>
      </c>
    </row>
    <row r="4087" spans="1:7" x14ac:dyDescent="0.3">
      <c r="A4087">
        <v>120</v>
      </c>
      <c r="B4087" s="18">
        <v>45505</v>
      </c>
      <c r="C4087" s="96" t="s">
        <v>386</v>
      </c>
      <c r="D4087" t="s">
        <v>22</v>
      </c>
      <c r="E4087">
        <v>2111</v>
      </c>
    </row>
    <row r="4088" spans="1:7" x14ac:dyDescent="0.3">
      <c r="A4088">
        <v>116</v>
      </c>
      <c r="B4088" s="18">
        <v>45505</v>
      </c>
      <c r="C4088" s="96" t="s">
        <v>386</v>
      </c>
      <c r="D4088" t="s">
        <v>243</v>
      </c>
      <c r="E4088">
        <v>59</v>
      </c>
    </row>
    <row r="4089" spans="1:7" x14ac:dyDescent="0.3">
      <c r="A4089">
        <v>115</v>
      </c>
      <c r="B4089" s="18">
        <v>45505</v>
      </c>
      <c r="C4089" s="96" t="s">
        <v>386</v>
      </c>
      <c r="D4089" t="s">
        <v>226</v>
      </c>
      <c r="E4089">
        <v>302</v>
      </c>
    </row>
    <row r="4090" spans="1:7" x14ac:dyDescent="0.3">
      <c r="A4090">
        <v>114</v>
      </c>
      <c r="B4090" s="18">
        <v>45505</v>
      </c>
      <c r="C4090" s="96" t="s">
        <v>386</v>
      </c>
      <c r="D4090" t="s">
        <v>214</v>
      </c>
      <c r="E4090">
        <v>2111</v>
      </c>
    </row>
    <row r="4091" spans="1:7" x14ac:dyDescent="0.3">
      <c r="A4091">
        <v>6</v>
      </c>
      <c r="B4091" s="18">
        <v>45505</v>
      </c>
      <c r="C4091" s="96" t="s">
        <v>386</v>
      </c>
      <c r="D4091" t="s">
        <v>237</v>
      </c>
      <c r="E4091">
        <v>0.10526315789473684</v>
      </c>
      <c r="F4091">
        <v>4</v>
      </c>
      <c r="G4091">
        <v>38</v>
      </c>
    </row>
    <row r="4092" spans="1:7" x14ac:dyDescent="0.3">
      <c r="A4092">
        <v>108</v>
      </c>
      <c r="B4092" s="18">
        <v>45505</v>
      </c>
      <c r="C4092" s="96" t="s">
        <v>387</v>
      </c>
      <c r="D4092" t="s">
        <v>204</v>
      </c>
      <c r="E4092">
        <v>1201</v>
      </c>
    </row>
    <row r="4093" spans="1:7" x14ac:dyDescent="0.3">
      <c r="A4093">
        <v>105</v>
      </c>
      <c r="B4093" s="18">
        <v>45505</v>
      </c>
      <c r="C4093" s="96" t="s">
        <v>387</v>
      </c>
      <c r="D4093" t="s">
        <v>227</v>
      </c>
      <c r="E4093">
        <v>1244</v>
      </c>
    </row>
    <row r="4094" spans="1:7" x14ac:dyDescent="0.3">
      <c r="A4094">
        <v>107</v>
      </c>
      <c r="B4094" s="18">
        <v>45505</v>
      </c>
      <c r="C4094" s="96" t="s">
        <v>387</v>
      </c>
      <c r="D4094" t="s">
        <v>217</v>
      </c>
      <c r="E4094">
        <v>2766</v>
      </c>
    </row>
    <row r="4095" spans="1:7" x14ac:dyDescent="0.3">
      <c r="A4095">
        <v>106</v>
      </c>
      <c r="B4095" s="18">
        <v>45505</v>
      </c>
      <c r="C4095" s="96" t="s">
        <v>387</v>
      </c>
      <c r="D4095" t="s">
        <v>196</v>
      </c>
      <c r="E4095">
        <v>2063</v>
      </c>
    </row>
    <row r="4096" spans="1:7" x14ac:dyDescent="0.3">
      <c r="A4096">
        <v>104</v>
      </c>
      <c r="B4096" s="18">
        <v>45505</v>
      </c>
      <c r="C4096" s="96" t="s">
        <v>387</v>
      </c>
      <c r="D4096" t="s">
        <v>236</v>
      </c>
      <c r="E4096">
        <v>329</v>
      </c>
    </row>
    <row r="4097" spans="1:7" x14ac:dyDescent="0.3">
      <c r="A4097">
        <v>113</v>
      </c>
      <c r="B4097" s="18">
        <v>45505</v>
      </c>
      <c r="C4097" s="96" t="s">
        <v>387</v>
      </c>
      <c r="D4097" t="s">
        <v>228</v>
      </c>
      <c r="E4097">
        <v>2003</v>
      </c>
    </row>
    <row r="4098" spans="1:7" x14ac:dyDescent="0.3">
      <c r="A4098">
        <v>110</v>
      </c>
      <c r="B4098" s="18">
        <v>45505</v>
      </c>
      <c r="C4098" s="96" t="s">
        <v>387</v>
      </c>
      <c r="D4098" t="s">
        <v>222</v>
      </c>
      <c r="E4098">
        <v>1280</v>
      </c>
    </row>
    <row r="4099" spans="1:7" x14ac:dyDescent="0.3">
      <c r="A4099">
        <v>112</v>
      </c>
      <c r="B4099" s="18">
        <v>45505</v>
      </c>
      <c r="C4099" s="96" t="s">
        <v>387</v>
      </c>
      <c r="D4099" t="s">
        <v>221</v>
      </c>
      <c r="E4099">
        <v>3008</v>
      </c>
    </row>
    <row r="4100" spans="1:7" x14ac:dyDescent="0.3">
      <c r="A4100">
        <v>111</v>
      </c>
      <c r="B4100" s="18">
        <v>45505</v>
      </c>
      <c r="C4100" s="96" t="s">
        <v>387</v>
      </c>
      <c r="D4100" t="s">
        <v>201</v>
      </c>
      <c r="E4100">
        <v>2041</v>
      </c>
    </row>
    <row r="4101" spans="1:7" x14ac:dyDescent="0.3">
      <c r="A4101">
        <v>109</v>
      </c>
      <c r="B4101" s="18">
        <v>45505</v>
      </c>
      <c r="C4101" s="96" t="s">
        <v>387</v>
      </c>
      <c r="D4101" t="s">
        <v>233</v>
      </c>
      <c r="E4101">
        <v>334</v>
      </c>
    </row>
    <row r="4102" spans="1:7" x14ac:dyDescent="0.3">
      <c r="A4102">
        <v>2</v>
      </c>
      <c r="B4102" s="18">
        <v>45505</v>
      </c>
      <c r="C4102" s="96" t="s">
        <v>387</v>
      </c>
      <c r="D4102" t="s">
        <v>209</v>
      </c>
      <c r="E4102">
        <v>0.73950000000000005</v>
      </c>
      <c r="F4102">
        <v>16269</v>
      </c>
      <c r="G4102">
        <v>22000</v>
      </c>
    </row>
    <row r="4103" spans="1:7" x14ac:dyDescent="0.3">
      <c r="A4103">
        <v>1</v>
      </c>
      <c r="B4103" s="18">
        <v>45505</v>
      </c>
      <c r="C4103" s="96" t="s">
        <v>387</v>
      </c>
      <c r="D4103" t="s">
        <v>287</v>
      </c>
      <c r="E4103">
        <v>1.2</v>
      </c>
      <c r="F4103">
        <v>18</v>
      </c>
      <c r="G4103">
        <v>15</v>
      </c>
    </row>
    <row r="4104" spans="1:7" x14ac:dyDescent="0.3">
      <c r="A4104">
        <v>103</v>
      </c>
      <c r="B4104" s="18">
        <v>45505</v>
      </c>
      <c r="C4104" s="96" t="s">
        <v>387</v>
      </c>
      <c r="D4104" t="s">
        <v>199</v>
      </c>
      <c r="E4104">
        <v>6</v>
      </c>
    </row>
    <row r="4105" spans="1:7" x14ac:dyDescent="0.3">
      <c r="A4105">
        <v>3</v>
      </c>
      <c r="B4105" s="18">
        <v>45505</v>
      </c>
      <c r="C4105" s="96" t="s">
        <v>387</v>
      </c>
      <c r="D4105" t="s">
        <v>202</v>
      </c>
      <c r="E4105">
        <v>0.60745020899926239</v>
      </c>
      <c r="F4105">
        <v>9882</v>
      </c>
      <c r="G4105">
        <v>16268</v>
      </c>
    </row>
    <row r="4106" spans="1:7" x14ac:dyDescent="0.3">
      <c r="A4106">
        <v>102</v>
      </c>
      <c r="B4106" s="18">
        <v>45505</v>
      </c>
      <c r="C4106" s="96" t="s">
        <v>387</v>
      </c>
      <c r="D4106" t="s">
        <v>218</v>
      </c>
      <c r="E4106">
        <v>2</v>
      </c>
    </row>
    <row r="4107" spans="1:7" x14ac:dyDescent="0.3">
      <c r="A4107">
        <v>101</v>
      </c>
      <c r="B4107" s="18">
        <v>45505</v>
      </c>
      <c r="C4107" s="96" t="s">
        <v>387</v>
      </c>
      <c r="D4107" t="s">
        <v>200</v>
      </c>
      <c r="E4107">
        <v>7</v>
      </c>
    </row>
    <row r="4108" spans="1:7" x14ac:dyDescent="0.3">
      <c r="A4108">
        <v>100</v>
      </c>
      <c r="B4108" s="18">
        <v>45505</v>
      </c>
      <c r="C4108" s="96" t="s">
        <v>387</v>
      </c>
      <c r="D4108" t="s">
        <v>206</v>
      </c>
      <c r="E4108">
        <v>4</v>
      </c>
    </row>
    <row r="4109" spans="1:7" x14ac:dyDescent="0.3">
      <c r="A4109">
        <v>17</v>
      </c>
      <c r="B4109" s="18">
        <v>45505</v>
      </c>
      <c r="C4109" s="96" t="s">
        <v>387</v>
      </c>
      <c r="D4109" t="s">
        <v>207</v>
      </c>
      <c r="E4109">
        <v>4.3352601156069369E-3</v>
      </c>
      <c r="F4109">
        <v>9</v>
      </c>
      <c r="G4109">
        <v>2076</v>
      </c>
    </row>
    <row r="4110" spans="1:7" x14ac:dyDescent="0.3">
      <c r="A4110">
        <v>16</v>
      </c>
      <c r="B4110" s="18">
        <v>45505</v>
      </c>
      <c r="C4110" s="96" t="s">
        <v>387</v>
      </c>
      <c r="D4110" t="s">
        <v>203</v>
      </c>
      <c r="E4110">
        <v>6.262042389210019E-3</v>
      </c>
      <c r="F4110">
        <v>13</v>
      </c>
      <c r="G4110">
        <v>2076</v>
      </c>
    </row>
    <row r="4111" spans="1:7" x14ac:dyDescent="0.3">
      <c r="A4111">
        <v>15</v>
      </c>
      <c r="B4111" s="18">
        <v>45505</v>
      </c>
      <c r="C4111" s="96" t="s">
        <v>387</v>
      </c>
      <c r="D4111" t="s">
        <v>205</v>
      </c>
      <c r="E4111">
        <v>2.3025558369790466E-4</v>
      </c>
      <c r="F4111">
        <v>1</v>
      </c>
      <c r="G4111">
        <v>4343</v>
      </c>
    </row>
    <row r="4112" spans="1:7" x14ac:dyDescent="0.3">
      <c r="A4112">
        <v>14</v>
      </c>
      <c r="B4112" s="18">
        <v>45505</v>
      </c>
      <c r="C4112" s="96" t="s">
        <v>387</v>
      </c>
      <c r="D4112" t="s">
        <v>225</v>
      </c>
      <c r="E4112">
        <v>4.6051116739580933E-4</v>
      </c>
      <c r="F4112">
        <v>2</v>
      </c>
      <c r="G4112">
        <v>4343</v>
      </c>
    </row>
    <row r="4113" spans="1:7" x14ac:dyDescent="0.3">
      <c r="A4113">
        <v>13</v>
      </c>
      <c r="B4113" s="18">
        <v>45505</v>
      </c>
      <c r="C4113" s="96" t="s">
        <v>387</v>
      </c>
      <c r="D4113" t="s">
        <v>198</v>
      </c>
      <c r="E4113">
        <v>2.3866348448687352E-3</v>
      </c>
      <c r="F4113">
        <v>5</v>
      </c>
      <c r="G4113">
        <v>2095</v>
      </c>
    </row>
    <row r="4114" spans="1:7" x14ac:dyDescent="0.3">
      <c r="A4114">
        <v>12</v>
      </c>
      <c r="B4114" s="18">
        <v>45505</v>
      </c>
      <c r="C4114" s="96" t="s">
        <v>387</v>
      </c>
      <c r="D4114" t="s">
        <v>215</v>
      </c>
      <c r="E4114">
        <v>6.205250596658711E-3</v>
      </c>
      <c r="F4114">
        <v>13</v>
      </c>
      <c r="G4114">
        <v>2095</v>
      </c>
    </row>
    <row r="4115" spans="1:7" x14ac:dyDescent="0.3">
      <c r="A4115">
        <v>11</v>
      </c>
      <c r="B4115" s="18">
        <v>45505</v>
      </c>
      <c r="C4115" s="96" t="s">
        <v>387</v>
      </c>
      <c r="D4115" t="s">
        <v>230</v>
      </c>
      <c r="E4115">
        <v>3.9878020173586678E-3</v>
      </c>
      <c r="F4115">
        <v>17</v>
      </c>
      <c r="G4115">
        <v>4263</v>
      </c>
    </row>
    <row r="4116" spans="1:7" x14ac:dyDescent="0.3">
      <c r="A4116">
        <v>9</v>
      </c>
      <c r="B4116" s="18">
        <v>45505</v>
      </c>
      <c r="C4116" s="96" t="s">
        <v>387</v>
      </c>
      <c r="D4116" t="s">
        <v>213</v>
      </c>
      <c r="E4116">
        <v>9.7592713077423554E-4</v>
      </c>
      <c r="F4116">
        <v>6</v>
      </c>
      <c r="G4116">
        <v>6148</v>
      </c>
    </row>
    <row r="4117" spans="1:7" x14ac:dyDescent="0.3">
      <c r="A4117">
        <v>8</v>
      </c>
      <c r="B4117" s="18">
        <v>45505</v>
      </c>
      <c r="C4117" s="96" t="s">
        <v>387</v>
      </c>
      <c r="D4117" t="s">
        <v>235</v>
      </c>
      <c r="E4117">
        <v>0.28326996197718629</v>
      </c>
      <c r="F4117">
        <v>298</v>
      </c>
      <c r="G4117">
        <v>1052</v>
      </c>
    </row>
    <row r="4118" spans="1:7" x14ac:dyDescent="0.3">
      <c r="A4118">
        <v>7</v>
      </c>
      <c r="B4118" s="18">
        <v>45505</v>
      </c>
      <c r="C4118" s="96" t="s">
        <v>387</v>
      </c>
      <c r="D4118" t="s">
        <v>232</v>
      </c>
      <c r="E4118">
        <v>0.54545454545454541</v>
      </c>
      <c r="F4118">
        <v>156</v>
      </c>
      <c r="G4118">
        <v>286</v>
      </c>
    </row>
    <row r="4119" spans="1:7" x14ac:dyDescent="0.3">
      <c r="A4119">
        <v>23</v>
      </c>
      <c r="B4119" s="18">
        <v>45505</v>
      </c>
      <c r="C4119" s="96" t="s">
        <v>387</v>
      </c>
      <c r="D4119" t="s">
        <v>210</v>
      </c>
      <c r="E4119">
        <v>5.1399304920431682E-2</v>
      </c>
      <c r="F4119">
        <v>843</v>
      </c>
      <c r="G4119">
        <v>16401</v>
      </c>
    </row>
    <row r="4120" spans="1:7" x14ac:dyDescent="0.3">
      <c r="A4120">
        <v>24</v>
      </c>
      <c r="B4120" s="18">
        <v>45505</v>
      </c>
      <c r="C4120" s="96" t="s">
        <v>387</v>
      </c>
      <c r="D4120" t="s">
        <v>197</v>
      </c>
      <c r="E4120">
        <v>0.92882562277580072</v>
      </c>
      <c r="F4120">
        <v>783</v>
      </c>
      <c r="G4120">
        <v>843</v>
      </c>
    </row>
    <row r="4121" spans="1:7" x14ac:dyDescent="0.3">
      <c r="A4121">
        <v>25</v>
      </c>
      <c r="B4121" s="18">
        <v>45505</v>
      </c>
      <c r="C4121" s="96" t="s">
        <v>387</v>
      </c>
      <c r="D4121" t="s">
        <v>261</v>
      </c>
      <c r="E4121">
        <v>6.0971891957807449E-5</v>
      </c>
      <c r="F4121">
        <v>1</v>
      </c>
      <c r="G4121">
        <v>16401</v>
      </c>
    </row>
    <row r="4122" spans="1:7" x14ac:dyDescent="0.3">
      <c r="A4122">
        <v>133</v>
      </c>
      <c r="B4122" s="18">
        <v>45505</v>
      </c>
      <c r="C4122" s="96" t="s">
        <v>387</v>
      </c>
      <c r="D4122" t="s">
        <v>234</v>
      </c>
      <c r="E4122">
        <v>43</v>
      </c>
    </row>
    <row r="4123" spans="1:7" x14ac:dyDescent="0.3">
      <c r="A4123">
        <v>132</v>
      </c>
      <c r="B4123" s="18">
        <v>45505</v>
      </c>
      <c r="C4123" s="96" t="s">
        <v>387</v>
      </c>
      <c r="D4123" t="s">
        <v>208</v>
      </c>
      <c r="E4123">
        <v>27</v>
      </c>
    </row>
    <row r="4124" spans="1:7" x14ac:dyDescent="0.3">
      <c r="A4124">
        <v>131</v>
      </c>
      <c r="B4124" s="18">
        <v>45505</v>
      </c>
      <c r="C4124" s="96" t="s">
        <v>387</v>
      </c>
      <c r="D4124" t="s">
        <v>211</v>
      </c>
      <c r="E4124">
        <v>319</v>
      </c>
    </row>
    <row r="4125" spans="1:7" x14ac:dyDescent="0.3">
      <c r="A4125">
        <v>130</v>
      </c>
      <c r="B4125" s="18">
        <v>45505</v>
      </c>
      <c r="C4125" s="96" t="s">
        <v>387</v>
      </c>
      <c r="D4125" t="s">
        <v>212</v>
      </c>
      <c r="E4125">
        <v>1168</v>
      </c>
    </row>
    <row r="4126" spans="1:7" x14ac:dyDescent="0.3">
      <c r="A4126">
        <v>129</v>
      </c>
      <c r="B4126" s="18">
        <v>45505</v>
      </c>
      <c r="C4126" s="96" t="s">
        <v>387</v>
      </c>
      <c r="D4126" t="s">
        <v>229</v>
      </c>
      <c r="E4126">
        <v>1541</v>
      </c>
    </row>
    <row r="4127" spans="1:7" x14ac:dyDescent="0.3">
      <c r="A4127">
        <v>128</v>
      </c>
      <c r="B4127" s="18">
        <v>45505</v>
      </c>
      <c r="C4127" s="96" t="s">
        <v>387</v>
      </c>
      <c r="D4127" t="s">
        <v>224</v>
      </c>
      <c r="E4127">
        <v>578</v>
      </c>
    </row>
    <row r="4128" spans="1:7" x14ac:dyDescent="0.3">
      <c r="A4128">
        <v>127</v>
      </c>
      <c r="B4128" s="18">
        <v>45505</v>
      </c>
      <c r="C4128" s="96" t="s">
        <v>387</v>
      </c>
      <c r="D4128" t="s">
        <v>220</v>
      </c>
      <c r="E4128">
        <v>3711</v>
      </c>
    </row>
    <row r="4129" spans="1:7" x14ac:dyDescent="0.3">
      <c r="A4129">
        <v>5</v>
      </c>
      <c r="B4129" s="18">
        <v>45505</v>
      </c>
      <c r="C4129" s="96" t="s">
        <v>387</v>
      </c>
      <c r="D4129" t="s">
        <v>216</v>
      </c>
      <c r="E4129">
        <v>10.5270935960591</v>
      </c>
      <c r="F4129">
        <v>2137</v>
      </c>
      <c r="G4129">
        <v>203</v>
      </c>
    </row>
    <row r="4130" spans="1:7" x14ac:dyDescent="0.3">
      <c r="A4130">
        <v>4</v>
      </c>
      <c r="B4130" s="18">
        <v>45505</v>
      </c>
      <c r="C4130" s="96" t="s">
        <v>387</v>
      </c>
      <c r="D4130" t="s">
        <v>223</v>
      </c>
      <c r="E4130">
        <v>0.82617483577564399</v>
      </c>
      <c r="F4130">
        <v>1635</v>
      </c>
      <c r="G4130">
        <v>1979</v>
      </c>
    </row>
    <row r="4131" spans="1:7" x14ac:dyDescent="0.3">
      <c r="A4131">
        <v>126</v>
      </c>
      <c r="B4131" s="18">
        <v>45505</v>
      </c>
      <c r="C4131" s="96" t="s">
        <v>387</v>
      </c>
      <c r="D4131" t="s">
        <v>28</v>
      </c>
      <c r="E4131">
        <v>1</v>
      </c>
    </row>
    <row r="4132" spans="1:7" x14ac:dyDescent="0.3">
      <c r="A4132">
        <v>121</v>
      </c>
      <c r="B4132" s="18">
        <v>45505</v>
      </c>
      <c r="C4132" s="96" t="s">
        <v>387</v>
      </c>
      <c r="D4132" t="s">
        <v>23</v>
      </c>
      <c r="E4132">
        <v>1</v>
      </c>
    </row>
    <row r="4133" spans="1:7" x14ac:dyDescent="0.3">
      <c r="A4133">
        <v>120</v>
      </c>
      <c r="B4133" s="18">
        <v>45505</v>
      </c>
      <c r="C4133" s="96" t="s">
        <v>387</v>
      </c>
      <c r="D4133" t="s">
        <v>22</v>
      </c>
      <c r="E4133">
        <v>4798</v>
      </c>
    </row>
    <row r="4134" spans="1:7" x14ac:dyDescent="0.3">
      <c r="A4134">
        <v>116</v>
      </c>
      <c r="B4134" s="18">
        <v>45505</v>
      </c>
      <c r="C4134" s="96" t="s">
        <v>387</v>
      </c>
      <c r="D4134" t="s">
        <v>243</v>
      </c>
      <c r="E4134">
        <v>33</v>
      </c>
    </row>
    <row r="4135" spans="1:7" x14ac:dyDescent="0.3">
      <c r="A4135">
        <v>115</v>
      </c>
      <c r="B4135" s="18">
        <v>45505</v>
      </c>
      <c r="C4135" s="96" t="s">
        <v>387</v>
      </c>
      <c r="D4135" t="s">
        <v>226</v>
      </c>
      <c r="E4135">
        <v>628</v>
      </c>
    </row>
    <row r="4136" spans="1:7" x14ac:dyDescent="0.3">
      <c r="A4136">
        <v>114</v>
      </c>
      <c r="B4136" s="18">
        <v>45505</v>
      </c>
      <c r="C4136" s="96" t="s">
        <v>387</v>
      </c>
      <c r="D4136" t="s">
        <v>214</v>
      </c>
      <c r="E4136">
        <v>4799</v>
      </c>
    </row>
    <row r="4137" spans="1:7" x14ac:dyDescent="0.3">
      <c r="A4137">
        <v>6</v>
      </c>
      <c r="B4137" s="18">
        <v>45505</v>
      </c>
      <c r="C4137" s="96" t="s">
        <v>387</v>
      </c>
      <c r="D4137" t="s">
        <v>237</v>
      </c>
      <c r="E4137">
        <v>0.36893203883495146</v>
      </c>
      <c r="F4137">
        <v>38</v>
      </c>
      <c r="G4137">
        <v>103</v>
      </c>
    </row>
    <row r="4138" spans="1:7" x14ac:dyDescent="0.3">
      <c r="A4138">
        <v>105</v>
      </c>
      <c r="B4138" s="18">
        <v>45505</v>
      </c>
      <c r="C4138" s="96" t="s">
        <v>388</v>
      </c>
      <c r="D4138" t="s">
        <v>227</v>
      </c>
      <c r="E4138">
        <v>90</v>
      </c>
    </row>
    <row r="4139" spans="1:7" x14ac:dyDescent="0.3">
      <c r="A4139">
        <v>104</v>
      </c>
      <c r="B4139" s="18">
        <v>45505</v>
      </c>
      <c r="C4139" s="96" t="s">
        <v>388</v>
      </c>
      <c r="D4139" t="s">
        <v>236</v>
      </c>
      <c r="E4139">
        <v>63</v>
      </c>
    </row>
    <row r="4140" spans="1:7" x14ac:dyDescent="0.3">
      <c r="A4140">
        <v>110</v>
      </c>
      <c r="B4140" s="18">
        <v>45505</v>
      </c>
      <c r="C4140" s="96" t="s">
        <v>388</v>
      </c>
      <c r="D4140" t="s">
        <v>222</v>
      </c>
      <c r="E4140">
        <v>102</v>
      </c>
    </row>
    <row r="4141" spans="1:7" x14ac:dyDescent="0.3">
      <c r="A4141">
        <v>109</v>
      </c>
      <c r="B4141" s="18">
        <v>45505</v>
      </c>
      <c r="C4141" s="96" t="s">
        <v>388</v>
      </c>
      <c r="D4141" t="s">
        <v>233</v>
      </c>
      <c r="E4141">
        <v>56</v>
      </c>
    </row>
    <row r="4142" spans="1:7" x14ac:dyDescent="0.3">
      <c r="A4142">
        <v>2</v>
      </c>
      <c r="B4142" s="18">
        <v>45505</v>
      </c>
      <c r="C4142" s="96" t="s">
        <v>388</v>
      </c>
      <c r="D4142" t="s">
        <v>209</v>
      </c>
      <c r="E4142">
        <v>0.34555555555555556</v>
      </c>
      <c r="F4142">
        <v>311</v>
      </c>
      <c r="G4142">
        <v>900</v>
      </c>
    </row>
    <row r="4143" spans="1:7" x14ac:dyDescent="0.3">
      <c r="A4143">
        <v>1</v>
      </c>
      <c r="B4143" s="18">
        <v>45505</v>
      </c>
      <c r="C4143" s="96" t="s">
        <v>388</v>
      </c>
      <c r="D4143" t="s">
        <v>287</v>
      </c>
      <c r="E4143">
        <v>0</v>
      </c>
      <c r="F4143">
        <v>0</v>
      </c>
      <c r="G4143">
        <v>1</v>
      </c>
    </row>
    <row r="4144" spans="1:7" x14ac:dyDescent="0.3">
      <c r="A4144">
        <v>103</v>
      </c>
      <c r="B4144" s="18">
        <v>45505</v>
      </c>
      <c r="C4144" s="96" t="s">
        <v>388</v>
      </c>
      <c r="D4144" t="s">
        <v>199</v>
      </c>
      <c r="E4144">
        <v>1</v>
      </c>
    </row>
    <row r="4145" spans="1:7" x14ac:dyDescent="0.3">
      <c r="A4145">
        <v>3</v>
      </c>
      <c r="B4145" s="18">
        <v>45505</v>
      </c>
      <c r="C4145" s="96" t="s">
        <v>388</v>
      </c>
      <c r="D4145" t="s">
        <v>202</v>
      </c>
      <c r="E4145">
        <v>0.87781350482315113</v>
      </c>
      <c r="F4145">
        <v>273</v>
      </c>
      <c r="G4145">
        <v>311</v>
      </c>
    </row>
    <row r="4146" spans="1:7" x14ac:dyDescent="0.3">
      <c r="A4146">
        <v>102</v>
      </c>
      <c r="B4146" s="18">
        <v>45505</v>
      </c>
      <c r="C4146" s="96" t="s">
        <v>388</v>
      </c>
      <c r="D4146" t="s">
        <v>218</v>
      </c>
      <c r="E4146">
        <v>0</v>
      </c>
    </row>
    <row r="4147" spans="1:7" x14ac:dyDescent="0.3">
      <c r="A4147">
        <v>101</v>
      </c>
      <c r="B4147" s="18">
        <v>45505</v>
      </c>
      <c r="C4147" s="96" t="s">
        <v>388</v>
      </c>
      <c r="D4147" t="s">
        <v>200</v>
      </c>
      <c r="E4147">
        <v>0</v>
      </c>
    </row>
    <row r="4148" spans="1:7" x14ac:dyDescent="0.3">
      <c r="A4148">
        <v>100</v>
      </c>
      <c r="B4148" s="18">
        <v>45505</v>
      </c>
      <c r="C4148" s="96" t="s">
        <v>388</v>
      </c>
      <c r="D4148" t="s">
        <v>206</v>
      </c>
      <c r="E4148">
        <v>1</v>
      </c>
    </row>
    <row r="4149" spans="1:7" x14ac:dyDescent="0.3">
      <c r="A4149">
        <v>8</v>
      </c>
      <c r="B4149" s="18">
        <v>45505</v>
      </c>
      <c r="C4149" s="96" t="s">
        <v>388</v>
      </c>
      <c r="D4149" t="s">
        <v>235</v>
      </c>
      <c r="E4149">
        <v>0.43195266272189348</v>
      </c>
      <c r="F4149">
        <v>73</v>
      </c>
      <c r="G4149">
        <v>169</v>
      </c>
    </row>
    <row r="4150" spans="1:7" x14ac:dyDescent="0.3">
      <c r="A4150">
        <v>7</v>
      </c>
      <c r="B4150" s="18">
        <v>45505</v>
      </c>
      <c r="C4150" s="96" t="s">
        <v>388</v>
      </c>
      <c r="D4150" t="s">
        <v>232</v>
      </c>
      <c r="E4150">
        <v>0.77500000000000002</v>
      </c>
      <c r="F4150">
        <v>31</v>
      </c>
      <c r="G4150">
        <v>40</v>
      </c>
    </row>
    <row r="4151" spans="1:7" x14ac:dyDescent="0.3">
      <c r="A4151">
        <v>133</v>
      </c>
      <c r="B4151" s="18">
        <v>45505</v>
      </c>
      <c r="C4151" s="96" t="s">
        <v>388</v>
      </c>
      <c r="D4151" t="s">
        <v>234</v>
      </c>
      <c r="E4151">
        <v>2</v>
      </c>
    </row>
    <row r="4152" spans="1:7" x14ac:dyDescent="0.3">
      <c r="A4152">
        <v>131</v>
      </c>
      <c r="B4152" s="18">
        <v>45505</v>
      </c>
      <c r="C4152" s="96" t="s">
        <v>388</v>
      </c>
      <c r="D4152" t="s">
        <v>211</v>
      </c>
      <c r="E4152">
        <v>1</v>
      </c>
    </row>
    <row r="4153" spans="1:7" x14ac:dyDescent="0.3">
      <c r="A4153">
        <v>130</v>
      </c>
      <c r="B4153" s="18">
        <v>45505</v>
      </c>
      <c r="C4153" s="96" t="s">
        <v>388</v>
      </c>
      <c r="D4153" t="s">
        <v>212</v>
      </c>
      <c r="E4153">
        <v>5</v>
      </c>
    </row>
    <row r="4154" spans="1:7" x14ac:dyDescent="0.3">
      <c r="A4154">
        <v>129</v>
      </c>
      <c r="B4154" s="18">
        <v>45505</v>
      </c>
      <c r="C4154" s="96" t="s">
        <v>388</v>
      </c>
      <c r="D4154" t="s">
        <v>229</v>
      </c>
      <c r="E4154">
        <v>41</v>
      </c>
    </row>
    <row r="4155" spans="1:7" x14ac:dyDescent="0.3">
      <c r="A4155">
        <v>128</v>
      </c>
      <c r="B4155" s="18">
        <v>45505</v>
      </c>
      <c r="C4155" s="96" t="s">
        <v>388</v>
      </c>
      <c r="D4155" t="s">
        <v>224</v>
      </c>
      <c r="E4155">
        <v>16</v>
      </c>
    </row>
    <row r="4156" spans="1:7" x14ac:dyDescent="0.3">
      <c r="A4156">
        <v>127</v>
      </c>
      <c r="B4156" s="18">
        <v>45505</v>
      </c>
      <c r="C4156" s="96" t="s">
        <v>388</v>
      </c>
      <c r="D4156" t="s">
        <v>220</v>
      </c>
      <c r="E4156">
        <v>65</v>
      </c>
    </row>
    <row r="4157" spans="1:7" x14ac:dyDescent="0.3">
      <c r="A4157">
        <v>5</v>
      </c>
      <c r="B4157" s="18">
        <v>45505</v>
      </c>
      <c r="C4157" s="96" t="s">
        <v>388</v>
      </c>
      <c r="D4157" t="s">
        <v>216</v>
      </c>
      <c r="E4157">
        <v>3.3</v>
      </c>
      <c r="F4157">
        <v>66</v>
      </c>
      <c r="G4157">
        <v>20</v>
      </c>
    </row>
    <row r="4158" spans="1:7" x14ac:dyDescent="0.3">
      <c r="A4158">
        <v>4</v>
      </c>
      <c r="B4158" s="18">
        <v>45505</v>
      </c>
      <c r="C4158" s="96" t="s">
        <v>388</v>
      </c>
      <c r="D4158" t="s">
        <v>223</v>
      </c>
      <c r="E4158">
        <v>0.86363636363636398</v>
      </c>
      <c r="F4158">
        <v>57</v>
      </c>
      <c r="G4158">
        <v>66</v>
      </c>
    </row>
    <row r="4159" spans="1:7" x14ac:dyDescent="0.3">
      <c r="A4159">
        <v>126</v>
      </c>
      <c r="B4159" s="18">
        <v>45505</v>
      </c>
      <c r="C4159" s="96" t="s">
        <v>388</v>
      </c>
      <c r="D4159" t="s">
        <v>28</v>
      </c>
      <c r="E4159">
        <v>2</v>
      </c>
    </row>
    <row r="4160" spans="1:7" x14ac:dyDescent="0.3">
      <c r="A4160">
        <v>120</v>
      </c>
      <c r="B4160" s="18">
        <v>45505</v>
      </c>
      <c r="C4160" s="96" t="s">
        <v>388</v>
      </c>
      <c r="D4160" t="s">
        <v>22</v>
      </c>
      <c r="E4160">
        <v>124</v>
      </c>
    </row>
    <row r="4161" spans="1:7" x14ac:dyDescent="0.3">
      <c r="A4161">
        <v>114</v>
      </c>
      <c r="B4161" s="18">
        <v>45505</v>
      </c>
      <c r="C4161" s="96" t="s">
        <v>388</v>
      </c>
      <c r="D4161" t="s">
        <v>214</v>
      </c>
      <c r="E4161">
        <v>124</v>
      </c>
    </row>
    <row r="4162" spans="1:7" x14ac:dyDescent="0.3">
      <c r="A4162">
        <v>6</v>
      </c>
      <c r="B4162" s="18">
        <v>45505</v>
      </c>
      <c r="C4162" s="96" t="s">
        <v>388</v>
      </c>
      <c r="D4162" t="s">
        <v>237</v>
      </c>
      <c r="E4162">
        <v>0.6</v>
      </c>
      <c r="F4162">
        <v>6</v>
      </c>
      <c r="G4162">
        <v>10</v>
      </c>
    </row>
    <row r="4163" spans="1:7" x14ac:dyDescent="0.3">
      <c r="A4163">
        <v>108</v>
      </c>
      <c r="B4163" s="18">
        <v>45505</v>
      </c>
      <c r="C4163" s="96" t="s">
        <v>389</v>
      </c>
      <c r="D4163" t="s">
        <v>204</v>
      </c>
      <c r="E4163">
        <v>8</v>
      </c>
    </row>
    <row r="4164" spans="1:7" x14ac:dyDescent="0.3">
      <c r="A4164">
        <v>105</v>
      </c>
      <c r="B4164" s="18">
        <v>45505</v>
      </c>
      <c r="C4164" s="96" t="s">
        <v>389</v>
      </c>
      <c r="D4164" t="s">
        <v>227</v>
      </c>
      <c r="E4164">
        <v>83</v>
      </c>
    </row>
    <row r="4165" spans="1:7" x14ac:dyDescent="0.3">
      <c r="A4165">
        <v>107</v>
      </c>
      <c r="B4165" s="18">
        <v>45505</v>
      </c>
      <c r="C4165" s="96" t="s">
        <v>389</v>
      </c>
      <c r="D4165" t="s">
        <v>217</v>
      </c>
      <c r="E4165">
        <v>92</v>
      </c>
    </row>
    <row r="4166" spans="1:7" x14ac:dyDescent="0.3">
      <c r="A4166">
        <v>106</v>
      </c>
      <c r="B4166" s="18">
        <v>45505</v>
      </c>
      <c r="C4166" s="96" t="s">
        <v>389</v>
      </c>
      <c r="D4166" t="s">
        <v>196</v>
      </c>
      <c r="E4166">
        <v>136</v>
      </c>
    </row>
    <row r="4167" spans="1:7" x14ac:dyDescent="0.3">
      <c r="A4167">
        <v>104</v>
      </c>
      <c r="B4167" s="18">
        <v>45505</v>
      </c>
      <c r="C4167" s="96" t="s">
        <v>389</v>
      </c>
      <c r="D4167" t="s">
        <v>236</v>
      </c>
      <c r="E4167">
        <v>27</v>
      </c>
    </row>
    <row r="4168" spans="1:7" x14ac:dyDescent="0.3">
      <c r="A4168">
        <v>113</v>
      </c>
      <c r="B4168" s="18">
        <v>45505</v>
      </c>
      <c r="C4168" s="96" t="s">
        <v>389</v>
      </c>
      <c r="D4168" t="s">
        <v>228</v>
      </c>
      <c r="E4168">
        <v>26</v>
      </c>
    </row>
    <row r="4169" spans="1:7" x14ac:dyDescent="0.3">
      <c r="A4169">
        <v>110</v>
      </c>
      <c r="B4169" s="18">
        <v>45505</v>
      </c>
      <c r="C4169" s="96" t="s">
        <v>389</v>
      </c>
      <c r="D4169" t="s">
        <v>222</v>
      </c>
      <c r="E4169">
        <v>69</v>
      </c>
    </row>
    <row r="4170" spans="1:7" x14ac:dyDescent="0.3">
      <c r="A4170">
        <v>112</v>
      </c>
      <c r="B4170" s="18">
        <v>45505</v>
      </c>
      <c r="C4170" s="96" t="s">
        <v>389</v>
      </c>
      <c r="D4170" t="s">
        <v>221</v>
      </c>
      <c r="E4170">
        <v>100</v>
      </c>
    </row>
    <row r="4171" spans="1:7" x14ac:dyDescent="0.3">
      <c r="A4171">
        <v>111</v>
      </c>
      <c r="B4171" s="18">
        <v>45505</v>
      </c>
      <c r="C4171" s="96" t="s">
        <v>389</v>
      </c>
      <c r="D4171" t="s">
        <v>201</v>
      </c>
      <c r="E4171">
        <v>170</v>
      </c>
    </row>
    <row r="4172" spans="1:7" x14ac:dyDescent="0.3">
      <c r="A4172">
        <v>109</v>
      </c>
      <c r="B4172" s="18">
        <v>45505</v>
      </c>
      <c r="C4172" s="96" t="s">
        <v>389</v>
      </c>
      <c r="D4172" t="s">
        <v>233</v>
      </c>
      <c r="E4172">
        <v>37</v>
      </c>
    </row>
    <row r="4173" spans="1:7" x14ac:dyDescent="0.3">
      <c r="A4173">
        <v>2</v>
      </c>
      <c r="B4173" s="18">
        <v>45505</v>
      </c>
      <c r="C4173" s="96" t="s">
        <v>389</v>
      </c>
      <c r="D4173" t="s">
        <v>209</v>
      </c>
      <c r="E4173">
        <v>0.41555555555555557</v>
      </c>
      <c r="F4173">
        <v>748</v>
      </c>
      <c r="G4173">
        <v>1800</v>
      </c>
    </row>
    <row r="4174" spans="1:7" x14ac:dyDescent="0.3">
      <c r="A4174">
        <v>1</v>
      </c>
      <c r="B4174" s="18">
        <v>45505</v>
      </c>
      <c r="C4174" s="96" t="s">
        <v>389</v>
      </c>
      <c r="D4174" t="s">
        <v>287</v>
      </c>
      <c r="E4174">
        <v>0</v>
      </c>
      <c r="F4174">
        <v>0</v>
      </c>
      <c r="G4174">
        <v>1</v>
      </c>
    </row>
    <row r="4175" spans="1:7" x14ac:dyDescent="0.3">
      <c r="A4175">
        <v>103</v>
      </c>
      <c r="B4175" s="18">
        <v>45505</v>
      </c>
      <c r="C4175" s="96" t="s">
        <v>389</v>
      </c>
      <c r="D4175" t="s">
        <v>199</v>
      </c>
      <c r="E4175">
        <v>0</v>
      </c>
    </row>
    <row r="4176" spans="1:7" x14ac:dyDescent="0.3">
      <c r="A4176">
        <v>3</v>
      </c>
      <c r="B4176" s="18">
        <v>45505</v>
      </c>
      <c r="C4176" s="96" t="s">
        <v>389</v>
      </c>
      <c r="D4176" t="s">
        <v>202</v>
      </c>
      <c r="E4176">
        <v>0.4197860962566845</v>
      </c>
      <c r="F4176">
        <v>314</v>
      </c>
      <c r="G4176">
        <v>748</v>
      </c>
    </row>
    <row r="4177" spans="1:7" x14ac:dyDescent="0.3">
      <c r="A4177">
        <v>102</v>
      </c>
      <c r="B4177" s="18">
        <v>45505</v>
      </c>
      <c r="C4177" s="96" t="s">
        <v>389</v>
      </c>
      <c r="D4177" t="s">
        <v>218</v>
      </c>
      <c r="E4177">
        <v>0</v>
      </c>
    </row>
    <row r="4178" spans="1:7" x14ac:dyDescent="0.3">
      <c r="A4178">
        <v>101</v>
      </c>
      <c r="B4178" s="18">
        <v>45505</v>
      </c>
      <c r="C4178" s="96" t="s">
        <v>389</v>
      </c>
      <c r="D4178" t="s">
        <v>200</v>
      </c>
      <c r="E4178">
        <v>1</v>
      </c>
    </row>
    <row r="4179" spans="1:7" x14ac:dyDescent="0.3">
      <c r="A4179">
        <v>100</v>
      </c>
      <c r="B4179" s="18">
        <v>45505</v>
      </c>
      <c r="C4179" s="96" t="s">
        <v>389</v>
      </c>
      <c r="D4179" t="s">
        <v>206</v>
      </c>
      <c r="E4179">
        <v>1</v>
      </c>
    </row>
    <row r="4180" spans="1:7" x14ac:dyDescent="0.3">
      <c r="A4180">
        <v>8</v>
      </c>
      <c r="B4180" s="18">
        <v>45505</v>
      </c>
      <c r="C4180" s="96" t="s">
        <v>389</v>
      </c>
      <c r="D4180" t="s">
        <v>235</v>
      </c>
      <c r="E4180">
        <v>0.03</v>
      </c>
      <c r="F4180">
        <v>3</v>
      </c>
      <c r="G4180">
        <v>100</v>
      </c>
    </row>
    <row r="4181" spans="1:7" x14ac:dyDescent="0.3">
      <c r="A4181">
        <v>7</v>
      </c>
      <c r="B4181" s="18">
        <v>45505</v>
      </c>
      <c r="C4181" s="96" t="s">
        <v>389</v>
      </c>
      <c r="D4181" t="s">
        <v>232</v>
      </c>
      <c r="E4181">
        <v>0.1111111111111111</v>
      </c>
      <c r="F4181">
        <v>2</v>
      </c>
      <c r="G4181">
        <v>18</v>
      </c>
    </row>
    <row r="4182" spans="1:7" x14ac:dyDescent="0.3">
      <c r="A4182">
        <v>23</v>
      </c>
      <c r="B4182" s="18">
        <v>45505</v>
      </c>
      <c r="C4182" s="96" t="s">
        <v>389</v>
      </c>
      <c r="D4182" t="s">
        <v>210</v>
      </c>
      <c r="E4182">
        <v>3.9318479685452159E-3</v>
      </c>
      <c r="F4182">
        <v>3</v>
      </c>
      <c r="G4182">
        <v>763</v>
      </c>
    </row>
    <row r="4183" spans="1:7" x14ac:dyDescent="0.3">
      <c r="A4183">
        <v>24</v>
      </c>
      <c r="B4183" s="18">
        <v>45505</v>
      </c>
      <c r="C4183" s="96" t="s">
        <v>389</v>
      </c>
      <c r="D4183" t="s">
        <v>197</v>
      </c>
      <c r="E4183">
        <v>1</v>
      </c>
      <c r="F4183">
        <v>3</v>
      </c>
      <c r="G4183">
        <v>3</v>
      </c>
    </row>
    <row r="4184" spans="1:7" x14ac:dyDescent="0.3">
      <c r="A4184">
        <v>132</v>
      </c>
      <c r="B4184" s="18">
        <v>45505</v>
      </c>
      <c r="C4184" s="96" t="s">
        <v>389</v>
      </c>
      <c r="D4184" t="s">
        <v>208</v>
      </c>
      <c r="E4184">
        <v>1</v>
      </c>
    </row>
    <row r="4185" spans="1:7" x14ac:dyDescent="0.3">
      <c r="A4185">
        <v>131</v>
      </c>
      <c r="B4185" s="18">
        <v>45505</v>
      </c>
      <c r="C4185" s="96" t="s">
        <v>389</v>
      </c>
      <c r="D4185" t="s">
        <v>211</v>
      </c>
      <c r="E4185">
        <v>10</v>
      </c>
    </row>
    <row r="4186" spans="1:7" x14ac:dyDescent="0.3">
      <c r="A4186">
        <v>130</v>
      </c>
      <c r="B4186" s="18">
        <v>45505</v>
      </c>
      <c r="C4186" s="96" t="s">
        <v>389</v>
      </c>
      <c r="D4186" t="s">
        <v>212</v>
      </c>
      <c r="E4186">
        <v>5</v>
      </c>
    </row>
    <row r="4187" spans="1:7" x14ac:dyDescent="0.3">
      <c r="A4187">
        <v>129</v>
      </c>
      <c r="B4187" s="18">
        <v>45505</v>
      </c>
      <c r="C4187" s="96" t="s">
        <v>389</v>
      </c>
      <c r="D4187" t="s">
        <v>229</v>
      </c>
      <c r="E4187">
        <v>54</v>
      </c>
    </row>
    <row r="4188" spans="1:7" x14ac:dyDescent="0.3">
      <c r="A4188">
        <v>128</v>
      </c>
      <c r="B4188" s="18">
        <v>45505</v>
      </c>
      <c r="C4188" s="96" t="s">
        <v>389</v>
      </c>
      <c r="D4188" t="s">
        <v>224</v>
      </c>
      <c r="E4188">
        <v>18</v>
      </c>
    </row>
    <row r="4189" spans="1:7" x14ac:dyDescent="0.3">
      <c r="A4189">
        <v>127</v>
      </c>
      <c r="B4189" s="18">
        <v>45505</v>
      </c>
      <c r="C4189" s="96" t="s">
        <v>389</v>
      </c>
      <c r="D4189" t="s">
        <v>220</v>
      </c>
      <c r="E4189">
        <v>88</v>
      </c>
    </row>
    <row r="4190" spans="1:7" x14ac:dyDescent="0.3">
      <c r="A4190">
        <v>5</v>
      </c>
      <c r="B4190" s="18">
        <v>45505</v>
      </c>
      <c r="C4190" s="96" t="s">
        <v>389</v>
      </c>
      <c r="D4190" t="s">
        <v>216</v>
      </c>
      <c r="E4190">
        <v>2.7</v>
      </c>
      <c r="F4190">
        <v>54</v>
      </c>
      <c r="G4190">
        <v>20</v>
      </c>
    </row>
    <row r="4191" spans="1:7" x14ac:dyDescent="0.3">
      <c r="A4191">
        <v>4</v>
      </c>
      <c r="B4191" s="18">
        <v>45505</v>
      </c>
      <c r="C4191" s="96" t="s">
        <v>389</v>
      </c>
      <c r="D4191" t="s">
        <v>223</v>
      </c>
      <c r="E4191">
        <v>0.61111111111111105</v>
      </c>
      <c r="F4191">
        <v>33</v>
      </c>
      <c r="G4191">
        <v>54</v>
      </c>
    </row>
    <row r="4192" spans="1:7" x14ac:dyDescent="0.3">
      <c r="A4192">
        <v>120</v>
      </c>
      <c r="B4192" s="18">
        <v>45505</v>
      </c>
      <c r="C4192" s="96" t="s">
        <v>389</v>
      </c>
      <c r="D4192" t="s">
        <v>22</v>
      </c>
      <c r="E4192">
        <v>107</v>
      </c>
    </row>
    <row r="4193" spans="1:7" x14ac:dyDescent="0.3">
      <c r="A4193">
        <v>114</v>
      </c>
      <c r="B4193" s="18">
        <v>45505</v>
      </c>
      <c r="C4193" s="96" t="s">
        <v>389</v>
      </c>
      <c r="D4193" t="s">
        <v>214</v>
      </c>
      <c r="E4193">
        <v>107</v>
      </c>
    </row>
    <row r="4194" spans="1:7" x14ac:dyDescent="0.3">
      <c r="A4194">
        <v>6</v>
      </c>
      <c r="B4194" s="18">
        <v>45505</v>
      </c>
      <c r="C4194" s="96" t="s">
        <v>389</v>
      </c>
      <c r="D4194" t="s">
        <v>237</v>
      </c>
      <c r="E4194">
        <v>0</v>
      </c>
      <c r="F4194">
        <v>0</v>
      </c>
      <c r="G4194">
        <v>6</v>
      </c>
    </row>
    <row r="4195" spans="1:7" x14ac:dyDescent="0.3">
      <c r="A4195">
        <v>108</v>
      </c>
      <c r="B4195" s="18">
        <v>45505</v>
      </c>
      <c r="C4195" s="96" t="s">
        <v>390</v>
      </c>
      <c r="D4195" t="s">
        <v>204</v>
      </c>
      <c r="E4195">
        <v>87</v>
      </c>
    </row>
    <row r="4196" spans="1:7" x14ac:dyDescent="0.3">
      <c r="A4196">
        <v>105</v>
      </c>
      <c r="B4196" s="18">
        <v>45505</v>
      </c>
      <c r="C4196" s="96" t="s">
        <v>390</v>
      </c>
      <c r="D4196" t="s">
        <v>227</v>
      </c>
      <c r="E4196">
        <v>28</v>
      </c>
    </row>
    <row r="4197" spans="1:7" x14ac:dyDescent="0.3">
      <c r="A4197">
        <v>107</v>
      </c>
      <c r="B4197" s="18">
        <v>45505</v>
      </c>
      <c r="C4197" s="96" t="s">
        <v>390</v>
      </c>
      <c r="D4197" t="s">
        <v>217</v>
      </c>
      <c r="E4197">
        <v>192</v>
      </c>
    </row>
    <row r="4198" spans="1:7" x14ac:dyDescent="0.3">
      <c r="A4198">
        <v>106</v>
      </c>
      <c r="B4198" s="18">
        <v>45505</v>
      </c>
      <c r="C4198" s="96" t="s">
        <v>390</v>
      </c>
      <c r="D4198" t="s">
        <v>196</v>
      </c>
      <c r="E4198">
        <v>146</v>
      </c>
    </row>
    <row r="4199" spans="1:7" x14ac:dyDescent="0.3">
      <c r="A4199">
        <v>104</v>
      </c>
      <c r="B4199" s="18">
        <v>45505</v>
      </c>
      <c r="C4199" s="96" t="s">
        <v>390</v>
      </c>
      <c r="D4199" t="s">
        <v>236</v>
      </c>
      <c r="E4199">
        <v>12</v>
      </c>
    </row>
    <row r="4200" spans="1:7" x14ac:dyDescent="0.3">
      <c r="A4200">
        <v>113</v>
      </c>
      <c r="B4200" s="18">
        <v>45505</v>
      </c>
      <c r="C4200" s="96" t="s">
        <v>390</v>
      </c>
      <c r="D4200" t="s">
        <v>228</v>
      </c>
      <c r="E4200">
        <v>123</v>
      </c>
    </row>
    <row r="4201" spans="1:7" x14ac:dyDescent="0.3">
      <c r="A4201">
        <v>110</v>
      </c>
      <c r="B4201" s="18">
        <v>45505</v>
      </c>
      <c r="C4201" s="96" t="s">
        <v>390</v>
      </c>
      <c r="D4201" t="s">
        <v>222</v>
      </c>
      <c r="E4201">
        <v>33</v>
      </c>
    </row>
    <row r="4202" spans="1:7" x14ac:dyDescent="0.3">
      <c r="A4202">
        <v>112</v>
      </c>
      <c r="B4202" s="18">
        <v>45505</v>
      </c>
      <c r="C4202" s="96" t="s">
        <v>390</v>
      </c>
      <c r="D4202" t="s">
        <v>221</v>
      </c>
      <c r="E4202">
        <v>206</v>
      </c>
    </row>
    <row r="4203" spans="1:7" x14ac:dyDescent="0.3">
      <c r="A4203">
        <v>111</v>
      </c>
      <c r="B4203" s="18">
        <v>45505</v>
      </c>
      <c r="C4203" s="96" t="s">
        <v>390</v>
      </c>
      <c r="D4203" t="s">
        <v>201</v>
      </c>
      <c r="E4203">
        <v>163</v>
      </c>
    </row>
    <row r="4204" spans="1:7" x14ac:dyDescent="0.3">
      <c r="A4204">
        <v>109</v>
      </c>
      <c r="B4204" s="18">
        <v>45505</v>
      </c>
      <c r="C4204" s="96" t="s">
        <v>390</v>
      </c>
      <c r="D4204" t="s">
        <v>233</v>
      </c>
      <c r="E4204">
        <v>8</v>
      </c>
    </row>
    <row r="4205" spans="1:7" x14ac:dyDescent="0.3">
      <c r="A4205">
        <v>2</v>
      </c>
      <c r="B4205" s="18">
        <v>45505</v>
      </c>
      <c r="C4205" s="96" t="s">
        <v>390</v>
      </c>
      <c r="D4205" t="s">
        <v>209</v>
      </c>
      <c r="E4205">
        <v>0.55444444444444441</v>
      </c>
      <c r="F4205">
        <v>998</v>
      </c>
      <c r="G4205">
        <v>1800</v>
      </c>
    </row>
    <row r="4206" spans="1:7" x14ac:dyDescent="0.3">
      <c r="A4206">
        <v>1</v>
      </c>
      <c r="B4206" s="18">
        <v>45505</v>
      </c>
      <c r="C4206" s="96" t="s">
        <v>390</v>
      </c>
      <c r="D4206" t="s">
        <v>287</v>
      </c>
      <c r="E4206">
        <v>1</v>
      </c>
      <c r="F4206">
        <v>1</v>
      </c>
      <c r="G4206">
        <v>1</v>
      </c>
    </row>
    <row r="4207" spans="1:7" x14ac:dyDescent="0.3">
      <c r="A4207">
        <v>103</v>
      </c>
      <c r="B4207" s="18">
        <v>45505</v>
      </c>
      <c r="C4207" s="96" t="s">
        <v>390</v>
      </c>
      <c r="D4207" t="s">
        <v>199</v>
      </c>
      <c r="E4207">
        <v>0</v>
      </c>
    </row>
    <row r="4208" spans="1:7" x14ac:dyDescent="0.3">
      <c r="A4208">
        <v>3</v>
      </c>
      <c r="B4208" s="18">
        <v>45505</v>
      </c>
      <c r="C4208" s="96" t="s">
        <v>390</v>
      </c>
      <c r="D4208" t="s">
        <v>202</v>
      </c>
      <c r="E4208">
        <v>0.63727454909819636</v>
      </c>
      <c r="F4208">
        <v>636</v>
      </c>
      <c r="G4208">
        <v>998</v>
      </c>
    </row>
    <row r="4209" spans="1:7" x14ac:dyDescent="0.3">
      <c r="A4209">
        <v>102</v>
      </c>
      <c r="B4209" s="18">
        <v>45505</v>
      </c>
      <c r="C4209" s="96" t="s">
        <v>390</v>
      </c>
      <c r="D4209" t="s">
        <v>218</v>
      </c>
      <c r="E4209">
        <v>0</v>
      </c>
    </row>
    <row r="4210" spans="1:7" x14ac:dyDescent="0.3">
      <c r="A4210">
        <v>101</v>
      </c>
      <c r="B4210" s="18">
        <v>45505</v>
      </c>
      <c r="C4210" s="96" t="s">
        <v>390</v>
      </c>
      <c r="D4210" t="s">
        <v>200</v>
      </c>
      <c r="E4210">
        <v>1</v>
      </c>
    </row>
    <row r="4211" spans="1:7" x14ac:dyDescent="0.3">
      <c r="A4211">
        <v>100</v>
      </c>
      <c r="B4211" s="18">
        <v>45505</v>
      </c>
      <c r="C4211" s="96" t="s">
        <v>390</v>
      </c>
      <c r="D4211" t="s">
        <v>206</v>
      </c>
      <c r="E4211">
        <v>1</v>
      </c>
    </row>
    <row r="4212" spans="1:7" x14ac:dyDescent="0.3">
      <c r="A4212">
        <v>11</v>
      </c>
      <c r="B4212" s="18">
        <v>45505</v>
      </c>
      <c r="C4212" s="96" t="s">
        <v>390</v>
      </c>
      <c r="D4212" t="s">
        <v>230</v>
      </c>
      <c r="E4212">
        <v>0.24291497975708501</v>
      </c>
      <c r="F4212">
        <v>60</v>
      </c>
      <c r="G4212">
        <v>247</v>
      </c>
    </row>
    <row r="4213" spans="1:7" x14ac:dyDescent="0.3">
      <c r="A4213">
        <v>9</v>
      </c>
      <c r="B4213" s="18">
        <v>45505</v>
      </c>
      <c r="C4213" s="96" t="s">
        <v>390</v>
      </c>
      <c r="D4213" t="s">
        <v>213</v>
      </c>
      <c r="E4213">
        <v>0.12027491408934708</v>
      </c>
      <c r="F4213">
        <v>35</v>
      </c>
      <c r="G4213">
        <v>291</v>
      </c>
    </row>
    <row r="4214" spans="1:7" x14ac:dyDescent="0.3">
      <c r="A4214">
        <v>8</v>
      </c>
      <c r="B4214" s="18">
        <v>45505</v>
      </c>
      <c r="C4214" s="96" t="s">
        <v>390</v>
      </c>
      <c r="D4214" t="s">
        <v>235</v>
      </c>
      <c r="E4214">
        <v>0.24242424242424243</v>
      </c>
      <c r="F4214">
        <v>8</v>
      </c>
      <c r="G4214">
        <v>33</v>
      </c>
    </row>
    <row r="4215" spans="1:7" x14ac:dyDescent="0.3">
      <c r="A4215">
        <v>7</v>
      </c>
      <c r="B4215" s="18">
        <v>45505</v>
      </c>
      <c r="C4215" s="96" t="s">
        <v>390</v>
      </c>
      <c r="D4215" t="s">
        <v>232</v>
      </c>
      <c r="E4215">
        <v>0.3</v>
      </c>
      <c r="F4215">
        <v>3</v>
      </c>
      <c r="G4215">
        <v>10</v>
      </c>
    </row>
    <row r="4216" spans="1:7" x14ac:dyDescent="0.3">
      <c r="A4216">
        <v>23</v>
      </c>
      <c r="B4216" s="18">
        <v>45505</v>
      </c>
      <c r="C4216" s="96" t="s">
        <v>390</v>
      </c>
      <c r="D4216" t="s">
        <v>210</v>
      </c>
      <c r="E4216">
        <v>2.2885572139303482E-2</v>
      </c>
      <c r="F4216">
        <v>23</v>
      </c>
      <c r="G4216">
        <v>1005</v>
      </c>
    </row>
    <row r="4217" spans="1:7" x14ac:dyDescent="0.3">
      <c r="A4217">
        <v>24</v>
      </c>
      <c r="B4217" s="18">
        <v>45505</v>
      </c>
      <c r="C4217" s="96" t="s">
        <v>390</v>
      </c>
      <c r="D4217" t="s">
        <v>197</v>
      </c>
      <c r="E4217">
        <v>0.91304347826086951</v>
      </c>
      <c r="F4217">
        <v>21</v>
      </c>
      <c r="G4217">
        <v>23</v>
      </c>
    </row>
    <row r="4218" spans="1:7" x14ac:dyDescent="0.3">
      <c r="A4218">
        <v>133</v>
      </c>
      <c r="B4218" s="18">
        <v>45505</v>
      </c>
      <c r="C4218" s="96" t="s">
        <v>390</v>
      </c>
      <c r="D4218" t="s">
        <v>234</v>
      </c>
      <c r="E4218">
        <v>2</v>
      </c>
    </row>
    <row r="4219" spans="1:7" x14ac:dyDescent="0.3">
      <c r="A4219">
        <v>131</v>
      </c>
      <c r="B4219" s="18">
        <v>45505</v>
      </c>
      <c r="C4219" s="96" t="s">
        <v>390</v>
      </c>
      <c r="D4219" t="s">
        <v>211</v>
      </c>
      <c r="E4219">
        <v>9</v>
      </c>
    </row>
    <row r="4220" spans="1:7" x14ac:dyDescent="0.3">
      <c r="A4220">
        <v>130</v>
      </c>
      <c r="B4220" s="18">
        <v>45505</v>
      </c>
      <c r="C4220" s="96" t="s">
        <v>390</v>
      </c>
      <c r="D4220" t="s">
        <v>212</v>
      </c>
      <c r="E4220">
        <v>12</v>
      </c>
    </row>
    <row r="4221" spans="1:7" x14ac:dyDescent="0.3">
      <c r="A4221">
        <v>129</v>
      </c>
      <c r="B4221" s="18">
        <v>45505</v>
      </c>
      <c r="C4221" s="96" t="s">
        <v>390</v>
      </c>
      <c r="D4221" t="s">
        <v>229</v>
      </c>
      <c r="E4221">
        <v>53</v>
      </c>
    </row>
    <row r="4222" spans="1:7" x14ac:dyDescent="0.3">
      <c r="A4222">
        <v>128</v>
      </c>
      <c r="B4222" s="18">
        <v>45505</v>
      </c>
      <c r="C4222" s="96" t="s">
        <v>390</v>
      </c>
      <c r="D4222" t="s">
        <v>224</v>
      </c>
      <c r="E4222">
        <v>25</v>
      </c>
    </row>
    <row r="4223" spans="1:7" x14ac:dyDescent="0.3">
      <c r="A4223">
        <v>127</v>
      </c>
      <c r="B4223" s="18">
        <v>45505</v>
      </c>
      <c r="C4223" s="96" t="s">
        <v>390</v>
      </c>
      <c r="D4223" t="s">
        <v>220</v>
      </c>
      <c r="E4223">
        <v>107</v>
      </c>
    </row>
    <row r="4224" spans="1:7" x14ac:dyDescent="0.3">
      <c r="A4224">
        <v>5</v>
      </c>
      <c r="B4224" s="18">
        <v>45505</v>
      </c>
      <c r="C4224" s="96" t="s">
        <v>390</v>
      </c>
      <c r="D4224" t="s">
        <v>216</v>
      </c>
      <c r="E4224">
        <v>3.8333333333333299</v>
      </c>
      <c r="F4224">
        <v>92</v>
      </c>
      <c r="G4224">
        <v>24</v>
      </c>
    </row>
    <row r="4225" spans="1:7" x14ac:dyDescent="0.3">
      <c r="A4225">
        <v>4</v>
      </c>
      <c r="B4225" s="18">
        <v>45505</v>
      </c>
      <c r="C4225" s="96" t="s">
        <v>390</v>
      </c>
      <c r="D4225" t="s">
        <v>223</v>
      </c>
      <c r="E4225">
        <v>0.73913043478260898</v>
      </c>
      <c r="F4225">
        <v>68</v>
      </c>
      <c r="G4225">
        <v>92</v>
      </c>
    </row>
    <row r="4226" spans="1:7" x14ac:dyDescent="0.3">
      <c r="A4226">
        <v>120</v>
      </c>
      <c r="B4226" s="18">
        <v>45505</v>
      </c>
      <c r="C4226" s="96" t="s">
        <v>390</v>
      </c>
      <c r="D4226" t="s">
        <v>22</v>
      </c>
      <c r="E4226">
        <v>157</v>
      </c>
    </row>
    <row r="4227" spans="1:7" x14ac:dyDescent="0.3">
      <c r="A4227">
        <v>114</v>
      </c>
      <c r="B4227" s="18">
        <v>45505</v>
      </c>
      <c r="C4227" s="96" t="s">
        <v>390</v>
      </c>
      <c r="D4227" t="s">
        <v>214</v>
      </c>
      <c r="E4227">
        <v>157</v>
      </c>
    </row>
    <row r="4228" spans="1:7" x14ac:dyDescent="0.3">
      <c r="A4228">
        <v>6</v>
      </c>
      <c r="B4228" s="18">
        <v>45505</v>
      </c>
      <c r="C4228" s="96" t="s">
        <v>390</v>
      </c>
      <c r="D4228" t="s">
        <v>237</v>
      </c>
      <c r="E4228">
        <v>0</v>
      </c>
      <c r="F4228">
        <v>0</v>
      </c>
      <c r="G4228">
        <v>3</v>
      </c>
    </row>
    <row r="4229" spans="1:7" x14ac:dyDescent="0.3">
      <c r="A4229">
        <v>108</v>
      </c>
      <c r="B4229" s="18">
        <v>45505</v>
      </c>
      <c r="C4229" s="96" t="s">
        <v>391</v>
      </c>
      <c r="D4229" t="s">
        <v>204</v>
      </c>
      <c r="E4229">
        <v>100</v>
      </c>
    </row>
    <row r="4230" spans="1:7" x14ac:dyDescent="0.3">
      <c r="A4230">
        <v>105</v>
      </c>
      <c r="B4230" s="18">
        <v>45505</v>
      </c>
      <c r="C4230" s="96" t="s">
        <v>391</v>
      </c>
      <c r="D4230" t="s">
        <v>227</v>
      </c>
      <c r="E4230">
        <v>293</v>
      </c>
    </row>
    <row r="4231" spans="1:7" x14ac:dyDescent="0.3">
      <c r="A4231">
        <v>107</v>
      </c>
      <c r="B4231" s="18">
        <v>45505</v>
      </c>
      <c r="C4231" s="96" t="s">
        <v>391</v>
      </c>
      <c r="D4231" t="s">
        <v>217</v>
      </c>
      <c r="E4231">
        <v>418</v>
      </c>
    </row>
    <row r="4232" spans="1:7" x14ac:dyDescent="0.3">
      <c r="A4232">
        <v>106</v>
      </c>
      <c r="B4232" s="18">
        <v>45505</v>
      </c>
      <c r="C4232" s="96" t="s">
        <v>391</v>
      </c>
      <c r="D4232" t="s">
        <v>196</v>
      </c>
      <c r="E4232">
        <v>449</v>
      </c>
    </row>
    <row r="4233" spans="1:7" x14ac:dyDescent="0.3">
      <c r="A4233">
        <v>104</v>
      </c>
      <c r="B4233" s="18">
        <v>45505</v>
      </c>
      <c r="C4233" s="96" t="s">
        <v>391</v>
      </c>
      <c r="D4233" t="s">
        <v>236</v>
      </c>
      <c r="E4233">
        <v>84</v>
      </c>
    </row>
    <row r="4234" spans="1:7" x14ac:dyDescent="0.3">
      <c r="A4234">
        <v>113</v>
      </c>
      <c r="B4234" s="18">
        <v>45505</v>
      </c>
      <c r="C4234" s="96" t="s">
        <v>391</v>
      </c>
      <c r="D4234" t="s">
        <v>228</v>
      </c>
      <c r="E4234">
        <v>198</v>
      </c>
    </row>
    <row r="4235" spans="1:7" x14ac:dyDescent="0.3">
      <c r="A4235">
        <v>110</v>
      </c>
      <c r="B4235" s="18">
        <v>45505</v>
      </c>
      <c r="C4235" s="96" t="s">
        <v>391</v>
      </c>
      <c r="D4235" t="s">
        <v>222</v>
      </c>
      <c r="E4235">
        <v>259</v>
      </c>
    </row>
    <row r="4236" spans="1:7" x14ac:dyDescent="0.3">
      <c r="A4236">
        <v>112</v>
      </c>
      <c r="B4236" s="18">
        <v>45505</v>
      </c>
      <c r="C4236" s="96" t="s">
        <v>391</v>
      </c>
      <c r="D4236" t="s">
        <v>221</v>
      </c>
      <c r="E4236">
        <v>475</v>
      </c>
    </row>
    <row r="4237" spans="1:7" x14ac:dyDescent="0.3">
      <c r="A4237">
        <v>111</v>
      </c>
      <c r="B4237" s="18">
        <v>45505</v>
      </c>
      <c r="C4237" s="96" t="s">
        <v>391</v>
      </c>
      <c r="D4237" t="s">
        <v>201</v>
      </c>
      <c r="E4237">
        <v>588</v>
      </c>
    </row>
    <row r="4238" spans="1:7" x14ac:dyDescent="0.3">
      <c r="A4238">
        <v>109</v>
      </c>
      <c r="B4238" s="18">
        <v>45505</v>
      </c>
      <c r="C4238" s="96" t="s">
        <v>391</v>
      </c>
      <c r="D4238" t="s">
        <v>233</v>
      </c>
      <c r="E4238">
        <v>85</v>
      </c>
    </row>
    <row r="4239" spans="1:7" x14ac:dyDescent="0.3">
      <c r="A4239">
        <v>2</v>
      </c>
      <c r="B4239" s="18">
        <v>45505</v>
      </c>
      <c r="C4239" s="96" t="s">
        <v>391</v>
      </c>
      <c r="D4239" t="s">
        <v>209</v>
      </c>
      <c r="E4239">
        <v>0.81916666666666671</v>
      </c>
      <c r="F4239">
        <v>2949</v>
      </c>
      <c r="G4239">
        <v>3600</v>
      </c>
    </row>
    <row r="4240" spans="1:7" x14ac:dyDescent="0.3">
      <c r="A4240">
        <v>1</v>
      </c>
      <c r="B4240" s="18">
        <v>45505</v>
      </c>
      <c r="C4240" s="96" t="s">
        <v>391</v>
      </c>
      <c r="D4240" t="s">
        <v>287</v>
      </c>
      <c r="E4240">
        <v>0.5</v>
      </c>
      <c r="F4240">
        <v>1</v>
      </c>
      <c r="G4240">
        <v>2</v>
      </c>
    </row>
    <row r="4241" spans="1:7" x14ac:dyDescent="0.3">
      <c r="A4241">
        <v>103</v>
      </c>
      <c r="B4241" s="18">
        <v>45505</v>
      </c>
      <c r="C4241" s="96" t="s">
        <v>391</v>
      </c>
      <c r="D4241" t="s">
        <v>199</v>
      </c>
      <c r="E4241">
        <v>0</v>
      </c>
    </row>
    <row r="4242" spans="1:7" x14ac:dyDescent="0.3">
      <c r="A4242">
        <v>3</v>
      </c>
      <c r="B4242" s="18">
        <v>45505</v>
      </c>
      <c r="C4242" s="96" t="s">
        <v>391</v>
      </c>
      <c r="D4242" t="s">
        <v>202</v>
      </c>
      <c r="E4242">
        <v>0.6899592944369064</v>
      </c>
      <c r="F4242">
        <v>2034</v>
      </c>
      <c r="G4242">
        <v>2948</v>
      </c>
    </row>
    <row r="4243" spans="1:7" x14ac:dyDescent="0.3">
      <c r="A4243">
        <v>102</v>
      </c>
      <c r="B4243" s="18">
        <v>45505</v>
      </c>
      <c r="C4243" s="96" t="s">
        <v>391</v>
      </c>
      <c r="D4243" t="s">
        <v>218</v>
      </c>
      <c r="E4243">
        <v>0</v>
      </c>
    </row>
    <row r="4244" spans="1:7" x14ac:dyDescent="0.3">
      <c r="A4244">
        <v>101</v>
      </c>
      <c r="B4244" s="18">
        <v>45505</v>
      </c>
      <c r="C4244" s="96" t="s">
        <v>391</v>
      </c>
      <c r="D4244" t="s">
        <v>200</v>
      </c>
      <c r="E4244">
        <v>2</v>
      </c>
    </row>
    <row r="4245" spans="1:7" x14ac:dyDescent="0.3">
      <c r="A4245">
        <v>100</v>
      </c>
      <c r="B4245" s="18">
        <v>45505</v>
      </c>
      <c r="C4245" s="96" t="s">
        <v>391</v>
      </c>
      <c r="D4245" t="s">
        <v>206</v>
      </c>
      <c r="E4245">
        <v>1</v>
      </c>
    </row>
    <row r="4246" spans="1:7" x14ac:dyDescent="0.3">
      <c r="A4246">
        <v>17</v>
      </c>
      <c r="B4246" s="18">
        <v>45505</v>
      </c>
      <c r="C4246" s="96" t="s">
        <v>391</v>
      </c>
      <c r="D4246" t="s">
        <v>207</v>
      </c>
      <c r="E4246">
        <v>1.5873015873015872E-2</v>
      </c>
      <c r="F4246">
        <v>4</v>
      </c>
      <c r="G4246">
        <v>252</v>
      </c>
    </row>
    <row r="4247" spans="1:7" x14ac:dyDescent="0.3">
      <c r="A4247">
        <v>16</v>
      </c>
      <c r="B4247" s="18">
        <v>45505</v>
      </c>
      <c r="C4247" s="96" t="s">
        <v>391</v>
      </c>
      <c r="D4247" t="s">
        <v>203</v>
      </c>
      <c r="E4247">
        <v>3.1746031746031744E-2</v>
      </c>
      <c r="F4247">
        <v>8</v>
      </c>
      <c r="G4247">
        <v>252</v>
      </c>
    </row>
    <row r="4248" spans="1:7" x14ac:dyDescent="0.3">
      <c r="A4248">
        <v>13</v>
      </c>
      <c r="B4248" s="18">
        <v>45505</v>
      </c>
      <c r="C4248" s="96" t="s">
        <v>391</v>
      </c>
      <c r="D4248" t="s">
        <v>198</v>
      </c>
      <c r="E4248">
        <v>0.12182741116751269</v>
      </c>
      <c r="F4248">
        <v>24</v>
      </c>
      <c r="G4248">
        <v>197</v>
      </c>
    </row>
    <row r="4249" spans="1:7" x14ac:dyDescent="0.3">
      <c r="A4249">
        <v>12</v>
      </c>
      <c r="B4249" s="18">
        <v>45505</v>
      </c>
      <c r="C4249" s="96" t="s">
        <v>391</v>
      </c>
      <c r="D4249" t="s">
        <v>215</v>
      </c>
      <c r="E4249">
        <v>0.16243654822335024</v>
      </c>
      <c r="F4249">
        <v>32</v>
      </c>
      <c r="G4249">
        <v>197</v>
      </c>
    </row>
    <row r="4250" spans="1:7" x14ac:dyDescent="0.3">
      <c r="A4250">
        <v>11</v>
      </c>
      <c r="B4250" s="18">
        <v>45505</v>
      </c>
      <c r="C4250" s="96" t="s">
        <v>391</v>
      </c>
      <c r="D4250" t="s">
        <v>230</v>
      </c>
      <c r="E4250">
        <v>0.15618661257606492</v>
      </c>
      <c r="F4250">
        <v>77</v>
      </c>
      <c r="G4250">
        <v>493</v>
      </c>
    </row>
    <row r="4251" spans="1:7" x14ac:dyDescent="0.3">
      <c r="A4251">
        <v>9</v>
      </c>
      <c r="B4251" s="18">
        <v>45505</v>
      </c>
      <c r="C4251" s="96" t="s">
        <v>391</v>
      </c>
      <c r="D4251" t="s">
        <v>213</v>
      </c>
      <c r="E4251">
        <v>9.3574547723019336E-3</v>
      </c>
      <c r="F4251">
        <v>15</v>
      </c>
      <c r="G4251">
        <v>1603</v>
      </c>
    </row>
    <row r="4252" spans="1:7" x14ac:dyDescent="0.3">
      <c r="A4252">
        <v>8</v>
      </c>
      <c r="B4252" s="18">
        <v>45505</v>
      </c>
      <c r="C4252" s="96" t="s">
        <v>391</v>
      </c>
      <c r="D4252" t="s">
        <v>235</v>
      </c>
      <c r="E4252">
        <v>0.35333333333333333</v>
      </c>
      <c r="F4252">
        <v>106</v>
      </c>
      <c r="G4252">
        <v>300</v>
      </c>
    </row>
    <row r="4253" spans="1:7" x14ac:dyDescent="0.3">
      <c r="A4253">
        <v>7</v>
      </c>
      <c r="B4253" s="18">
        <v>45505</v>
      </c>
      <c r="C4253" s="96" t="s">
        <v>391</v>
      </c>
      <c r="D4253" t="s">
        <v>232</v>
      </c>
      <c r="E4253">
        <v>0.58750000000000002</v>
      </c>
      <c r="F4253">
        <v>47</v>
      </c>
      <c r="G4253">
        <v>80</v>
      </c>
    </row>
    <row r="4254" spans="1:7" x14ac:dyDescent="0.3">
      <c r="A4254">
        <v>23</v>
      </c>
      <c r="B4254" s="18">
        <v>45505</v>
      </c>
      <c r="C4254" s="96" t="s">
        <v>391</v>
      </c>
      <c r="D4254" t="s">
        <v>210</v>
      </c>
      <c r="E4254">
        <v>1.8108651911468814E-2</v>
      </c>
      <c r="F4254">
        <v>54</v>
      </c>
      <c r="G4254">
        <v>2982</v>
      </c>
    </row>
    <row r="4255" spans="1:7" x14ac:dyDescent="0.3">
      <c r="A4255">
        <v>24</v>
      </c>
      <c r="B4255" s="18">
        <v>45505</v>
      </c>
      <c r="C4255" s="96" t="s">
        <v>391</v>
      </c>
      <c r="D4255" t="s">
        <v>197</v>
      </c>
      <c r="E4255">
        <v>0.94444444444444442</v>
      </c>
      <c r="F4255">
        <v>51</v>
      </c>
      <c r="G4255">
        <v>54</v>
      </c>
    </row>
    <row r="4256" spans="1:7" x14ac:dyDescent="0.3">
      <c r="A4256">
        <v>134</v>
      </c>
      <c r="B4256" s="18">
        <v>45505</v>
      </c>
      <c r="C4256" s="96" t="s">
        <v>391</v>
      </c>
      <c r="D4256" t="s">
        <v>267</v>
      </c>
      <c r="E4256">
        <v>1</v>
      </c>
    </row>
    <row r="4257" spans="1:7" x14ac:dyDescent="0.3">
      <c r="A4257">
        <v>132</v>
      </c>
      <c r="B4257" s="18">
        <v>45505</v>
      </c>
      <c r="C4257" s="96" t="s">
        <v>391</v>
      </c>
      <c r="D4257" t="s">
        <v>208</v>
      </c>
      <c r="E4257">
        <v>6</v>
      </c>
    </row>
    <row r="4258" spans="1:7" x14ac:dyDescent="0.3">
      <c r="A4258">
        <v>131</v>
      </c>
      <c r="B4258" s="18">
        <v>45505</v>
      </c>
      <c r="C4258" s="96" t="s">
        <v>391</v>
      </c>
      <c r="D4258" t="s">
        <v>211</v>
      </c>
      <c r="E4258">
        <v>28</v>
      </c>
    </row>
    <row r="4259" spans="1:7" x14ac:dyDescent="0.3">
      <c r="A4259">
        <v>130</v>
      </c>
      <c r="B4259" s="18">
        <v>45505</v>
      </c>
      <c r="C4259" s="96" t="s">
        <v>391</v>
      </c>
      <c r="D4259" t="s">
        <v>212</v>
      </c>
      <c r="E4259">
        <v>104</v>
      </c>
    </row>
    <row r="4260" spans="1:7" x14ac:dyDescent="0.3">
      <c r="A4260">
        <v>129</v>
      </c>
      <c r="B4260" s="18">
        <v>45505</v>
      </c>
      <c r="C4260" s="96" t="s">
        <v>391</v>
      </c>
      <c r="D4260" t="s">
        <v>229</v>
      </c>
      <c r="E4260">
        <v>212</v>
      </c>
    </row>
    <row r="4261" spans="1:7" x14ac:dyDescent="0.3">
      <c r="A4261">
        <v>128</v>
      </c>
      <c r="B4261" s="18">
        <v>45505</v>
      </c>
      <c r="C4261" s="96" t="s">
        <v>391</v>
      </c>
      <c r="D4261" t="s">
        <v>224</v>
      </c>
      <c r="E4261">
        <v>63</v>
      </c>
    </row>
    <row r="4262" spans="1:7" x14ac:dyDescent="0.3">
      <c r="A4262">
        <v>127</v>
      </c>
      <c r="B4262" s="18">
        <v>45505</v>
      </c>
      <c r="C4262" s="96" t="s">
        <v>391</v>
      </c>
      <c r="D4262" t="s">
        <v>220</v>
      </c>
      <c r="E4262">
        <v>414</v>
      </c>
    </row>
    <row r="4263" spans="1:7" x14ac:dyDescent="0.3">
      <c r="A4263">
        <v>5</v>
      </c>
      <c r="B4263" s="18">
        <v>45505</v>
      </c>
      <c r="C4263" s="96" t="s">
        <v>391</v>
      </c>
      <c r="D4263" t="s">
        <v>216</v>
      </c>
      <c r="E4263">
        <v>10.3095238095238</v>
      </c>
      <c r="F4263">
        <v>433</v>
      </c>
      <c r="G4263">
        <v>42</v>
      </c>
    </row>
    <row r="4264" spans="1:7" x14ac:dyDescent="0.3">
      <c r="A4264">
        <v>4</v>
      </c>
      <c r="B4264" s="18">
        <v>45505</v>
      </c>
      <c r="C4264" s="96" t="s">
        <v>391</v>
      </c>
      <c r="D4264" t="s">
        <v>223</v>
      </c>
      <c r="E4264">
        <v>0.76738609112709799</v>
      </c>
      <c r="F4264">
        <v>320</v>
      </c>
      <c r="G4264">
        <v>417</v>
      </c>
    </row>
    <row r="4265" spans="1:7" x14ac:dyDescent="0.3">
      <c r="A4265">
        <v>120</v>
      </c>
      <c r="B4265" s="18">
        <v>45505</v>
      </c>
      <c r="C4265" s="96" t="s">
        <v>391</v>
      </c>
      <c r="D4265" t="s">
        <v>22</v>
      </c>
      <c r="E4265">
        <v>721</v>
      </c>
    </row>
    <row r="4266" spans="1:7" x14ac:dyDescent="0.3">
      <c r="A4266">
        <v>116</v>
      </c>
      <c r="B4266" s="18">
        <v>45505</v>
      </c>
      <c r="C4266" s="96" t="s">
        <v>391</v>
      </c>
      <c r="D4266" t="s">
        <v>243</v>
      </c>
      <c r="E4266">
        <v>1</v>
      </c>
    </row>
    <row r="4267" spans="1:7" x14ac:dyDescent="0.3">
      <c r="A4267">
        <v>115</v>
      </c>
      <c r="B4267" s="18">
        <v>45505</v>
      </c>
      <c r="C4267" s="96" t="s">
        <v>391</v>
      </c>
      <c r="D4267" t="s">
        <v>226</v>
      </c>
      <c r="E4267">
        <v>121</v>
      </c>
    </row>
    <row r="4268" spans="1:7" x14ac:dyDescent="0.3">
      <c r="A4268">
        <v>114</v>
      </c>
      <c r="B4268" s="18">
        <v>45505</v>
      </c>
      <c r="C4268" s="96" t="s">
        <v>391</v>
      </c>
      <c r="D4268" t="s">
        <v>214</v>
      </c>
      <c r="E4268">
        <v>721</v>
      </c>
    </row>
    <row r="4269" spans="1:7" x14ac:dyDescent="0.3">
      <c r="A4269">
        <v>6</v>
      </c>
      <c r="B4269" s="18">
        <v>45505</v>
      </c>
      <c r="C4269" s="96" t="s">
        <v>391</v>
      </c>
      <c r="D4269" t="s">
        <v>237</v>
      </c>
      <c r="E4269">
        <v>0.31034482758620691</v>
      </c>
      <c r="F4269">
        <v>9</v>
      </c>
      <c r="G4269">
        <v>29</v>
      </c>
    </row>
    <row r="4270" spans="1:7" x14ac:dyDescent="0.3">
      <c r="A4270">
        <v>108</v>
      </c>
      <c r="B4270" s="18">
        <v>45505</v>
      </c>
      <c r="C4270" s="96" t="s">
        <v>392</v>
      </c>
      <c r="D4270" t="s">
        <v>204</v>
      </c>
      <c r="E4270">
        <v>64</v>
      </c>
    </row>
    <row r="4271" spans="1:7" x14ac:dyDescent="0.3">
      <c r="A4271">
        <v>105</v>
      </c>
      <c r="B4271" s="18">
        <v>45505</v>
      </c>
      <c r="C4271" s="96" t="s">
        <v>392</v>
      </c>
      <c r="D4271" t="s">
        <v>227</v>
      </c>
      <c r="E4271">
        <v>85</v>
      </c>
    </row>
    <row r="4272" spans="1:7" x14ac:dyDescent="0.3">
      <c r="A4272">
        <v>107</v>
      </c>
      <c r="B4272" s="18">
        <v>45505</v>
      </c>
      <c r="C4272" s="96" t="s">
        <v>392</v>
      </c>
      <c r="D4272" t="s">
        <v>217</v>
      </c>
      <c r="E4272">
        <v>205</v>
      </c>
    </row>
    <row r="4273" spans="1:7" x14ac:dyDescent="0.3">
      <c r="A4273">
        <v>106</v>
      </c>
      <c r="B4273" s="18">
        <v>45505</v>
      </c>
      <c r="C4273" s="96" t="s">
        <v>392</v>
      </c>
      <c r="D4273" t="s">
        <v>196</v>
      </c>
      <c r="E4273">
        <v>181</v>
      </c>
    </row>
    <row r="4274" spans="1:7" x14ac:dyDescent="0.3">
      <c r="A4274">
        <v>104</v>
      </c>
      <c r="B4274" s="18">
        <v>45505</v>
      </c>
      <c r="C4274" s="96" t="s">
        <v>392</v>
      </c>
      <c r="D4274" t="s">
        <v>236</v>
      </c>
      <c r="E4274">
        <v>29</v>
      </c>
    </row>
    <row r="4275" spans="1:7" x14ac:dyDescent="0.3">
      <c r="A4275">
        <v>113</v>
      </c>
      <c r="B4275" s="18">
        <v>45505</v>
      </c>
      <c r="C4275" s="96" t="s">
        <v>392</v>
      </c>
      <c r="D4275" t="s">
        <v>228</v>
      </c>
      <c r="E4275">
        <v>97</v>
      </c>
    </row>
    <row r="4276" spans="1:7" x14ac:dyDescent="0.3">
      <c r="A4276">
        <v>110</v>
      </c>
      <c r="B4276" s="18">
        <v>45505</v>
      </c>
      <c r="C4276" s="96" t="s">
        <v>392</v>
      </c>
      <c r="D4276" t="s">
        <v>222</v>
      </c>
      <c r="E4276">
        <v>65</v>
      </c>
    </row>
    <row r="4277" spans="1:7" x14ac:dyDescent="0.3">
      <c r="A4277">
        <v>112</v>
      </c>
      <c r="B4277" s="18">
        <v>45505</v>
      </c>
      <c r="C4277" s="96" t="s">
        <v>392</v>
      </c>
      <c r="D4277" t="s">
        <v>221</v>
      </c>
      <c r="E4277">
        <v>173</v>
      </c>
    </row>
    <row r="4278" spans="1:7" x14ac:dyDescent="0.3">
      <c r="A4278">
        <v>111</v>
      </c>
      <c r="B4278" s="18">
        <v>45505</v>
      </c>
      <c r="C4278" s="96" t="s">
        <v>392</v>
      </c>
      <c r="D4278" t="s">
        <v>201</v>
      </c>
      <c r="E4278">
        <v>118</v>
      </c>
    </row>
    <row r="4279" spans="1:7" x14ac:dyDescent="0.3">
      <c r="A4279">
        <v>109</v>
      </c>
      <c r="B4279" s="18">
        <v>45505</v>
      </c>
      <c r="C4279" s="96" t="s">
        <v>392</v>
      </c>
      <c r="D4279" t="s">
        <v>233</v>
      </c>
      <c r="E4279">
        <v>18</v>
      </c>
    </row>
    <row r="4280" spans="1:7" x14ac:dyDescent="0.3">
      <c r="A4280">
        <v>2</v>
      </c>
      <c r="B4280" s="18">
        <v>45505</v>
      </c>
      <c r="C4280" s="96" t="s">
        <v>392</v>
      </c>
      <c r="D4280" t="s">
        <v>209</v>
      </c>
      <c r="E4280">
        <v>0.22021276595744682</v>
      </c>
      <c r="F4280">
        <v>1035</v>
      </c>
      <c r="G4280">
        <v>4700</v>
      </c>
    </row>
    <row r="4281" spans="1:7" x14ac:dyDescent="0.3">
      <c r="A4281">
        <v>1</v>
      </c>
      <c r="B4281" s="18">
        <v>45505</v>
      </c>
      <c r="C4281" s="96" t="s">
        <v>392</v>
      </c>
      <c r="D4281" t="s">
        <v>287</v>
      </c>
      <c r="E4281">
        <v>0.33333333333333331</v>
      </c>
      <c r="F4281">
        <v>1</v>
      </c>
      <c r="G4281">
        <v>3</v>
      </c>
    </row>
    <row r="4282" spans="1:7" x14ac:dyDescent="0.3">
      <c r="A4282">
        <v>103</v>
      </c>
      <c r="B4282" s="18">
        <v>45505</v>
      </c>
      <c r="C4282" s="96" t="s">
        <v>392</v>
      </c>
      <c r="D4282" t="s">
        <v>199</v>
      </c>
      <c r="E4282">
        <v>1</v>
      </c>
    </row>
    <row r="4283" spans="1:7" x14ac:dyDescent="0.3">
      <c r="A4283">
        <v>3</v>
      </c>
      <c r="B4283" s="18">
        <v>45505</v>
      </c>
      <c r="C4283" s="96" t="s">
        <v>392</v>
      </c>
      <c r="D4283" t="s">
        <v>202</v>
      </c>
      <c r="E4283">
        <v>1.4067632850241547</v>
      </c>
      <c r="F4283">
        <v>1456</v>
      </c>
      <c r="G4283">
        <v>1035</v>
      </c>
    </row>
    <row r="4284" spans="1:7" x14ac:dyDescent="0.3">
      <c r="A4284">
        <v>102</v>
      </c>
      <c r="B4284" s="18">
        <v>45505</v>
      </c>
      <c r="C4284" s="96" t="s">
        <v>392</v>
      </c>
      <c r="D4284" t="s">
        <v>218</v>
      </c>
      <c r="E4284">
        <v>1</v>
      </c>
    </row>
    <row r="4285" spans="1:7" x14ac:dyDescent="0.3">
      <c r="A4285">
        <v>101</v>
      </c>
      <c r="B4285" s="18">
        <v>45505</v>
      </c>
      <c r="C4285" s="96" t="s">
        <v>392</v>
      </c>
      <c r="D4285" t="s">
        <v>200</v>
      </c>
      <c r="E4285">
        <v>1</v>
      </c>
    </row>
    <row r="4286" spans="1:7" x14ac:dyDescent="0.3">
      <c r="A4286">
        <v>100</v>
      </c>
      <c r="B4286" s="18">
        <v>45505</v>
      </c>
      <c r="C4286" s="96" t="s">
        <v>392</v>
      </c>
      <c r="D4286" t="s">
        <v>206</v>
      </c>
      <c r="E4286">
        <v>1</v>
      </c>
    </row>
    <row r="4287" spans="1:7" x14ac:dyDescent="0.3">
      <c r="A4287">
        <v>17</v>
      </c>
      <c r="B4287" s="18">
        <v>45505</v>
      </c>
      <c r="C4287" s="96" t="s">
        <v>392</v>
      </c>
      <c r="D4287" t="s">
        <v>207</v>
      </c>
      <c r="E4287">
        <v>0</v>
      </c>
      <c r="F4287">
        <v>0</v>
      </c>
      <c r="G4287">
        <v>128</v>
      </c>
    </row>
    <row r="4288" spans="1:7" x14ac:dyDescent="0.3">
      <c r="A4288">
        <v>16</v>
      </c>
      <c r="B4288" s="18">
        <v>45505</v>
      </c>
      <c r="C4288" s="96" t="s">
        <v>392</v>
      </c>
      <c r="D4288" t="s">
        <v>203</v>
      </c>
      <c r="E4288">
        <v>1.5625E-2</v>
      </c>
      <c r="F4288">
        <v>2</v>
      </c>
      <c r="G4288">
        <v>128</v>
      </c>
    </row>
    <row r="4289" spans="1:7" x14ac:dyDescent="0.3">
      <c r="A4289">
        <v>13</v>
      </c>
      <c r="B4289" s="18">
        <v>45505</v>
      </c>
      <c r="C4289" s="96" t="s">
        <v>392</v>
      </c>
      <c r="D4289" t="s">
        <v>198</v>
      </c>
      <c r="E4289">
        <v>8.130081300813009E-3</v>
      </c>
      <c r="F4289">
        <v>1</v>
      </c>
      <c r="G4289">
        <v>123</v>
      </c>
    </row>
    <row r="4290" spans="1:7" x14ac:dyDescent="0.3">
      <c r="A4290">
        <v>12</v>
      </c>
      <c r="B4290" s="18">
        <v>45505</v>
      </c>
      <c r="C4290" s="96" t="s">
        <v>392</v>
      </c>
      <c r="D4290" t="s">
        <v>215</v>
      </c>
      <c r="E4290">
        <v>1.6260162601626018E-2</v>
      </c>
      <c r="F4290">
        <v>2</v>
      </c>
      <c r="G4290">
        <v>123</v>
      </c>
    </row>
    <row r="4291" spans="1:7" x14ac:dyDescent="0.3">
      <c r="A4291">
        <v>8</v>
      </c>
      <c r="B4291" s="18">
        <v>45505</v>
      </c>
      <c r="C4291" s="96" t="s">
        <v>392</v>
      </c>
      <c r="D4291" t="s">
        <v>235</v>
      </c>
      <c r="E4291">
        <v>0.1005586592178771</v>
      </c>
      <c r="F4291">
        <v>18</v>
      </c>
      <c r="G4291">
        <v>179</v>
      </c>
    </row>
    <row r="4292" spans="1:7" x14ac:dyDescent="0.3">
      <c r="A4292">
        <v>23</v>
      </c>
      <c r="B4292" s="18">
        <v>45505</v>
      </c>
      <c r="C4292" s="96" t="s">
        <v>392</v>
      </c>
      <c r="D4292" t="s">
        <v>210</v>
      </c>
      <c r="E4292">
        <v>2.5163094128611369E-2</v>
      </c>
      <c r="F4292">
        <v>27</v>
      </c>
      <c r="G4292">
        <v>1073</v>
      </c>
    </row>
    <row r="4293" spans="1:7" x14ac:dyDescent="0.3">
      <c r="A4293">
        <v>24</v>
      </c>
      <c r="B4293" s="18">
        <v>45505</v>
      </c>
      <c r="C4293" s="96" t="s">
        <v>392</v>
      </c>
      <c r="D4293" t="s">
        <v>197</v>
      </c>
      <c r="E4293">
        <v>1</v>
      </c>
      <c r="F4293">
        <v>27</v>
      </c>
      <c r="G4293">
        <v>27</v>
      </c>
    </row>
    <row r="4294" spans="1:7" x14ac:dyDescent="0.3">
      <c r="A4294">
        <v>25</v>
      </c>
      <c r="B4294" s="18">
        <v>45505</v>
      </c>
      <c r="C4294" s="96" t="s">
        <v>392</v>
      </c>
      <c r="D4294" t="s">
        <v>261</v>
      </c>
      <c r="E4294">
        <v>9.3196644920782849E-4</v>
      </c>
      <c r="F4294">
        <v>1</v>
      </c>
      <c r="G4294">
        <v>1073</v>
      </c>
    </row>
    <row r="4295" spans="1:7" x14ac:dyDescent="0.3">
      <c r="A4295">
        <v>133</v>
      </c>
      <c r="B4295" s="18">
        <v>45505</v>
      </c>
      <c r="C4295" s="96" t="s">
        <v>392</v>
      </c>
      <c r="D4295" t="s">
        <v>234</v>
      </c>
      <c r="E4295">
        <v>22</v>
      </c>
    </row>
    <row r="4296" spans="1:7" x14ac:dyDescent="0.3">
      <c r="A4296">
        <v>132</v>
      </c>
      <c r="B4296" s="18">
        <v>45505</v>
      </c>
      <c r="C4296" s="96" t="s">
        <v>392</v>
      </c>
      <c r="D4296" t="s">
        <v>208</v>
      </c>
      <c r="E4296">
        <v>1</v>
      </c>
    </row>
    <row r="4297" spans="1:7" x14ac:dyDescent="0.3">
      <c r="A4297">
        <v>131</v>
      </c>
      <c r="B4297" s="18">
        <v>45505</v>
      </c>
      <c r="C4297" s="96" t="s">
        <v>392</v>
      </c>
      <c r="D4297" t="s">
        <v>211</v>
      </c>
      <c r="E4297">
        <v>35</v>
      </c>
    </row>
    <row r="4298" spans="1:7" x14ac:dyDescent="0.3">
      <c r="A4298">
        <v>130</v>
      </c>
      <c r="B4298" s="18">
        <v>45505</v>
      </c>
      <c r="C4298" s="96" t="s">
        <v>392</v>
      </c>
      <c r="D4298" t="s">
        <v>212</v>
      </c>
      <c r="E4298">
        <v>127</v>
      </c>
    </row>
    <row r="4299" spans="1:7" x14ac:dyDescent="0.3">
      <c r="A4299">
        <v>129</v>
      </c>
      <c r="B4299" s="18">
        <v>45505</v>
      </c>
      <c r="C4299" s="96" t="s">
        <v>392</v>
      </c>
      <c r="D4299" t="s">
        <v>229</v>
      </c>
      <c r="E4299">
        <v>130</v>
      </c>
    </row>
    <row r="4300" spans="1:7" x14ac:dyDescent="0.3">
      <c r="A4300">
        <v>128</v>
      </c>
      <c r="B4300" s="18">
        <v>45505</v>
      </c>
      <c r="C4300" s="96" t="s">
        <v>392</v>
      </c>
      <c r="D4300" t="s">
        <v>224</v>
      </c>
      <c r="E4300">
        <v>41</v>
      </c>
    </row>
    <row r="4301" spans="1:7" x14ac:dyDescent="0.3">
      <c r="A4301">
        <v>127</v>
      </c>
      <c r="B4301" s="18">
        <v>45505</v>
      </c>
      <c r="C4301" s="96" t="s">
        <v>392</v>
      </c>
      <c r="D4301" t="s">
        <v>220</v>
      </c>
      <c r="E4301">
        <v>358</v>
      </c>
    </row>
    <row r="4302" spans="1:7" x14ac:dyDescent="0.3">
      <c r="A4302">
        <v>5</v>
      </c>
      <c r="B4302" s="18">
        <v>45505</v>
      </c>
      <c r="C4302" s="96" t="s">
        <v>392</v>
      </c>
      <c r="D4302" t="s">
        <v>216</v>
      </c>
      <c r="E4302">
        <v>5.8333333333333304</v>
      </c>
      <c r="F4302">
        <v>140</v>
      </c>
      <c r="G4302">
        <v>24</v>
      </c>
    </row>
    <row r="4303" spans="1:7" x14ac:dyDescent="0.3">
      <c r="A4303">
        <v>4</v>
      </c>
      <c r="B4303" s="18">
        <v>45505</v>
      </c>
      <c r="C4303" s="96" t="s">
        <v>392</v>
      </c>
      <c r="D4303" t="s">
        <v>223</v>
      </c>
      <c r="E4303">
        <v>0.621428571428571</v>
      </c>
      <c r="F4303">
        <v>87</v>
      </c>
      <c r="G4303">
        <v>140</v>
      </c>
    </row>
    <row r="4304" spans="1:7" x14ac:dyDescent="0.3">
      <c r="A4304">
        <v>120</v>
      </c>
      <c r="B4304" s="18">
        <v>45505</v>
      </c>
      <c r="C4304" s="96" t="s">
        <v>392</v>
      </c>
      <c r="D4304" t="s">
        <v>22</v>
      </c>
      <c r="E4304">
        <v>374</v>
      </c>
    </row>
    <row r="4305" spans="1:7" x14ac:dyDescent="0.3">
      <c r="A4305">
        <v>115</v>
      </c>
      <c r="B4305" s="18">
        <v>45505</v>
      </c>
      <c r="C4305" s="96" t="s">
        <v>392</v>
      </c>
      <c r="D4305" t="s">
        <v>226</v>
      </c>
      <c r="E4305">
        <v>3</v>
      </c>
    </row>
    <row r="4306" spans="1:7" x14ac:dyDescent="0.3">
      <c r="A4306">
        <v>114</v>
      </c>
      <c r="B4306" s="18">
        <v>45505</v>
      </c>
      <c r="C4306" s="96" t="s">
        <v>392</v>
      </c>
      <c r="D4306" t="s">
        <v>214</v>
      </c>
      <c r="E4306">
        <v>374</v>
      </c>
    </row>
    <row r="4307" spans="1:7" x14ac:dyDescent="0.3">
      <c r="A4307">
        <v>6</v>
      </c>
      <c r="B4307" s="18">
        <v>45505</v>
      </c>
      <c r="C4307" s="96" t="s">
        <v>392</v>
      </c>
      <c r="D4307" t="s">
        <v>237</v>
      </c>
      <c r="E4307">
        <v>0</v>
      </c>
      <c r="F4307">
        <v>0</v>
      </c>
      <c r="G4307">
        <v>22</v>
      </c>
    </row>
    <row r="4308" spans="1:7" x14ac:dyDescent="0.3">
      <c r="A4308">
        <v>108</v>
      </c>
      <c r="B4308" s="18">
        <v>45505</v>
      </c>
      <c r="C4308" s="96" t="s">
        <v>393</v>
      </c>
      <c r="D4308" t="s">
        <v>204</v>
      </c>
      <c r="E4308">
        <v>133</v>
      </c>
    </row>
    <row r="4309" spans="1:7" x14ac:dyDescent="0.3">
      <c r="A4309">
        <v>107</v>
      </c>
      <c r="B4309" s="18">
        <v>45505</v>
      </c>
      <c r="C4309" s="96" t="s">
        <v>393</v>
      </c>
      <c r="D4309" t="s">
        <v>217</v>
      </c>
      <c r="E4309">
        <v>268</v>
      </c>
    </row>
    <row r="4310" spans="1:7" x14ac:dyDescent="0.3">
      <c r="A4310">
        <v>106</v>
      </c>
      <c r="B4310" s="18">
        <v>45505</v>
      </c>
      <c r="C4310" s="96" t="s">
        <v>393</v>
      </c>
      <c r="D4310" t="s">
        <v>196</v>
      </c>
      <c r="E4310">
        <v>158</v>
      </c>
    </row>
    <row r="4311" spans="1:7" x14ac:dyDescent="0.3">
      <c r="A4311">
        <v>113</v>
      </c>
      <c r="B4311" s="18">
        <v>45505</v>
      </c>
      <c r="C4311" s="96" t="s">
        <v>393</v>
      </c>
      <c r="D4311" t="s">
        <v>228</v>
      </c>
      <c r="E4311">
        <v>268</v>
      </c>
    </row>
    <row r="4312" spans="1:7" x14ac:dyDescent="0.3">
      <c r="A4312">
        <v>112</v>
      </c>
      <c r="B4312" s="18">
        <v>45505</v>
      </c>
      <c r="C4312" s="96" t="s">
        <v>393</v>
      </c>
      <c r="D4312" t="s">
        <v>221</v>
      </c>
      <c r="E4312">
        <v>327</v>
      </c>
    </row>
    <row r="4313" spans="1:7" x14ac:dyDescent="0.3">
      <c r="A4313">
        <v>111</v>
      </c>
      <c r="B4313" s="18">
        <v>45505</v>
      </c>
      <c r="C4313" s="96" t="s">
        <v>393</v>
      </c>
      <c r="D4313" t="s">
        <v>201</v>
      </c>
      <c r="E4313">
        <v>157</v>
      </c>
    </row>
    <row r="4314" spans="1:7" x14ac:dyDescent="0.3">
      <c r="A4314">
        <v>2</v>
      </c>
      <c r="B4314" s="18">
        <v>45505</v>
      </c>
      <c r="C4314" s="96" t="s">
        <v>393</v>
      </c>
      <c r="D4314" t="s">
        <v>209</v>
      </c>
      <c r="E4314">
        <v>0.65549999999999997</v>
      </c>
      <c r="F4314">
        <v>1311</v>
      </c>
      <c r="G4314">
        <v>2000</v>
      </c>
    </row>
    <row r="4315" spans="1:7" x14ac:dyDescent="0.3">
      <c r="A4315">
        <v>1</v>
      </c>
      <c r="B4315" s="18">
        <v>45505</v>
      </c>
      <c r="C4315" s="96" t="s">
        <v>393</v>
      </c>
      <c r="D4315" t="s">
        <v>287</v>
      </c>
      <c r="E4315">
        <v>1</v>
      </c>
      <c r="F4315">
        <v>1</v>
      </c>
      <c r="G4315">
        <v>1</v>
      </c>
    </row>
    <row r="4316" spans="1:7" x14ac:dyDescent="0.3">
      <c r="A4316">
        <v>103</v>
      </c>
      <c r="B4316" s="18">
        <v>45505</v>
      </c>
      <c r="C4316" s="96" t="s">
        <v>393</v>
      </c>
      <c r="D4316" t="s">
        <v>199</v>
      </c>
      <c r="E4316">
        <v>0</v>
      </c>
    </row>
    <row r="4317" spans="1:7" x14ac:dyDescent="0.3">
      <c r="A4317">
        <v>3</v>
      </c>
      <c r="B4317" s="18">
        <v>45505</v>
      </c>
      <c r="C4317" s="96" t="s">
        <v>393</v>
      </c>
      <c r="D4317" t="s">
        <v>202</v>
      </c>
      <c r="E4317">
        <v>0.49733028222730741</v>
      </c>
      <c r="F4317">
        <v>652</v>
      </c>
      <c r="G4317">
        <v>1311</v>
      </c>
    </row>
    <row r="4318" spans="1:7" x14ac:dyDescent="0.3">
      <c r="A4318">
        <v>102</v>
      </c>
      <c r="B4318" s="18">
        <v>45505</v>
      </c>
      <c r="C4318" s="96" t="s">
        <v>393</v>
      </c>
      <c r="D4318" t="s">
        <v>218</v>
      </c>
      <c r="E4318">
        <v>1</v>
      </c>
    </row>
    <row r="4319" spans="1:7" x14ac:dyDescent="0.3">
      <c r="A4319">
        <v>101</v>
      </c>
      <c r="B4319" s="18">
        <v>45505</v>
      </c>
      <c r="C4319" s="96" t="s">
        <v>393</v>
      </c>
      <c r="D4319" t="s">
        <v>200</v>
      </c>
      <c r="E4319">
        <v>0</v>
      </c>
    </row>
    <row r="4320" spans="1:7" x14ac:dyDescent="0.3">
      <c r="A4320">
        <v>100</v>
      </c>
      <c r="B4320" s="18">
        <v>45505</v>
      </c>
      <c r="C4320" s="96" t="s">
        <v>393</v>
      </c>
      <c r="D4320" t="s">
        <v>206</v>
      </c>
      <c r="E4320">
        <v>1</v>
      </c>
    </row>
    <row r="4321" spans="1:7" x14ac:dyDescent="0.3">
      <c r="A4321">
        <v>17</v>
      </c>
      <c r="B4321" s="18">
        <v>45505</v>
      </c>
      <c r="C4321" s="96" t="s">
        <v>393</v>
      </c>
      <c r="D4321" t="s">
        <v>207</v>
      </c>
      <c r="E4321">
        <v>1.2903225806451613E-2</v>
      </c>
      <c r="F4321">
        <v>2</v>
      </c>
      <c r="G4321">
        <v>155</v>
      </c>
    </row>
    <row r="4322" spans="1:7" x14ac:dyDescent="0.3">
      <c r="A4322">
        <v>16</v>
      </c>
      <c r="B4322" s="18">
        <v>45505</v>
      </c>
      <c r="C4322" s="96" t="s">
        <v>393</v>
      </c>
      <c r="D4322" t="s">
        <v>203</v>
      </c>
      <c r="E4322">
        <v>2.5806451612903226E-2</v>
      </c>
      <c r="F4322">
        <v>4</v>
      </c>
      <c r="G4322">
        <v>155</v>
      </c>
    </row>
    <row r="4323" spans="1:7" x14ac:dyDescent="0.3">
      <c r="A4323">
        <v>13</v>
      </c>
      <c r="B4323" s="18">
        <v>45505</v>
      </c>
      <c r="C4323" s="96" t="s">
        <v>393</v>
      </c>
      <c r="D4323" t="s">
        <v>198</v>
      </c>
      <c r="E4323">
        <v>2.0408163265306121E-2</v>
      </c>
      <c r="F4323">
        <v>3</v>
      </c>
      <c r="G4323">
        <v>147</v>
      </c>
    </row>
    <row r="4324" spans="1:7" x14ac:dyDescent="0.3">
      <c r="A4324">
        <v>12</v>
      </c>
      <c r="B4324" s="18">
        <v>45505</v>
      </c>
      <c r="C4324" s="96" t="s">
        <v>393</v>
      </c>
      <c r="D4324" t="s">
        <v>215</v>
      </c>
      <c r="E4324">
        <v>2.0408163265306121E-2</v>
      </c>
      <c r="F4324">
        <v>3</v>
      </c>
      <c r="G4324">
        <v>147</v>
      </c>
    </row>
    <row r="4325" spans="1:7" x14ac:dyDescent="0.3">
      <c r="A4325">
        <v>11</v>
      </c>
      <c r="B4325" s="18">
        <v>45505</v>
      </c>
      <c r="C4325" s="96" t="s">
        <v>393</v>
      </c>
      <c r="D4325" t="s">
        <v>230</v>
      </c>
      <c r="E4325">
        <v>9.8445595854922283E-2</v>
      </c>
      <c r="F4325">
        <v>38</v>
      </c>
      <c r="G4325">
        <v>386</v>
      </c>
    </row>
    <row r="4326" spans="1:7" x14ac:dyDescent="0.3">
      <c r="A4326">
        <v>9</v>
      </c>
      <c r="B4326" s="18">
        <v>45505</v>
      </c>
      <c r="C4326" s="96" t="s">
        <v>393</v>
      </c>
      <c r="D4326" t="s">
        <v>213</v>
      </c>
      <c r="E4326">
        <v>6.8027210884353739E-3</v>
      </c>
      <c r="F4326">
        <v>1</v>
      </c>
      <c r="G4326">
        <v>147</v>
      </c>
    </row>
    <row r="4327" spans="1:7" x14ac:dyDescent="0.3">
      <c r="A4327">
        <v>23</v>
      </c>
      <c r="B4327" s="18">
        <v>45505</v>
      </c>
      <c r="C4327" s="96" t="s">
        <v>393</v>
      </c>
      <c r="D4327" t="s">
        <v>210</v>
      </c>
      <c r="E4327">
        <v>0.10864745011086474</v>
      </c>
      <c r="F4327">
        <v>147</v>
      </c>
      <c r="G4327">
        <v>1353</v>
      </c>
    </row>
    <row r="4328" spans="1:7" x14ac:dyDescent="0.3">
      <c r="A4328">
        <v>24</v>
      </c>
      <c r="B4328" s="18">
        <v>45505</v>
      </c>
      <c r="C4328" s="96" t="s">
        <v>393</v>
      </c>
      <c r="D4328" t="s">
        <v>197</v>
      </c>
      <c r="E4328">
        <v>0.91836734693877553</v>
      </c>
      <c r="F4328">
        <v>135</v>
      </c>
      <c r="G4328">
        <v>147</v>
      </c>
    </row>
    <row r="4329" spans="1:7" x14ac:dyDescent="0.3">
      <c r="A4329">
        <v>133</v>
      </c>
      <c r="B4329" s="18">
        <v>45505</v>
      </c>
      <c r="C4329" s="96" t="s">
        <v>393</v>
      </c>
      <c r="D4329" t="s">
        <v>234</v>
      </c>
      <c r="E4329">
        <v>3</v>
      </c>
    </row>
    <row r="4330" spans="1:7" x14ac:dyDescent="0.3">
      <c r="A4330">
        <v>131</v>
      </c>
      <c r="B4330" s="18">
        <v>45505</v>
      </c>
      <c r="C4330" s="96" t="s">
        <v>393</v>
      </c>
      <c r="D4330" t="s">
        <v>211</v>
      </c>
      <c r="E4330">
        <v>34</v>
      </c>
    </row>
    <row r="4331" spans="1:7" x14ac:dyDescent="0.3">
      <c r="A4331">
        <v>130</v>
      </c>
      <c r="B4331" s="18">
        <v>45505</v>
      </c>
      <c r="C4331" s="96" t="s">
        <v>393</v>
      </c>
      <c r="D4331" t="s">
        <v>212</v>
      </c>
      <c r="E4331">
        <v>118</v>
      </c>
    </row>
    <row r="4332" spans="1:7" x14ac:dyDescent="0.3">
      <c r="A4332">
        <v>129</v>
      </c>
      <c r="B4332" s="18">
        <v>45505</v>
      </c>
      <c r="C4332" s="96" t="s">
        <v>393</v>
      </c>
      <c r="D4332" t="s">
        <v>229</v>
      </c>
      <c r="E4332">
        <v>83</v>
      </c>
    </row>
    <row r="4333" spans="1:7" x14ac:dyDescent="0.3">
      <c r="A4333">
        <v>128</v>
      </c>
      <c r="B4333" s="18">
        <v>45505</v>
      </c>
      <c r="C4333" s="96" t="s">
        <v>393</v>
      </c>
      <c r="D4333" t="s">
        <v>224</v>
      </c>
      <c r="E4333">
        <v>31</v>
      </c>
    </row>
    <row r="4334" spans="1:7" x14ac:dyDescent="0.3">
      <c r="A4334">
        <v>127</v>
      </c>
      <c r="B4334" s="18">
        <v>45505</v>
      </c>
      <c r="C4334" s="96" t="s">
        <v>393</v>
      </c>
      <c r="D4334" t="s">
        <v>220</v>
      </c>
      <c r="E4334">
        <v>273</v>
      </c>
    </row>
    <row r="4335" spans="1:7" x14ac:dyDescent="0.3">
      <c r="A4335">
        <v>5</v>
      </c>
      <c r="B4335" s="18">
        <v>45505</v>
      </c>
      <c r="C4335" s="96" t="s">
        <v>393</v>
      </c>
      <c r="D4335" t="s">
        <v>216</v>
      </c>
      <c r="E4335">
        <v>7.31034482758621</v>
      </c>
      <c r="F4335">
        <v>212</v>
      </c>
      <c r="G4335">
        <v>29</v>
      </c>
    </row>
    <row r="4336" spans="1:7" x14ac:dyDescent="0.3">
      <c r="A4336">
        <v>4</v>
      </c>
      <c r="B4336" s="18">
        <v>45505</v>
      </c>
      <c r="C4336" s="96" t="s">
        <v>393</v>
      </c>
      <c r="D4336" t="s">
        <v>223</v>
      </c>
      <c r="E4336">
        <v>0.79716981132075504</v>
      </c>
      <c r="F4336">
        <v>169</v>
      </c>
      <c r="G4336">
        <v>212</v>
      </c>
    </row>
    <row r="4337" spans="1:7" x14ac:dyDescent="0.3">
      <c r="A4337">
        <v>120</v>
      </c>
      <c r="B4337" s="18">
        <v>45505</v>
      </c>
      <c r="C4337" s="96" t="s">
        <v>393</v>
      </c>
      <c r="D4337" t="s">
        <v>22</v>
      </c>
      <c r="E4337">
        <v>401</v>
      </c>
    </row>
    <row r="4338" spans="1:7" x14ac:dyDescent="0.3">
      <c r="A4338">
        <v>116</v>
      </c>
      <c r="B4338" s="18">
        <v>45505</v>
      </c>
      <c r="C4338" s="96" t="s">
        <v>393</v>
      </c>
      <c r="D4338" t="s">
        <v>243</v>
      </c>
      <c r="E4338">
        <v>1</v>
      </c>
    </row>
    <row r="4339" spans="1:7" x14ac:dyDescent="0.3">
      <c r="A4339">
        <v>115</v>
      </c>
      <c r="B4339" s="18">
        <v>45505</v>
      </c>
      <c r="C4339" s="96" t="s">
        <v>393</v>
      </c>
      <c r="D4339" t="s">
        <v>226</v>
      </c>
      <c r="E4339">
        <v>142</v>
      </c>
    </row>
    <row r="4340" spans="1:7" x14ac:dyDescent="0.3">
      <c r="A4340">
        <v>114</v>
      </c>
      <c r="B4340" s="18">
        <v>45505</v>
      </c>
      <c r="C4340" s="96" t="s">
        <v>393</v>
      </c>
      <c r="D4340" t="s">
        <v>214</v>
      </c>
      <c r="E4340">
        <v>401</v>
      </c>
    </row>
    <row r="4341" spans="1:7" x14ac:dyDescent="0.3">
      <c r="A4341">
        <v>108</v>
      </c>
      <c r="B4341" s="18">
        <v>45505</v>
      </c>
      <c r="C4341" s="96" t="s">
        <v>394</v>
      </c>
      <c r="D4341" t="s">
        <v>204</v>
      </c>
      <c r="E4341">
        <v>937</v>
      </c>
    </row>
    <row r="4342" spans="1:7" x14ac:dyDescent="0.3">
      <c r="A4342">
        <v>105</v>
      </c>
      <c r="B4342" s="18">
        <v>45505</v>
      </c>
      <c r="C4342" s="96" t="s">
        <v>394</v>
      </c>
      <c r="D4342" t="s">
        <v>227</v>
      </c>
      <c r="E4342">
        <v>1306</v>
      </c>
    </row>
    <row r="4343" spans="1:7" x14ac:dyDescent="0.3">
      <c r="A4343">
        <v>107</v>
      </c>
      <c r="B4343" s="18">
        <v>45505</v>
      </c>
      <c r="C4343" s="96" t="s">
        <v>394</v>
      </c>
      <c r="D4343" t="s">
        <v>217</v>
      </c>
      <c r="E4343">
        <v>2774</v>
      </c>
    </row>
    <row r="4344" spans="1:7" x14ac:dyDescent="0.3">
      <c r="A4344">
        <v>106</v>
      </c>
      <c r="B4344" s="18">
        <v>45505</v>
      </c>
      <c r="C4344" s="96" t="s">
        <v>394</v>
      </c>
      <c r="D4344" t="s">
        <v>196</v>
      </c>
      <c r="E4344">
        <v>2506</v>
      </c>
    </row>
    <row r="4345" spans="1:7" x14ac:dyDescent="0.3">
      <c r="A4345">
        <v>104</v>
      </c>
      <c r="B4345" s="18">
        <v>45505</v>
      </c>
      <c r="C4345" s="96" t="s">
        <v>394</v>
      </c>
      <c r="D4345" t="s">
        <v>236</v>
      </c>
      <c r="E4345">
        <v>355</v>
      </c>
    </row>
    <row r="4346" spans="1:7" x14ac:dyDescent="0.3">
      <c r="A4346">
        <v>113</v>
      </c>
      <c r="B4346" s="18">
        <v>45505</v>
      </c>
      <c r="C4346" s="96" t="s">
        <v>394</v>
      </c>
      <c r="D4346" t="s">
        <v>228</v>
      </c>
      <c r="E4346">
        <v>1902</v>
      </c>
    </row>
    <row r="4347" spans="1:7" x14ac:dyDescent="0.3">
      <c r="A4347">
        <v>110</v>
      </c>
      <c r="B4347" s="18">
        <v>45505</v>
      </c>
      <c r="C4347" s="96" t="s">
        <v>394</v>
      </c>
      <c r="D4347" t="s">
        <v>222</v>
      </c>
      <c r="E4347">
        <v>1163</v>
      </c>
    </row>
    <row r="4348" spans="1:7" x14ac:dyDescent="0.3">
      <c r="A4348">
        <v>112</v>
      </c>
      <c r="B4348" s="18">
        <v>45505</v>
      </c>
      <c r="C4348" s="96" t="s">
        <v>394</v>
      </c>
      <c r="D4348" t="s">
        <v>221</v>
      </c>
      <c r="E4348">
        <v>2848</v>
      </c>
    </row>
    <row r="4349" spans="1:7" x14ac:dyDescent="0.3">
      <c r="A4349">
        <v>111</v>
      </c>
      <c r="B4349" s="18">
        <v>45505</v>
      </c>
      <c r="C4349" s="96" t="s">
        <v>394</v>
      </c>
      <c r="D4349" t="s">
        <v>201</v>
      </c>
      <c r="E4349">
        <v>2206</v>
      </c>
    </row>
    <row r="4350" spans="1:7" x14ac:dyDescent="0.3">
      <c r="A4350">
        <v>109</v>
      </c>
      <c r="B4350" s="18">
        <v>45505</v>
      </c>
      <c r="C4350" s="96" t="s">
        <v>394</v>
      </c>
      <c r="D4350" t="s">
        <v>233</v>
      </c>
      <c r="E4350">
        <v>379</v>
      </c>
    </row>
    <row r="4351" spans="1:7" x14ac:dyDescent="0.3">
      <c r="A4351">
        <v>2</v>
      </c>
      <c r="B4351" s="18">
        <v>45505</v>
      </c>
      <c r="C4351" s="96" t="s">
        <v>394</v>
      </c>
      <c r="D4351" t="s">
        <v>209</v>
      </c>
      <c r="E4351">
        <v>0.75814814814814813</v>
      </c>
      <c r="F4351">
        <v>16376</v>
      </c>
      <c r="G4351">
        <v>21600</v>
      </c>
    </row>
    <row r="4352" spans="1:7" x14ac:dyDescent="0.3">
      <c r="A4352">
        <v>1</v>
      </c>
      <c r="B4352" s="18">
        <v>45505</v>
      </c>
      <c r="C4352" s="96" t="s">
        <v>394</v>
      </c>
      <c r="D4352" t="s">
        <v>287</v>
      </c>
      <c r="E4352">
        <v>2.1666666666666665</v>
      </c>
      <c r="F4352">
        <v>26</v>
      </c>
      <c r="G4352">
        <v>12</v>
      </c>
    </row>
    <row r="4353" spans="1:7" x14ac:dyDescent="0.3">
      <c r="A4353">
        <v>103</v>
      </c>
      <c r="B4353" s="18">
        <v>45505</v>
      </c>
      <c r="C4353" s="96" t="s">
        <v>394</v>
      </c>
      <c r="D4353" t="s">
        <v>199</v>
      </c>
      <c r="E4353">
        <v>0</v>
      </c>
    </row>
    <row r="4354" spans="1:7" x14ac:dyDescent="0.3">
      <c r="A4354">
        <v>3</v>
      </c>
      <c r="B4354" s="18">
        <v>45505</v>
      </c>
      <c r="C4354" s="96" t="s">
        <v>394</v>
      </c>
      <c r="D4354" t="s">
        <v>202</v>
      </c>
      <c r="E4354">
        <v>0.72391888590276077</v>
      </c>
      <c r="F4354">
        <v>11852</v>
      </c>
      <c r="G4354">
        <v>16372</v>
      </c>
    </row>
    <row r="4355" spans="1:7" x14ac:dyDescent="0.3">
      <c r="A4355">
        <v>102</v>
      </c>
      <c r="B4355" s="18">
        <v>45505</v>
      </c>
      <c r="C4355" s="96" t="s">
        <v>394</v>
      </c>
      <c r="D4355" t="s">
        <v>218</v>
      </c>
      <c r="E4355">
        <v>1</v>
      </c>
    </row>
    <row r="4356" spans="1:7" x14ac:dyDescent="0.3">
      <c r="A4356">
        <v>101</v>
      </c>
      <c r="B4356" s="18">
        <v>45505</v>
      </c>
      <c r="C4356" s="96" t="s">
        <v>394</v>
      </c>
      <c r="D4356" t="s">
        <v>200</v>
      </c>
      <c r="E4356">
        <v>12</v>
      </c>
    </row>
    <row r="4357" spans="1:7" x14ac:dyDescent="0.3">
      <c r="A4357">
        <v>100</v>
      </c>
      <c r="B4357" s="18">
        <v>45505</v>
      </c>
      <c r="C4357" s="96" t="s">
        <v>394</v>
      </c>
      <c r="D4357" t="s">
        <v>206</v>
      </c>
      <c r="E4357">
        <v>2</v>
      </c>
    </row>
    <row r="4358" spans="1:7" x14ac:dyDescent="0.3">
      <c r="A4358">
        <v>26</v>
      </c>
      <c r="B4358" s="18">
        <v>45505</v>
      </c>
      <c r="C4358" s="96" t="s">
        <v>394</v>
      </c>
      <c r="D4358" t="s">
        <v>164</v>
      </c>
      <c r="E4358">
        <v>1.5860428231562252E-3</v>
      </c>
      <c r="F4358">
        <v>6</v>
      </c>
      <c r="G4358">
        <v>3783</v>
      </c>
    </row>
    <row r="4359" spans="1:7" x14ac:dyDescent="0.3">
      <c r="A4359">
        <v>17</v>
      </c>
      <c r="B4359" s="18">
        <v>45505</v>
      </c>
      <c r="C4359" s="96" t="s">
        <v>394</v>
      </c>
      <c r="D4359" t="s">
        <v>207</v>
      </c>
      <c r="E4359">
        <v>1.0246856078248719E-2</v>
      </c>
      <c r="F4359">
        <v>22</v>
      </c>
      <c r="G4359">
        <v>2147</v>
      </c>
    </row>
    <row r="4360" spans="1:7" x14ac:dyDescent="0.3">
      <c r="A4360">
        <v>16</v>
      </c>
      <c r="B4360" s="18">
        <v>45505</v>
      </c>
      <c r="C4360" s="96" t="s">
        <v>394</v>
      </c>
      <c r="D4360" t="s">
        <v>203</v>
      </c>
      <c r="E4360">
        <v>1.5370284117373078E-2</v>
      </c>
      <c r="F4360">
        <v>33</v>
      </c>
      <c r="G4360">
        <v>2147</v>
      </c>
    </row>
    <row r="4361" spans="1:7" x14ac:dyDescent="0.3">
      <c r="A4361">
        <v>11</v>
      </c>
      <c r="B4361" s="18">
        <v>45505</v>
      </c>
      <c r="C4361" s="96" t="s">
        <v>394</v>
      </c>
      <c r="D4361" t="s">
        <v>230</v>
      </c>
      <c r="E4361">
        <v>0.54950289975144984</v>
      </c>
      <c r="F4361">
        <v>2653</v>
      </c>
      <c r="G4361">
        <v>4828</v>
      </c>
    </row>
    <row r="4362" spans="1:7" x14ac:dyDescent="0.3">
      <c r="A4362">
        <v>10</v>
      </c>
      <c r="B4362" s="18">
        <v>45505</v>
      </c>
      <c r="C4362" s="96" t="s">
        <v>394</v>
      </c>
      <c r="D4362" t="s">
        <v>219</v>
      </c>
      <c r="E4362">
        <v>0.13236363636363635</v>
      </c>
      <c r="F4362">
        <v>182</v>
      </c>
      <c r="G4362">
        <v>1375</v>
      </c>
    </row>
    <row r="4363" spans="1:7" x14ac:dyDescent="0.3">
      <c r="A4363">
        <v>9</v>
      </c>
      <c r="B4363" s="18">
        <v>45505</v>
      </c>
      <c r="C4363" s="96" t="s">
        <v>394</v>
      </c>
      <c r="D4363" t="s">
        <v>213</v>
      </c>
      <c r="E4363">
        <v>0.26083611182354449</v>
      </c>
      <c r="F4363">
        <v>2034</v>
      </c>
      <c r="G4363">
        <v>7798</v>
      </c>
    </row>
    <row r="4364" spans="1:7" x14ac:dyDescent="0.3">
      <c r="A4364">
        <v>8</v>
      </c>
      <c r="B4364" s="18">
        <v>45505</v>
      </c>
      <c r="C4364" s="96" t="s">
        <v>394</v>
      </c>
      <c r="D4364" t="s">
        <v>235</v>
      </c>
      <c r="E4364">
        <v>0.65616561656165617</v>
      </c>
      <c r="F4364">
        <v>729</v>
      </c>
      <c r="G4364">
        <v>1111</v>
      </c>
    </row>
    <row r="4365" spans="1:7" x14ac:dyDescent="0.3">
      <c r="A4365">
        <v>7</v>
      </c>
      <c r="B4365" s="18">
        <v>45505</v>
      </c>
      <c r="C4365" s="96" t="s">
        <v>394</v>
      </c>
      <c r="D4365" t="s">
        <v>232</v>
      </c>
      <c r="E4365">
        <v>0.7289719626168224</v>
      </c>
      <c r="F4365">
        <v>234</v>
      </c>
      <c r="G4365">
        <v>321</v>
      </c>
    </row>
    <row r="4366" spans="1:7" x14ac:dyDescent="0.3">
      <c r="A4366">
        <v>23</v>
      </c>
      <c r="B4366" s="18">
        <v>45505</v>
      </c>
      <c r="C4366" s="96" t="s">
        <v>394</v>
      </c>
      <c r="D4366" t="s">
        <v>210</v>
      </c>
      <c r="E4366">
        <v>2.8709872804360992E-2</v>
      </c>
      <c r="F4366">
        <v>474</v>
      </c>
      <c r="G4366">
        <v>16510</v>
      </c>
    </row>
    <row r="4367" spans="1:7" x14ac:dyDescent="0.3">
      <c r="A4367">
        <v>24</v>
      </c>
      <c r="B4367" s="18">
        <v>45505</v>
      </c>
      <c r="C4367" s="96" t="s">
        <v>394</v>
      </c>
      <c r="D4367" t="s">
        <v>197</v>
      </c>
      <c r="E4367">
        <v>0.94514767932489452</v>
      </c>
      <c r="F4367">
        <v>448</v>
      </c>
      <c r="G4367">
        <v>474</v>
      </c>
    </row>
    <row r="4368" spans="1:7" x14ac:dyDescent="0.3">
      <c r="A4368">
        <v>133</v>
      </c>
      <c r="B4368" s="18">
        <v>45505</v>
      </c>
      <c r="C4368" s="96" t="s">
        <v>394</v>
      </c>
      <c r="D4368" t="s">
        <v>234</v>
      </c>
      <c r="E4368">
        <v>92</v>
      </c>
    </row>
    <row r="4369" spans="1:7" x14ac:dyDescent="0.3">
      <c r="A4369">
        <v>132</v>
      </c>
      <c r="B4369" s="18">
        <v>45505</v>
      </c>
      <c r="C4369" s="96" t="s">
        <v>394</v>
      </c>
      <c r="D4369" t="s">
        <v>208</v>
      </c>
      <c r="E4369">
        <v>106</v>
      </c>
    </row>
    <row r="4370" spans="1:7" x14ac:dyDescent="0.3">
      <c r="A4370">
        <v>131</v>
      </c>
      <c r="B4370" s="18">
        <v>45505</v>
      </c>
      <c r="C4370" s="96" t="s">
        <v>394</v>
      </c>
      <c r="D4370" t="s">
        <v>211</v>
      </c>
      <c r="E4370">
        <v>156</v>
      </c>
    </row>
    <row r="4371" spans="1:7" x14ac:dyDescent="0.3">
      <c r="A4371">
        <v>130</v>
      </c>
      <c r="B4371" s="18">
        <v>45505</v>
      </c>
      <c r="C4371" s="96" t="s">
        <v>394</v>
      </c>
      <c r="D4371" t="s">
        <v>212</v>
      </c>
      <c r="E4371">
        <v>601</v>
      </c>
    </row>
    <row r="4372" spans="1:7" x14ac:dyDescent="0.3">
      <c r="A4372">
        <v>129</v>
      </c>
      <c r="B4372" s="18">
        <v>45505</v>
      </c>
      <c r="C4372" s="96" t="s">
        <v>394</v>
      </c>
      <c r="D4372" t="s">
        <v>229</v>
      </c>
      <c r="E4372">
        <v>721</v>
      </c>
    </row>
    <row r="4373" spans="1:7" x14ac:dyDescent="0.3">
      <c r="A4373">
        <v>128</v>
      </c>
      <c r="B4373" s="18">
        <v>45505</v>
      </c>
      <c r="C4373" s="96" t="s">
        <v>394</v>
      </c>
      <c r="D4373" t="s">
        <v>224</v>
      </c>
      <c r="E4373">
        <v>824</v>
      </c>
    </row>
    <row r="4374" spans="1:7" x14ac:dyDescent="0.3">
      <c r="A4374">
        <v>127</v>
      </c>
      <c r="B4374" s="18">
        <v>45505</v>
      </c>
      <c r="C4374" s="96" t="s">
        <v>394</v>
      </c>
      <c r="D4374" t="s">
        <v>220</v>
      </c>
      <c r="E4374">
        <v>2509</v>
      </c>
    </row>
    <row r="4375" spans="1:7" x14ac:dyDescent="0.3">
      <c r="A4375">
        <v>5</v>
      </c>
      <c r="B4375" s="18">
        <v>45505</v>
      </c>
      <c r="C4375" s="96" t="s">
        <v>394</v>
      </c>
      <c r="D4375" t="s">
        <v>216</v>
      </c>
      <c r="E4375">
        <v>10.5810276679842</v>
      </c>
      <c r="F4375">
        <v>2677</v>
      </c>
      <c r="G4375">
        <v>253</v>
      </c>
    </row>
    <row r="4376" spans="1:7" x14ac:dyDescent="0.3">
      <c r="A4376">
        <v>4</v>
      </c>
      <c r="B4376" s="18">
        <v>45505</v>
      </c>
      <c r="C4376" s="96" t="s">
        <v>394</v>
      </c>
      <c r="D4376" t="s">
        <v>223</v>
      </c>
      <c r="E4376">
        <v>0.84685714285714297</v>
      </c>
      <c r="F4376">
        <v>2223</v>
      </c>
      <c r="G4376">
        <v>2625</v>
      </c>
    </row>
    <row r="4377" spans="1:7" x14ac:dyDescent="0.3">
      <c r="A4377">
        <v>126</v>
      </c>
      <c r="B4377" s="18">
        <v>45505</v>
      </c>
      <c r="C4377" s="96" t="s">
        <v>394</v>
      </c>
      <c r="D4377" t="s">
        <v>28</v>
      </c>
      <c r="E4377">
        <v>12</v>
      </c>
    </row>
    <row r="4378" spans="1:7" x14ac:dyDescent="0.3">
      <c r="A4378">
        <v>122</v>
      </c>
      <c r="B4378" s="18">
        <v>45505</v>
      </c>
      <c r="C4378" s="96" t="s">
        <v>394</v>
      </c>
      <c r="D4378" t="s">
        <v>24</v>
      </c>
      <c r="E4378">
        <v>55</v>
      </c>
    </row>
    <row r="4379" spans="1:7" x14ac:dyDescent="0.3">
      <c r="A4379">
        <v>120</v>
      </c>
      <c r="B4379" s="18">
        <v>45505</v>
      </c>
      <c r="C4379" s="96" t="s">
        <v>394</v>
      </c>
      <c r="D4379" t="s">
        <v>22</v>
      </c>
      <c r="E4379">
        <v>4794</v>
      </c>
    </row>
    <row r="4380" spans="1:7" x14ac:dyDescent="0.3">
      <c r="A4380">
        <v>116</v>
      </c>
      <c r="B4380" s="18">
        <v>45505</v>
      </c>
      <c r="C4380" s="96" t="s">
        <v>394</v>
      </c>
      <c r="D4380" t="s">
        <v>243</v>
      </c>
      <c r="E4380">
        <v>127</v>
      </c>
    </row>
    <row r="4381" spans="1:7" x14ac:dyDescent="0.3">
      <c r="A4381">
        <v>115</v>
      </c>
      <c r="B4381" s="18">
        <v>45505</v>
      </c>
      <c r="C4381" s="96" t="s">
        <v>394</v>
      </c>
      <c r="D4381" t="s">
        <v>226</v>
      </c>
      <c r="E4381">
        <v>272</v>
      </c>
    </row>
    <row r="4382" spans="1:7" x14ac:dyDescent="0.3">
      <c r="A4382">
        <v>114</v>
      </c>
      <c r="B4382" s="18">
        <v>45505</v>
      </c>
      <c r="C4382" s="96" t="s">
        <v>394</v>
      </c>
      <c r="D4382" t="s">
        <v>214</v>
      </c>
      <c r="E4382">
        <v>4849</v>
      </c>
    </row>
    <row r="4383" spans="1:7" x14ac:dyDescent="0.3">
      <c r="A4383">
        <v>6</v>
      </c>
      <c r="B4383" s="18">
        <v>45505</v>
      </c>
      <c r="C4383" s="96" t="s">
        <v>394</v>
      </c>
      <c r="D4383" t="s">
        <v>237</v>
      </c>
      <c r="E4383">
        <v>0.29921259842519687</v>
      </c>
      <c r="F4383">
        <v>38</v>
      </c>
      <c r="G4383">
        <v>127</v>
      </c>
    </row>
    <row r="4384" spans="1:7" x14ac:dyDescent="0.3">
      <c r="A4384">
        <v>27</v>
      </c>
      <c r="B4384" s="18">
        <v>45505</v>
      </c>
      <c r="C4384" s="96" t="s">
        <v>395</v>
      </c>
      <c r="D4384" t="s">
        <v>165</v>
      </c>
      <c r="E4384">
        <v>9.9843993759750393E-2</v>
      </c>
      <c r="F4384">
        <v>576</v>
      </c>
      <c r="G4384">
        <v>5769</v>
      </c>
    </row>
    <row r="4385" spans="1:7" x14ac:dyDescent="0.3">
      <c r="A4385">
        <v>108</v>
      </c>
      <c r="B4385" s="18">
        <v>45505</v>
      </c>
      <c r="C4385" s="96" t="s">
        <v>395</v>
      </c>
      <c r="D4385" t="s">
        <v>204</v>
      </c>
      <c r="E4385">
        <v>3568</v>
      </c>
    </row>
    <row r="4386" spans="1:7" x14ac:dyDescent="0.3">
      <c r="A4386">
        <v>105</v>
      </c>
      <c r="B4386" s="18">
        <v>45505</v>
      </c>
      <c r="C4386" s="96" t="s">
        <v>395</v>
      </c>
      <c r="D4386" t="s">
        <v>227</v>
      </c>
      <c r="E4386">
        <v>5059</v>
      </c>
    </row>
    <row r="4387" spans="1:7" x14ac:dyDescent="0.3">
      <c r="A4387">
        <v>107</v>
      </c>
      <c r="B4387" s="18">
        <v>45505</v>
      </c>
      <c r="C4387" s="96" t="s">
        <v>395</v>
      </c>
      <c r="D4387" t="s">
        <v>217</v>
      </c>
      <c r="E4387">
        <v>9232</v>
      </c>
    </row>
    <row r="4388" spans="1:7" x14ac:dyDescent="0.3">
      <c r="A4388">
        <v>106</v>
      </c>
      <c r="B4388" s="18">
        <v>45505</v>
      </c>
      <c r="C4388" s="96" t="s">
        <v>395</v>
      </c>
      <c r="D4388" t="s">
        <v>196</v>
      </c>
      <c r="E4388">
        <v>8578</v>
      </c>
    </row>
    <row r="4389" spans="1:7" x14ac:dyDescent="0.3">
      <c r="A4389">
        <v>104</v>
      </c>
      <c r="B4389" s="18">
        <v>45505</v>
      </c>
      <c r="C4389" s="96" t="s">
        <v>395</v>
      </c>
      <c r="D4389" t="s">
        <v>236</v>
      </c>
      <c r="E4389">
        <v>1332</v>
      </c>
    </row>
    <row r="4390" spans="1:7" x14ac:dyDescent="0.3">
      <c r="A4390">
        <v>113</v>
      </c>
      <c r="B4390" s="18">
        <v>45505</v>
      </c>
      <c r="C4390" s="96" t="s">
        <v>395</v>
      </c>
      <c r="D4390" t="s">
        <v>228</v>
      </c>
      <c r="E4390">
        <v>6422</v>
      </c>
    </row>
    <row r="4391" spans="1:7" x14ac:dyDescent="0.3">
      <c r="A4391">
        <v>110</v>
      </c>
      <c r="B4391" s="18">
        <v>45505</v>
      </c>
      <c r="C4391" s="96" t="s">
        <v>395</v>
      </c>
      <c r="D4391" t="s">
        <v>222</v>
      </c>
      <c r="E4391">
        <v>4456</v>
      </c>
    </row>
    <row r="4392" spans="1:7" x14ac:dyDescent="0.3">
      <c r="A4392">
        <v>112</v>
      </c>
      <c r="B4392" s="18">
        <v>45505</v>
      </c>
      <c r="C4392" s="96" t="s">
        <v>395</v>
      </c>
      <c r="D4392" t="s">
        <v>221</v>
      </c>
      <c r="E4392">
        <v>10798</v>
      </c>
    </row>
    <row r="4393" spans="1:7" x14ac:dyDescent="0.3">
      <c r="A4393">
        <v>111</v>
      </c>
      <c r="B4393" s="18">
        <v>45505</v>
      </c>
      <c r="C4393" s="96" t="s">
        <v>395</v>
      </c>
      <c r="D4393" t="s">
        <v>201</v>
      </c>
      <c r="E4393">
        <v>10078</v>
      </c>
    </row>
    <row r="4394" spans="1:7" x14ac:dyDescent="0.3">
      <c r="A4394">
        <v>109</v>
      </c>
      <c r="B4394" s="18">
        <v>45505</v>
      </c>
      <c r="C4394" s="96" t="s">
        <v>395</v>
      </c>
      <c r="D4394" t="s">
        <v>233</v>
      </c>
      <c r="E4394">
        <v>1286</v>
      </c>
    </row>
    <row r="4395" spans="1:7" x14ac:dyDescent="0.3">
      <c r="A4395">
        <v>2</v>
      </c>
      <c r="B4395" s="18">
        <v>45505</v>
      </c>
      <c r="C4395" s="96" t="s">
        <v>395</v>
      </c>
      <c r="D4395" t="s">
        <v>209</v>
      </c>
      <c r="E4395">
        <v>0.74247863247863244</v>
      </c>
      <c r="F4395">
        <v>60809</v>
      </c>
      <c r="G4395">
        <v>81900</v>
      </c>
    </row>
    <row r="4396" spans="1:7" x14ac:dyDescent="0.3">
      <c r="A4396">
        <v>1</v>
      </c>
      <c r="B4396" s="18">
        <v>45505</v>
      </c>
      <c r="C4396" s="96" t="s">
        <v>395</v>
      </c>
      <c r="D4396" t="s">
        <v>287</v>
      </c>
      <c r="E4396">
        <v>0.91304347826086951</v>
      </c>
      <c r="F4396">
        <v>42</v>
      </c>
      <c r="G4396">
        <v>46</v>
      </c>
    </row>
    <row r="4397" spans="1:7" x14ac:dyDescent="0.3">
      <c r="A4397">
        <v>103</v>
      </c>
      <c r="B4397" s="18">
        <v>45505</v>
      </c>
      <c r="C4397" s="96" t="s">
        <v>395</v>
      </c>
      <c r="D4397" t="s">
        <v>199</v>
      </c>
      <c r="E4397">
        <v>1</v>
      </c>
    </row>
    <row r="4398" spans="1:7" x14ac:dyDescent="0.3">
      <c r="A4398">
        <v>3</v>
      </c>
      <c r="B4398" s="18">
        <v>45505</v>
      </c>
      <c r="C4398" s="96" t="s">
        <v>395</v>
      </c>
      <c r="D4398" t="s">
        <v>202</v>
      </c>
      <c r="E4398">
        <v>0.70944556832946826</v>
      </c>
      <c r="F4398">
        <v>43135</v>
      </c>
      <c r="G4398">
        <v>60801</v>
      </c>
    </row>
    <row r="4399" spans="1:7" x14ac:dyDescent="0.3">
      <c r="A4399">
        <v>102</v>
      </c>
      <c r="B4399" s="18">
        <v>45505</v>
      </c>
      <c r="C4399" s="96" t="s">
        <v>395</v>
      </c>
      <c r="D4399" t="s">
        <v>218</v>
      </c>
      <c r="E4399">
        <v>0</v>
      </c>
    </row>
    <row r="4400" spans="1:7" x14ac:dyDescent="0.3">
      <c r="A4400">
        <v>101</v>
      </c>
      <c r="B4400" s="18">
        <v>45505</v>
      </c>
      <c r="C4400" s="96" t="s">
        <v>395</v>
      </c>
      <c r="D4400" t="s">
        <v>200</v>
      </c>
      <c r="E4400">
        <v>45</v>
      </c>
    </row>
    <row r="4401" spans="1:7" x14ac:dyDescent="0.3">
      <c r="A4401">
        <v>100</v>
      </c>
      <c r="B4401" s="18">
        <v>45505</v>
      </c>
      <c r="C4401" s="96" t="s">
        <v>395</v>
      </c>
      <c r="D4401" t="s">
        <v>206</v>
      </c>
      <c r="E4401">
        <v>6</v>
      </c>
    </row>
    <row r="4402" spans="1:7" x14ac:dyDescent="0.3">
      <c r="A4402">
        <v>26</v>
      </c>
      <c r="B4402" s="18">
        <v>45505</v>
      </c>
      <c r="C4402" s="96" t="s">
        <v>395</v>
      </c>
      <c r="D4402" t="s">
        <v>164</v>
      </c>
      <c r="E4402">
        <v>5.7411350121136483E-2</v>
      </c>
      <c r="F4402">
        <v>782</v>
      </c>
      <c r="G4402">
        <v>13621</v>
      </c>
    </row>
    <row r="4403" spans="1:7" x14ac:dyDescent="0.3">
      <c r="A4403">
        <v>17</v>
      </c>
      <c r="B4403" s="18">
        <v>45505</v>
      </c>
      <c r="C4403" s="96" t="s">
        <v>395</v>
      </c>
      <c r="D4403" t="s">
        <v>207</v>
      </c>
      <c r="E4403">
        <v>6.6953482118849147E-2</v>
      </c>
      <c r="F4403">
        <v>498</v>
      </c>
      <c r="G4403">
        <v>7438</v>
      </c>
    </row>
    <row r="4404" spans="1:7" x14ac:dyDescent="0.3">
      <c r="A4404">
        <v>16</v>
      </c>
      <c r="B4404" s="18">
        <v>45505</v>
      </c>
      <c r="C4404" s="96" t="s">
        <v>395</v>
      </c>
      <c r="D4404" t="s">
        <v>203</v>
      </c>
      <c r="E4404">
        <v>0.20153267007260017</v>
      </c>
      <c r="F4404">
        <v>1499</v>
      </c>
      <c r="G4404">
        <v>7438</v>
      </c>
    </row>
    <row r="4405" spans="1:7" x14ac:dyDescent="0.3">
      <c r="A4405">
        <v>15</v>
      </c>
      <c r="B4405" s="18">
        <v>45505</v>
      </c>
      <c r="C4405" s="96" t="s">
        <v>395</v>
      </c>
      <c r="D4405" t="s">
        <v>205</v>
      </c>
      <c r="E4405">
        <v>0.11746071971616827</v>
      </c>
      <c r="F4405">
        <v>1854</v>
      </c>
      <c r="G4405">
        <v>15784</v>
      </c>
    </row>
    <row r="4406" spans="1:7" x14ac:dyDescent="0.3">
      <c r="A4406">
        <v>14</v>
      </c>
      <c r="B4406" s="18">
        <v>45505</v>
      </c>
      <c r="C4406" s="96" t="s">
        <v>395</v>
      </c>
      <c r="D4406" t="s">
        <v>225</v>
      </c>
      <c r="E4406">
        <v>0.62164216928535221</v>
      </c>
      <c r="F4406">
        <v>9812</v>
      </c>
      <c r="G4406">
        <v>15784</v>
      </c>
    </row>
    <row r="4407" spans="1:7" x14ac:dyDescent="0.3">
      <c r="A4407">
        <v>13</v>
      </c>
      <c r="B4407" s="18">
        <v>45505</v>
      </c>
      <c r="C4407" s="96" t="s">
        <v>395</v>
      </c>
      <c r="D4407" t="s">
        <v>198</v>
      </c>
      <c r="E4407">
        <v>0.31546811397557667</v>
      </c>
      <c r="F4407">
        <v>2325</v>
      </c>
      <c r="G4407">
        <v>7370</v>
      </c>
    </row>
    <row r="4408" spans="1:7" x14ac:dyDescent="0.3">
      <c r="A4408">
        <v>12</v>
      </c>
      <c r="B4408" s="18">
        <v>45505</v>
      </c>
      <c r="C4408" s="96" t="s">
        <v>395</v>
      </c>
      <c r="D4408" t="s">
        <v>215</v>
      </c>
      <c r="E4408">
        <v>0.72957937584803256</v>
      </c>
      <c r="F4408">
        <v>5377</v>
      </c>
      <c r="G4408">
        <v>7370</v>
      </c>
    </row>
    <row r="4409" spans="1:7" x14ac:dyDescent="0.3">
      <c r="A4409">
        <v>11</v>
      </c>
      <c r="B4409" s="18">
        <v>45505</v>
      </c>
      <c r="C4409" s="96" t="s">
        <v>395</v>
      </c>
      <c r="D4409" t="s">
        <v>230</v>
      </c>
      <c r="E4409">
        <v>0.50647813629002114</v>
      </c>
      <c r="F4409">
        <v>8131</v>
      </c>
      <c r="G4409">
        <v>16054</v>
      </c>
    </row>
    <row r="4410" spans="1:7" x14ac:dyDescent="0.3">
      <c r="A4410">
        <v>10</v>
      </c>
      <c r="B4410" s="18">
        <v>45505</v>
      </c>
      <c r="C4410" s="96" t="s">
        <v>395</v>
      </c>
      <c r="D4410" t="s">
        <v>219</v>
      </c>
      <c r="E4410">
        <v>0.14185201997276442</v>
      </c>
      <c r="F4410">
        <v>625</v>
      </c>
      <c r="G4410">
        <v>4406</v>
      </c>
    </row>
    <row r="4411" spans="1:7" x14ac:dyDescent="0.3">
      <c r="A4411">
        <v>9</v>
      </c>
      <c r="B4411" s="18">
        <v>45505</v>
      </c>
      <c r="C4411" s="96" t="s">
        <v>395</v>
      </c>
      <c r="D4411" t="s">
        <v>213</v>
      </c>
      <c r="E4411">
        <v>0.23498481335118718</v>
      </c>
      <c r="F4411">
        <v>7195</v>
      </c>
      <c r="G4411">
        <v>30619</v>
      </c>
    </row>
    <row r="4412" spans="1:7" x14ac:dyDescent="0.3">
      <c r="A4412">
        <v>8</v>
      </c>
      <c r="B4412" s="18">
        <v>45505</v>
      </c>
      <c r="C4412" s="96" t="s">
        <v>395</v>
      </c>
      <c r="D4412" t="s">
        <v>235</v>
      </c>
      <c r="E4412">
        <v>0.37809917355371903</v>
      </c>
      <c r="F4412">
        <v>1647</v>
      </c>
      <c r="G4412">
        <v>4356</v>
      </c>
    </row>
    <row r="4413" spans="1:7" x14ac:dyDescent="0.3">
      <c r="A4413">
        <v>7</v>
      </c>
      <c r="B4413" s="18">
        <v>45505</v>
      </c>
      <c r="C4413" s="96" t="s">
        <v>395</v>
      </c>
      <c r="D4413" t="s">
        <v>232</v>
      </c>
      <c r="E4413">
        <v>0.62312444836716685</v>
      </c>
      <c r="F4413">
        <v>706</v>
      </c>
      <c r="G4413">
        <v>1133</v>
      </c>
    </row>
    <row r="4414" spans="1:7" x14ac:dyDescent="0.3">
      <c r="A4414">
        <v>18</v>
      </c>
      <c r="B4414" s="18">
        <v>45505</v>
      </c>
      <c r="C4414" s="96" t="s">
        <v>395</v>
      </c>
      <c r="D4414" t="s">
        <v>242</v>
      </c>
      <c r="E4414">
        <v>7.9491255961844202E-4</v>
      </c>
      <c r="F4414">
        <v>3</v>
      </c>
      <c r="G4414">
        <v>3774</v>
      </c>
    </row>
    <row r="4415" spans="1:7" x14ac:dyDescent="0.3">
      <c r="A4415">
        <v>20</v>
      </c>
      <c r="B4415" s="18">
        <v>45505</v>
      </c>
      <c r="C4415" s="96" t="s">
        <v>395</v>
      </c>
      <c r="D4415" t="s">
        <v>306</v>
      </c>
      <c r="E4415">
        <v>2.8688524590163935E-2</v>
      </c>
      <c r="F4415">
        <v>7</v>
      </c>
      <c r="G4415">
        <v>244</v>
      </c>
    </row>
    <row r="4416" spans="1:7" x14ac:dyDescent="0.3">
      <c r="A4416">
        <v>23</v>
      </c>
      <c r="B4416" s="18">
        <v>45505</v>
      </c>
      <c r="C4416" s="96" t="s">
        <v>395</v>
      </c>
      <c r="D4416" t="s">
        <v>210</v>
      </c>
      <c r="E4416">
        <v>3.7776946959475935E-2</v>
      </c>
      <c r="F4416">
        <v>2324</v>
      </c>
      <c r="G4416">
        <v>61519</v>
      </c>
    </row>
    <row r="4417" spans="1:7" x14ac:dyDescent="0.3">
      <c r="A4417">
        <v>24</v>
      </c>
      <c r="B4417" s="18">
        <v>45505</v>
      </c>
      <c r="C4417" s="96" t="s">
        <v>395</v>
      </c>
      <c r="D4417" t="s">
        <v>197</v>
      </c>
      <c r="E4417">
        <v>0.88209982788296037</v>
      </c>
      <c r="F4417">
        <v>2050</v>
      </c>
      <c r="G4417">
        <v>2324</v>
      </c>
    </row>
    <row r="4418" spans="1:7" x14ac:dyDescent="0.3">
      <c r="A4418">
        <v>25</v>
      </c>
      <c r="B4418" s="18">
        <v>45505</v>
      </c>
      <c r="C4418" s="96" t="s">
        <v>395</v>
      </c>
      <c r="D4418" t="s">
        <v>261</v>
      </c>
      <c r="E4418">
        <v>1.6742794908889936E-3</v>
      </c>
      <c r="F4418">
        <v>103</v>
      </c>
      <c r="G4418">
        <v>61519</v>
      </c>
    </row>
    <row r="4419" spans="1:7" x14ac:dyDescent="0.3">
      <c r="A4419">
        <v>134</v>
      </c>
      <c r="B4419" s="18">
        <v>45505</v>
      </c>
      <c r="C4419" s="96" t="s">
        <v>395</v>
      </c>
      <c r="D4419" t="s">
        <v>267</v>
      </c>
      <c r="E4419">
        <v>1</v>
      </c>
    </row>
    <row r="4420" spans="1:7" x14ac:dyDescent="0.3">
      <c r="A4420">
        <v>133</v>
      </c>
      <c r="B4420" s="18">
        <v>45505</v>
      </c>
      <c r="C4420" s="96" t="s">
        <v>395</v>
      </c>
      <c r="D4420" t="s">
        <v>234</v>
      </c>
      <c r="E4420">
        <v>95</v>
      </c>
    </row>
    <row r="4421" spans="1:7" x14ac:dyDescent="0.3">
      <c r="A4421">
        <v>132</v>
      </c>
      <c r="B4421" s="18">
        <v>45505</v>
      </c>
      <c r="C4421" s="96" t="s">
        <v>395</v>
      </c>
      <c r="D4421" t="s">
        <v>208</v>
      </c>
      <c r="E4421">
        <v>143</v>
      </c>
    </row>
    <row r="4422" spans="1:7" x14ac:dyDescent="0.3">
      <c r="A4422">
        <v>131</v>
      </c>
      <c r="B4422" s="18">
        <v>45505</v>
      </c>
      <c r="C4422" s="96" t="s">
        <v>395</v>
      </c>
      <c r="D4422" t="s">
        <v>211</v>
      </c>
      <c r="E4422">
        <v>555</v>
      </c>
    </row>
    <row r="4423" spans="1:7" x14ac:dyDescent="0.3">
      <c r="A4423">
        <v>130</v>
      </c>
      <c r="B4423" s="18">
        <v>45505</v>
      </c>
      <c r="C4423" s="96" t="s">
        <v>395</v>
      </c>
      <c r="D4423" t="s">
        <v>212</v>
      </c>
      <c r="E4423">
        <v>7451</v>
      </c>
    </row>
    <row r="4424" spans="1:7" x14ac:dyDescent="0.3">
      <c r="A4424">
        <v>129</v>
      </c>
      <c r="B4424" s="18">
        <v>45505</v>
      </c>
      <c r="C4424" s="96" t="s">
        <v>395</v>
      </c>
      <c r="D4424" t="s">
        <v>229</v>
      </c>
      <c r="E4424">
        <v>6300</v>
      </c>
    </row>
    <row r="4425" spans="1:7" x14ac:dyDescent="0.3">
      <c r="A4425">
        <v>128</v>
      </c>
      <c r="B4425" s="18">
        <v>45505</v>
      </c>
      <c r="C4425" s="96" t="s">
        <v>395</v>
      </c>
      <c r="D4425" t="s">
        <v>224</v>
      </c>
      <c r="E4425">
        <v>3057</v>
      </c>
    </row>
    <row r="4426" spans="1:7" x14ac:dyDescent="0.3">
      <c r="A4426">
        <v>127</v>
      </c>
      <c r="B4426" s="18">
        <v>45505</v>
      </c>
      <c r="C4426" s="96" t="s">
        <v>395</v>
      </c>
      <c r="D4426" t="s">
        <v>220</v>
      </c>
      <c r="E4426">
        <v>17637</v>
      </c>
    </row>
    <row r="4427" spans="1:7" x14ac:dyDescent="0.3">
      <c r="A4427">
        <v>5</v>
      </c>
      <c r="B4427" s="18">
        <v>45505</v>
      </c>
      <c r="C4427" s="96" t="s">
        <v>395</v>
      </c>
      <c r="D4427" t="s">
        <v>216</v>
      </c>
      <c r="E4427">
        <v>12.8413173652695</v>
      </c>
      <c r="F4427">
        <v>8578</v>
      </c>
      <c r="G4427">
        <v>668</v>
      </c>
    </row>
    <row r="4428" spans="1:7" x14ac:dyDescent="0.3">
      <c r="A4428">
        <v>4</v>
      </c>
      <c r="B4428" s="18">
        <v>45505</v>
      </c>
      <c r="C4428" s="96" t="s">
        <v>395</v>
      </c>
      <c r="D4428" t="s">
        <v>223</v>
      </c>
      <c r="E4428">
        <v>0.817647778729654</v>
      </c>
      <c r="F4428">
        <v>6681</v>
      </c>
      <c r="G4428">
        <v>8171</v>
      </c>
    </row>
    <row r="4429" spans="1:7" x14ac:dyDescent="0.3">
      <c r="A4429">
        <v>126</v>
      </c>
      <c r="B4429" s="18">
        <v>45505</v>
      </c>
      <c r="C4429" s="96" t="s">
        <v>395</v>
      </c>
      <c r="D4429" t="s">
        <v>28</v>
      </c>
      <c r="E4429">
        <v>23</v>
      </c>
    </row>
    <row r="4430" spans="1:7" x14ac:dyDescent="0.3">
      <c r="A4430">
        <v>125</v>
      </c>
      <c r="B4430" s="18">
        <v>45505</v>
      </c>
      <c r="C4430" s="96" t="s">
        <v>395</v>
      </c>
      <c r="D4430" t="s">
        <v>27</v>
      </c>
      <c r="E4430">
        <v>7</v>
      </c>
    </row>
    <row r="4431" spans="1:7" x14ac:dyDescent="0.3">
      <c r="A4431">
        <v>122</v>
      </c>
      <c r="B4431" s="18">
        <v>45505</v>
      </c>
      <c r="C4431" s="96" t="s">
        <v>395</v>
      </c>
      <c r="D4431" t="s">
        <v>24</v>
      </c>
      <c r="E4431">
        <v>18</v>
      </c>
    </row>
    <row r="4432" spans="1:7" x14ac:dyDescent="0.3">
      <c r="A4432">
        <v>121</v>
      </c>
      <c r="B4432" s="18">
        <v>45505</v>
      </c>
      <c r="C4432" s="96" t="s">
        <v>395</v>
      </c>
      <c r="D4432" t="s">
        <v>23</v>
      </c>
      <c r="E4432">
        <v>9</v>
      </c>
    </row>
    <row r="4433" spans="1:7" x14ac:dyDescent="0.3">
      <c r="A4433">
        <v>120</v>
      </c>
      <c r="B4433" s="18">
        <v>45505</v>
      </c>
      <c r="C4433" s="96" t="s">
        <v>395</v>
      </c>
      <c r="D4433" t="s">
        <v>22</v>
      </c>
      <c r="E4433">
        <v>21575</v>
      </c>
    </row>
    <row r="4434" spans="1:7" x14ac:dyDescent="0.3">
      <c r="A4434">
        <v>116</v>
      </c>
      <c r="B4434" s="18">
        <v>45505</v>
      </c>
      <c r="C4434" s="96" t="s">
        <v>395</v>
      </c>
      <c r="D4434" t="s">
        <v>243</v>
      </c>
      <c r="E4434">
        <v>191</v>
      </c>
    </row>
    <row r="4435" spans="1:7" x14ac:dyDescent="0.3">
      <c r="A4435">
        <v>115</v>
      </c>
      <c r="B4435" s="18">
        <v>45505</v>
      </c>
      <c r="C4435" s="96" t="s">
        <v>395</v>
      </c>
      <c r="D4435" t="s">
        <v>226</v>
      </c>
      <c r="E4435">
        <v>2601</v>
      </c>
    </row>
    <row r="4436" spans="1:7" x14ac:dyDescent="0.3">
      <c r="A4436">
        <v>114</v>
      </c>
      <c r="B4436" s="18">
        <v>45505</v>
      </c>
      <c r="C4436" s="96" t="s">
        <v>395</v>
      </c>
      <c r="D4436" t="s">
        <v>214</v>
      </c>
      <c r="E4436">
        <v>21609</v>
      </c>
    </row>
    <row r="4437" spans="1:7" x14ac:dyDescent="0.3">
      <c r="A4437">
        <v>6</v>
      </c>
      <c r="B4437" s="18">
        <v>45505</v>
      </c>
      <c r="C4437" s="96" t="s">
        <v>395</v>
      </c>
      <c r="D4437" t="s">
        <v>237</v>
      </c>
      <c r="E4437">
        <v>0.40104166666666669</v>
      </c>
      <c r="F4437">
        <v>154</v>
      </c>
      <c r="G4437">
        <v>384</v>
      </c>
    </row>
    <row r="4438" spans="1:7" x14ac:dyDescent="0.3">
      <c r="A4438">
        <v>108</v>
      </c>
      <c r="B4438" s="18">
        <v>45505</v>
      </c>
      <c r="C4438" s="96" t="s">
        <v>396</v>
      </c>
      <c r="D4438" t="s">
        <v>204</v>
      </c>
      <c r="E4438">
        <v>86</v>
      </c>
    </row>
    <row r="4439" spans="1:7" x14ac:dyDescent="0.3">
      <c r="A4439">
        <v>107</v>
      </c>
      <c r="B4439" s="18">
        <v>45505</v>
      </c>
      <c r="C4439" s="96" t="s">
        <v>396</v>
      </c>
      <c r="D4439" t="s">
        <v>217</v>
      </c>
      <c r="E4439">
        <v>146</v>
      </c>
    </row>
    <row r="4440" spans="1:7" x14ac:dyDescent="0.3">
      <c r="A4440">
        <v>106</v>
      </c>
      <c r="B4440" s="18">
        <v>45505</v>
      </c>
      <c r="C4440" s="96" t="s">
        <v>396</v>
      </c>
      <c r="D4440" t="s">
        <v>196</v>
      </c>
      <c r="E4440">
        <v>79</v>
      </c>
    </row>
    <row r="4441" spans="1:7" x14ac:dyDescent="0.3">
      <c r="A4441">
        <v>113</v>
      </c>
      <c r="B4441" s="18">
        <v>45505</v>
      </c>
      <c r="C4441" s="96" t="s">
        <v>396</v>
      </c>
      <c r="D4441" t="s">
        <v>228</v>
      </c>
      <c r="E4441">
        <v>143</v>
      </c>
    </row>
    <row r="4442" spans="1:7" x14ac:dyDescent="0.3">
      <c r="A4442">
        <v>112</v>
      </c>
      <c r="B4442" s="18">
        <v>45505</v>
      </c>
      <c r="C4442" s="96" t="s">
        <v>396</v>
      </c>
      <c r="D4442" t="s">
        <v>221</v>
      </c>
      <c r="E4442">
        <v>194</v>
      </c>
    </row>
    <row r="4443" spans="1:7" x14ac:dyDescent="0.3">
      <c r="A4443">
        <v>111</v>
      </c>
      <c r="B4443" s="18">
        <v>45505</v>
      </c>
      <c r="C4443" s="96" t="s">
        <v>396</v>
      </c>
      <c r="D4443" t="s">
        <v>201</v>
      </c>
      <c r="E4443">
        <v>107</v>
      </c>
    </row>
    <row r="4444" spans="1:7" x14ac:dyDescent="0.3">
      <c r="A4444">
        <v>2</v>
      </c>
      <c r="B4444" s="18">
        <v>45505</v>
      </c>
      <c r="C4444" s="96" t="s">
        <v>396</v>
      </c>
      <c r="D4444" t="s">
        <v>209</v>
      </c>
      <c r="E4444">
        <v>0.3775</v>
      </c>
      <c r="F4444">
        <v>755</v>
      </c>
      <c r="G4444">
        <v>2000</v>
      </c>
    </row>
    <row r="4445" spans="1:7" x14ac:dyDescent="0.3">
      <c r="A4445">
        <v>1</v>
      </c>
      <c r="B4445" s="18">
        <v>45505</v>
      </c>
      <c r="C4445" s="96" t="s">
        <v>396</v>
      </c>
      <c r="D4445" t="s">
        <v>287</v>
      </c>
      <c r="E4445">
        <v>0</v>
      </c>
      <c r="F4445">
        <v>0</v>
      </c>
      <c r="G4445">
        <v>1</v>
      </c>
    </row>
    <row r="4446" spans="1:7" x14ac:dyDescent="0.3">
      <c r="A4446">
        <v>103</v>
      </c>
      <c r="B4446" s="18">
        <v>45505</v>
      </c>
      <c r="C4446" s="96" t="s">
        <v>396</v>
      </c>
      <c r="D4446" t="s">
        <v>199</v>
      </c>
      <c r="E4446">
        <v>0</v>
      </c>
    </row>
    <row r="4447" spans="1:7" x14ac:dyDescent="0.3">
      <c r="A4447">
        <v>3</v>
      </c>
      <c r="B4447" s="18">
        <v>45505</v>
      </c>
      <c r="C4447" s="96" t="s">
        <v>396</v>
      </c>
      <c r="D4447" t="s">
        <v>202</v>
      </c>
      <c r="E4447">
        <v>0.62466843501326264</v>
      </c>
      <c r="F4447">
        <v>471</v>
      </c>
      <c r="G4447">
        <v>754</v>
      </c>
    </row>
    <row r="4448" spans="1:7" x14ac:dyDescent="0.3">
      <c r="A4448">
        <v>102</v>
      </c>
      <c r="B4448" s="18">
        <v>45505</v>
      </c>
      <c r="C4448" s="96" t="s">
        <v>396</v>
      </c>
      <c r="D4448" t="s">
        <v>218</v>
      </c>
      <c r="E4448">
        <v>1</v>
      </c>
    </row>
    <row r="4449" spans="1:7" x14ac:dyDescent="0.3">
      <c r="A4449">
        <v>101</v>
      </c>
      <c r="B4449" s="18">
        <v>45505</v>
      </c>
      <c r="C4449" s="96" t="s">
        <v>396</v>
      </c>
      <c r="D4449" t="s">
        <v>200</v>
      </c>
      <c r="E4449">
        <v>0</v>
      </c>
    </row>
    <row r="4450" spans="1:7" x14ac:dyDescent="0.3">
      <c r="A4450">
        <v>100</v>
      </c>
      <c r="B4450" s="18">
        <v>45505</v>
      </c>
      <c r="C4450" s="96" t="s">
        <v>396</v>
      </c>
      <c r="D4450" t="s">
        <v>206</v>
      </c>
      <c r="E4450">
        <v>1</v>
      </c>
    </row>
    <row r="4451" spans="1:7" x14ac:dyDescent="0.3">
      <c r="A4451">
        <v>26</v>
      </c>
      <c r="B4451" s="18">
        <v>45505</v>
      </c>
      <c r="C4451" s="96" t="s">
        <v>396</v>
      </c>
      <c r="D4451" t="s">
        <v>164</v>
      </c>
      <c r="E4451">
        <v>5.1020408163265302E-3</v>
      </c>
      <c r="F4451">
        <v>1</v>
      </c>
      <c r="G4451">
        <v>196</v>
      </c>
    </row>
    <row r="4452" spans="1:7" x14ac:dyDescent="0.3">
      <c r="A4452">
        <v>17</v>
      </c>
      <c r="B4452" s="18">
        <v>45505</v>
      </c>
      <c r="C4452" s="96" t="s">
        <v>396</v>
      </c>
      <c r="D4452" t="s">
        <v>207</v>
      </c>
      <c r="E4452">
        <v>3.7037037037037035E-2</v>
      </c>
      <c r="F4452">
        <v>6</v>
      </c>
      <c r="G4452">
        <v>162</v>
      </c>
    </row>
    <row r="4453" spans="1:7" x14ac:dyDescent="0.3">
      <c r="A4453">
        <v>16</v>
      </c>
      <c r="B4453" s="18">
        <v>45505</v>
      </c>
      <c r="C4453" s="96" t="s">
        <v>396</v>
      </c>
      <c r="D4453" t="s">
        <v>203</v>
      </c>
      <c r="E4453">
        <v>8.6419753086419748E-2</v>
      </c>
      <c r="F4453">
        <v>14</v>
      </c>
      <c r="G4453">
        <v>162</v>
      </c>
    </row>
    <row r="4454" spans="1:7" x14ac:dyDescent="0.3">
      <c r="A4454">
        <v>15</v>
      </c>
      <c r="B4454" s="18">
        <v>45505</v>
      </c>
      <c r="C4454" s="96" t="s">
        <v>396</v>
      </c>
      <c r="D4454" t="s">
        <v>205</v>
      </c>
      <c r="E4454">
        <v>0</v>
      </c>
      <c r="F4454">
        <v>0</v>
      </c>
      <c r="G4454">
        <v>312</v>
      </c>
    </row>
    <row r="4455" spans="1:7" x14ac:dyDescent="0.3">
      <c r="A4455">
        <v>14</v>
      </c>
      <c r="B4455" s="18">
        <v>45505</v>
      </c>
      <c r="C4455" s="96" t="s">
        <v>396</v>
      </c>
      <c r="D4455" t="s">
        <v>225</v>
      </c>
      <c r="E4455">
        <v>0.25641025641025639</v>
      </c>
      <c r="F4455">
        <v>80</v>
      </c>
      <c r="G4455">
        <v>312</v>
      </c>
    </row>
    <row r="4456" spans="1:7" x14ac:dyDescent="0.3">
      <c r="A4456">
        <v>13</v>
      </c>
      <c r="B4456" s="18">
        <v>45505</v>
      </c>
      <c r="C4456" s="96" t="s">
        <v>396</v>
      </c>
      <c r="D4456" t="s">
        <v>198</v>
      </c>
      <c r="E4456">
        <v>0</v>
      </c>
      <c r="F4456">
        <v>0</v>
      </c>
      <c r="G4456">
        <v>135</v>
      </c>
    </row>
    <row r="4457" spans="1:7" x14ac:dyDescent="0.3">
      <c r="A4457">
        <v>12</v>
      </c>
      <c r="B4457" s="18">
        <v>45505</v>
      </c>
      <c r="C4457" s="96" t="s">
        <v>396</v>
      </c>
      <c r="D4457" t="s">
        <v>215</v>
      </c>
      <c r="E4457">
        <v>0.19259259259259259</v>
      </c>
      <c r="F4457">
        <v>26</v>
      </c>
      <c r="G4457">
        <v>135</v>
      </c>
    </row>
    <row r="4458" spans="1:7" x14ac:dyDescent="0.3">
      <c r="A4458">
        <v>11</v>
      </c>
      <c r="B4458" s="18">
        <v>45505</v>
      </c>
      <c r="C4458" s="96" t="s">
        <v>396</v>
      </c>
      <c r="D4458" t="s">
        <v>230</v>
      </c>
      <c r="E4458">
        <v>0.52145214521452143</v>
      </c>
      <c r="F4458">
        <v>158</v>
      </c>
      <c r="G4458">
        <v>303</v>
      </c>
    </row>
    <row r="4459" spans="1:7" x14ac:dyDescent="0.3">
      <c r="A4459">
        <v>10</v>
      </c>
      <c r="B4459" s="18">
        <v>45505</v>
      </c>
      <c r="C4459" s="96" t="s">
        <v>396</v>
      </c>
      <c r="D4459" t="s">
        <v>219</v>
      </c>
      <c r="E4459">
        <v>0.11428571428571428</v>
      </c>
      <c r="F4459">
        <v>16</v>
      </c>
      <c r="G4459">
        <v>140</v>
      </c>
    </row>
    <row r="4460" spans="1:7" x14ac:dyDescent="0.3">
      <c r="A4460">
        <v>9</v>
      </c>
      <c r="B4460" s="18">
        <v>45505</v>
      </c>
      <c r="C4460" s="96" t="s">
        <v>396</v>
      </c>
      <c r="D4460" t="s">
        <v>213</v>
      </c>
      <c r="E4460">
        <v>0.12751677852348994</v>
      </c>
      <c r="F4460">
        <v>19</v>
      </c>
      <c r="G4460">
        <v>149</v>
      </c>
    </row>
    <row r="4461" spans="1:7" x14ac:dyDescent="0.3">
      <c r="A4461">
        <v>23</v>
      </c>
      <c r="B4461" s="18">
        <v>45505</v>
      </c>
      <c r="C4461" s="96" t="s">
        <v>396</v>
      </c>
      <c r="D4461" t="s">
        <v>210</v>
      </c>
      <c r="E4461">
        <v>6.0606060606060608E-2</v>
      </c>
      <c r="F4461">
        <v>46</v>
      </c>
      <c r="G4461">
        <v>759</v>
      </c>
    </row>
    <row r="4462" spans="1:7" x14ac:dyDescent="0.3">
      <c r="A4462">
        <v>24</v>
      </c>
      <c r="B4462" s="18">
        <v>45505</v>
      </c>
      <c r="C4462" s="96" t="s">
        <v>396</v>
      </c>
      <c r="D4462" t="s">
        <v>197</v>
      </c>
      <c r="E4462">
        <v>0.78260869565217395</v>
      </c>
      <c r="F4462">
        <v>36</v>
      </c>
      <c r="G4462">
        <v>46</v>
      </c>
    </row>
    <row r="4463" spans="1:7" x14ac:dyDescent="0.3">
      <c r="A4463">
        <v>134</v>
      </c>
      <c r="B4463" s="18">
        <v>45505</v>
      </c>
      <c r="C4463" s="96" t="s">
        <v>396</v>
      </c>
      <c r="D4463" t="s">
        <v>267</v>
      </c>
      <c r="E4463">
        <v>1</v>
      </c>
    </row>
    <row r="4464" spans="1:7" x14ac:dyDescent="0.3">
      <c r="A4464">
        <v>132</v>
      </c>
      <c r="B4464" s="18">
        <v>45505</v>
      </c>
      <c r="C4464" s="96" t="s">
        <v>396</v>
      </c>
      <c r="D4464" t="s">
        <v>208</v>
      </c>
      <c r="E4464">
        <v>2</v>
      </c>
    </row>
    <row r="4465" spans="1:7" x14ac:dyDescent="0.3">
      <c r="A4465">
        <v>131</v>
      </c>
      <c r="B4465" s="18">
        <v>45505</v>
      </c>
      <c r="C4465" s="96" t="s">
        <v>396</v>
      </c>
      <c r="D4465" t="s">
        <v>211</v>
      </c>
      <c r="E4465">
        <v>16</v>
      </c>
    </row>
    <row r="4466" spans="1:7" x14ac:dyDescent="0.3">
      <c r="A4466">
        <v>130</v>
      </c>
      <c r="B4466" s="18">
        <v>45505</v>
      </c>
      <c r="C4466" s="96" t="s">
        <v>396</v>
      </c>
      <c r="D4466" t="s">
        <v>212</v>
      </c>
      <c r="E4466">
        <v>102</v>
      </c>
    </row>
    <row r="4467" spans="1:7" x14ac:dyDescent="0.3">
      <c r="A4467">
        <v>129</v>
      </c>
      <c r="B4467" s="18">
        <v>45505</v>
      </c>
      <c r="C4467" s="96" t="s">
        <v>396</v>
      </c>
      <c r="D4467" t="s">
        <v>229</v>
      </c>
      <c r="E4467">
        <v>42</v>
      </c>
    </row>
    <row r="4468" spans="1:7" x14ac:dyDescent="0.3">
      <c r="A4468">
        <v>128</v>
      </c>
      <c r="B4468" s="18">
        <v>45505</v>
      </c>
      <c r="C4468" s="96" t="s">
        <v>396</v>
      </c>
      <c r="D4468" t="s">
        <v>224</v>
      </c>
      <c r="E4468">
        <v>59</v>
      </c>
    </row>
    <row r="4469" spans="1:7" x14ac:dyDescent="0.3">
      <c r="A4469">
        <v>127</v>
      </c>
      <c r="B4469" s="18">
        <v>45505</v>
      </c>
      <c r="C4469" s="96" t="s">
        <v>396</v>
      </c>
      <c r="D4469" t="s">
        <v>220</v>
      </c>
      <c r="E4469">
        <v>222</v>
      </c>
    </row>
    <row r="4470" spans="1:7" x14ac:dyDescent="0.3">
      <c r="A4470">
        <v>5</v>
      </c>
      <c r="B4470" s="18">
        <v>45505</v>
      </c>
      <c r="C4470" s="96" t="s">
        <v>396</v>
      </c>
      <c r="D4470" t="s">
        <v>216</v>
      </c>
      <c r="E4470">
        <v>4.9615384615384599</v>
      </c>
      <c r="F4470">
        <v>129</v>
      </c>
      <c r="G4470">
        <v>26</v>
      </c>
    </row>
    <row r="4471" spans="1:7" x14ac:dyDescent="0.3">
      <c r="A4471">
        <v>4</v>
      </c>
      <c r="B4471" s="18">
        <v>45505</v>
      </c>
      <c r="C4471" s="96" t="s">
        <v>396</v>
      </c>
      <c r="D4471" t="s">
        <v>223</v>
      </c>
      <c r="E4471">
        <v>0.93798449612403101</v>
      </c>
      <c r="F4471">
        <v>121</v>
      </c>
      <c r="G4471">
        <v>129</v>
      </c>
    </row>
    <row r="4472" spans="1:7" x14ac:dyDescent="0.3">
      <c r="A4472">
        <v>120</v>
      </c>
      <c r="B4472" s="18">
        <v>45505</v>
      </c>
      <c r="C4472" s="96" t="s">
        <v>396</v>
      </c>
      <c r="D4472" t="s">
        <v>22</v>
      </c>
      <c r="E4472">
        <v>390</v>
      </c>
    </row>
    <row r="4473" spans="1:7" x14ac:dyDescent="0.3">
      <c r="A4473">
        <v>116</v>
      </c>
      <c r="B4473" s="18">
        <v>45505</v>
      </c>
      <c r="C4473" s="96" t="s">
        <v>396</v>
      </c>
      <c r="D4473" t="s">
        <v>243</v>
      </c>
      <c r="E4473">
        <v>1</v>
      </c>
    </row>
    <row r="4474" spans="1:7" x14ac:dyDescent="0.3">
      <c r="A4474">
        <v>115</v>
      </c>
      <c r="B4474" s="18">
        <v>45505</v>
      </c>
      <c r="C4474" s="96" t="s">
        <v>396</v>
      </c>
      <c r="D4474" t="s">
        <v>226</v>
      </c>
      <c r="E4474">
        <v>5</v>
      </c>
    </row>
    <row r="4475" spans="1:7" x14ac:dyDescent="0.3">
      <c r="A4475">
        <v>114</v>
      </c>
      <c r="B4475" s="18">
        <v>45505</v>
      </c>
      <c r="C4475" s="96" t="s">
        <v>396</v>
      </c>
      <c r="D4475" t="s">
        <v>214</v>
      </c>
      <c r="E4475">
        <v>390</v>
      </c>
    </row>
    <row r="4476" spans="1:7" x14ac:dyDescent="0.3">
      <c r="A4476">
        <v>108</v>
      </c>
      <c r="B4476" s="18">
        <v>45505</v>
      </c>
      <c r="C4476" s="96" t="s">
        <v>397</v>
      </c>
      <c r="D4476" t="s">
        <v>204</v>
      </c>
      <c r="E4476">
        <v>20</v>
      </c>
    </row>
    <row r="4477" spans="1:7" x14ac:dyDescent="0.3">
      <c r="A4477">
        <v>105</v>
      </c>
      <c r="B4477" s="18">
        <v>45505</v>
      </c>
      <c r="C4477" s="96" t="s">
        <v>397</v>
      </c>
      <c r="D4477" t="s">
        <v>227</v>
      </c>
      <c r="E4477">
        <v>72</v>
      </c>
    </row>
    <row r="4478" spans="1:7" x14ac:dyDescent="0.3">
      <c r="A4478">
        <v>107</v>
      </c>
      <c r="B4478" s="18">
        <v>45505</v>
      </c>
      <c r="C4478" s="96" t="s">
        <v>397</v>
      </c>
      <c r="D4478" t="s">
        <v>217</v>
      </c>
      <c r="E4478">
        <v>85</v>
      </c>
    </row>
    <row r="4479" spans="1:7" x14ac:dyDescent="0.3">
      <c r="A4479">
        <v>106</v>
      </c>
      <c r="B4479" s="18">
        <v>45505</v>
      </c>
      <c r="C4479" s="96" t="s">
        <v>397</v>
      </c>
      <c r="D4479" t="s">
        <v>196</v>
      </c>
      <c r="E4479">
        <v>138</v>
      </c>
    </row>
    <row r="4480" spans="1:7" x14ac:dyDescent="0.3">
      <c r="A4480">
        <v>104</v>
      </c>
      <c r="B4480" s="18">
        <v>45505</v>
      </c>
      <c r="C4480" s="96" t="s">
        <v>397</v>
      </c>
      <c r="D4480" t="s">
        <v>236</v>
      </c>
      <c r="E4480">
        <v>83</v>
      </c>
    </row>
    <row r="4481" spans="1:7" x14ac:dyDescent="0.3">
      <c r="A4481">
        <v>113</v>
      </c>
      <c r="B4481" s="18">
        <v>45505</v>
      </c>
      <c r="C4481" s="96" t="s">
        <v>397</v>
      </c>
      <c r="D4481" t="s">
        <v>228</v>
      </c>
      <c r="E4481">
        <v>39</v>
      </c>
    </row>
    <row r="4482" spans="1:7" x14ac:dyDescent="0.3">
      <c r="A4482">
        <v>110</v>
      </c>
      <c r="B4482" s="18">
        <v>45505</v>
      </c>
      <c r="C4482" s="96" t="s">
        <v>397</v>
      </c>
      <c r="D4482" t="s">
        <v>222</v>
      </c>
      <c r="E4482">
        <v>64</v>
      </c>
    </row>
    <row r="4483" spans="1:7" x14ac:dyDescent="0.3">
      <c r="A4483">
        <v>112</v>
      </c>
      <c r="B4483" s="18">
        <v>45505</v>
      </c>
      <c r="C4483" s="96" t="s">
        <v>397</v>
      </c>
      <c r="D4483" t="s">
        <v>221</v>
      </c>
      <c r="E4483">
        <v>107</v>
      </c>
    </row>
    <row r="4484" spans="1:7" x14ac:dyDescent="0.3">
      <c r="A4484">
        <v>111</v>
      </c>
      <c r="B4484" s="18">
        <v>45505</v>
      </c>
      <c r="C4484" s="96" t="s">
        <v>397</v>
      </c>
      <c r="D4484" t="s">
        <v>201</v>
      </c>
      <c r="E4484">
        <v>212</v>
      </c>
    </row>
    <row r="4485" spans="1:7" x14ac:dyDescent="0.3">
      <c r="A4485">
        <v>109</v>
      </c>
      <c r="B4485" s="18">
        <v>45505</v>
      </c>
      <c r="C4485" s="96" t="s">
        <v>397</v>
      </c>
      <c r="D4485" t="s">
        <v>233</v>
      </c>
      <c r="E4485">
        <v>73</v>
      </c>
    </row>
    <row r="4486" spans="1:7" x14ac:dyDescent="0.3">
      <c r="A4486">
        <v>2</v>
      </c>
      <c r="B4486" s="18">
        <v>45505</v>
      </c>
      <c r="C4486" s="96" t="s">
        <v>397</v>
      </c>
      <c r="D4486" t="s">
        <v>209</v>
      </c>
      <c r="E4486">
        <v>0.49611111111111111</v>
      </c>
      <c r="F4486">
        <v>893</v>
      </c>
      <c r="G4486">
        <v>1800</v>
      </c>
    </row>
    <row r="4487" spans="1:7" x14ac:dyDescent="0.3">
      <c r="A4487">
        <v>1</v>
      </c>
      <c r="B4487" s="18">
        <v>45505</v>
      </c>
      <c r="C4487" s="96" t="s">
        <v>397</v>
      </c>
      <c r="D4487" t="s">
        <v>287</v>
      </c>
      <c r="E4487">
        <v>0</v>
      </c>
      <c r="F4487">
        <v>0</v>
      </c>
      <c r="G4487">
        <v>1</v>
      </c>
    </row>
    <row r="4488" spans="1:7" x14ac:dyDescent="0.3">
      <c r="A4488">
        <v>103</v>
      </c>
      <c r="B4488" s="18">
        <v>45505</v>
      </c>
      <c r="C4488" s="96" t="s">
        <v>397</v>
      </c>
      <c r="D4488" t="s">
        <v>199</v>
      </c>
      <c r="E4488">
        <v>0</v>
      </c>
    </row>
    <row r="4489" spans="1:7" x14ac:dyDescent="0.3">
      <c r="A4489">
        <v>102</v>
      </c>
      <c r="B4489" s="18">
        <v>45505</v>
      </c>
      <c r="C4489" s="96" t="s">
        <v>397</v>
      </c>
      <c r="D4489" t="s">
        <v>218</v>
      </c>
      <c r="E4489">
        <v>0</v>
      </c>
    </row>
    <row r="4490" spans="1:7" x14ac:dyDescent="0.3">
      <c r="A4490">
        <v>3</v>
      </c>
      <c r="B4490" s="18">
        <v>45505</v>
      </c>
      <c r="C4490" s="96" t="s">
        <v>397</v>
      </c>
      <c r="D4490" t="s">
        <v>202</v>
      </c>
      <c r="E4490">
        <v>0.89137737961926089</v>
      </c>
      <c r="F4490">
        <v>796</v>
      </c>
      <c r="G4490">
        <v>893</v>
      </c>
    </row>
    <row r="4491" spans="1:7" x14ac:dyDescent="0.3">
      <c r="A4491">
        <v>101</v>
      </c>
      <c r="B4491" s="18">
        <v>45505</v>
      </c>
      <c r="C4491" s="96" t="s">
        <v>397</v>
      </c>
      <c r="D4491" t="s">
        <v>200</v>
      </c>
      <c r="E4491">
        <v>1</v>
      </c>
    </row>
    <row r="4492" spans="1:7" x14ac:dyDescent="0.3">
      <c r="A4492">
        <v>100</v>
      </c>
      <c r="B4492" s="18">
        <v>45505</v>
      </c>
      <c r="C4492" s="96" t="s">
        <v>397</v>
      </c>
      <c r="D4492" t="s">
        <v>206</v>
      </c>
      <c r="E4492">
        <v>1</v>
      </c>
    </row>
    <row r="4493" spans="1:7" x14ac:dyDescent="0.3">
      <c r="A4493">
        <v>26</v>
      </c>
      <c r="B4493" s="18">
        <v>45505</v>
      </c>
      <c r="C4493" s="96" t="s">
        <v>397</v>
      </c>
      <c r="D4493" t="s">
        <v>164</v>
      </c>
      <c r="E4493">
        <v>7.8125E-3</v>
      </c>
      <c r="F4493">
        <v>1</v>
      </c>
      <c r="G4493">
        <v>128</v>
      </c>
    </row>
    <row r="4494" spans="1:7" x14ac:dyDescent="0.3">
      <c r="A4494">
        <v>17</v>
      </c>
      <c r="B4494" s="18">
        <v>45505</v>
      </c>
      <c r="C4494" s="96" t="s">
        <v>397</v>
      </c>
      <c r="D4494" t="s">
        <v>207</v>
      </c>
      <c r="E4494">
        <v>9.4339622641509441E-2</v>
      </c>
      <c r="F4494">
        <v>5</v>
      </c>
      <c r="G4494">
        <v>53</v>
      </c>
    </row>
    <row r="4495" spans="1:7" x14ac:dyDescent="0.3">
      <c r="A4495">
        <v>16</v>
      </c>
      <c r="B4495" s="18">
        <v>45505</v>
      </c>
      <c r="C4495" s="96" t="s">
        <v>397</v>
      </c>
      <c r="D4495" t="s">
        <v>203</v>
      </c>
      <c r="E4495">
        <v>0.26415094339622641</v>
      </c>
      <c r="F4495">
        <v>14</v>
      </c>
      <c r="G4495">
        <v>53</v>
      </c>
    </row>
    <row r="4496" spans="1:7" x14ac:dyDescent="0.3">
      <c r="A4496">
        <v>15</v>
      </c>
      <c r="B4496" s="18">
        <v>45505</v>
      </c>
      <c r="C4496" s="96" t="s">
        <v>397</v>
      </c>
      <c r="D4496" t="s">
        <v>205</v>
      </c>
      <c r="E4496">
        <v>1.020408163265306E-2</v>
      </c>
      <c r="F4496">
        <v>1</v>
      </c>
      <c r="G4496">
        <v>98</v>
      </c>
    </row>
    <row r="4497" spans="1:7" x14ac:dyDescent="0.3">
      <c r="A4497">
        <v>14</v>
      </c>
      <c r="B4497" s="18">
        <v>45505</v>
      </c>
      <c r="C4497" s="96" t="s">
        <v>397</v>
      </c>
      <c r="D4497" t="s">
        <v>225</v>
      </c>
      <c r="E4497">
        <v>0.23469387755102042</v>
      </c>
      <c r="F4497">
        <v>23</v>
      </c>
      <c r="G4497">
        <v>98</v>
      </c>
    </row>
    <row r="4498" spans="1:7" x14ac:dyDescent="0.3">
      <c r="A4498">
        <v>13</v>
      </c>
      <c r="B4498" s="18">
        <v>45505</v>
      </c>
      <c r="C4498" s="96" t="s">
        <v>397</v>
      </c>
      <c r="D4498" t="s">
        <v>198</v>
      </c>
      <c r="E4498">
        <v>0.21428571428571427</v>
      </c>
      <c r="F4498">
        <v>9</v>
      </c>
      <c r="G4498">
        <v>42</v>
      </c>
    </row>
    <row r="4499" spans="1:7" x14ac:dyDescent="0.3">
      <c r="A4499">
        <v>12</v>
      </c>
      <c r="B4499" s="18">
        <v>45505</v>
      </c>
      <c r="C4499" s="96" t="s">
        <v>397</v>
      </c>
      <c r="D4499" t="s">
        <v>215</v>
      </c>
      <c r="E4499">
        <v>0.33333333333333331</v>
      </c>
      <c r="F4499">
        <v>14</v>
      </c>
      <c r="G4499">
        <v>42</v>
      </c>
    </row>
    <row r="4500" spans="1:7" x14ac:dyDescent="0.3">
      <c r="A4500">
        <v>11</v>
      </c>
      <c r="B4500" s="18">
        <v>45505</v>
      </c>
      <c r="C4500" s="96" t="s">
        <v>397</v>
      </c>
      <c r="D4500" t="s">
        <v>230</v>
      </c>
      <c r="E4500">
        <v>0.63636363636363635</v>
      </c>
      <c r="F4500">
        <v>84</v>
      </c>
      <c r="G4500">
        <v>132</v>
      </c>
    </row>
    <row r="4501" spans="1:7" x14ac:dyDescent="0.3">
      <c r="A4501">
        <v>9</v>
      </c>
      <c r="B4501" s="18">
        <v>45505</v>
      </c>
      <c r="C4501" s="96" t="s">
        <v>397</v>
      </c>
      <c r="D4501" t="s">
        <v>213</v>
      </c>
      <c r="E4501">
        <v>0.23735408560311283</v>
      </c>
      <c r="F4501">
        <v>122</v>
      </c>
      <c r="G4501">
        <v>514</v>
      </c>
    </row>
    <row r="4502" spans="1:7" x14ac:dyDescent="0.3">
      <c r="A4502">
        <v>8</v>
      </c>
      <c r="B4502" s="18">
        <v>45505</v>
      </c>
      <c r="C4502" s="96" t="s">
        <v>397</v>
      </c>
      <c r="D4502" t="s">
        <v>235</v>
      </c>
      <c r="E4502">
        <v>0.34715025906735753</v>
      </c>
      <c r="F4502">
        <v>67</v>
      </c>
      <c r="G4502">
        <v>193</v>
      </c>
    </row>
    <row r="4503" spans="1:7" x14ac:dyDescent="0.3">
      <c r="A4503">
        <v>7</v>
      </c>
      <c r="B4503" s="18">
        <v>45505</v>
      </c>
      <c r="C4503" s="96" t="s">
        <v>397</v>
      </c>
      <c r="D4503" t="s">
        <v>232</v>
      </c>
      <c r="E4503">
        <v>0.57647058823529407</v>
      </c>
      <c r="F4503">
        <v>49</v>
      </c>
      <c r="G4503">
        <v>85</v>
      </c>
    </row>
    <row r="4504" spans="1:7" x14ac:dyDescent="0.3">
      <c r="A4504">
        <v>23</v>
      </c>
      <c r="B4504" s="18">
        <v>45505</v>
      </c>
      <c r="C4504" s="96" t="s">
        <v>397</v>
      </c>
      <c r="D4504" t="s">
        <v>210</v>
      </c>
      <c r="E4504">
        <v>1.557285873192436E-2</v>
      </c>
      <c r="F4504">
        <v>14</v>
      </c>
      <c r="G4504">
        <v>899</v>
      </c>
    </row>
    <row r="4505" spans="1:7" x14ac:dyDescent="0.3">
      <c r="A4505">
        <v>24</v>
      </c>
      <c r="B4505" s="18">
        <v>45505</v>
      </c>
      <c r="C4505" s="96" t="s">
        <v>397</v>
      </c>
      <c r="D4505" t="s">
        <v>197</v>
      </c>
      <c r="E4505">
        <v>1</v>
      </c>
      <c r="F4505">
        <v>14</v>
      </c>
      <c r="G4505">
        <v>14</v>
      </c>
    </row>
    <row r="4506" spans="1:7" x14ac:dyDescent="0.3">
      <c r="A4506">
        <v>25</v>
      </c>
      <c r="B4506" s="18">
        <v>45505</v>
      </c>
      <c r="C4506" s="96" t="s">
        <v>397</v>
      </c>
      <c r="D4506" t="s">
        <v>261</v>
      </c>
      <c r="E4506">
        <v>7.7864293659621799E-3</v>
      </c>
      <c r="F4506">
        <v>7</v>
      </c>
      <c r="G4506">
        <v>899</v>
      </c>
    </row>
    <row r="4507" spans="1:7" x14ac:dyDescent="0.3">
      <c r="A4507">
        <v>133</v>
      </c>
      <c r="B4507" s="18">
        <v>45505</v>
      </c>
      <c r="C4507" s="96" t="s">
        <v>397</v>
      </c>
      <c r="D4507" t="s">
        <v>234</v>
      </c>
      <c r="E4507">
        <v>5</v>
      </c>
    </row>
    <row r="4508" spans="1:7" x14ac:dyDescent="0.3">
      <c r="A4508">
        <v>132</v>
      </c>
      <c r="B4508" s="18">
        <v>45505</v>
      </c>
      <c r="C4508" s="96" t="s">
        <v>397</v>
      </c>
      <c r="D4508" t="s">
        <v>208</v>
      </c>
      <c r="E4508">
        <v>2</v>
      </c>
    </row>
    <row r="4509" spans="1:7" x14ac:dyDescent="0.3">
      <c r="A4509">
        <v>131</v>
      </c>
      <c r="B4509" s="18">
        <v>45505</v>
      </c>
      <c r="C4509" s="96" t="s">
        <v>397</v>
      </c>
      <c r="D4509" t="s">
        <v>211</v>
      </c>
      <c r="E4509">
        <v>12</v>
      </c>
    </row>
    <row r="4510" spans="1:7" x14ac:dyDescent="0.3">
      <c r="A4510">
        <v>130</v>
      </c>
      <c r="B4510" s="18">
        <v>45505</v>
      </c>
      <c r="C4510" s="96" t="s">
        <v>397</v>
      </c>
      <c r="D4510" t="s">
        <v>212</v>
      </c>
      <c r="E4510">
        <v>54</v>
      </c>
    </row>
    <row r="4511" spans="1:7" x14ac:dyDescent="0.3">
      <c r="A4511">
        <v>129</v>
      </c>
      <c r="B4511" s="18">
        <v>45505</v>
      </c>
      <c r="C4511" s="96" t="s">
        <v>397</v>
      </c>
      <c r="D4511" t="s">
        <v>229</v>
      </c>
      <c r="E4511">
        <v>141</v>
      </c>
    </row>
    <row r="4512" spans="1:7" x14ac:dyDescent="0.3">
      <c r="A4512">
        <v>128</v>
      </c>
      <c r="B4512" s="18">
        <v>45505</v>
      </c>
      <c r="C4512" s="96" t="s">
        <v>397</v>
      </c>
      <c r="D4512" t="s">
        <v>224</v>
      </c>
      <c r="E4512">
        <v>69</v>
      </c>
    </row>
    <row r="4513" spans="1:7" x14ac:dyDescent="0.3">
      <c r="A4513">
        <v>127</v>
      </c>
      <c r="B4513" s="18">
        <v>45505</v>
      </c>
      <c r="C4513" s="96" t="s">
        <v>397</v>
      </c>
      <c r="D4513" t="s">
        <v>220</v>
      </c>
      <c r="E4513">
        <v>288</v>
      </c>
    </row>
    <row r="4514" spans="1:7" x14ac:dyDescent="0.3">
      <c r="A4514">
        <v>5</v>
      </c>
      <c r="B4514" s="18">
        <v>45505</v>
      </c>
      <c r="C4514" s="96" t="s">
        <v>397</v>
      </c>
      <c r="D4514" t="s">
        <v>216</v>
      </c>
      <c r="E4514">
        <v>9.7083333333333304</v>
      </c>
      <c r="F4514">
        <v>233</v>
      </c>
      <c r="G4514">
        <v>24</v>
      </c>
    </row>
    <row r="4515" spans="1:7" x14ac:dyDescent="0.3">
      <c r="A4515">
        <v>4</v>
      </c>
      <c r="B4515" s="18">
        <v>45505</v>
      </c>
      <c r="C4515" s="96" t="s">
        <v>397</v>
      </c>
      <c r="D4515" t="s">
        <v>223</v>
      </c>
      <c r="E4515">
        <v>0.80257510729613701</v>
      </c>
      <c r="F4515">
        <v>187</v>
      </c>
      <c r="G4515">
        <v>233</v>
      </c>
    </row>
    <row r="4516" spans="1:7" x14ac:dyDescent="0.3">
      <c r="A4516">
        <v>126</v>
      </c>
      <c r="B4516" s="18">
        <v>45505</v>
      </c>
      <c r="C4516" s="96" t="s">
        <v>397</v>
      </c>
      <c r="D4516" t="s">
        <v>28</v>
      </c>
      <c r="E4516">
        <v>2</v>
      </c>
    </row>
    <row r="4517" spans="1:7" x14ac:dyDescent="0.3">
      <c r="A4517">
        <v>120</v>
      </c>
      <c r="B4517" s="18">
        <v>45505</v>
      </c>
      <c r="C4517" s="96" t="s">
        <v>397</v>
      </c>
      <c r="D4517" t="s">
        <v>22</v>
      </c>
      <c r="E4517">
        <v>431</v>
      </c>
    </row>
    <row r="4518" spans="1:7" x14ac:dyDescent="0.3">
      <c r="A4518">
        <v>116</v>
      </c>
      <c r="B4518" s="18">
        <v>45505</v>
      </c>
      <c r="C4518" s="96" t="s">
        <v>397</v>
      </c>
      <c r="D4518" t="s">
        <v>243</v>
      </c>
      <c r="E4518">
        <v>1</v>
      </c>
    </row>
    <row r="4519" spans="1:7" x14ac:dyDescent="0.3">
      <c r="A4519">
        <v>115</v>
      </c>
      <c r="B4519" s="18">
        <v>45505</v>
      </c>
      <c r="C4519" s="96" t="s">
        <v>397</v>
      </c>
      <c r="D4519" t="s">
        <v>226</v>
      </c>
      <c r="E4519">
        <v>13</v>
      </c>
    </row>
    <row r="4520" spans="1:7" x14ac:dyDescent="0.3">
      <c r="A4520">
        <v>114</v>
      </c>
      <c r="B4520" s="18">
        <v>45505</v>
      </c>
      <c r="C4520" s="96" t="s">
        <v>397</v>
      </c>
      <c r="D4520" t="s">
        <v>214</v>
      </c>
      <c r="E4520">
        <v>431</v>
      </c>
    </row>
    <row r="4521" spans="1:7" x14ac:dyDescent="0.3">
      <c r="A4521">
        <v>6</v>
      </c>
      <c r="B4521" s="18">
        <v>45505</v>
      </c>
      <c r="C4521" s="96" t="s">
        <v>397</v>
      </c>
      <c r="D4521" t="s">
        <v>237</v>
      </c>
      <c r="E4521">
        <v>0.17857142857142858</v>
      </c>
      <c r="F4521">
        <v>5</v>
      </c>
      <c r="G4521">
        <v>28</v>
      </c>
    </row>
    <row r="4522" spans="1:7" x14ac:dyDescent="0.3">
      <c r="A4522">
        <v>27</v>
      </c>
      <c r="B4522" s="18">
        <v>45505</v>
      </c>
      <c r="C4522" s="96" t="s">
        <v>398</v>
      </c>
      <c r="D4522" t="s">
        <v>165</v>
      </c>
      <c r="E4522">
        <v>2.8906955736224028E-2</v>
      </c>
      <c r="F4522">
        <v>32</v>
      </c>
      <c r="G4522">
        <v>1107</v>
      </c>
    </row>
    <row r="4523" spans="1:7" x14ac:dyDescent="0.3">
      <c r="A4523">
        <v>108</v>
      </c>
      <c r="B4523" s="18">
        <v>45505</v>
      </c>
      <c r="C4523" s="96" t="s">
        <v>398</v>
      </c>
      <c r="D4523" t="s">
        <v>204</v>
      </c>
      <c r="E4523">
        <v>856</v>
      </c>
    </row>
    <row r="4524" spans="1:7" x14ac:dyDescent="0.3">
      <c r="A4524">
        <v>105</v>
      </c>
      <c r="B4524" s="18">
        <v>45505</v>
      </c>
      <c r="C4524" s="96" t="s">
        <v>398</v>
      </c>
      <c r="D4524" t="s">
        <v>227</v>
      </c>
      <c r="E4524">
        <v>1563</v>
      </c>
    </row>
    <row r="4525" spans="1:7" x14ac:dyDescent="0.3">
      <c r="A4525">
        <v>107</v>
      </c>
      <c r="B4525" s="18">
        <v>45505</v>
      </c>
      <c r="C4525" s="96" t="s">
        <v>398</v>
      </c>
      <c r="D4525" t="s">
        <v>217</v>
      </c>
      <c r="E4525">
        <v>2686</v>
      </c>
    </row>
    <row r="4526" spans="1:7" x14ac:dyDescent="0.3">
      <c r="A4526">
        <v>106</v>
      </c>
      <c r="B4526" s="18">
        <v>45505</v>
      </c>
      <c r="C4526" s="96" t="s">
        <v>398</v>
      </c>
      <c r="D4526" t="s">
        <v>196</v>
      </c>
      <c r="E4526">
        <v>2145</v>
      </c>
    </row>
    <row r="4527" spans="1:7" x14ac:dyDescent="0.3">
      <c r="A4527">
        <v>104</v>
      </c>
      <c r="B4527" s="18">
        <v>45505</v>
      </c>
      <c r="C4527" s="96" t="s">
        <v>398</v>
      </c>
      <c r="D4527" t="s">
        <v>236</v>
      </c>
      <c r="E4527">
        <v>353</v>
      </c>
    </row>
    <row r="4528" spans="1:7" x14ac:dyDescent="0.3">
      <c r="A4528">
        <v>113</v>
      </c>
      <c r="B4528" s="18">
        <v>45505</v>
      </c>
      <c r="C4528" s="96" t="s">
        <v>398</v>
      </c>
      <c r="D4528" t="s">
        <v>228</v>
      </c>
      <c r="E4528">
        <v>1542</v>
      </c>
    </row>
    <row r="4529" spans="1:7" x14ac:dyDescent="0.3">
      <c r="A4529">
        <v>110</v>
      </c>
      <c r="B4529" s="18">
        <v>45505</v>
      </c>
      <c r="C4529" s="96" t="s">
        <v>398</v>
      </c>
      <c r="D4529" t="s">
        <v>222</v>
      </c>
      <c r="E4529">
        <v>1384</v>
      </c>
    </row>
    <row r="4530" spans="1:7" x14ac:dyDescent="0.3">
      <c r="A4530">
        <v>112</v>
      </c>
      <c r="B4530" s="18">
        <v>45505</v>
      </c>
      <c r="C4530" s="96" t="s">
        <v>398</v>
      </c>
      <c r="D4530" t="s">
        <v>221</v>
      </c>
      <c r="E4530">
        <v>3041</v>
      </c>
    </row>
    <row r="4531" spans="1:7" x14ac:dyDescent="0.3">
      <c r="A4531">
        <v>111</v>
      </c>
      <c r="B4531" s="18">
        <v>45505</v>
      </c>
      <c r="C4531" s="96" t="s">
        <v>398</v>
      </c>
      <c r="D4531" t="s">
        <v>201</v>
      </c>
      <c r="E4531">
        <v>1980</v>
      </c>
    </row>
    <row r="4532" spans="1:7" x14ac:dyDescent="0.3">
      <c r="A4532">
        <v>109</v>
      </c>
      <c r="B4532" s="18">
        <v>45505</v>
      </c>
      <c r="C4532" s="96" t="s">
        <v>398</v>
      </c>
      <c r="D4532" t="s">
        <v>233</v>
      </c>
      <c r="E4532">
        <v>358</v>
      </c>
    </row>
    <row r="4533" spans="1:7" x14ac:dyDescent="0.3">
      <c r="A4533">
        <v>2</v>
      </c>
      <c r="B4533" s="18">
        <v>45505</v>
      </c>
      <c r="C4533" s="96" t="s">
        <v>398</v>
      </c>
      <c r="D4533" t="s">
        <v>209</v>
      </c>
      <c r="E4533">
        <v>0.60030188679245278</v>
      </c>
      <c r="F4533">
        <v>15908</v>
      </c>
      <c r="G4533">
        <v>26500</v>
      </c>
    </row>
    <row r="4534" spans="1:7" x14ac:dyDescent="0.3">
      <c r="A4534">
        <v>1</v>
      </c>
      <c r="B4534" s="18">
        <v>45505</v>
      </c>
      <c r="C4534" s="96" t="s">
        <v>398</v>
      </c>
      <c r="D4534" t="s">
        <v>287</v>
      </c>
      <c r="E4534">
        <v>1.1111111111111112</v>
      </c>
      <c r="F4534">
        <v>20</v>
      </c>
      <c r="G4534">
        <v>18</v>
      </c>
    </row>
    <row r="4535" spans="1:7" x14ac:dyDescent="0.3">
      <c r="A4535">
        <v>103</v>
      </c>
      <c r="B4535" s="18">
        <v>45505</v>
      </c>
      <c r="C4535" s="96" t="s">
        <v>398</v>
      </c>
      <c r="D4535" t="s">
        <v>199</v>
      </c>
      <c r="E4535">
        <v>7</v>
      </c>
    </row>
    <row r="4536" spans="1:7" x14ac:dyDescent="0.3">
      <c r="A4536">
        <v>3</v>
      </c>
      <c r="B4536" s="18">
        <v>45505</v>
      </c>
      <c r="C4536" s="96" t="s">
        <v>398</v>
      </c>
      <c r="D4536" t="s">
        <v>202</v>
      </c>
      <c r="E4536">
        <v>0.62969948447126867</v>
      </c>
      <c r="F4536">
        <v>10016</v>
      </c>
      <c r="G4536">
        <v>15906</v>
      </c>
    </row>
    <row r="4537" spans="1:7" x14ac:dyDescent="0.3">
      <c r="A4537">
        <v>102</v>
      </c>
      <c r="B4537" s="18">
        <v>45505</v>
      </c>
      <c r="C4537" s="96" t="s">
        <v>398</v>
      </c>
      <c r="D4537" t="s">
        <v>218</v>
      </c>
      <c r="E4537">
        <v>2</v>
      </c>
    </row>
    <row r="4538" spans="1:7" x14ac:dyDescent="0.3">
      <c r="A4538">
        <v>101</v>
      </c>
      <c r="B4538" s="18">
        <v>45505</v>
      </c>
      <c r="C4538" s="96" t="s">
        <v>398</v>
      </c>
      <c r="D4538" t="s">
        <v>200</v>
      </c>
      <c r="E4538">
        <v>9</v>
      </c>
    </row>
    <row r="4539" spans="1:7" x14ac:dyDescent="0.3">
      <c r="A4539">
        <v>100</v>
      </c>
      <c r="B4539" s="18">
        <v>45505</v>
      </c>
      <c r="C4539" s="96" t="s">
        <v>398</v>
      </c>
      <c r="D4539" t="s">
        <v>206</v>
      </c>
      <c r="E4539">
        <v>5</v>
      </c>
    </row>
    <row r="4540" spans="1:7" x14ac:dyDescent="0.3">
      <c r="A4540">
        <v>26</v>
      </c>
      <c r="B4540" s="18">
        <v>45505</v>
      </c>
      <c r="C4540" s="96" t="s">
        <v>398</v>
      </c>
      <c r="D4540" t="s">
        <v>164</v>
      </c>
      <c r="E4540">
        <v>2.5210084033613446E-2</v>
      </c>
      <c r="F4540">
        <v>72</v>
      </c>
      <c r="G4540">
        <v>2856</v>
      </c>
    </row>
    <row r="4541" spans="1:7" x14ac:dyDescent="0.3">
      <c r="A4541">
        <v>17</v>
      </c>
      <c r="B4541" s="18">
        <v>45505</v>
      </c>
      <c r="C4541" s="96" t="s">
        <v>398</v>
      </c>
      <c r="D4541" t="s">
        <v>207</v>
      </c>
      <c r="E4541">
        <v>1.6120365394948953E-2</v>
      </c>
      <c r="F4541">
        <v>30</v>
      </c>
      <c r="G4541">
        <v>1861</v>
      </c>
    </row>
    <row r="4542" spans="1:7" x14ac:dyDescent="0.3">
      <c r="A4542">
        <v>16</v>
      </c>
      <c r="B4542" s="18">
        <v>45505</v>
      </c>
      <c r="C4542" s="96" t="s">
        <v>398</v>
      </c>
      <c r="D4542" t="s">
        <v>203</v>
      </c>
      <c r="E4542">
        <v>0.11606663084363246</v>
      </c>
      <c r="F4542">
        <v>216</v>
      </c>
      <c r="G4542">
        <v>1861</v>
      </c>
    </row>
    <row r="4543" spans="1:7" x14ac:dyDescent="0.3">
      <c r="A4543">
        <v>15</v>
      </c>
      <c r="B4543" s="18">
        <v>45505</v>
      </c>
      <c r="C4543" s="96" t="s">
        <v>398</v>
      </c>
      <c r="D4543" t="s">
        <v>205</v>
      </c>
      <c r="E4543">
        <v>2.163331530557058E-3</v>
      </c>
      <c r="F4543">
        <v>8</v>
      </c>
      <c r="G4543">
        <v>3698</v>
      </c>
    </row>
    <row r="4544" spans="1:7" x14ac:dyDescent="0.3">
      <c r="A4544">
        <v>14</v>
      </c>
      <c r="B4544" s="18">
        <v>45505</v>
      </c>
      <c r="C4544" s="96" t="s">
        <v>398</v>
      </c>
      <c r="D4544" t="s">
        <v>225</v>
      </c>
      <c r="E4544">
        <v>6.8956192536506214E-2</v>
      </c>
      <c r="F4544">
        <v>255</v>
      </c>
      <c r="G4544">
        <v>3698</v>
      </c>
    </row>
    <row r="4545" spans="1:7" x14ac:dyDescent="0.3">
      <c r="A4545">
        <v>13</v>
      </c>
      <c r="B4545" s="18">
        <v>45505</v>
      </c>
      <c r="C4545" s="96" t="s">
        <v>398</v>
      </c>
      <c r="D4545" t="s">
        <v>198</v>
      </c>
      <c r="E4545">
        <v>5.9276822762299936E-4</v>
      </c>
      <c r="F4545">
        <v>1</v>
      </c>
      <c r="G4545">
        <v>1687</v>
      </c>
    </row>
    <row r="4546" spans="1:7" x14ac:dyDescent="0.3">
      <c r="A4546">
        <v>12</v>
      </c>
      <c r="B4546" s="18">
        <v>45505</v>
      </c>
      <c r="C4546" s="96" t="s">
        <v>398</v>
      </c>
      <c r="D4546" t="s">
        <v>215</v>
      </c>
      <c r="E4546">
        <v>2.1932424422050976E-2</v>
      </c>
      <c r="F4546">
        <v>37</v>
      </c>
      <c r="G4546">
        <v>1687</v>
      </c>
    </row>
    <row r="4547" spans="1:7" x14ac:dyDescent="0.3">
      <c r="A4547">
        <v>11</v>
      </c>
      <c r="B4547" s="18">
        <v>45505</v>
      </c>
      <c r="C4547" s="96" t="s">
        <v>398</v>
      </c>
      <c r="D4547" t="s">
        <v>230</v>
      </c>
      <c r="E4547">
        <v>0.22514538908889503</v>
      </c>
      <c r="F4547">
        <v>813</v>
      </c>
      <c r="G4547">
        <v>3611</v>
      </c>
    </row>
    <row r="4548" spans="1:7" x14ac:dyDescent="0.3">
      <c r="A4548">
        <v>10</v>
      </c>
      <c r="B4548" s="18">
        <v>45505</v>
      </c>
      <c r="C4548" s="96" t="s">
        <v>398</v>
      </c>
      <c r="D4548" t="s">
        <v>219</v>
      </c>
      <c r="E4548">
        <v>2.3498694516971279E-2</v>
      </c>
      <c r="F4548">
        <v>18</v>
      </c>
      <c r="G4548">
        <v>766</v>
      </c>
    </row>
    <row r="4549" spans="1:7" x14ac:dyDescent="0.3">
      <c r="A4549">
        <v>9</v>
      </c>
      <c r="B4549" s="18">
        <v>45505</v>
      </c>
      <c r="C4549" s="96" t="s">
        <v>398</v>
      </c>
      <c r="D4549" t="s">
        <v>213</v>
      </c>
      <c r="E4549">
        <v>5.3388746803069057E-2</v>
      </c>
      <c r="F4549">
        <v>334</v>
      </c>
      <c r="G4549">
        <v>6256</v>
      </c>
    </row>
    <row r="4550" spans="1:7" x14ac:dyDescent="0.3">
      <c r="A4550">
        <v>8</v>
      </c>
      <c r="B4550" s="18">
        <v>45505</v>
      </c>
      <c r="C4550" s="96" t="s">
        <v>398</v>
      </c>
      <c r="D4550" t="s">
        <v>235</v>
      </c>
      <c r="E4550">
        <v>0.29508196721311475</v>
      </c>
      <c r="F4550">
        <v>360</v>
      </c>
      <c r="G4550">
        <v>1220</v>
      </c>
    </row>
    <row r="4551" spans="1:7" x14ac:dyDescent="0.3">
      <c r="A4551">
        <v>7</v>
      </c>
      <c r="B4551" s="18">
        <v>45505</v>
      </c>
      <c r="C4551" s="96" t="s">
        <v>398</v>
      </c>
      <c r="D4551" t="s">
        <v>232</v>
      </c>
      <c r="E4551">
        <v>0.52161383285302598</v>
      </c>
      <c r="F4551">
        <v>181</v>
      </c>
      <c r="G4551">
        <v>347</v>
      </c>
    </row>
    <row r="4552" spans="1:7" x14ac:dyDescent="0.3">
      <c r="A4552">
        <v>23</v>
      </c>
      <c r="B4552" s="18">
        <v>45505</v>
      </c>
      <c r="C4552" s="96" t="s">
        <v>398</v>
      </c>
      <c r="D4552" t="s">
        <v>210</v>
      </c>
      <c r="E4552">
        <v>2.0683229813664595E-2</v>
      </c>
      <c r="F4552">
        <v>333</v>
      </c>
      <c r="G4552">
        <v>16100</v>
      </c>
    </row>
    <row r="4553" spans="1:7" x14ac:dyDescent="0.3">
      <c r="A4553">
        <v>24</v>
      </c>
      <c r="B4553" s="18">
        <v>45505</v>
      </c>
      <c r="C4553" s="96" t="s">
        <v>398</v>
      </c>
      <c r="D4553" t="s">
        <v>197</v>
      </c>
      <c r="E4553">
        <v>0.89189189189189189</v>
      </c>
      <c r="F4553">
        <v>297</v>
      </c>
      <c r="G4553">
        <v>333</v>
      </c>
    </row>
    <row r="4554" spans="1:7" x14ac:dyDescent="0.3">
      <c r="A4554">
        <v>133</v>
      </c>
      <c r="B4554" s="18">
        <v>45505</v>
      </c>
      <c r="C4554" s="96" t="s">
        <v>398</v>
      </c>
      <c r="D4554" t="s">
        <v>234</v>
      </c>
      <c r="E4554">
        <v>25</v>
      </c>
    </row>
    <row r="4555" spans="1:7" x14ac:dyDescent="0.3">
      <c r="A4555">
        <v>132</v>
      </c>
      <c r="B4555" s="18">
        <v>45505</v>
      </c>
      <c r="C4555" s="96" t="s">
        <v>398</v>
      </c>
      <c r="D4555" t="s">
        <v>208</v>
      </c>
      <c r="E4555">
        <v>13</v>
      </c>
    </row>
    <row r="4556" spans="1:7" x14ac:dyDescent="0.3">
      <c r="A4556">
        <v>131</v>
      </c>
      <c r="B4556" s="18">
        <v>45505</v>
      </c>
      <c r="C4556" s="96" t="s">
        <v>398</v>
      </c>
      <c r="D4556" t="s">
        <v>211</v>
      </c>
      <c r="E4556">
        <v>94</v>
      </c>
    </row>
    <row r="4557" spans="1:7" x14ac:dyDescent="0.3">
      <c r="A4557">
        <v>130</v>
      </c>
      <c r="B4557" s="18">
        <v>45505</v>
      </c>
      <c r="C4557" s="96" t="s">
        <v>398</v>
      </c>
      <c r="D4557" t="s">
        <v>212</v>
      </c>
      <c r="E4557">
        <v>280</v>
      </c>
    </row>
    <row r="4558" spans="1:7" x14ac:dyDescent="0.3">
      <c r="A4558">
        <v>129</v>
      </c>
      <c r="B4558" s="18">
        <v>45505</v>
      </c>
      <c r="C4558" s="96" t="s">
        <v>398</v>
      </c>
      <c r="D4558" t="s">
        <v>229</v>
      </c>
      <c r="E4558">
        <v>1003</v>
      </c>
    </row>
    <row r="4559" spans="1:7" x14ac:dyDescent="0.3">
      <c r="A4559">
        <v>128</v>
      </c>
      <c r="B4559" s="18">
        <v>45505</v>
      </c>
      <c r="C4559" s="96" t="s">
        <v>398</v>
      </c>
      <c r="D4559" t="s">
        <v>224</v>
      </c>
      <c r="E4559">
        <v>379</v>
      </c>
    </row>
    <row r="4560" spans="1:7" x14ac:dyDescent="0.3">
      <c r="A4560">
        <v>127</v>
      </c>
      <c r="B4560" s="18">
        <v>45505</v>
      </c>
      <c r="C4560" s="96" t="s">
        <v>398</v>
      </c>
      <c r="D4560" t="s">
        <v>220</v>
      </c>
      <c r="E4560">
        <v>1823</v>
      </c>
    </row>
    <row r="4561" spans="1:7" x14ac:dyDescent="0.3">
      <c r="A4561">
        <v>5</v>
      </c>
      <c r="B4561" s="18">
        <v>45505</v>
      </c>
      <c r="C4561" s="96" t="s">
        <v>398</v>
      </c>
      <c r="D4561" t="s">
        <v>216</v>
      </c>
      <c r="E4561">
        <v>6.6962962962962997</v>
      </c>
      <c r="F4561">
        <v>1808</v>
      </c>
      <c r="G4561">
        <v>270</v>
      </c>
    </row>
    <row r="4562" spans="1:7" x14ac:dyDescent="0.3">
      <c r="A4562">
        <v>4</v>
      </c>
      <c r="B4562" s="18">
        <v>45505</v>
      </c>
      <c r="C4562" s="96" t="s">
        <v>398</v>
      </c>
      <c r="D4562" t="s">
        <v>223</v>
      </c>
      <c r="E4562">
        <v>0.77481137550783497</v>
      </c>
      <c r="F4562">
        <v>1335</v>
      </c>
      <c r="G4562">
        <v>1723</v>
      </c>
    </row>
    <row r="4563" spans="1:7" x14ac:dyDescent="0.3">
      <c r="A4563">
        <v>126</v>
      </c>
      <c r="B4563" s="18">
        <v>45505</v>
      </c>
      <c r="C4563" s="96" t="s">
        <v>398</v>
      </c>
      <c r="D4563" t="s">
        <v>28</v>
      </c>
      <c r="E4563">
        <v>2</v>
      </c>
    </row>
    <row r="4564" spans="1:7" x14ac:dyDescent="0.3">
      <c r="A4564">
        <v>120</v>
      </c>
      <c r="B4564" s="18">
        <v>45505</v>
      </c>
      <c r="C4564" s="96" t="s">
        <v>398</v>
      </c>
      <c r="D4564" t="s">
        <v>22</v>
      </c>
      <c r="E4564">
        <v>3151</v>
      </c>
    </row>
    <row r="4565" spans="1:7" x14ac:dyDescent="0.3">
      <c r="A4565">
        <v>116</v>
      </c>
      <c r="B4565" s="18">
        <v>45505</v>
      </c>
      <c r="C4565" s="96" t="s">
        <v>398</v>
      </c>
      <c r="D4565" t="s">
        <v>243</v>
      </c>
      <c r="E4565">
        <v>63</v>
      </c>
    </row>
    <row r="4566" spans="1:7" x14ac:dyDescent="0.3">
      <c r="A4566">
        <v>115</v>
      </c>
      <c r="B4566" s="18">
        <v>45505</v>
      </c>
      <c r="C4566" s="96" t="s">
        <v>398</v>
      </c>
      <c r="D4566" t="s">
        <v>226</v>
      </c>
      <c r="E4566">
        <v>143</v>
      </c>
    </row>
    <row r="4567" spans="1:7" x14ac:dyDescent="0.3">
      <c r="A4567">
        <v>114</v>
      </c>
      <c r="B4567" s="18">
        <v>45505</v>
      </c>
      <c r="C4567" s="96" t="s">
        <v>398</v>
      </c>
      <c r="D4567" t="s">
        <v>214</v>
      </c>
      <c r="E4567">
        <v>3151</v>
      </c>
    </row>
    <row r="4568" spans="1:7" x14ac:dyDescent="0.3">
      <c r="A4568">
        <v>6</v>
      </c>
      <c r="B4568" s="18">
        <v>45505</v>
      </c>
      <c r="C4568" s="96" t="s">
        <v>398</v>
      </c>
      <c r="D4568" t="s">
        <v>237</v>
      </c>
      <c r="E4568">
        <v>0.44961240310077522</v>
      </c>
      <c r="F4568">
        <v>58</v>
      </c>
      <c r="G4568">
        <v>129</v>
      </c>
    </row>
    <row r="4569" spans="1:7" x14ac:dyDescent="0.3">
      <c r="A4569">
        <v>27</v>
      </c>
      <c r="B4569" s="18">
        <v>45505</v>
      </c>
      <c r="C4569" s="96" t="s">
        <v>399</v>
      </c>
      <c r="D4569" t="s">
        <v>165</v>
      </c>
      <c r="E4569">
        <v>0.16867469879518071</v>
      </c>
      <c r="F4569">
        <v>42</v>
      </c>
      <c r="G4569">
        <v>249</v>
      </c>
    </row>
    <row r="4570" spans="1:7" x14ac:dyDescent="0.3">
      <c r="A4570">
        <v>108</v>
      </c>
      <c r="B4570" s="18">
        <v>45505</v>
      </c>
      <c r="C4570" s="96" t="s">
        <v>399</v>
      </c>
      <c r="D4570" t="s">
        <v>204</v>
      </c>
      <c r="E4570">
        <v>117</v>
      </c>
    </row>
    <row r="4571" spans="1:7" x14ac:dyDescent="0.3">
      <c r="A4571">
        <v>107</v>
      </c>
      <c r="B4571" s="18">
        <v>45505</v>
      </c>
      <c r="C4571" s="96" t="s">
        <v>399</v>
      </c>
      <c r="D4571" t="s">
        <v>217</v>
      </c>
      <c r="E4571">
        <v>212</v>
      </c>
    </row>
    <row r="4572" spans="1:7" x14ac:dyDescent="0.3">
      <c r="A4572">
        <v>106</v>
      </c>
      <c r="B4572" s="18">
        <v>45505</v>
      </c>
      <c r="C4572" s="96" t="s">
        <v>399</v>
      </c>
      <c r="D4572" t="s">
        <v>196</v>
      </c>
      <c r="E4572">
        <v>149</v>
      </c>
    </row>
    <row r="4573" spans="1:7" x14ac:dyDescent="0.3">
      <c r="A4573">
        <v>113</v>
      </c>
      <c r="B4573" s="18">
        <v>45505</v>
      </c>
      <c r="C4573" s="96" t="s">
        <v>399</v>
      </c>
      <c r="D4573" t="s">
        <v>228</v>
      </c>
      <c r="E4573">
        <v>209</v>
      </c>
    </row>
    <row r="4574" spans="1:7" x14ac:dyDescent="0.3">
      <c r="A4574">
        <v>112</v>
      </c>
      <c r="B4574" s="18">
        <v>45505</v>
      </c>
      <c r="C4574" s="96" t="s">
        <v>399</v>
      </c>
      <c r="D4574" t="s">
        <v>221</v>
      </c>
      <c r="E4574">
        <v>292</v>
      </c>
    </row>
    <row r="4575" spans="1:7" x14ac:dyDescent="0.3">
      <c r="A4575">
        <v>111</v>
      </c>
      <c r="B4575" s="18">
        <v>45505</v>
      </c>
      <c r="C4575" s="96" t="s">
        <v>399</v>
      </c>
      <c r="D4575" t="s">
        <v>201</v>
      </c>
      <c r="E4575">
        <v>141</v>
      </c>
    </row>
    <row r="4576" spans="1:7" x14ac:dyDescent="0.3">
      <c r="A4576">
        <v>2</v>
      </c>
      <c r="B4576" s="18">
        <v>45505</v>
      </c>
      <c r="C4576" s="96" t="s">
        <v>399</v>
      </c>
      <c r="D4576" t="s">
        <v>209</v>
      </c>
      <c r="E4576">
        <v>0.56000000000000005</v>
      </c>
      <c r="F4576">
        <v>1120</v>
      </c>
      <c r="G4576">
        <v>2000</v>
      </c>
    </row>
    <row r="4577" spans="1:7" x14ac:dyDescent="0.3">
      <c r="A4577">
        <v>1</v>
      </c>
      <c r="B4577" s="18">
        <v>45505</v>
      </c>
      <c r="C4577" s="96" t="s">
        <v>399</v>
      </c>
      <c r="D4577" t="s">
        <v>287</v>
      </c>
      <c r="E4577">
        <v>1</v>
      </c>
      <c r="F4577">
        <v>1</v>
      </c>
      <c r="G4577">
        <v>1</v>
      </c>
    </row>
    <row r="4578" spans="1:7" x14ac:dyDescent="0.3">
      <c r="A4578">
        <v>103</v>
      </c>
      <c r="B4578" s="18">
        <v>45505</v>
      </c>
      <c r="C4578" s="96" t="s">
        <v>399</v>
      </c>
      <c r="D4578" t="s">
        <v>199</v>
      </c>
      <c r="E4578">
        <v>0</v>
      </c>
    </row>
    <row r="4579" spans="1:7" x14ac:dyDescent="0.3">
      <c r="A4579">
        <v>3</v>
      </c>
      <c r="B4579" s="18">
        <v>45505</v>
      </c>
      <c r="C4579" s="96" t="s">
        <v>399</v>
      </c>
      <c r="D4579" t="s">
        <v>202</v>
      </c>
      <c r="E4579">
        <v>0.63181411974977664</v>
      </c>
      <c r="F4579">
        <v>707</v>
      </c>
      <c r="G4579">
        <v>1119</v>
      </c>
    </row>
    <row r="4580" spans="1:7" x14ac:dyDescent="0.3">
      <c r="A4580">
        <v>102</v>
      </c>
      <c r="B4580" s="18">
        <v>45505</v>
      </c>
      <c r="C4580" s="96" t="s">
        <v>399</v>
      </c>
      <c r="D4580" t="s">
        <v>218</v>
      </c>
      <c r="E4580">
        <v>1</v>
      </c>
    </row>
    <row r="4581" spans="1:7" x14ac:dyDescent="0.3">
      <c r="A4581">
        <v>101</v>
      </c>
      <c r="B4581" s="18">
        <v>45505</v>
      </c>
      <c r="C4581" s="96" t="s">
        <v>399</v>
      </c>
      <c r="D4581" t="s">
        <v>200</v>
      </c>
      <c r="E4581">
        <v>0</v>
      </c>
    </row>
    <row r="4582" spans="1:7" x14ac:dyDescent="0.3">
      <c r="A4582">
        <v>100</v>
      </c>
      <c r="B4582" s="18">
        <v>45505</v>
      </c>
      <c r="C4582" s="96" t="s">
        <v>399</v>
      </c>
      <c r="D4582" t="s">
        <v>206</v>
      </c>
      <c r="E4582">
        <v>1</v>
      </c>
    </row>
    <row r="4583" spans="1:7" x14ac:dyDescent="0.3">
      <c r="A4583">
        <v>26</v>
      </c>
      <c r="B4583" s="18">
        <v>45505</v>
      </c>
      <c r="C4583" s="96" t="s">
        <v>399</v>
      </c>
      <c r="D4583" t="s">
        <v>164</v>
      </c>
      <c r="E4583">
        <v>0.17</v>
      </c>
      <c r="F4583">
        <v>51</v>
      </c>
      <c r="G4583">
        <v>300</v>
      </c>
    </row>
    <row r="4584" spans="1:7" x14ac:dyDescent="0.3">
      <c r="A4584">
        <v>17</v>
      </c>
      <c r="B4584" s="18">
        <v>45505</v>
      </c>
      <c r="C4584" s="96" t="s">
        <v>399</v>
      </c>
      <c r="D4584" t="s">
        <v>207</v>
      </c>
      <c r="E4584">
        <v>0.13709677419354838</v>
      </c>
      <c r="F4584">
        <v>34</v>
      </c>
      <c r="G4584">
        <v>248</v>
      </c>
    </row>
    <row r="4585" spans="1:7" x14ac:dyDescent="0.3">
      <c r="A4585">
        <v>16</v>
      </c>
      <c r="B4585" s="18">
        <v>45505</v>
      </c>
      <c r="C4585" s="96" t="s">
        <v>399</v>
      </c>
      <c r="D4585" t="s">
        <v>203</v>
      </c>
      <c r="E4585">
        <v>0.375</v>
      </c>
      <c r="F4585">
        <v>93</v>
      </c>
      <c r="G4585">
        <v>248</v>
      </c>
    </row>
    <row r="4586" spans="1:7" x14ac:dyDescent="0.3">
      <c r="A4586">
        <v>15</v>
      </c>
      <c r="B4586" s="18">
        <v>45505</v>
      </c>
      <c r="C4586" s="96" t="s">
        <v>399</v>
      </c>
      <c r="D4586" t="s">
        <v>205</v>
      </c>
      <c r="E4586">
        <v>0.06</v>
      </c>
      <c r="F4586">
        <v>30</v>
      </c>
      <c r="G4586">
        <v>500</v>
      </c>
    </row>
    <row r="4587" spans="1:7" x14ac:dyDescent="0.3">
      <c r="A4587">
        <v>14</v>
      </c>
      <c r="B4587" s="18">
        <v>45505</v>
      </c>
      <c r="C4587" s="96" t="s">
        <v>399</v>
      </c>
      <c r="D4587" t="s">
        <v>225</v>
      </c>
      <c r="E4587">
        <v>0.316</v>
      </c>
      <c r="F4587">
        <v>158</v>
      </c>
      <c r="G4587">
        <v>500</v>
      </c>
    </row>
    <row r="4588" spans="1:7" x14ac:dyDescent="0.3">
      <c r="A4588">
        <v>13</v>
      </c>
      <c r="B4588" s="18">
        <v>45505</v>
      </c>
      <c r="C4588" s="96" t="s">
        <v>399</v>
      </c>
      <c r="D4588" t="s">
        <v>198</v>
      </c>
      <c r="E4588">
        <v>1.8604651162790697E-2</v>
      </c>
      <c r="F4588">
        <v>4</v>
      </c>
      <c r="G4588">
        <v>215</v>
      </c>
    </row>
    <row r="4589" spans="1:7" x14ac:dyDescent="0.3">
      <c r="A4589">
        <v>12</v>
      </c>
      <c r="B4589" s="18">
        <v>45505</v>
      </c>
      <c r="C4589" s="96" t="s">
        <v>399</v>
      </c>
      <c r="D4589" t="s">
        <v>215</v>
      </c>
      <c r="E4589">
        <v>0.26976744186046514</v>
      </c>
      <c r="F4589">
        <v>58</v>
      </c>
      <c r="G4589">
        <v>215</v>
      </c>
    </row>
    <row r="4590" spans="1:7" x14ac:dyDescent="0.3">
      <c r="A4590">
        <v>11</v>
      </c>
      <c r="B4590" s="18">
        <v>45505</v>
      </c>
      <c r="C4590" s="96" t="s">
        <v>399</v>
      </c>
      <c r="D4590" t="s">
        <v>230</v>
      </c>
      <c r="E4590">
        <v>0.77350427350427353</v>
      </c>
      <c r="F4590">
        <v>362</v>
      </c>
      <c r="G4590">
        <v>468</v>
      </c>
    </row>
    <row r="4591" spans="1:7" x14ac:dyDescent="0.3">
      <c r="A4591">
        <v>10</v>
      </c>
      <c r="B4591" s="18">
        <v>45505</v>
      </c>
      <c r="C4591" s="96" t="s">
        <v>399</v>
      </c>
      <c r="D4591" t="s">
        <v>219</v>
      </c>
      <c r="E4591">
        <v>0.16577540106951871</v>
      </c>
      <c r="F4591">
        <v>31</v>
      </c>
      <c r="G4591">
        <v>187</v>
      </c>
    </row>
    <row r="4592" spans="1:7" x14ac:dyDescent="0.3">
      <c r="A4592">
        <v>9</v>
      </c>
      <c r="B4592" s="18">
        <v>45505</v>
      </c>
      <c r="C4592" s="96" t="s">
        <v>399</v>
      </c>
      <c r="D4592" t="s">
        <v>213</v>
      </c>
      <c r="E4592">
        <v>0.23655913978494625</v>
      </c>
      <c r="F4592">
        <v>66</v>
      </c>
      <c r="G4592">
        <v>279</v>
      </c>
    </row>
    <row r="4593" spans="1:7" x14ac:dyDescent="0.3">
      <c r="A4593">
        <v>23</v>
      </c>
      <c r="B4593" s="18">
        <v>45505</v>
      </c>
      <c r="C4593" s="96" t="s">
        <v>399</v>
      </c>
      <c r="D4593" t="s">
        <v>210</v>
      </c>
      <c r="E4593">
        <v>9.9303135888501745E-2</v>
      </c>
      <c r="F4593">
        <v>114</v>
      </c>
      <c r="G4593">
        <v>1148</v>
      </c>
    </row>
    <row r="4594" spans="1:7" x14ac:dyDescent="0.3">
      <c r="A4594">
        <v>24</v>
      </c>
      <c r="B4594" s="18">
        <v>45505</v>
      </c>
      <c r="C4594" s="96" t="s">
        <v>399</v>
      </c>
      <c r="D4594" t="s">
        <v>197</v>
      </c>
      <c r="E4594">
        <v>0.97368421052631582</v>
      </c>
      <c r="F4594">
        <v>111</v>
      </c>
      <c r="G4594">
        <v>114</v>
      </c>
    </row>
    <row r="4595" spans="1:7" x14ac:dyDescent="0.3">
      <c r="A4595">
        <v>132</v>
      </c>
      <c r="B4595" s="18">
        <v>45505</v>
      </c>
      <c r="C4595" s="96" t="s">
        <v>399</v>
      </c>
      <c r="D4595" t="s">
        <v>208</v>
      </c>
      <c r="E4595">
        <v>2</v>
      </c>
    </row>
    <row r="4596" spans="1:7" x14ac:dyDescent="0.3">
      <c r="A4596">
        <v>131</v>
      </c>
      <c r="B4596" s="18">
        <v>45505</v>
      </c>
      <c r="C4596" s="96" t="s">
        <v>399</v>
      </c>
      <c r="D4596" t="s">
        <v>211</v>
      </c>
      <c r="E4596">
        <v>16</v>
      </c>
    </row>
    <row r="4597" spans="1:7" x14ac:dyDescent="0.3">
      <c r="A4597">
        <v>130</v>
      </c>
      <c r="B4597" s="18">
        <v>45505</v>
      </c>
      <c r="C4597" s="96" t="s">
        <v>399</v>
      </c>
      <c r="D4597" t="s">
        <v>212</v>
      </c>
      <c r="E4597">
        <v>9</v>
      </c>
    </row>
    <row r="4598" spans="1:7" x14ac:dyDescent="0.3">
      <c r="A4598">
        <v>129</v>
      </c>
      <c r="B4598" s="18">
        <v>45505</v>
      </c>
      <c r="C4598" s="96" t="s">
        <v>399</v>
      </c>
      <c r="D4598" t="s">
        <v>229</v>
      </c>
      <c r="E4598">
        <v>48</v>
      </c>
    </row>
    <row r="4599" spans="1:7" x14ac:dyDescent="0.3">
      <c r="A4599">
        <v>128</v>
      </c>
      <c r="B4599" s="18">
        <v>45505</v>
      </c>
      <c r="C4599" s="96" t="s">
        <v>399</v>
      </c>
      <c r="D4599" t="s">
        <v>224</v>
      </c>
      <c r="E4599">
        <v>12</v>
      </c>
    </row>
    <row r="4600" spans="1:7" x14ac:dyDescent="0.3">
      <c r="A4600">
        <v>127</v>
      </c>
      <c r="B4600" s="18">
        <v>45505</v>
      </c>
      <c r="C4600" s="96" t="s">
        <v>399</v>
      </c>
      <c r="D4600" t="s">
        <v>220</v>
      </c>
      <c r="E4600">
        <v>88</v>
      </c>
    </row>
    <row r="4601" spans="1:7" x14ac:dyDescent="0.3">
      <c r="A4601">
        <v>5</v>
      </c>
      <c r="B4601" s="18">
        <v>45505</v>
      </c>
      <c r="C4601" s="96" t="s">
        <v>399</v>
      </c>
      <c r="D4601" t="s">
        <v>216</v>
      </c>
      <c r="E4601">
        <v>6.5217391304347796</v>
      </c>
      <c r="F4601">
        <v>150</v>
      </c>
      <c r="G4601">
        <v>23</v>
      </c>
    </row>
    <row r="4602" spans="1:7" x14ac:dyDescent="0.3">
      <c r="A4602">
        <v>4</v>
      </c>
      <c r="B4602" s="18">
        <v>45505</v>
      </c>
      <c r="C4602" s="96" t="s">
        <v>399</v>
      </c>
      <c r="D4602" t="s">
        <v>223</v>
      </c>
      <c r="E4602">
        <v>0.92</v>
      </c>
      <c r="F4602">
        <v>138</v>
      </c>
      <c r="G4602">
        <v>150</v>
      </c>
    </row>
    <row r="4603" spans="1:7" x14ac:dyDescent="0.3">
      <c r="A4603">
        <v>120</v>
      </c>
      <c r="B4603" s="18">
        <v>45505</v>
      </c>
      <c r="C4603" s="96" t="s">
        <v>399</v>
      </c>
      <c r="D4603" t="s">
        <v>22</v>
      </c>
      <c r="E4603">
        <v>263</v>
      </c>
    </row>
    <row r="4604" spans="1:7" x14ac:dyDescent="0.3">
      <c r="A4604">
        <v>116</v>
      </c>
      <c r="B4604" s="18">
        <v>45505</v>
      </c>
      <c r="C4604" s="96" t="s">
        <v>399</v>
      </c>
      <c r="D4604" t="s">
        <v>243</v>
      </c>
      <c r="E4604">
        <v>4</v>
      </c>
    </row>
    <row r="4605" spans="1:7" x14ac:dyDescent="0.3">
      <c r="A4605">
        <v>115</v>
      </c>
      <c r="B4605" s="18">
        <v>45505</v>
      </c>
      <c r="C4605" s="96" t="s">
        <v>399</v>
      </c>
      <c r="D4605" t="s">
        <v>226</v>
      </c>
      <c r="E4605">
        <v>37</v>
      </c>
    </row>
    <row r="4606" spans="1:7" x14ac:dyDescent="0.3">
      <c r="A4606">
        <v>114</v>
      </c>
      <c r="B4606" s="18">
        <v>45505</v>
      </c>
      <c r="C4606" s="96" t="s">
        <v>399</v>
      </c>
      <c r="D4606" t="s">
        <v>214</v>
      </c>
      <c r="E4606">
        <v>263</v>
      </c>
    </row>
    <row r="4607" spans="1:7" x14ac:dyDescent="0.3">
      <c r="A4607">
        <v>27</v>
      </c>
      <c r="B4607" s="18">
        <v>45505</v>
      </c>
      <c r="C4607" s="96" t="s">
        <v>400</v>
      </c>
      <c r="D4607" t="s">
        <v>165</v>
      </c>
      <c r="E4607">
        <v>0.28802281368821292</v>
      </c>
      <c r="F4607">
        <v>606</v>
      </c>
      <c r="G4607">
        <v>2104</v>
      </c>
    </row>
    <row r="4608" spans="1:7" x14ac:dyDescent="0.3">
      <c r="A4608">
        <v>108</v>
      </c>
      <c r="B4608" s="18">
        <v>45505</v>
      </c>
      <c r="C4608" s="96" t="s">
        <v>400</v>
      </c>
      <c r="D4608" t="s">
        <v>204</v>
      </c>
      <c r="E4608">
        <v>1192</v>
      </c>
    </row>
    <row r="4609" spans="1:7" x14ac:dyDescent="0.3">
      <c r="A4609">
        <v>105</v>
      </c>
      <c r="B4609" s="18">
        <v>45505</v>
      </c>
      <c r="C4609" s="96" t="s">
        <v>400</v>
      </c>
      <c r="D4609" t="s">
        <v>227</v>
      </c>
      <c r="E4609">
        <v>1171</v>
      </c>
    </row>
    <row r="4610" spans="1:7" x14ac:dyDescent="0.3">
      <c r="A4610">
        <v>107</v>
      </c>
      <c r="B4610" s="18">
        <v>45505</v>
      </c>
      <c r="C4610" s="96" t="s">
        <v>400</v>
      </c>
      <c r="D4610" t="s">
        <v>217</v>
      </c>
      <c r="E4610">
        <v>2710</v>
      </c>
    </row>
    <row r="4611" spans="1:7" x14ac:dyDescent="0.3">
      <c r="A4611">
        <v>106</v>
      </c>
      <c r="B4611" s="18">
        <v>45505</v>
      </c>
      <c r="C4611" s="96" t="s">
        <v>400</v>
      </c>
      <c r="D4611" t="s">
        <v>196</v>
      </c>
      <c r="E4611">
        <v>2114</v>
      </c>
    </row>
    <row r="4612" spans="1:7" x14ac:dyDescent="0.3">
      <c r="A4612">
        <v>104</v>
      </c>
      <c r="B4612" s="18">
        <v>45505</v>
      </c>
      <c r="C4612" s="96" t="s">
        <v>400</v>
      </c>
      <c r="D4612" t="s">
        <v>236</v>
      </c>
      <c r="E4612">
        <v>307</v>
      </c>
    </row>
    <row r="4613" spans="1:7" x14ac:dyDescent="0.3">
      <c r="A4613">
        <v>113</v>
      </c>
      <c r="B4613" s="18">
        <v>45505</v>
      </c>
      <c r="C4613" s="96" t="s">
        <v>400</v>
      </c>
      <c r="D4613" t="s">
        <v>228</v>
      </c>
      <c r="E4613">
        <v>2215</v>
      </c>
    </row>
    <row r="4614" spans="1:7" x14ac:dyDescent="0.3">
      <c r="A4614">
        <v>110</v>
      </c>
      <c r="B4614" s="18">
        <v>45505</v>
      </c>
      <c r="C4614" s="96" t="s">
        <v>400</v>
      </c>
      <c r="D4614" t="s">
        <v>222</v>
      </c>
      <c r="E4614">
        <v>1025</v>
      </c>
    </row>
    <row r="4615" spans="1:7" x14ac:dyDescent="0.3">
      <c r="A4615">
        <v>112</v>
      </c>
      <c r="B4615" s="18">
        <v>45505</v>
      </c>
      <c r="C4615" s="96" t="s">
        <v>400</v>
      </c>
      <c r="D4615" t="s">
        <v>221</v>
      </c>
      <c r="E4615">
        <v>2732</v>
      </c>
    </row>
    <row r="4616" spans="1:7" x14ac:dyDescent="0.3">
      <c r="A4616">
        <v>111</v>
      </c>
      <c r="B4616" s="18">
        <v>45505</v>
      </c>
      <c r="C4616" s="96" t="s">
        <v>400</v>
      </c>
      <c r="D4616" t="s">
        <v>201</v>
      </c>
      <c r="E4616">
        <v>1876</v>
      </c>
    </row>
    <row r="4617" spans="1:7" x14ac:dyDescent="0.3">
      <c r="A4617">
        <v>109</v>
      </c>
      <c r="B4617" s="18">
        <v>45505</v>
      </c>
      <c r="C4617" s="96" t="s">
        <v>400</v>
      </c>
      <c r="D4617" t="s">
        <v>233</v>
      </c>
      <c r="E4617">
        <v>290</v>
      </c>
    </row>
    <row r="4618" spans="1:7" x14ac:dyDescent="0.3">
      <c r="A4618">
        <v>2</v>
      </c>
      <c r="B4618" s="18">
        <v>45505</v>
      </c>
      <c r="C4618" s="96" t="s">
        <v>400</v>
      </c>
      <c r="D4618" t="s">
        <v>209</v>
      </c>
      <c r="E4618">
        <v>0.75516908212560385</v>
      </c>
      <c r="F4618">
        <v>15632</v>
      </c>
      <c r="G4618">
        <v>20700</v>
      </c>
    </row>
    <row r="4619" spans="1:7" x14ac:dyDescent="0.3">
      <c r="A4619">
        <v>1</v>
      </c>
      <c r="B4619" s="18">
        <v>45505</v>
      </c>
      <c r="C4619" s="96" t="s">
        <v>400</v>
      </c>
      <c r="D4619" t="s">
        <v>287</v>
      </c>
      <c r="E4619">
        <v>1.9166666666666667</v>
      </c>
      <c r="F4619">
        <v>23</v>
      </c>
      <c r="G4619">
        <v>12</v>
      </c>
    </row>
    <row r="4620" spans="1:7" x14ac:dyDescent="0.3">
      <c r="A4620">
        <v>103</v>
      </c>
      <c r="B4620" s="18">
        <v>45505</v>
      </c>
      <c r="C4620" s="96" t="s">
        <v>400</v>
      </c>
      <c r="D4620" t="s">
        <v>199</v>
      </c>
      <c r="E4620">
        <v>1</v>
      </c>
    </row>
    <row r="4621" spans="1:7" x14ac:dyDescent="0.3">
      <c r="A4621">
        <v>102</v>
      </c>
      <c r="B4621" s="18">
        <v>45505</v>
      </c>
      <c r="C4621" s="96" t="s">
        <v>400</v>
      </c>
      <c r="D4621" t="s">
        <v>218</v>
      </c>
      <c r="E4621">
        <v>0</v>
      </c>
    </row>
    <row r="4622" spans="1:7" x14ac:dyDescent="0.3">
      <c r="A4622">
        <v>3</v>
      </c>
      <c r="B4622" s="18">
        <v>45505</v>
      </c>
      <c r="C4622" s="96" t="s">
        <v>400</v>
      </c>
      <c r="D4622" t="s">
        <v>202</v>
      </c>
      <c r="E4622">
        <v>0.42905145929339478</v>
      </c>
      <c r="F4622">
        <v>13407</v>
      </c>
      <c r="G4622">
        <v>31248</v>
      </c>
    </row>
    <row r="4623" spans="1:7" x14ac:dyDescent="0.3">
      <c r="A4623">
        <v>101</v>
      </c>
      <c r="B4623" s="18">
        <v>45505</v>
      </c>
      <c r="C4623" s="96" t="s">
        <v>400</v>
      </c>
      <c r="D4623" t="s">
        <v>200</v>
      </c>
      <c r="E4623">
        <v>11</v>
      </c>
    </row>
    <row r="4624" spans="1:7" x14ac:dyDescent="0.3">
      <c r="A4624">
        <v>100</v>
      </c>
      <c r="B4624" s="18">
        <v>45505</v>
      </c>
      <c r="C4624" s="96" t="s">
        <v>400</v>
      </c>
      <c r="D4624" t="s">
        <v>206</v>
      </c>
      <c r="E4624">
        <v>6</v>
      </c>
    </row>
    <row r="4625" spans="1:7" x14ac:dyDescent="0.3">
      <c r="A4625">
        <v>26</v>
      </c>
      <c r="B4625" s="18">
        <v>45505</v>
      </c>
      <c r="C4625" s="96" t="s">
        <v>400</v>
      </c>
      <c r="D4625" t="s">
        <v>164</v>
      </c>
      <c r="E4625">
        <v>0.1329867879575482</v>
      </c>
      <c r="F4625">
        <v>614</v>
      </c>
      <c r="G4625">
        <v>4617</v>
      </c>
    </row>
    <row r="4626" spans="1:7" x14ac:dyDescent="0.3">
      <c r="A4626">
        <v>17</v>
      </c>
      <c r="B4626" s="18">
        <v>45505</v>
      </c>
      <c r="C4626" s="96" t="s">
        <v>400</v>
      </c>
      <c r="D4626" t="s">
        <v>207</v>
      </c>
      <c r="E4626">
        <v>1.974496092143151E-2</v>
      </c>
      <c r="F4626">
        <v>48</v>
      </c>
      <c r="G4626">
        <v>2431</v>
      </c>
    </row>
    <row r="4627" spans="1:7" x14ac:dyDescent="0.3">
      <c r="A4627">
        <v>16</v>
      </c>
      <c r="B4627" s="18">
        <v>45505</v>
      </c>
      <c r="C4627" s="96" t="s">
        <v>400</v>
      </c>
      <c r="D4627" t="s">
        <v>203</v>
      </c>
      <c r="E4627">
        <v>0.54545454545454541</v>
      </c>
      <c r="F4627">
        <v>1326</v>
      </c>
      <c r="G4627">
        <v>2431</v>
      </c>
    </row>
    <row r="4628" spans="1:7" x14ac:dyDescent="0.3">
      <c r="A4628">
        <v>15</v>
      </c>
      <c r="B4628" s="18">
        <v>45505</v>
      </c>
      <c r="C4628" s="96" t="s">
        <v>400</v>
      </c>
      <c r="D4628" t="s">
        <v>205</v>
      </c>
      <c r="E4628">
        <v>1.1684342980406255E-2</v>
      </c>
      <c r="F4628">
        <v>65</v>
      </c>
      <c r="G4628">
        <v>5563</v>
      </c>
    </row>
    <row r="4629" spans="1:7" x14ac:dyDescent="0.3">
      <c r="A4629">
        <v>14</v>
      </c>
      <c r="B4629" s="18">
        <v>45505</v>
      </c>
      <c r="C4629" s="96" t="s">
        <v>400</v>
      </c>
      <c r="D4629" t="s">
        <v>225</v>
      </c>
      <c r="E4629">
        <v>0.75516807477979508</v>
      </c>
      <c r="F4629">
        <v>4201</v>
      </c>
      <c r="G4629">
        <v>5563</v>
      </c>
    </row>
    <row r="4630" spans="1:7" x14ac:dyDescent="0.3">
      <c r="A4630">
        <v>13</v>
      </c>
      <c r="B4630" s="18">
        <v>45505</v>
      </c>
      <c r="C4630" s="96" t="s">
        <v>400</v>
      </c>
      <c r="D4630" t="s">
        <v>198</v>
      </c>
      <c r="E4630">
        <v>4.4202652159129547E-3</v>
      </c>
      <c r="F4630">
        <v>13</v>
      </c>
      <c r="G4630">
        <v>2941</v>
      </c>
    </row>
    <row r="4631" spans="1:7" x14ac:dyDescent="0.3">
      <c r="A4631">
        <v>12</v>
      </c>
      <c r="B4631" s="18">
        <v>45505</v>
      </c>
      <c r="C4631" s="96" t="s">
        <v>400</v>
      </c>
      <c r="D4631" t="s">
        <v>215</v>
      </c>
      <c r="E4631">
        <v>0.75926555593335598</v>
      </c>
      <c r="F4631">
        <v>2233</v>
      </c>
      <c r="G4631">
        <v>2941</v>
      </c>
    </row>
    <row r="4632" spans="1:7" x14ac:dyDescent="0.3">
      <c r="A4632">
        <v>11</v>
      </c>
      <c r="B4632" s="18">
        <v>45505</v>
      </c>
      <c r="C4632" s="96" t="s">
        <v>400</v>
      </c>
      <c r="D4632" t="s">
        <v>230</v>
      </c>
      <c r="E4632">
        <v>0.5934946322704695</v>
      </c>
      <c r="F4632">
        <v>3704</v>
      </c>
      <c r="G4632">
        <v>6241</v>
      </c>
    </row>
    <row r="4633" spans="1:7" x14ac:dyDescent="0.3">
      <c r="A4633">
        <v>10</v>
      </c>
      <c r="B4633" s="18">
        <v>45505</v>
      </c>
      <c r="C4633" s="96" t="s">
        <v>400</v>
      </c>
      <c r="D4633" t="s">
        <v>219</v>
      </c>
      <c r="E4633">
        <v>8.6133170433720221E-2</v>
      </c>
      <c r="F4633">
        <v>141</v>
      </c>
      <c r="G4633">
        <v>1637</v>
      </c>
    </row>
    <row r="4634" spans="1:7" x14ac:dyDescent="0.3">
      <c r="A4634">
        <v>9</v>
      </c>
      <c r="B4634" s="18">
        <v>45505</v>
      </c>
      <c r="C4634" s="96" t="s">
        <v>400</v>
      </c>
      <c r="D4634" t="s">
        <v>213</v>
      </c>
      <c r="E4634">
        <v>0.47138612582353701</v>
      </c>
      <c r="F4634">
        <v>3649</v>
      </c>
      <c r="G4634">
        <v>7741</v>
      </c>
    </row>
    <row r="4635" spans="1:7" x14ac:dyDescent="0.3">
      <c r="A4635">
        <v>8</v>
      </c>
      <c r="B4635" s="18">
        <v>45505</v>
      </c>
      <c r="C4635" s="96" t="s">
        <v>400</v>
      </c>
      <c r="D4635" t="s">
        <v>235</v>
      </c>
      <c r="E4635">
        <v>0.65163934426229508</v>
      </c>
      <c r="F4635">
        <v>636</v>
      </c>
      <c r="G4635">
        <v>976</v>
      </c>
    </row>
    <row r="4636" spans="1:7" x14ac:dyDescent="0.3">
      <c r="A4636">
        <v>7</v>
      </c>
      <c r="B4636" s="18">
        <v>45505</v>
      </c>
      <c r="C4636" s="96" t="s">
        <v>400</v>
      </c>
      <c r="D4636" t="s">
        <v>232</v>
      </c>
      <c r="E4636">
        <v>0.75563909774436089</v>
      </c>
      <c r="F4636">
        <v>201</v>
      </c>
      <c r="G4636">
        <v>266</v>
      </c>
    </row>
    <row r="4637" spans="1:7" x14ac:dyDescent="0.3">
      <c r="A4637">
        <v>23</v>
      </c>
      <c r="B4637" s="18">
        <v>45505</v>
      </c>
      <c r="C4637" s="96" t="s">
        <v>400</v>
      </c>
      <c r="D4637" t="s">
        <v>210</v>
      </c>
      <c r="E4637">
        <v>3.9623233908948195E-2</v>
      </c>
      <c r="F4637">
        <v>631</v>
      </c>
      <c r="G4637">
        <v>15925</v>
      </c>
    </row>
    <row r="4638" spans="1:7" x14ac:dyDescent="0.3">
      <c r="A4638">
        <v>24</v>
      </c>
      <c r="B4638" s="18">
        <v>45505</v>
      </c>
      <c r="C4638" s="96" t="s">
        <v>400</v>
      </c>
      <c r="D4638" t="s">
        <v>197</v>
      </c>
      <c r="E4638">
        <v>0.86529318541996836</v>
      </c>
      <c r="F4638">
        <v>546</v>
      </c>
      <c r="G4638">
        <v>631</v>
      </c>
    </row>
    <row r="4639" spans="1:7" x14ac:dyDescent="0.3">
      <c r="A4639">
        <v>25</v>
      </c>
      <c r="B4639" s="18">
        <v>45505</v>
      </c>
      <c r="C4639" s="96" t="s">
        <v>400</v>
      </c>
      <c r="D4639" t="s">
        <v>261</v>
      </c>
      <c r="E4639">
        <v>2.5117739403453688E-4</v>
      </c>
      <c r="F4639">
        <v>4</v>
      </c>
      <c r="G4639">
        <v>15925</v>
      </c>
    </row>
    <row r="4640" spans="1:7" x14ac:dyDescent="0.3">
      <c r="A4640">
        <v>133</v>
      </c>
      <c r="B4640" s="18">
        <v>45505</v>
      </c>
      <c r="C4640" s="96" t="s">
        <v>400</v>
      </c>
      <c r="D4640" t="s">
        <v>234</v>
      </c>
      <c r="E4640">
        <v>230</v>
      </c>
    </row>
    <row r="4641" spans="1:7" x14ac:dyDescent="0.3">
      <c r="A4641">
        <v>132</v>
      </c>
      <c r="B4641" s="18">
        <v>45505</v>
      </c>
      <c r="C4641" s="96" t="s">
        <v>400</v>
      </c>
      <c r="D4641" t="s">
        <v>208</v>
      </c>
      <c r="E4641">
        <v>38</v>
      </c>
    </row>
    <row r="4642" spans="1:7" x14ac:dyDescent="0.3">
      <c r="A4642">
        <v>131</v>
      </c>
      <c r="B4642" s="18">
        <v>45505</v>
      </c>
      <c r="C4642" s="96" t="s">
        <v>400</v>
      </c>
      <c r="D4642" t="s">
        <v>211</v>
      </c>
      <c r="E4642">
        <v>206</v>
      </c>
    </row>
    <row r="4643" spans="1:7" x14ac:dyDescent="0.3">
      <c r="A4643">
        <v>130</v>
      </c>
      <c r="B4643" s="18">
        <v>45505</v>
      </c>
      <c r="C4643" s="96" t="s">
        <v>400</v>
      </c>
      <c r="D4643" t="s">
        <v>212</v>
      </c>
      <c r="E4643">
        <v>3174</v>
      </c>
    </row>
    <row r="4644" spans="1:7" x14ac:dyDescent="0.3">
      <c r="A4644">
        <v>129</v>
      </c>
      <c r="B4644" s="18">
        <v>45505</v>
      </c>
      <c r="C4644" s="96" t="s">
        <v>400</v>
      </c>
      <c r="D4644" t="s">
        <v>229</v>
      </c>
      <c r="E4644">
        <v>2203</v>
      </c>
    </row>
    <row r="4645" spans="1:7" x14ac:dyDescent="0.3">
      <c r="A4645">
        <v>128</v>
      </c>
      <c r="B4645" s="18">
        <v>45505</v>
      </c>
      <c r="C4645" s="96" t="s">
        <v>400</v>
      </c>
      <c r="D4645" t="s">
        <v>224</v>
      </c>
      <c r="E4645">
        <v>1457</v>
      </c>
    </row>
    <row r="4646" spans="1:7" x14ac:dyDescent="0.3">
      <c r="A4646">
        <v>127</v>
      </c>
      <c r="B4646" s="18">
        <v>45505</v>
      </c>
      <c r="C4646" s="96" t="s">
        <v>400</v>
      </c>
      <c r="D4646" t="s">
        <v>220</v>
      </c>
      <c r="E4646">
        <v>7351</v>
      </c>
    </row>
    <row r="4647" spans="1:7" x14ac:dyDescent="0.3">
      <c r="A4647">
        <v>5</v>
      </c>
      <c r="B4647" s="18">
        <v>45505</v>
      </c>
      <c r="C4647" s="96" t="s">
        <v>400</v>
      </c>
      <c r="D4647" t="s">
        <v>216</v>
      </c>
      <c r="E4647">
        <v>11.636363636363599</v>
      </c>
      <c r="F4647">
        <v>2688</v>
      </c>
      <c r="G4647">
        <v>231</v>
      </c>
    </row>
    <row r="4648" spans="1:7" x14ac:dyDescent="0.3">
      <c r="A4648">
        <v>4</v>
      </c>
      <c r="B4648" s="18">
        <v>45505</v>
      </c>
      <c r="C4648" s="96" t="s">
        <v>400</v>
      </c>
      <c r="D4648" t="s">
        <v>223</v>
      </c>
      <c r="E4648">
        <v>0.80195080576760003</v>
      </c>
      <c r="F4648">
        <v>1891</v>
      </c>
      <c r="G4648">
        <v>2358</v>
      </c>
    </row>
    <row r="4649" spans="1:7" x14ac:dyDescent="0.3">
      <c r="A4649">
        <v>126</v>
      </c>
      <c r="B4649" s="18">
        <v>45505</v>
      </c>
      <c r="C4649" s="96" t="s">
        <v>400</v>
      </c>
      <c r="D4649" t="s">
        <v>28</v>
      </c>
      <c r="E4649">
        <v>18</v>
      </c>
    </row>
    <row r="4650" spans="1:7" x14ac:dyDescent="0.3">
      <c r="A4650">
        <v>122</v>
      </c>
      <c r="B4650" s="18">
        <v>45505</v>
      </c>
      <c r="C4650" s="96" t="s">
        <v>400</v>
      </c>
      <c r="D4650" t="s">
        <v>24</v>
      </c>
      <c r="E4650">
        <v>29</v>
      </c>
    </row>
    <row r="4651" spans="1:7" x14ac:dyDescent="0.3">
      <c r="A4651">
        <v>120</v>
      </c>
      <c r="B4651" s="18">
        <v>45505</v>
      </c>
      <c r="C4651" s="96" t="s">
        <v>400</v>
      </c>
      <c r="D4651" t="s">
        <v>22</v>
      </c>
      <c r="E4651">
        <v>8677</v>
      </c>
    </row>
    <row r="4652" spans="1:7" x14ac:dyDescent="0.3">
      <c r="A4652">
        <v>116</v>
      </c>
      <c r="B4652" s="18">
        <v>45505</v>
      </c>
      <c r="C4652" s="96" t="s">
        <v>400</v>
      </c>
      <c r="D4652" t="s">
        <v>243</v>
      </c>
      <c r="E4652">
        <v>298</v>
      </c>
    </row>
    <row r="4653" spans="1:7" x14ac:dyDescent="0.3">
      <c r="A4653">
        <v>115</v>
      </c>
      <c r="B4653" s="18">
        <v>45505</v>
      </c>
      <c r="C4653" s="96" t="s">
        <v>400</v>
      </c>
      <c r="D4653" t="s">
        <v>226</v>
      </c>
      <c r="E4653">
        <v>410</v>
      </c>
    </row>
    <row r="4654" spans="1:7" x14ac:dyDescent="0.3">
      <c r="A4654">
        <v>114</v>
      </c>
      <c r="B4654" s="18">
        <v>45505</v>
      </c>
      <c r="C4654" s="96" t="s">
        <v>400</v>
      </c>
      <c r="D4654" t="s">
        <v>214</v>
      </c>
      <c r="E4654">
        <v>8706</v>
      </c>
    </row>
    <row r="4655" spans="1:7" x14ac:dyDescent="0.3">
      <c r="A4655">
        <v>6</v>
      </c>
      <c r="B4655" s="18">
        <v>45505</v>
      </c>
      <c r="C4655" s="96" t="s">
        <v>400</v>
      </c>
      <c r="D4655" t="s">
        <v>237</v>
      </c>
      <c r="E4655">
        <v>0.5444444444444444</v>
      </c>
      <c r="F4655">
        <v>49</v>
      </c>
      <c r="G4655">
        <v>90</v>
      </c>
    </row>
    <row r="4656" spans="1:7" x14ac:dyDescent="0.3">
      <c r="A4656">
        <v>27</v>
      </c>
      <c r="B4656" s="18">
        <v>45505</v>
      </c>
      <c r="C4656" s="96" t="s">
        <v>401</v>
      </c>
      <c r="D4656" t="s">
        <v>165</v>
      </c>
      <c r="E4656">
        <v>8.2214305289120305E-3</v>
      </c>
      <c r="F4656">
        <v>30</v>
      </c>
      <c r="G4656">
        <v>3649</v>
      </c>
    </row>
    <row r="4657" spans="1:7" x14ac:dyDescent="0.3">
      <c r="A4657">
        <v>108</v>
      </c>
      <c r="B4657" s="18">
        <v>45505</v>
      </c>
      <c r="C4657" s="96" t="s">
        <v>401</v>
      </c>
      <c r="D4657" t="s">
        <v>204</v>
      </c>
      <c r="E4657">
        <v>1867</v>
      </c>
    </row>
    <row r="4658" spans="1:7" x14ac:dyDescent="0.3">
      <c r="A4658">
        <v>105</v>
      </c>
      <c r="B4658" s="18">
        <v>45505</v>
      </c>
      <c r="C4658" s="96" t="s">
        <v>401</v>
      </c>
      <c r="D4658" t="s">
        <v>227</v>
      </c>
      <c r="E4658">
        <v>2612</v>
      </c>
    </row>
    <row r="4659" spans="1:7" x14ac:dyDescent="0.3">
      <c r="A4659">
        <v>107</v>
      </c>
      <c r="B4659" s="18">
        <v>45505</v>
      </c>
      <c r="C4659" s="96" t="s">
        <v>401</v>
      </c>
      <c r="D4659" t="s">
        <v>217</v>
      </c>
      <c r="E4659">
        <v>5350</v>
      </c>
    </row>
    <row r="4660" spans="1:7" x14ac:dyDescent="0.3">
      <c r="A4660">
        <v>106</v>
      </c>
      <c r="B4660" s="18">
        <v>45505</v>
      </c>
      <c r="C4660" s="96" t="s">
        <v>401</v>
      </c>
      <c r="D4660" t="s">
        <v>196</v>
      </c>
      <c r="E4660">
        <v>4725</v>
      </c>
    </row>
    <row r="4661" spans="1:7" x14ac:dyDescent="0.3">
      <c r="A4661">
        <v>104</v>
      </c>
      <c r="B4661" s="18">
        <v>45505</v>
      </c>
      <c r="C4661" s="96" t="s">
        <v>401</v>
      </c>
      <c r="D4661" t="s">
        <v>236</v>
      </c>
      <c r="E4661">
        <v>909</v>
      </c>
    </row>
    <row r="4662" spans="1:7" x14ac:dyDescent="0.3">
      <c r="A4662">
        <v>113</v>
      </c>
      <c r="B4662" s="18">
        <v>45505</v>
      </c>
      <c r="C4662" s="96" t="s">
        <v>401</v>
      </c>
      <c r="D4662" t="s">
        <v>228</v>
      </c>
      <c r="E4662">
        <v>3345</v>
      </c>
    </row>
    <row r="4663" spans="1:7" x14ac:dyDescent="0.3">
      <c r="A4663">
        <v>110</v>
      </c>
      <c r="B4663" s="18">
        <v>45505</v>
      </c>
      <c r="C4663" s="96" t="s">
        <v>401</v>
      </c>
      <c r="D4663" t="s">
        <v>222</v>
      </c>
      <c r="E4663">
        <v>2659</v>
      </c>
    </row>
    <row r="4664" spans="1:7" x14ac:dyDescent="0.3">
      <c r="A4664">
        <v>112</v>
      </c>
      <c r="B4664" s="18">
        <v>45505</v>
      </c>
      <c r="C4664" s="96" t="s">
        <v>401</v>
      </c>
      <c r="D4664" t="s">
        <v>221</v>
      </c>
      <c r="E4664">
        <v>5781</v>
      </c>
    </row>
    <row r="4665" spans="1:7" x14ac:dyDescent="0.3">
      <c r="A4665">
        <v>111</v>
      </c>
      <c r="B4665" s="18">
        <v>45505</v>
      </c>
      <c r="C4665" s="96" t="s">
        <v>401</v>
      </c>
      <c r="D4665" t="s">
        <v>201</v>
      </c>
      <c r="E4665">
        <v>4498</v>
      </c>
    </row>
    <row r="4666" spans="1:7" x14ac:dyDescent="0.3">
      <c r="A4666">
        <v>109</v>
      </c>
      <c r="B4666" s="18">
        <v>45505</v>
      </c>
      <c r="C4666" s="96" t="s">
        <v>401</v>
      </c>
      <c r="D4666" t="s">
        <v>233</v>
      </c>
      <c r="E4666">
        <v>906</v>
      </c>
    </row>
    <row r="4667" spans="1:7" x14ac:dyDescent="0.3">
      <c r="A4667">
        <v>2</v>
      </c>
      <c r="B4667" s="18">
        <v>45505</v>
      </c>
      <c r="C4667" s="96" t="s">
        <v>401</v>
      </c>
      <c r="D4667" t="s">
        <v>209</v>
      </c>
      <c r="E4667">
        <v>0.74889908256880733</v>
      </c>
      <c r="F4667">
        <v>32652</v>
      </c>
      <c r="G4667">
        <v>43600</v>
      </c>
    </row>
    <row r="4668" spans="1:7" x14ac:dyDescent="0.3">
      <c r="A4668">
        <v>1</v>
      </c>
      <c r="B4668" s="18">
        <v>45505</v>
      </c>
      <c r="C4668" s="96" t="s">
        <v>401</v>
      </c>
      <c r="D4668" t="s">
        <v>287</v>
      </c>
      <c r="E4668">
        <v>1.5</v>
      </c>
      <c r="F4668">
        <v>42</v>
      </c>
      <c r="G4668">
        <v>28</v>
      </c>
    </row>
    <row r="4669" spans="1:7" x14ac:dyDescent="0.3">
      <c r="A4669">
        <v>103</v>
      </c>
      <c r="B4669" s="18">
        <v>45505</v>
      </c>
      <c r="C4669" s="96" t="s">
        <v>401</v>
      </c>
      <c r="D4669" t="s">
        <v>199</v>
      </c>
      <c r="E4669">
        <v>8</v>
      </c>
    </row>
    <row r="4670" spans="1:7" x14ac:dyDescent="0.3">
      <c r="A4670">
        <v>3</v>
      </c>
      <c r="B4670" s="18">
        <v>45505</v>
      </c>
      <c r="C4670" s="96" t="s">
        <v>401</v>
      </c>
      <c r="D4670" t="s">
        <v>202</v>
      </c>
      <c r="E4670">
        <v>0.3784119106699752</v>
      </c>
      <c r="F4670">
        <v>24705</v>
      </c>
      <c r="G4670">
        <v>65286</v>
      </c>
    </row>
    <row r="4671" spans="1:7" x14ac:dyDescent="0.3">
      <c r="A4671">
        <v>102</v>
      </c>
      <c r="B4671" s="18">
        <v>45505</v>
      </c>
      <c r="C4671" s="96" t="s">
        <v>401</v>
      </c>
      <c r="D4671" t="s">
        <v>218</v>
      </c>
      <c r="E4671">
        <v>2</v>
      </c>
    </row>
    <row r="4672" spans="1:7" x14ac:dyDescent="0.3">
      <c r="A4672">
        <v>101</v>
      </c>
      <c r="B4672" s="18">
        <v>45505</v>
      </c>
      <c r="C4672" s="96" t="s">
        <v>401</v>
      </c>
      <c r="D4672" t="s">
        <v>200</v>
      </c>
      <c r="E4672">
        <v>18</v>
      </c>
    </row>
    <row r="4673" spans="1:7" x14ac:dyDescent="0.3">
      <c r="A4673">
        <v>100</v>
      </c>
      <c r="B4673" s="18">
        <v>45505</v>
      </c>
      <c r="C4673" s="96" t="s">
        <v>401</v>
      </c>
      <c r="D4673" t="s">
        <v>206</v>
      </c>
      <c r="E4673">
        <v>6</v>
      </c>
    </row>
    <row r="4674" spans="1:7" x14ac:dyDescent="0.3">
      <c r="A4674">
        <v>26</v>
      </c>
      <c r="B4674" s="18">
        <v>45505</v>
      </c>
      <c r="C4674" s="96" t="s">
        <v>401</v>
      </c>
      <c r="D4674" t="s">
        <v>164</v>
      </c>
      <c r="E4674">
        <v>3.3898305084745762E-3</v>
      </c>
      <c r="F4674">
        <v>26</v>
      </c>
      <c r="G4674">
        <v>7670</v>
      </c>
    </row>
    <row r="4675" spans="1:7" x14ac:dyDescent="0.3">
      <c r="A4675">
        <v>17</v>
      </c>
      <c r="B4675" s="18">
        <v>45505</v>
      </c>
      <c r="C4675" s="96" t="s">
        <v>401</v>
      </c>
      <c r="D4675" t="s">
        <v>207</v>
      </c>
      <c r="E4675">
        <v>5.7361376673040155E-3</v>
      </c>
      <c r="F4675">
        <v>21</v>
      </c>
      <c r="G4675">
        <v>3661</v>
      </c>
    </row>
    <row r="4676" spans="1:7" x14ac:dyDescent="0.3">
      <c r="A4676">
        <v>16</v>
      </c>
      <c r="B4676" s="18">
        <v>45505</v>
      </c>
      <c r="C4676" s="96" t="s">
        <v>401</v>
      </c>
      <c r="D4676" t="s">
        <v>203</v>
      </c>
      <c r="E4676">
        <v>7.0472548484020764E-2</v>
      </c>
      <c r="F4676">
        <v>258</v>
      </c>
      <c r="G4676">
        <v>3661</v>
      </c>
    </row>
    <row r="4677" spans="1:7" x14ac:dyDescent="0.3">
      <c r="A4677">
        <v>15</v>
      </c>
      <c r="B4677" s="18">
        <v>45505</v>
      </c>
      <c r="C4677" s="96" t="s">
        <v>401</v>
      </c>
      <c r="D4677" t="s">
        <v>205</v>
      </c>
      <c r="E4677">
        <v>4.0165846074112464E-3</v>
      </c>
      <c r="F4677">
        <v>31</v>
      </c>
      <c r="G4677">
        <v>7718</v>
      </c>
    </row>
    <row r="4678" spans="1:7" x14ac:dyDescent="0.3">
      <c r="A4678">
        <v>14</v>
      </c>
      <c r="B4678" s="18">
        <v>45505</v>
      </c>
      <c r="C4678" s="96" t="s">
        <v>401</v>
      </c>
      <c r="D4678" t="s">
        <v>225</v>
      </c>
      <c r="E4678">
        <v>2.1249028245659496E-2</v>
      </c>
      <c r="F4678">
        <v>164</v>
      </c>
      <c r="G4678">
        <v>7718</v>
      </c>
    </row>
    <row r="4679" spans="1:7" x14ac:dyDescent="0.3">
      <c r="A4679">
        <v>13</v>
      </c>
      <c r="B4679" s="18">
        <v>45505</v>
      </c>
      <c r="C4679" s="96" t="s">
        <v>401</v>
      </c>
      <c r="D4679" t="s">
        <v>198</v>
      </c>
      <c r="E4679">
        <v>8.3682008368200832E-4</v>
      </c>
      <c r="F4679">
        <v>3</v>
      </c>
      <c r="G4679">
        <v>3585</v>
      </c>
    </row>
    <row r="4680" spans="1:7" x14ac:dyDescent="0.3">
      <c r="A4680">
        <v>12</v>
      </c>
      <c r="B4680" s="18">
        <v>45505</v>
      </c>
      <c r="C4680" s="96" t="s">
        <v>401</v>
      </c>
      <c r="D4680" t="s">
        <v>215</v>
      </c>
      <c r="E4680">
        <v>9.2608089260808921E-2</v>
      </c>
      <c r="F4680">
        <v>332</v>
      </c>
      <c r="G4680">
        <v>3585</v>
      </c>
    </row>
    <row r="4681" spans="1:7" x14ac:dyDescent="0.3">
      <c r="A4681">
        <v>11</v>
      </c>
      <c r="B4681" s="18">
        <v>45505</v>
      </c>
      <c r="C4681" s="96" t="s">
        <v>401</v>
      </c>
      <c r="D4681" t="s">
        <v>230</v>
      </c>
      <c r="E4681">
        <v>7.5924590501699807E-2</v>
      </c>
      <c r="F4681">
        <v>737</v>
      </c>
      <c r="G4681">
        <v>9707</v>
      </c>
    </row>
    <row r="4682" spans="1:7" x14ac:dyDescent="0.3">
      <c r="A4682">
        <v>10</v>
      </c>
      <c r="B4682" s="18">
        <v>45505</v>
      </c>
      <c r="C4682" s="96" t="s">
        <v>401</v>
      </c>
      <c r="D4682" t="s">
        <v>219</v>
      </c>
      <c r="E4682">
        <v>1.2770137524557957E-2</v>
      </c>
      <c r="F4682">
        <v>39</v>
      </c>
      <c r="G4682">
        <v>3054</v>
      </c>
    </row>
    <row r="4683" spans="1:7" x14ac:dyDescent="0.3">
      <c r="A4683">
        <v>9</v>
      </c>
      <c r="B4683" s="18">
        <v>45505</v>
      </c>
      <c r="C4683" s="96" t="s">
        <v>401</v>
      </c>
      <c r="D4683" t="s">
        <v>213</v>
      </c>
      <c r="E4683">
        <v>1.2455916560366175E-2</v>
      </c>
      <c r="F4683">
        <v>166</v>
      </c>
      <c r="G4683">
        <v>13327</v>
      </c>
    </row>
    <row r="4684" spans="1:7" x14ac:dyDescent="0.3">
      <c r="A4684">
        <v>8</v>
      </c>
      <c r="B4684" s="18">
        <v>45505</v>
      </c>
      <c r="C4684" s="96" t="s">
        <v>401</v>
      </c>
      <c r="D4684" t="s">
        <v>235</v>
      </c>
      <c r="E4684">
        <v>0.64973357015985789</v>
      </c>
      <c r="F4684">
        <v>1829</v>
      </c>
      <c r="G4684">
        <v>2815</v>
      </c>
    </row>
    <row r="4685" spans="1:7" x14ac:dyDescent="0.3">
      <c r="A4685">
        <v>7</v>
      </c>
      <c r="B4685" s="18">
        <v>45505</v>
      </c>
      <c r="C4685" s="96" t="s">
        <v>401</v>
      </c>
      <c r="D4685" t="s">
        <v>232</v>
      </c>
      <c r="E4685">
        <v>0.65643447461629278</v>
      </c>
      <c r="F4685">
        <v>556</v>
      </c>
      <c r="G4685">
        <v>847</v>
      </c>
    </row>
    <row r="4686" spans="1:7" x14ac:dyDescent="0.3">
      <c r="A4686">
        <v>23</v>
      </c>
      <c r="B4686" s="18">
        <v>45505</v>
      </c>
      <c r="C4686" s="96" t="s">
        <v>401</v>
      </c>
      <c r="D4686" t="s">
        <v>210</v>
      </c>
      <c r="E4686">
        <v>4.3981762917933133E-2</v>
      </c>
      <c r="F4686">
        <v>1447</v>
      </c>
      <c r="G4686">
        <v>32900</v>
      </c>
    </row>
    <row r="4687" spans="1:7" x14ac:dyDescent="0.3">
      <c r="A4687">
        <v>24</v>
      </c>
      <c r="B4687" s="18">
        <v>45505</v>
      </c>
      <c r="C4687" s="96" t="s">
        <v>401</v>
      </c>
      <c r="D4687" t="s">
        <v>197</v>
      </c>
      <c r="E4687">
        <v>0.90808569454042842</v>
      </c>
      <c r="F4687">
        <v>1314</v>
      </c>
      <c r="G4687">
        <v>1447</v>
      </c>
    </row>
    <row r="4688" spans="1:7" x14ac:dyDescent="0.3">
      <c r="A4688">
        <v>25</v>
      </c>
      <c r="B4688" s="18">
        <v>45505</v>
      </c>
      <c r="C4688" s="96" t="s">
        <v>401</v>
      </c>
      <c r="D4688" t="s">
        <v>261</v>
      </c>
      <c r="E4688">
        <v>3.0395136778115502E-5</v>
      </c>
      <c r="F4688">
        <v>1</v>
      </c>
      <c r="G4688">
        <v>32900</v>
      </c>
    </row>
    <row r="4689" spans="1:7" x14ac:dyDescent="0.3">
      <c r="A4689">
        <v>133</v>
      </c>
      <c r="B4689" s="18">
        <v>45505</v>
      </c>
      <c r="C4689" s="96" t="s">
        <v>401</v>
      </c>
      <c r="D4689" t="s">
        <v>234</v>
      </c>
      <c r="E4689">
        <v>39</v>
      </c>
    </row>
    <row r="4690" spans="1:7" x14ac:dyDescent="0.3">
      <c r="A4690">
        <v>132</v>
      </c>
      <c r="B4690" s="18">
        <v>45505</v>
      </c>
      <c r="C4690" s="96" t="s">
        <v>401</v>
      </c>
      <c r="D4690" t="s">
        <v>208</v>
      </c>
      <c r="E4690">
        <v>41</v>
      </c>
    </row>
    <row r="4691" spans="1:7" x14ac:dyDescent="0.3">
      <c r="A4691">
        <v>131</v>
      </c>
      <c r="B4691" s="18">
        <v>45505</v>
      </c>
      <c r="C4691" s="96" t="s">
        <v>401</v>
      </c>
      <c r="D4691" t="s">
        <v>211</v>
      </c>
      <c r="E4691">
        <v>337</v>
      </c>
    </row>
    <row r="4692" spans="1:7" x14ac:dyDescent="0.3">
      <c r="A4692">
        <v>130</v>
      </c>
      <c r="B4692" s="18">
        <v>45505</v>
      </c>
      <c r="C4692" s="96" t="s">
        <v>401</v>
      </c>
      <c r="D4692" t="s">
        <v>212</v>
      </c>
      <c r="E4692">
        <v>6157</v>
      </c>
    </row>
    <row r="4693" spans="1:7" x14ac:dyDescent="0.3">
      <c r="A4693">
        <v>129</v>
      </c>
      <c r="B4693" s="18">
        <v>45505</v>
      </c>
      <c r="C4693" s="96" t="s">
        <v>401</v>
      </c>
      <c r="D4693" t="s">
        <v>229</v>
      </c>
      <c r="E4693">
        <v>3298</v>
      </c>
    </row>
    <row r="4694" spans="1:7" x14ac:dyDescent="0.3">
      <c r="A4694">
        <v>128</v>
      </c>
      <c r="B4694" s="18">
        <v>45505</v>
      </c>
      <c r="C4694" s="96" t="s">
        <v>401</v>
      </c>
      <c r="D4694" t="s">
        <v>224</v>
      </c>
      <c r="E4694">
        <v>1771</v>
      </c>
    </row>
    <row r="4695" spans="1:7" x14ac:dyDescent="0.3">
      <c r="A4695">
        <v>127</v>
      </c>
      <c r="B4695" s="18">
        <v>45505</v>
      </c>
      <c r="C4695" s="96" t="s">
        <v>401</v>
      </c>
      <c r="D4695" t="s">
        <v>220</v>
      </c>
      <c r="E4695">
        <v>11761</v>
      </c>
    </row>
    <row r="4696" spans="1:7" x14ac:dyDescent="0.3">
      <c r="A4696">
        <v>5</v>
      </c>
      <c r="B4696" s="18">
        <v>45505</v>
      </c>
      <c r="C4696" s="96" t="s">
        <v>401</v>
      </c>
      <c r="D4696" t="s">
        <v>216</v>
      </c>
      <c r="E4696">
        <v>11.4214743589744</v>
      </c>
      <c r="F4696">
        <v>7127</v>
      </c>
      <c r="G4696">
        <v>624</v>
      </c>
    </row>
    <row r="4697" spans="1:7" x14ac:dyDescent="0.3">
      <c r="A4697">
        <v>4</v>
      </c>
      <c r="B4697" s="18">
        <v>45505</v>
      </c>
      <c r="C4697" s="96" t="s">
        <v>401</v>
      </c>
      <c r="D4697" t="s">
        <v>223</v>
      </c>
      <c r="E4697">
        <v>0.87614138438880695</v>
      </c>
      <c r="F4697">
        <v>5949</v>
      </c>
      <c r="G4697">
        <v>6790</v>
      </c>
    </row>
    <row r="4698" spans="1:7" x14ac:dyDescent="0.3">
      <c r="A4698">
        <v>126</v>
      </c>
      <c r="B4698" s="18">
        <v>45505</v>
      </c>
      <c r="C4698" s="96" t="s">
        <v>401</v>
      </c>
      <c r="D4698" t="s">
        <v>28</v>
      </c>
      <c r="E4698">
        <v>131</v>
      </c>
    </row>
    <row r="4699" spans="1:7" x14ac:dyDescent="0.3">
      <c r="A4699">
        <v>125</v>
      </c>
      <c r="B4699" s="18">
        <v>45505</v>
      </c>
      <c r="C4699" s="96" t="s">
        <v>401</v>
      </c>
      <c r="D4699" t="s">
        <v>27</v>
      </c>
      <c r="E4699">
        <v>199</v>
      </c>
    </row>
    <row r="4700" spans="1:7" x14ac:dyDescent="0.3">
      <c r="A4700">
        <v>122</v>
      </c>
      <c r="B4700" s="18">
        <v>45505</v>
      </c>
      <c r="C4700" s="96" t="s">
        <v>401</v>
      </c>
      <c r="D4700" t="s">
        <v>24</v>
      </c>
      <c r="E4700">
        <v>163</v>
      </c>
    </row>
    <row r="4701" spans="1:7" x14ac:dyDescent="0.3">
      <c r="A4701">
        <v>121</v>
      </c>
      <c r="B4701" s="18">
        <v>45505</v>
      </c>
      <c r="C4701" s="96" t="s">
        <v>401</v>
      </c>
      <c r="D4701" t="s">
        <v>23</v>
      </c>
      <c r="E4701">
        <v>7</v>
      </c>
    </row>
    <row r="4702" spans="1:7" x14ac:dyDescent="0.3">
      <c r="A4702">
        <v>120</v>
      </c>
      <c r="B4702" s="18">
        <v>45505</v>
      </c>
      <c r="C4702" s="96" t="s">
        <v>401</v>
      </c>
      <c r="D4702" t="s">
        <v>22</v>
      </c>
      <c r="E4702">
        <v>16920</v>
      </c>
    </row>
    <row r="4703" spans="1:7" x14ac:dyDescent="0.3">
      <c r="A4703">
        <v>116</v>
      </c>
      <c r="B4703" s="18">
        <v>45505</v>
      </c>
      <c r="C4703" s="96" t="s">
        <v>401</v>
      </c>
      <c r="D4703" t="s">
        <v>243</v>
      </c>
      <c r="E4703">
        <v>477</v>
      </c>
    </row>
    <row r="4704" spans="1:7" x14ac:dyDescent="0.3">
      <c r="A4704">
        <v>115</v>
      </c>
      <c r="B4704" s="18">
        <v>45505</v>
      </c>
      <c r="C4704" s="96" t="s">
        <v>401</v>
      </c>
      <c r="D4704" t="s">
        <v>226</v>
      </c>
      <c r="E4704">
        <v>1541</v>
      </c>
    </row>
    <row r="4705" spans="1:7" x14ac:dyDescent="0.3">
      <c r="A4705">
        <v>114</v>
      </c>
      <c r="B4705" s="18">
        <v>45505</v>
      </c>
      <c r="C4705" s="96" t="s">
        <v>401</v>
      </c>
      <c r="D4705" t="s">
        <v>214</v>
      </c>
      <c r="E4705">
        <v>17289</v>
      </c>
    </row>
    <row r="4706" spans="1:7" x14ac:dyDescent="0.3">
      <c r="A4706">
        <v>6</v>
      </c>
      <c r="B4706" s="18">
        <v>45505</v>
      </c>
      <c r="C4706" s="96" t="s">
        <v>401</v>
      </c>
      <c r="D4706" t="s">
        <v>237</v>
      </c>
      <c r="E4706">
        <v>0.6629213483146067</v>
      </c>
      <c r="F4706">
        <v>177</v>
      </c>
      <c r="G4706">
        <v>267</v>
      </c>
    </row>
    <row r="4707" spans="1:7" x14ac:dyDescent="0.3">
      <c r="A4707">
        <v>108</v>
      </c>
      <c r="B4707" s="18">
        <v>45505</v>
      </c>
      <c r="C4707" s="96" t="s">
        <v>402</v>
      </c>
      <c r="D4707" t="s">
        <v>204</v>
      </c>
      <c r="E4707">
        <v>789</v>
      </c>
    </row>
    <row r="4708" spans="1:7" x14ac:dyDescent="0.3">
      <c r="A4708">
        <v>105</v>
      </c>
      <c r="B4708" s="18">
        <v>45505</v>
      </c>
      <c r="C4708" s="96" t="s">
        <v>402</v>
      </c>
      <c r="D4708" t="s">
        <v>227</v>
      </c>
      <c r="E4708">
        <v>772</v>
      </c>
    </row>
    <row r="4709" spans="1:7" x14ac:dyDescent="0.3">
      <c r="A4709">
        <v>107</v>
      </c>
      <c r="B4709" s="18">
        <v>45505</v>
      </c>
      <c r="C4709" s="96" t="s">
        <v>402</v>
      </c>
      <c r="D4709" t="s">
        <v>217</v>
      </c>
      <c r="E4709">
        <v>1675</v>
      </c>
    </row>
    <row r="4710" spans="1:7" x14ac:dyDescent="0.3">
      <c r="A4710">
        <v>106</v>
      </c>
      <c r="B4710" s="18">
        <v>45505</v>
      </c>
      <c r="C4710" s="96" t="s">
        <v>402</v>
      </c>
      <c r="D4710" t="s">
        <v>196</v>
      </c>
      <c r="E4710">
        <v>1234</v>
      </c>
    </row>
    <row r="4711" spans="1:7" x14ac:dyDescent="0.3">
      <c r="A4711">
        <v>104</v>
      </c>
      <c r="B4711" s="18">
        <v>45505</v>
      </c>
      <c r="C4711" s="96" t="s">
        <v>402</v>
      </c>
      <c r="D4711" t="s">
        <v>236</v>
      </c>
      <c r="E4711">
        <v>181</v>
      </c>
    </row>
    <row r="4712" spans="1:7" x14ac:dyDescent="0.3">
      <c r="A4712">
        <v>113</v>
      </c>
      <c r="B4712" s="18">
        <v>45505</v>
      </c>
      <c r="C4712" s="96" t="s">
        <v>402</v>
      </c>
      <c r="D4712" t="s">
        <v>228</v>
      </c>
      <c r="E4712">
        <v>1414</v>
      </c>
    </row>
    <row r="4713" spans="1:7" x14ac:dyDescent="0.3">
      <c r="A4713">
        <v>110</v>
      </c>
      <c r="B4713" s="18">
        <v>45505</v>
      </c>
      <c r="C4713" s="96" t="s">
        <v>402</v>
      </c>
      <c r="D4713" t="s">
        <v>222</v>
      </c>
      <c r="E4713">
        <v>782</v>
      </c>
    </row>
    <row r="4714" spans="1:7" x14ac:dyDescent="0.3">
      <c r="A4714">
        <v>112</v>
      </c>
      <c r="B4714" s="18">
        <v>45505</v>
      </c>
      <c r="C4714" s="96" t="s">
        <v>402</v>
      </c>
      <c r="D4714" t="s">
        <v>221</v>
      </c>
      <c r="E4714">
        <v>1995</v>
      </c>
    </row>
    <row r="4715" spans="1:7" x14ac:dyDescent="0.3">
      <c r="A4715">
        <v>111</v>
      </c>
      <c r="B4715" s="18">
        <v>45505</v>
      </c>
      <c r="C4715" s="96" t="s">
        <v>402</v>
      </c>
      <c r="D4715" t="s">
        <v>201</v>
      </c>
      <c r="E4715">
        <v>1253</v>
      </c>
    </row>
    <row r="4716" spans="1:7" x14ac:dyDescent="0.3">
      <c r="A4716">
        <v>109</v>
      </c>
      <c r="B4716" s="18">
        <v>45505</v>
      </c>
      <c r="C4716" s="96" t="s">
        <v>402</v>
      </c>
      <c r="D4716" t="s">
        <v>233</v>
      </c>
      <c r="E4716">
        <v>162</v>
      </c>
    </row>
    <row r="4717" spans="1:7" x14ac:dyDescent="0.3">
      <c r="A4717">
        <v>2</v>
      </c>
      <c r="B4717" s="18">
        <v>45505</v>
      </c>
      <c r="C4717" s="96" t="s">
        <v>402</v>
      </c>
      <c r="D4717" t="s">
        <v>209</v>
      </c>
      <c r="E4717">
        <v>0.64509433962264151</v>
      </c>
      <c r="F4717">
        <v>10257</v>
      </c>
      <c r="G4717">
        <v>15900</v>
      </c>
    </row>
    <row r="4718" spans="1:7" x14ac:dyDescent="0.3">
      <c r="A4718">
        <v>1</v>
      </c>
      <c r="B4718" s="18">
        <v>45505</v>
      </c>
      <c r="C4718" s="96" t="s">
        <v>402</v>
      </c>
      <c r="D4718" t="s">
        <v>287</v>
      </c>
      <c r="E4718">
        <v>1.5</v>
      </c>
      <c r="F4718">
        <v>15</v>
      </c>
      <c r="G4718">
        <v>10</v>
      </c>
    </row>
    <row r="4719" spans="1:7" x14ac:dyDescent="0.3">
      <c r="A4719">
        <v>103</v>
      </c>
      <c r="B4719" s="18">
        <v>45505</v>
      </c>
      <c r="C4719" s="96" t="s">
        <v>402</v>
      </c>
      <c r="D4719" t="s">
        <v>199</v>
      </c>
      <c r="E4719">
        <v>3</v>
      </c>
    </row>
    <row r="4720" spans="1:7" x14ac:dyDescent="0.3">
      <c r="A4720">
        <v>3</v>
      </c>
      <c r="B4720" s="18">
        <v>45505</v>
      </c>
      <c r="C4720" s="96" t="s">
        <v>402</v>
      </c>
      <c r="D4720" t="s">
        <v>202</v>
      </c>
      <c r="E4720">
        <v>0.75641150658215506</v>
      </c>
      <c r="F4720">
        <v>7757</v>
      </c>
      <c r="G4720">
        <v>10255</v>
      </c>
    </row>
    <row r="4721" spans="1:7" x14ac:dyDescent="0.3">
      <c r="A4721">
        <v>102</v>
      </c>
      <c r="B4721" s="18">
        <v>45505</v>
      </c>
      <c r="C4721" s="96" t="s">
        <v>402</v>
      </c>
      <c r="D4721" t="s">
        <v>218</v>
      </c>
      <c r="E4721">
        <v>3</v>
      </c>
    </row>
    <row r="4722" spans="1:7" x14ac:dyDescent="0.3">
      <c r="A4722">
        <v>101</v>
      </c>
      <c r="B4722" s="18">
        <v>45505</v>
      </c>
      <c r="C4722" s="96" t="s">
        <v>402</v>
      </c>
      <c r="D4722" t="s">
        <v>200</v>
      </c>
      <c r="E4722">
        <v>4</v>
      </c>
    </row>
    <row r="4723" spans="1:7" x14ac:dyDescent="0.3">
      <c r="A4723">
        <v>100</v>
      </c>
      <c r="B4723" s="18">
        <v>45505</v>
      </c>
      <c r="C4723" s="96" t="s">
        <v>402</v>
      </c>
      <c r="D4723" t="s">
        <v>206</v>
      </c>
      <c r="E4723">
        <v>3</v>
      </c>
    </row>
    <row r="4724" spans="1:7" x14ac:dyDescent="0.3">
      <c r="A4724">
        <v>26</v>
      </c>
      <c r="B4724" s="18">
        <v>45505</v>
      </c>
      <c r="C4724" s="96" t="s">
        <v>402</v>
      </c>
      <c r="D4724" t="s">
        <v>164</v>
      </c>
      <c r="E4724">
        <v>2.6905829596412557E-3</v>
      </c>
      <c r="F4724">
        <v>6</v>
      </c>
      <c r="G4724">
        <v>2230</v>
      </c>
    </row>
    <row r="4725" spans="1:7" x14ac:dyDescent="0.3">
      <c r="A4725">
        <v>17</v>
      </c>
      <c r="B4725" s="18">
        <v>45505</v>
      </c>
      <c r="C4725" s="96" t="s">
        <v>402</v>
      </c>
      <c r="D4725" t="s">
        <v>207</v>
      </c>
      <c r="E4725">
        <v>3.7061548643282594E-2</v>
      </c>
      <c r="F4725">
        <v>56</v>
      </c>
      <c r="G4725">
        <v>1511</v>
      </c>
    </row>
    <row r="4726" spans="1:7" x14ac:dyDescent="0.3">
      <c r="A4726">
        <v>16</v>
      </c>
      <c r="B4726" s="18">
        <v>45505</v>
      </c>
      <c r="C4726" s="96" t="s">
        <v>402</v>
      </c>
      <c r="D4726" t="s">
        <v>203</v>
      </c>
      <c r="E4726">
        <v>5.823957643944408E-2</v>
      </c>
      <c r="F4726">
        <v>88</v>
      </c>
      <c r="G4726">
        <v>1511</v>
      </c>
    </row>
    <row r="4727" spans="1:7" x14ac:dyDescent="0.3">
      <c r="A4727">
        <v>15</v>
      </c>
      <c r="B4727" s="18">
        <v>45505</v>
      </c>
      <c r="C4727" s="96" t="s">
        <v>402</v>
      </c>
      <c r="D4727" t="s">
        <v>205</v>
      </c>
      <c r="E4727">
        <v>0</v>
      </c>
      <c r="F4727">
        <v>0</v>
      </c>
      <c r="G4727">
        <v>3063</v>
      </c>
    </row>
    <row r="4728" spans="1:7" x14ac:dyDescent="0.3">
      <c r="A4728">
        <v>14</v>
      </c>
      <c r="B4728" s="18">
        <v>45505</v>
      </c>
      <c r="C4728" s="96" t="s">
        <v>402</v>
      </c>
      <c r="D4728" t="s">
        <v>225</v>
      </c>
      <c r="E4728">
        <v>9.7943192948090111E-4</v>
      </c>
      <c r="F4728">
        <v>3</v>
      </c>
      <c r="G4728">
        <v>3063</v>
      </c>
    </row>
    <row r="4729" spans="1:7" x14ac:dyDescent="0.3">
      <c r="A4729">
        <v>13</v>
      </c>
      <c r="B4729" s="18">
        <v>45505</v>
      </c>
      <c r="C4729" s="96" t="s">
        <v>402</v>
      </c>
      <c r="D4729" t="s">
        <v>198</v>
      </c>
      <c r="E4729">
        <v>1.4388489208633094E-3</v>
      </c>
      <c r="F4729">
        <v>2</v>
      </c>
      <c r="G4729">
        <v>1390</v>
      </c>
    </row>
    <row r="4730" spans="1:7" x14ac:dyDescent="0.3">
      <c r="A4730">
        <v>12</v>
      </c>
      <c r="B4730" s="18">
        <v>45505</v>
      </c>
      <c r="C4730" s="96" t="s">
        <v>402</v>
      </c>
      <c r="D4730" t="s">
        <v>215</v>
      </c>
      <c r="E4730">
        <v>3.3093525179856115E-2</v>
      </c>
      <c r="F4730">
        <v>46</v>
      </c>
      <c r="G4730">
        <v>1390</v>
      </c>
    </row>
    <row r="4731" spans="1:7" x14ac:dyDescent="0.3">
      <c r="A4731">
        <v>11</v>
      </c>
      <c r="B4731" s="18">
        <v>45505</v>
      </c>
      <c r="C4731" s="96" t="s">
        <v>402</v>
      </c>
      <c r="D4731" t="s">
        <v>230</v>
      </c>
      <c r="E4731">
        <v>0.16333333333333333</v>
      </c>
      <c r="F4731">
        <v>490</v>
      </c>
      <c r="G4731">
        <v>3000</v>
      </c>
    </row>
    <row r="4732" spans="1:7" x14ac:dyDescent="0.3">
      <c r="A4732">
        <v>10</v>
      </c>
      <c r="B4732" s="18">
        <v>45505</v>
      </c>
      <c r="C4732" s="96" t="s">
        <v>402</v>
      </c>
      <c r="D4732" t="s">
        <v>219</v>
      </c>
      <c r="E4732">
        <v>1.9305019305019305E-2</v>
      </c>
      <c r="F4732">
        <v>15</v>
      </c>
      <c r="G4732">
        <v>777</v>
      </c>
    </row>
    <row r="4733" spans="1:7" x14ac:dyDescent="0.3">
      <c r="A4733">
        <v>9</v>
      </c>
      <c r="B4733" s="18">
        <v>45505</v>
      </c>
      <c r="C4733" s="96" t="s">
        <v>402</v>
      </c>
      <c r="D4733" t="s">
        <v>213</v>
      </c>
      <c r="E4733">
        <v>4.4059622972380537E-2</v>
      </c>
      <c r="F4733">
        <v>201</v>
      </c>
      <c r="G4733">
        <v>4562</v>
      </c>
    </row>
    <row r="4734" spans="1:7" x14ac:dyDescent="0.3">
      <c r="A4734">
        <v>8</v>
      </c>
      <c r="B4734" s="18">
        <v>45505</v>
      </c>
      <c r="C4734" s="96" t="s">
        <v>402</v>
      </c>
      <c r="D4734" t="s">
        <v>235</v>
      </c>
      <c r="E4734">
        <v>0.62569060773480667</v>
      </c>
      <c r="F4734">
        <v>453</v>
      </c>
      <c r="G4734">
        <v>724</v>
      </c>
    </row>
    <row r="4735" spans="1:7" x14ac:dyDescent="0.3">
      <c r="A4735">
        <v>7</v>
      </c>
      <c r="B4735" s="18">
        <v>45505</v>
      </c>
      <c r="C4735" s="96" t="s">
        <v>402</v>
      </c>
      <c r="D4735" t="s">
        <v>232</v>
      </c>
      <c r="E4735">
        <v>0.73480662983425415</v>
      </c>
      <c r="F4735">
        <v>133</v>
      </c>
      <c r="G4735">
        <v>181</v>
      </c>
    </row>
    <row r="4736" spans="1:7" x14ac:dyDescent="0.3">
      <c r="A4736">
        <v>23</v>
      </c>
      <c r="B4736" s="18">
        <v>45505</v>
      </c>
      <c r="C4736" s="96" t="s">
        <v>402</v>
      </c>
      <c r="D4736" t="s">
        <v>210</v>
      </c>
      <c r="E4736">
        <v>5.7863076482383272E-2</v>
      </c>
      <c r="F4736">
        <v>606</v>
      </c>
      <c r="G4736">
        <v>10473</v>
      </c>
    </row>
    <row r="4737" spans="1:7" x14ac:dyDescent="0.3">
      <c r="A4737">
        <v>24</v>
      </c>
      <c r="B4737" s="18">
        <v>45505</v>
      </c>
      <c r="C4737" s="96" t="s">
        <v>402</v>
      </c>
      <c r="D4737" t="s">
        <v>197</v>
      </c>
      <c r="E4737">
        <v>0.90099009900990101</v>
      </c>
      <c r="F4737">
        <v>546</v>
      </c>
      <c r="G4737">
        <v>606</v>
      </c>
    </row>
    <row r="4738" spans="1:7" x14ac:dyDescent="0.3">
      <c r="A4738">
        <v>25</v>
      </c>
      <c r="B4738" s="18">
        <v>45505</v>
      </c>
      <c r="C4738" s="96" t="s">
        <v>402</v>
      </c>
      <c r="D4738" t="s">
        <v>261</v>
      </c>
      <c r="E4738">
        <v>6.6838537190871765E-4</v>
      </c>
      <c r="F4738">
        <v>7</v>
      </c>
      <c r="G4738">
        <v>10473</v>
      </c>
    </row>
    <row r="4739" spans="1:7" x14ac:dyDescent="0.3">
      <c r="A4739">
        <v>134</v>
      </c>
      <c r="B4739" s="18">
        <v>45505</v>
      </c>
      <c r="C4739" s="96" t="s">
        <v>402</v>
      </c>
      <c r="D4739" t="s">
        <v>267</v>
      </c>
      <c r="E4739">
        <v>1</v>
      </c>
    </row>
    <row r="4740" spans="1:7" x14ac:dyDescent="0.3">
      <c r="A4740">
        <v>133</v>
      </c>
      <c r="B4740" s="18">
        <v>45505</v>
      </c>
      <c r="C4740" s="96" t="s">
        <v>402</v>
      </c>
      <c r="D4740" t="s">
        <v>234</v>
      </c>
      <c r="E4740">
        <v>20</v>
      </c>
    </row>
    <row r="4741" spans="1:7" x14ac:dyDescent="0.3">
      <c r="A4741">
        <v>132</v>
      </c>
      <c r="B4741" s="18">
        <v>45505</v>
      </c>
      <c r="C4741" s="96" t="s">
        <v>402</v>
      </c>
      <c r="D4741" t="s">
        <v>208</v>
      </c>
      <c r="E4741">
        <v>32</v>
      </c>
    </row>
    <row r="4742" spans="1:7" x14ac:dyDescent="0.3">
      <c r="A4742">
        <v>131</v>
      </c>
      <c r="B4742" s="18">
        <v>45505</v>
      </c>
      <c r="C4742" s="96" t="s">
        <v>402</v>
      </c>
      <c r="D4742" t="s">
        <v>211</v>
      </c>
      <c r="E4742">
        <v>139</v>
      </c>
    </row>
    <row r="4743" spans="1:7" x14ac:dyDescent="0.3">
      <c r="A4743">
        <v>130</v>
      </c>
      <c r="B4743" s="18">
        <v>45505</v>
      </c>
      <c r="C4743" s="96" t="s">
        <v>402</v>
      </c>
      <c r="D4743" t="s">
        <v>212</v>
      </c>
      <c r="E4743">
        <v>634</v>
      </c>
    </row>
    <row r="4744" spans="1:7" x14ac:dyDescent="0.3">
      <c r="A4744">
        <v>129</v>
      </c>
      <c r="B4744" s="18">
        <v>45505</v>
      </c>
      <c r="C4744" s="96" t="s">
        <v>402</v>
      </c>
      <c r="D4744" t="s">
        <v>229</v>
      </c>
      <c r="E4744">
        <v>1462</v>
      </c>
    </row>
    <row r="4745" spans="1:7" x14ac:dyDescent="0.3">
      <c r="A4745">
        <v>128</v>
      </c>
      <c r="B4745" s="18">
        <v>45505</v>
      </c>
      <c r="C4745" s="96" t="s">
        <v>402</v>
      </c>
      <c r="D4745" t="s">
        <v>224</v>
      </c>
      <c r="E4745">
        <v>716</v>
      </c>
    </row>
    <row r="4746" spans="1:7" x14ac:dyDescent="0.3">
      <c r="A4746">
        <v>127</v>
      </c>
      <c r="B4746" s="18">
        <v>45505</v>
      </c>
      <c r="C4746" s="96" t="s">
        <v>402</v>
      </c>
      <c r="D4746" t="s">
        <v>220</v>
      </c>
      <c r="E4746">
        <v>3016</v>
      </c>
    </row>
    <row r="4747" spans="1:7" x14ac:dyDescent="0.3">
      <c r="A4747">
        <v>5</v>
      </c>
      <c r="B4747" s="18">
        <v>45505</v>
      </c>
      <c r="C4747" s="96" t="s">
        <v>402</v>
      </c>
      <c r="D4747" t="s">
        <v>216</v>
      </c>
      <c r="E4747">
        <v>10.7483870967742</v>
      </c>
      <c r="F4747">
        <v>1666</v>
      </c>
      <c r="G4747">
        <v>155</v>
      </c>
    </row>
    <row r="4748" spans="1:7" x14ac:dyDescent="0.3">
      <c r="A4748">
        <v>4</v>
      </c>
      <c r="B4748" s="18">
        <v>45505</v>
      </c>
      <c r="C4748" s="96" t="s">
        <v>402</v>
      </c>
      <c r="D4748" t="s">
        <v>223</v>
      </c>
      <c r="E4748">
        <v>0.79366065879428205</v>
      </c>
      <c r="F4748">
        <v>1277</v>
      </c>
      <c r="G4748">
        <v>1609</v>
      </c>
    </row>
    <row r="4749" spans="1:7" x14ac:dyDescent="0.3">
      <c r="A4749">
        <v>126</v>
      </c>
      <c r="B4749" s="18">
        <v>45505</v>
      </c>
      <c r="C4749" s="96" t="s">
        <v>402</v>
      </c>
      <c r="D4749" t="s">
        <v>28</v>
      </c>
      <c r="E4749">
        <v>3</v>
      </c>
    </row>
    <row r="4750" spans="1:7" x14ac:dyDescent="0.3">
      <c r="A4750">
        <v>125</v>
      </c>
      <c r="B4750" s="18">
        <v>45505</v>
      </c>
      <c r="C4750" s="96" t="s">
        <v>402</v>
      </c>
      <c r="D4750" t="s">
        <v>27</v>
      </c>
      <c r="E4750">
        <v>6</v>
      </c>
    </row>
    <row r="4751" spans="1:7" x14ac:dyDescent="0.3">
      <c r="A4751">
        <v>122</v>
      </c>
      <c r="B4751" s="18">
        <v>45505</v>
      </c>
      <c r="C4751" s="96" t="s">
        <v>402</v>
      </c>
      <c r="D4751" t="s">
        <v>24</v>
      </c>
      <c r="E4751">
        <v>1</v>
      </c>
    </row>
    <row r="4752" spans="1:7" x14ac:dyDescent="0.3">
      <c r="A4752">
        <v>121</v>
      </c>
      <c r="B4752" s="18">
        <v>45505</v>
      </c>
      <c r="C4752" s="96" t="s">
        <v>402</v>
      </c>
      <c r="D4752" t="s">
        <v>23</v>
      </c>
      <c r="E4752">
        <v>2</v>
      </c>
    </row>
    <row r="4753" spans="1:7" x14ac:dyDescent="0.3">
      <c r="A4753">
        <v>120</v>
      </c>
      <c r="B4753" s="18">
        <v>45505</v>
      </c>
      <c r="C4753" s="96" t="s">
        <v>402</v>
      </c>
      <c r="D4753" t="s">
        <v>22</v>
      </c>
      <c r="E4753">
        <v>3904</v>
      </c>
    </row>
    <row r="4754" spans="1:7" x14ac:dyDescent="0.3">
      <c r="A4754">
        <v>116</v>
      </c>
      <c r="B4754" s="18">
        <v>45505</v>
      </c>
      <c r="C4754" s="96" t="s">
        <v>402</v>
      </c>
      <c r="D4754" t="s">
        <v>243</v>
      </c>
      <c r="E4754">
        <v>69</v>
      </c>
    </row>
    <row r="4755" spans="1:7" x14ac:dyDescent="0.3">
      <c r="A4755">
        <v>115</v>
      </c>
      <c r="B4755" s="18">
        <v>45505</v>
      </c>
      <c r="C4755" s="96" t="s">
        <v>402</v>
      </c>
      <c r="D4755" t="s">
        <v>226</v>
      </c>
      <c r="E4755">
        <v>340</v>
      </c>
    </row>
    <row r="4756" spans="1:7" x14ac:dyDescent="0.3">
      <c r="A4756">
        <v>114</v>
      </c>
      <c r="B4756" s="18">
        <v>45505</v>
      </c>
      <c r="C4756" s="96" t="s">
        <v>402</v>
      </c>
      <c r="D4756" t="s">
        <v>214</v>
      </c>
      <c r="E4756">
        <v>3913</v>
      </c>
    </row>
    <row r="4757" spans="1:7" x14ac:dyDescent="0.3">
      <c r="A4757">
        <v>6</v>
      </c>
      <c r="B4757" s="18">
        <v>45505</v>
      </c>
      <c r="C4757" s="96" t="s">
        <v>402</v>
      </c>
      <c r="D4757" t="s">
        <v>237</v>
      </c>
      <c r="E4757">
        <v>0.43055555555555558</v>
      </c>
      <c r="F4757">
        <v>31</v>
      </c>
      <c r="G4757">
        <v>72</v>
      </c>
    </row>
    <row r="4758" spans="1:7" x14ac:dyDescent="0.3">
      <c r="A4758">
        <v>108</v>
      </c>
      <c r="B4758" s="18">
        <v>45505</v>
      </c>
      <c r="C4758" s="96" t="s">
        <v>403</v>
      </c>
      <c r="D4758" t="s">
        <v>204</v>
      </c>
      <c r="E4758">
        <v>373</v>
      </c>
    </row>
    <row r="4759" spans="1:7" x14ac:dyDescent="0.3">
      <c r="A4759">
        <v>105</v>
      </c>
      <c r="B4759" s="18">
        <v>45505</v>
      </c>
      <c r="C4759" s="96" t="s">
        <v>403</v>
      </c>
      <c r="D4759" t="s">
        <v>227</v>
      </c>
      <c r="E4759">
        <v>325</v>
      </c>
    </row>
    <row r="4760" spans="1:7" x14ac:dyDescent="0.3">
      <c r="A4760">
        <v>107</v>
      </c>
      <c r="B4760" s="18">
        <v>45505</v>
      </c>
      <c r="C4760" s="96" t="s">
        <v>403</v>
      </c>
      <c r="D4760" t="s">
        <v>217</v>
      </c>
      <c r="E4760">
        <v>862</v>
      </c>
    </row>
    <row r="4761" spans="1:7" x14ac:dyDescent="0.3">
      <c r="A4761">
        <v>106</v>
      </c>
      <c r="B4761" s="18">
        <v>45505</v>
      </c>
      <c r="C4761" s="96" t="s">
        <v>403</v>
      </c>
      <c r="D4761" t="s">
        <v>196</v>
      </c>
      <c r="E4761">
        <v>685</v>
      </c>
    </row>
    <row r="4762" spans="1:7" x14ac:dyDescent="0.3">
      <c r="A4762">
        <v>104</v>
      </c>
      <c r="B4762" s="18">
        <v>45505</v>
      </c>
      <c r="C4762" s="96" t="s">
        <v>403</v>
      </c>
      <c r="D4762" t="s">
        <v>236</v>
      </c>
      <c r="E4762">
        <v>110</v>
      </c>
    </row>
    <row r="4763" spans="1:7" x14ac:dyDescent="0.3">
      <c r="A4763">
        <v>113</v>
      </c>
      <c r="B4763" s="18">
        <v>45505</v>
      </c>
      <c r="C4763" s="96" t="s">
        <v>403</v>
      </c>
      <c r="D4763" t="s">
        <v>228</v>
      </c>
      <c r="E4763">
        <v>637</v>
      </c>
    </row>
    <row r="4764" spans="1:7" x14ac:dyDescent="0.3">
      <c r="A4764">
        <v>110</v>
      </c>
      <c r="B4764" s="18">
        <v>45505</v>
      </c>
      <c r="C4764" s="96" t="s">
        <v>403</v>
      </c>
      <c r="D4764" t="s">
        <v>222</v>
      </c>
      <c r="E4764">
        <v>365</v>
      </c>
    </row>
    <row r="4765" spans="1:7" x14ac:dyDescent="0.3">
      <c r="A4765">
        <v>112</v>
      </c>
      <c r="B4765" s="18">
        <v>45505</v>
      </c>
      <c r="C4765" s="96" t="s">
        <v>403</v>
      </c>
      <c r="D4765" t="s">
        <v>221</v>
      </c>
      <c r="E4765">
        <v>924</v>
      </c>
    </row>
    <row r="4766" spans="1:7" x14ac:dyDescent="0.3">
      <c r="A4766">
        <v>111</v>
      </c>
      <c r="B4766" s="18">
        <v>45505</v>
      </c>
      <c r="C4766" s="96" t="s">
        <v>403</v>
      </c>
      <c r="D4766" t="s">
        <v>201</v>
      </c>
      <c r="E4766">
        <v>646</v>
      </c>
    </row>
    <row r="4767" spans="1:7" x14ac:dyDescent="0.3">
      <c r="A4767">
        <v>109</v>
      </c>
      <c r="B4767" s="18">
        <v>45505</v>
      </c>
      <c r="C4767" s="96" t="s">
        <v>403</v>
      </c>
      <c r="D4767" t="s">
        <v>233</v>
      </c>
      <c r="E4767">
        <v>110</v>
      </c>
    </row>
    <row r="4768" spans="1:7" x14ac:dyDescent="0.3">
      <c r="A4768">
        <v>2</v>
      </c>
      <c r="B4768" s="18">
        <v>45505</v>
      </c>
      <c r="C4768" s="96" t="s">
        <v>403</v>
      </c>
      <c r="D4768" t="s">
        <v>209</v>
      </c>
      <c r="E4768">
        <v>0.45790909090909093</v>
      </c>
      <c r="F4768">
        <v>5037</v>
      </c>
      <c r="G4768">
        <v>11000</v>
      </c>
    </row>
    <row r="4769" spans="1:7" x14ac:dyDescent="0.3">
      <c r="A4769">
        <v>1</v>
      </c>
      <c r="B4769" s="18">
        <v>45505</v>
      </c>
      <c r="C4769" s="96" t="s">
        <v>403</v>
      </c>
      <c r="D4769" t="s">
        <v>287</v>
      </c>
      <c r="E4769">
        <v>2</v>
      </c>
      <c r="F4769">
        <v>12</v>
      </c>
      <c r="G4769">
        <v>6</v>
      </c>
    </row>
    <row r="4770" spans="1:7" x14ac:dyDescent="0.3">
      <c r="A4770">
        <v>103</v>
      </c>
      <c r="B4770" s="18">
        <v>45505</v>
      </c>
      <c r="C4770" s="96" t="s">
        <v>403</v>
      </c>
      <c r="D4770" t="s">
        <v>199</v>
      </c>
      <c r="E4770">
        <v>0</v>
      </c>
    </row>
    <row r="4771" spans="1:7" x14ac:dyDescent="0.3">
      <c r="A4771">
        <v>3</v>
      </c>
      <c r="B4771" s="18">
        <v>45505</v>
      </c>
      <c r="C4771" s="96" t="s">
        <v>403</v>
      </c>
      <c r="D4771" t="s">
        <v>202</v>
      </c>
      <c r="E4771">
        <v>0.94042891183478949</v>
      </c>
      <c r="F4771">
        <v>4736</v>
      </c>
      <c r="G4771">
        <v>5036</v>
      </c>
    </row>
    <row r="4772" spans="1:7" x14ac:dyDescent="0.3">
      <c r="A4772">
        <v>102</v>
      </c>
      <c r="B4772" s="18">
        <v>45505</v>
      </c>
      <c r="C4772" s="96" t="s">
        <v>403</v>
      </c>
      <c r="D4772" t="s">
        <v>218</v>
      </c>
      <c r="E4772">
        <v>1</v>
      </c>
    </row>
    <row r="4773" spans="1:7" x14ac:dyDescent="0.3">
      <c r="A4773">
        <v>101</v>
      </c>
      <c r="B4773" s="18">
        <v>45505</v>
      </c>
      <c r="C4773" s="96" t="s">
        <v>403</v>
      </c>
      <c r="D4773" t="s">
        <v>200</v>
      </c>
      <c r="E4773">
        <v>5</v>
      </c>
    </row>
    <row r="4774" spans="1:7" x14ac:dyDescent="0.3">
      <c r="A4774">
        <v>100</v>
      </c>
      <c r="B4774" s="18">
        <v>45505</v>
      </c>
      <c r="C4774" s="96" t="s">
        <v>403</v>
      </c>
      <c r="D4774" t="s">
        <v>206</v>
      </c>
      <c r="E4774">
        <v>1</v>
      </c>
    </row>
    <row r="4775" spans="1:7" x14ac:dyDescent="0.3">
      <c r="A4775">
        <v>26</v>
      </c>
      <c r="B4775" s="18">
        <v>45505</v>
      </c>
      <c r="C4775" s="96" t="s">
        <v>403</v>
      </c>
      <c r="D4775" t="s">
        <v>164</v>
      </c>
      <c r="E4775">
        <v>4.0669856459330141E-2</v>
      </c>
      <c r="F4775">
        <v>68</v>
      </c>
      <c r="G4775">
        <v>1672</v>
      </c>
    </row>
    <row r="4776" spans="1:7" x14ac:dyDescent="0.3">
      <c r="A4776">
        <v>17</v>
      </c>
      <c r="B4776" s="18">
        <v>45505</v>
      </c>
      <c r="C4776" s="96" t="s">
        <v>403</v>
      </c>
      <c r="D4776" t="s">
        <v>207</v>
      </c>
      <c r="E4776">
        <v>1.4723926380368098E-2</v>
      </c>
      <c r="F4776">
        <v>12</v>
      </c>
      <c r="G4776">
        <v>815</v>
      </c>
    </row>
    <row r="4777" spans="1:7" x14ac:dyDescent="0.3">
      <c r="A4777">
        <v>16</v>
      </c>
      <c r="B4777" s="18">
        <v>45505</v>
      </c>
      <c r="C4777" s="96" t="s">
        <v>403</v>
      </c>
      <c r="D4777" t="s">
        <v>203</v>
      </c>
      <c r="E4777">
        <v>5.2760736196319019E-2</v>
      </c>
      <c r="F4777">
        <v>43</v>
      </c>
      <c r="G4777">
        <v>815</v>
      </c>
    </row>
    <row r="4778" spans="1:7" x14ac:dyDescent="0.3">
      <c r="A4778">
        <v>13</v>
      </c>
      <c r="B4778" s="18">
        <v>45505</v>
      </c>
      <c r="C4778" s="96" t="s">
        <v>403</v>
      </c>
      <c r="D4778" t="s">
        <v>198</v>
      </c>
      <c r="E4778">
        <v>1.1123470522803114E-3</v>
      </c>
      <c r="F4778">
        <v>1</v>
      </c>
      <c r="G4778">
        <v>899</v>
      </c>
    </row>
    <row r="4779" spans="1:7" x14ac:dyDescent="0.3">
      <c r="A4779">
        <v>12</v>
      </c>
      <c r="B4779" s="18">
        <v>45505</v>
      </c>
      <c r="C4779" s="96" t="s">
        <v>403</v>
      </c>
      <c r="D4779" t="s">
        <v>215</v>
      </c>
      <c r="E4779">
        <v>0.13014460511679643</v>
      </c>
      <c r="F4779">
        <v>117</v>
      </c>
      <c r="G4779">
        <v>899</v>
      </c>
    </row>
    <row r="4780" spans="1:7" x14ac:dyDescent="0.3">
      <c r="A4780">
        <v>11</v>
      </c>
      <c r="B4780" s="18">
        <v>45505</v>
      </c>
      <c r="C4780" s="96" t="s">
        <v>403</v>
      </c>
      <c r="D4780" t="s">
        <v>230</v>
      </c>
      <c r="E4780">
        <v>0.29257200606366851</v>
      </c>
      <c r="F4780">
        <v>579</v>
      </c>
      <c r="G4780">
        <v>1979</v>
      </c>
    </row>
    <row r="4781" spans="1:7" x14ac:dyDescent="0.3">
      <c r="A4781">
        <v>10</v>
      </c>
      <c r="B4781" s="18">
        <v>45505</v>
      </c>
      <c r="C4781" s="96" t="s">
        <v>403</v>
      </c>
      <c r="D4781" t="s">
        <v>219</v>
      </c>
      <c r="E4781">
        <v>4.6092184368737472E-2</v>
      </c>
      <c r="F4781">
        <v>23</v>
      </c>
      <c r="G4781">
        <v>499</v>
      </c>
    </row>
    <row r="4782" spans="1:7" x14ac:dyDescent="0.3">
      <c r="A4782">
        <v>9</v>
      </c>
      <c r="B4782" s="18">
        <v>45505</v>
      </c>
      <c r="C4782" s="96" t="s">
        <v>403</v>
      </c>
      <c r="D4782" t="s">
        <v>213</v>
      </c>
      <c r="E4782">
        <v>0.21390374331550802</v>
      </c>
      <c r="F4782">
        <v>560</v>
      </c>
      <c r="G4782">
        <v>2618</v>
      </c>
    </row>
    <row r="4783" spans="1:7" x14ac:dyDescent="0.3">
      <c r="A4783">
        <v>8</v>
      </c>
      <c r="B4783" s="18">
        <v>45505</v>
      </c>
      <c r="C4783" s="96" t="s">
        <v>403</v>
      </c>
      <c r="D4783" t="s">
        <v>235</v>
      </c>
      <c r="E4783">
        <v>0.79351032448377579</v>
      </c>
      <c r="F4783">
        <v>269</v>
      </c>
      <c r="G4783">
        <v>339</v>
      </c>
    </row>
    <row r="4784" spans="1:7" x14ac:dyDescent="0.3">
      <c r="A4784">
        <v>7</v>
      </c>
      <c r="B4784" s="18">
        <v>45505</v>
      </c>
      <c r="C4784" s="96" t="s">
        <v>403</v>
      </c>
      <c r="D4784" t="s">
        <v>232</v>
      </c>
      <c r="E4784">
        <v>0.7407407407407407</v>
      </c>
      <c r="F4784">
        <v>80</v>
      </c>
      <c r="G4784">
        <v>108</v>
      </c>
    </row>
    <row r="4785" spans="1:7" x14ac:dyDescent="0.3">
      <c r="A4785">
        <v>23</v>
      </c>
      <c r="B4785" s="18">
        <v>45505</v>
      </c>
      <c r="C4785" s="96" t="s">
        <v>403</v>
      </c>
      <c r="D4785" t="s">
        <v>210</v>
      </c>
      <c r="E4785">
        <v>6.3029348040181205E-2</v>
      </c>
      <c r="F4785">
        <v>320</v>
      </c>
      <c r="G4785">
        <v>5077</v>
      </c>
    </row>
    <row r="4786" spans="1:7" x14ac:dyDescent="0.3">
      <c r="A4786">
        <v>24</v>
      </c>
      <c r="B4786" s="18">
        <v>45505</v>
      </c>
      <c r="C4786" s="96" t="s">
        <v>403</v>
      </c>
      <c r="D4786" t="s">
        <v>197</v>
      </c>
      <c r="E4786">
        <v>0.890625</v>
      </c>
      <c r="F4786">
        <v>285</v>
      </c>
      <c r="G4786">
        <v>320</v>
      </c>
    </row>
    <row r="4787" spans="1:7" x14ac:dyDescent="0.3">
      <c r="A4787">
        <v>133</v>
      </c>
      <c r="B4787" s="18">
        <v>45505</v>
      </c>
      <c r="C4787" s="96" t="s">
        <v>403</v>
      </c>
      <c r="D4787" t="s">
        <v>234</v>
      </c>
      <c r="E4787">
        <v>4</v>
      </c>
    </row>
    <row r="4788" spans="1:7" x14ac:dyDescent="0.3">
      <c r="A4788">
        <v>132</v>
      </c>
      <c r="B4788" s="18">
        <v>45505</v>
      </c>
      <c r="C4788" s="96" t="s">
        <v>403</v>
      </c>
      <c r="D4788" t="s">
        <v>208</v>
      </c>
      <c r="E4788">
        <v>3</v>
      </c>
    </row>
    <row r="4789" spans="1:7" x14ac:dyDescent="0.3">
      <c r="A4789">
        <v>131</v>
      </c>
      <c r="B4789" s="18">
        <v>45505</v>
      </c>
      <c r="C4789" s="96" t="s">
        <v>403</v>
      </c>
      <c r="D4789" t="s">
        <v>211</v>
      </c>
      <c r="E4789">
        <v>31</v>
      </c>
    </row>
    <row r="4790" spans="1:7" x14ac:dyDescent="0.3">
      <c r="A4790">
        <v>130</v>
      </c>
      <c r="B4790" s="18">
        <v>45505</v>
      </c>
      <c r="C4790" s="96" t="s">
        <v>403</v>
      </c>
      <c r="D4790" t="s">
        <v>212</v>
      </c>
      <c r="E4790">
        <v>105</v>
      </c>
    </row>
    <row r="4791" spans="1:7" x14ac:dyDescent="0.3">
      <c r="A4791">
        <v>129</v>
      </c>
      <c r="B4791" s="18">
        <v>45505</v>
      </c>
      <c r="C4791" s="96" t="s">
        <v>403</v>
      </c>
      <c r="D4791" t="s">
        <v>229</v>
      </c>
      <c r="E4791">
        <v>427</v>
      </c>
    </row>
    <row r="4792" spans="1:7" x14ac:dyDescent="0.3">
      <c r="A4792">
        <v>128</v>
      </c>
      <c r="B4792" s="18">
        <v>45505</v>
      </c>
      <c r="C4792" s="96" t="s">
        <v>403</v>
      </c>
      <c r="D4792" t="s">
        <v>224</v>
      </c>
      <c r="E4792">
        <v>131</v>
      </c>
    </row>
    <row r="4793" spans="1:7" x14ac:dyDescent="0.3">
      <c r="A4793">
        <v>127</v>
      </c>
      <c r="B4793" s="18">
        <v>45505</v>
      </c>
      <c r="C4793" s="96" t="s">
        <v>403</v>
      </c>
      <c r="D4793" t="s">
        <v>220</v>
      </c>
      <c r="E4793">
        <v>701</v>
      </c>
    </row>
    <row r="4794" spans="1:7" x14ac:dyDescent="0.3">
      <c r="A4794">
        <v>5</v>
      </c>
      <c r="B4794" s="18">
        <v>45505</v>
      </c>
      <c r="C4794" s="96" t="s">
        <v>403</v>
      </c>
      <c r="D4794" t="s">
        <v>216</v>
      </c>
      <c r="E4794">
        <v>7.6320754716981103</v>
      </c>
      <c r="F4794">
        <v>809</v>
      </c>
      <c r="G4794">
        <v>106</v>
      </c>
    </row>
    <row r="4795" spans="1:7" x14ac:dyDescent="0.3">
      <c r="A4795">
        <v>4</v>
      </c>
      <c r="B4795" s="18">
        <v>45505</v>
      </c>
      <c r="C4795" s="96" t="s">
        <v>403</v>
      </c>
      <c r="D4795" t="s">
        <v>223</v>
      </c>
      <c r="E4795">
        <v>0.81994047619047605</v>
      </c>
      <c r="F4795">
        <v>551</v>
      </c>
      <c r="G4795">
        <v>672</v>
      </c>
    </row>
    <row r="4796" spans="1:7" x14ac:dyDescent="0.3">
      <c r="A4796">
        <v>126</v>
      </c>
      <c r="B4796" s="18">
        <v>45505</v>
      </c>
      <c r="C4796" s="96" t="s">
        <v>403</v>
      </c>
      <c r="D4796" t="s">
        <v>28</v>
      </c>
      <c r="E4796">
        <v>11</v>
      </c>
    </row>
    <row r="4797" spans="1:7" x14ac:dyDescent="0.3">
      <c r="A4797">
        <v>122</v>
      </c>
      <c r="B4797" s="18">
        <v>45505</v>
      </c>
      <c r="C4797" s="96" t="s">
        <v>403</v>
      </c>
      <c r="D4797" t="s">
        <v>24</v>
      </c>
      <c r="E4797">
        <v>2</v>
      </c>
    </row>
    <row r="4798" spans="1:7" x14ac:dyDescent="0.3">
      <c r="A4798">
        <v>120</v>
      </c>
      <c r="B4798" s="18">
        <v>45505</v>
      </c>
      <c r="C4798" s="96" t="s">
        <v>403</v>
      </c>
      <c r="D4798" t="s">
        <v>22</v>
      </c>
      <c r="E4798">
        <v>1726</v>
      </c>
    </row>
    <row r="4799" spans="1:7" x14ac:dyDescent="0.3">
      <c r="A4799">
        <v>115</v>
      </c>
      <c r="B4799" s="18">
        <v>45505</v>
      </c>
      <c r="C4799" s="96" t="s">
        <v>403</v>
      </c>
      <c r="D4799" t="s">
        <v>226</v>
      </c>
      <c r="E4799">
        <v>1</v>
      </c>
    </row>
    <row r="4800" spans="1:7" x14ac:dyDescent="0.3">
      <c r="A4800">
        <v>114</v>
      </c>
      <c r="B4800" s="18">
        <v>45505</v>
      </c>
      <c r="C4800" s="96" t="s">
        <v>403</v>
      </c>
      <c r="D4800" t="s">
        <v>214</v>
      </c>
      <c r="E4800">
        <v>1728</v>
      </c>
    </row>
    <row r="4801" spans="1:7" x14ac:dyDescent="0.3">
      <c r="A4801">
        <v>6</v>
      </c>
      <c r="B4801" s="18">
        <v>45505</v>
      </c>
      <c r="C4801" s="96" t="s">
        <v>403</v>
      </c>
      <c r="D4801" t="s">
        <v>237</v>
      </c>
      <c r="E4801">
        <v>0.21621621621621623</v>
      </c>
      <c r="F4801">
        <v>8</v>
      </c>
      <c r="G4801">
        <v>37</v>
      </c>
    </row>
    <row r="4802" spans="1:7" x14ac:dyDescent="0.3">
      <c r="A4802">
        <v>108</v>
      </c>
      <c r="B4802" s="18">
        <v>45505</v>
      </c>
      <c r="C4802" s="96" t="s">
        <v>404</v>
      </c>
      <c r="D4802" t="s">
        <v>204</v>
      </c>
      <c r="E4802">
        <v>690</v>
      </c>
    </row>
    <row r="4803" spans="1:7" x14ac:dyDescent="0.3">
      <c r="A4803">
        <v>105</v>
      </c>
      <c r="B4803" s="18">
        <v>45505</v>
      </c>
      <c r="C4803" s="96" t="s">
        <v>404</v>
      </c>
      <c r="D4803" t="s">
        <v>227</v>
      </c>
      <c r="E4803">
        <v>567</v>
      </c>
    </row>
    <row r="4804" spans="1:7" x14ac:dyDescent="0.3">
      <c r="A4804">
        <v>107</v>
      </c>
      <c r="B4804" s="18">
        <v>45505</v>
      </c>
      <c r="C4804" s="96" t="s">
        <v>404</v>
      </c>
      <c r="D4804" t="s">
        <v>217</v>
      </c>
      <c r="E4804">
        <v>1426</v>
      </c>
    </row>
    <row r="4805" spans="1:7" x14ac:dyDescent="0.3">
      <c r="A4805">
        <v>106</v>
      </c>
      <c r="B4805" s="18">
        <v>45505</v>
      </c>
      <c r="C4805" s="96" t="s">
        <v>404</v>
      </c>
      <c r="D4805" t="s">
        <v>196</v>
      </c>
      <c r="E4805">
        <v>1053</v>
      </c>
    </row>
    <row r="4806" spans="1:7" x14ac:dyDescent="0.3">
      <c r="A4806">
        <v>104</v>
      </c>
      <c r="B4806" s="18">
        <v>45505</v>
      </c>
      <c r="C4806" s="96" t="s">
        <v>404</v>
      </c>
      <c r="D4806" t="s">
        <v>236</v>
      </c>
      <c r="E4806">
        <v>129</v>
      </c>
    </row>
    <row r="4807" spans="1:7" x14ac:dyDescent="0.3">
      <c r="A4807">
        <v>113</v>
      </c>
      <c r="B4807" s="18">
        <v>45505</v>
      </c>
      <c r="C4807" s="96" t="s">
        <v>404</v>
      </c>
      <c r="D4807" t="s">
        <v>228</v>
      </c>
      <c r="E4807">
        <v>1287</v>
      </c>
    </row>
    <row r="4808" spans="1:7" x14ac:dyDescent="0.3">
      <c r="A4808">
        <v>110</v>
      </c>
      <c r="B4808" s="18">
        <v>45505</v>
      </c>
      <c r="C4808" s="96" t="s">
        <v>404</v>
      </c>
      <c r="D4808" t="s">
        <v>222</v>
      </c>
      <c r="E4808">
        <v>472</v>
      </c>
    </row>
    <row r="4809" spans="1:7" x14ac:dyDescent="0.3">
      <c r="A4809">
        <v>112</v>
      </c>
      <c r="B4809" s="18">
        <v>45505</v>
      </c>
      <c r="C4809" s="96" t="s">
        <v>404</v>
      </c>
      <c r="D4809" t="s">
        <v>221</v>
      </c>
      <c r="E4809">
        <v>1533</v>
      </c>
    </row>
    <row r="4810" spans="1:7" x14ac:dyDescent="0.3">
      <c r="A4810">
        <v>111</v>
      </c>
      <c r="B4810" s="18">
        <v>45505</v>
      </c>
      <c r="C4810" s="96" t="s">
        <v>404</v>
      </c>
      <c r="D4810" t="s">
        <v>201</v>
      </c>
      <c r="E4810">
        <v>943</v>
      </c>
    </row>
    <row r="4811" spans="1:7" x14ac:dyDescent="0.3">
      <c r="A4811">
        <v>109</v>
      </c>
      <c r="B4811" s="18">
        <v>45505</v>
      </c>
      <c r="C4811" s="96" t="s">
        <v>404</v>
      </c>
      <c r="D4811" t="s">
        <v>233</v>
      </c>
      <c r="E4811">
        <v>129</v>
      </c>
    </row>
    <row r="4812" spans="1:7" x14ac:dyDescent="0.3">
      <c r="A4812">
        <v>2</v>
      </c>
      <c r="B4812" s="18">
        <v>45505</v>
      </c>
      <c r="C4812" s="96" t="s">
        <v>404</v>
      </c>
      <c r="D4812" t="s">
        <v>209</v>
      </c>
      <c r="E4812">
        <v>0.89445652173913048</v>
      </c>
      <c r="F4812">
        <v>8229</v>
      </c>
      <c r="G4812">
        <v>9200</v>
      </c>
    </row>
    <row r="4813" spans="1:7" x14ac:dyDescent="0.3">
      <c r="A4813">
        <v>1</v>
      </c>
      <c r="B4813" s="18">
        <v>45505</v>
      </c>
      <c r="C4813" s="96" t="s">
        <v>404</v>
      </c>
      <c r="D4813" t="s">
        <v>287</v>
      </c>
      <c r="E4813">
        <v>4</v>
      </c>
      <c r="F4813">
        <v>20</v>
      </c>
      <c r="G4813">
        <v>5</v>
      </c>
    </row>
    <row r="4814" spans="1:7" x14ac:dyDescent="0.3">
      <c r="A4814">
        <v>103</v>
      </c>
      <c r="B4814" s="18">
        <v>45505</v>
      </c>
      <c r="C4814" s="96" t="s">
        <v>404</v>
      </c>
      <c r="D4814" t="s">
        <v>199</v>
      </c>
      <c r="E4814">
        <v>0</v>
      </c>
    </row>
    <row r="4815" spans="1:7" x14ac:dyDescent="0.3">
      <c r="A4815">
        <v>3</v>
      </c>
      <c r="B4815" s="18">
        <v>45505</v>
      </c>
      <c r="C4815" s="96" t="s">
        <v>404</v>
      </c>
      <c r="D4815" t="s">
        <v>202</v>
      </c>
      <c r="E4815">
        <v>0.72642197374817696</v>
      </c>
      <c r="F4815">
        <v>5977</v>
      </c>
      <c r="G4815">
        <v>8228</v>
      </c>
    </row>
    <row r="4816" spans="1:7" x14ac:dyDescent="0.3">
      <c r="A4816">
        <v>102</v>
      </c>
      <c r="B4816" s="18">
        <v>45505</v>
      </c>
      <c r="C4816" s="96" t="s">
        <v>404</v>
      </c>
      <c r="D4816" t="s">
        <v>218</v>
      </c>
      <c r="E4816">
        <v>1</v>
      </c>
    </row>
    <row r="4817" spans="1:7" x14ac:dyDescent="0.3">
      <c r="A4817">
        <v>101</v>
      </c>
      <c r="B4817" s="18">
        <v>45505</v>
      </c>
      <c r="C4817" s="96" t="s">
        <v>404</v>
      </c>
      <c r="D4817" t="s">
        <v>200</v>
      </c>
      <c r="E4817">
        <v>4</v>
      </c>
    </row>
    <row r="4818" spans="1:7" x14ac:dyDescent="0.3">
      <c r="A4818">
        <v>100</v>
      </c>
      <c r="B4818" s="18">
        <v>45505</v>
      </c>
      <c r="C4818" s="96" t="s">
        <v>404</v>
      </c>
      <c r="D4818" t="s">
        <v>206</v>
      </c>
      <c r="E4818">
        <v>1</v>
      </c>
    </row>
    <row r="4819" spans="1:7" x14ac:dyDescent="0.3">
      <c r="A4819">
        <v>17</v>
      </c>
      <c r="B4819" s="18">
        <v>45505</v>
      </c>
      <c r="C4819" s="96" t="s">
        <v>404</v>
      </c>
      <c r="D4819" t="s">
        <v>207</v>
      </c>
      <c r="E4819">
        <v>9.3823299452697427E-3</v>
      </c>
      <c r="F4819">
        <v>12</v>
      </c>
      <c r="G4819">
        <v>1279</v>
      </c>
    </row>
    <row r="4820" spans="1:7" x14ac:dyDescent="0.3">
      <c r="A4820">
        <v>16</v>
      </c>
      <c r="B4820" s="18">
        <v>45505</v>
      </c>
      <c r="C4820" s="96" t="s">
        <v>404</v>
      </c>
      <c r="D4820" t="s">
        <v>203</v>
      </c>
      <c r="E4820">
        <v>0.15871774824081314</v>
      </c>
      <c r="F4820">
        <v>203</v>
      </c>
      <c r="G4820">
        <v>1279</v>
      </c>
    </row>
    <row r="4821" spans="1:7" x14ac:dyDescent="0.3">
      <c r="A4821">
        <v>15</v>
      </c>
      <c r="B4821" s="18">
        <v>45505</v>
      </c>
      <c r="C4821" s="96" t="s">
        <v>404</v>
      </c>
      <c r="D4821" t="s">
        <v>205</v>
      </c>
      <c r="E4821">
        <v>1.6979768786127166E-2</v>
      </c>
      <c r="F4821">
        <v>47</v>
      </c>
      <c r="G4821">
        <v>2768</v>
      </c>
    </row>
    <row r="4822" spans="1:7" x14ac:dyDescent="0.3">
      <c r="A4822">
        <v>14</v>
      </c>
      <c r="B4822" s="18">
        <v>45505</v>
      </c>
      <c r="C4822" s="96" t="s">
        <v>404</v>
      </c>
      <c r="D4822" t="s">
        <v>225</v>
      </c>
      <c r="E4822">
        <v>0.32622832369942195</v>
      </c>
      <c r="F4822">
        <v>903</v>
      </c>
      <c r="G4822">
        <v>2768</v>
      </c>
    </row>
    <row r="4823" spans="1:7" x14ac:dyDescent="0.3">
      <c r="A4823">
        <v>13</v>
      </c>
      <c r="B4823" s="18">
        <v>45505</v>
      </c>
      <c r="C4823" s="96" t="s">
        <v>404</v>
      </c>
      <c r="D4823" t="s">
        <v>198</v>
      </c>
      <c r="E4823">
        <v>2.1413276231263384E-3</v>
      </c>
      <c r="F4823">
        <v>3</v>
      </c>
      <c r="G4823">
        <v>1401</v>
      </c>
    </row>
    <row r="4824" spans="1:7" x14ac:dyDescent="0.3">
      <c r="A4824">
        <v>12</v>
      </c>
      <c r="B4824" s="18">
        <v>45505</v>
      </c>
      <c r="C4824" s="96" t="s">
        <v>404</v>
      </c>
      <c r="D4824" t="s">
        <v>215</v>
      </c>
      <c r="E4824">
        <v>0.32334047109207709</v>
      </c>
      <c r="F4824">
        <v>453</v>
      </c>
      <c r="G4824">
        <v>1401</v>
      </c>
    </row>
    <row r="4825" spans="1:7" x14ac:dyDescent="0.3">
      <c r="A4825">
        <v>11</v>
      </c>
      <c r="B4825" s="18">
        <v>45505</v>
      </c>
      <c r="C4825" s="96" t="s">
        <v>404</v>
      </c>
      <c r="D4825" t="s">
        <v>230</v>
      </c>
      <c r="E4825">
        <v>0.76414805750994186</v>
      </c>
      <c r="F4825">
        <v>2498</v>
      </c>
      <c r="G4825">
        <v>3269</v>
      </c>
    </row>
    <row r="4826" spans="1:7" x14ac:dyDescent="0.3">
      <c r="A4826">
        <v>10</v>
      </c>
      <c r="B4826" s="18">
        <v>45505</v>
      </c>
      <c r="C4826" s="96" t="s">
        <v>404</v>
      </c>
      <c r="D4826" t="s">
        <v>219</v>
      </c>
      <c r="E4826">
        <v>8.0223880597014921E-2</v>
      </c>
      <c r="F4826">
        <v>86</v>
      </c>
      <c r="G4826">
        <v>1072</v>
      </c>
    </row>
    <row r="4827" spans="1:7" x14ac:dyDescent="0.3">
      <c r="A4827">
        <v>9</v>
      </c>
      <c r="B4827" s="18">
        <v>45505</v>
      </c>
      <c r="C4827" s="96" t="s">
        <v>404</v>
      </c>
      <c r="D4827" t="s">
        <v>213</v>
      </c>
      <c r="E4827">
        <v>0.19257371678194393</v>
      </c>
      <c r="F4827">
        <v>529</v>
      </c>
      <c r="G4827">
        <v>2747</v>
      </c>
    </row>
    <row r="4828" spans="1:7" x14ac:dyDescent="0.3">
      <c r="A4828">
        <v>8</v>
      </c>
      <c r="B4828" s="18">
        <v>45505</v>
      </c>
      <c r="C4828" s="96" t="s">
        <v>404</v>
      </c>
      <c r="D4828" t="s">
        <v>235</v>
      </c>
      <c r="E4828">
        <v>0.42325581395348838</v>
      </c>
      <c r="F4828">
        <v>182</v>
      </c>
      <c r="G4828">
        <v>430</v>
      </c>
    </row>
    <row r="4829" spans="1:7" x14ac:dyDescent="0.3">
      <c r="A4829">
        <v>7</v>
      </c>
      <c r="B4829" s="18">
        <v>45505</v>
      </c>
      <c r="C4829" s="96" t="s">
        <v>404</v>
      </c>
      <c r="D4829" t="s">
        <v>232</v>
      </c>
      <c r="E4829">
        <v>0.63366336633663367</v>
      </c>
      <c r="F4829">
        <v>64</v>
      </c>
      <c r="G4829">
        <v>101</v>
      </c>
    </row>
    <row r="4830" spans="1:7" x14ac:dyDescent="0.3">
      <c r="A4830">
        <v>23</v>
      </c>
      <c r="B4830" s="18">
        <v>45505</v>
      </c>
      <c r="C4830" s="96" t="s">
        <v>404</v>
      </c>
      <c r="D4830" t="s">
        <v>210</v>
      </c>
      <c r="E4830">
        <v>5.4248679788766199E-2</v>
      </c>
      <c r="F4830">
        <v>452</v>
      </c>
      <c r="G4830">
        <v>8332</v>
      </c>
    </row>
    <row r="4831" spans="1:7" x14ac:dyDescent="0.3">
      <c r="A4831">
        <v>24</v>
      </c>
      <c r="B4831" s="18">
        <v>45505</v>
      </c>
      <c r="C4831" s="96" t="s">
        <v>404</v>
      </c>
      <c r="D4831" t="s">
        <v>197</v>
      </c>
      <c r="E4831">
        <v>0.8915929203539823</v>
      </c>
      <c r="F4831">
        <v>403</v>
      </c>
      <c r="G4831">
        <v>452</v>
      </c>
    </row>
    <row r="4832" spans="1:7" x14ac:dyDescent="0.3">
      <c r="A4832">
        <v>25</v>
      </c>
      <c r="B4832" s="18">
        <v>45505</v>
      </c>
      <c r="C4832" s="96" t="s">
        <v>404</v>
      </c>
      <c r="D4832" t="s">
        <v>261</v>
      </c>
      <c r="E4832">
        <v>1.4402304368698992E-3</v>
      </c>
      <c r="F4832">
        <v>12</v>
      </c>
      <c r="G4832">
        <v>8332</v>
      </c>
    </row>
    <row r="4833" spans="1:7" x14ac:dyDescent="0.3">
      <c r="A4833">
        <v>133</v>
      </c>
      <c r="B4833" s="18">
        <v>45505</v>
      </c>
      <c r="C4833" s="96" t="s">
        <v>404</v>
      </c>
      <c r="D4833" t="s">
        <v>234</v>
      </c>
      <c r="E4833">
        <v>11</v>
      </c>
    </row>
    <row r="4834" spans="1:7" x14ac:dyDescent="0.3">
      <c r="A4834">
        <v>132</v>
      </c>
      <c r="B4834" s="18">
        <v>45505</v>
      </c>
      <c r="C4834" s="96" t="s">
        <v>404</v>
      </c>
      <c r="D4834" t="s">
        <v>208</v>
      </c>
      <c r="E4834">
        <v>16</v>
      </c>
    </row>
    <row r="4835" spans="1:7" x14ac:dyDescent="0.3">
      <c r="A4835">
        <v>131</v>
      </c>
      <c r="B4835" s="18">
        <v>45505</v>
      </c>
      <c r="C4835" s="96" t="s">
        <v>404</v>
      </c>
      <c r="D4835" t="s">
        <v>211</v>
      </c>
      <c r="E4835">
        <v>82</v>
      </c>
    </row>
    <row r="4836" spans="1:7" x14ac:dyDescent="0.3">
      <c r="A4836">
        <v>130</v>
      </c>
      <c r="B4836" s="18">
        <v>45505</v>
      </c>
      <c r="C4836" s="96" t="s">
        <v>404</v>
      </c>
      <c r="D4836" t="s">
        <v>212</v>
      </c>
      <c r="E4836">
        <v>935</v>
      </c>
    </row>
    <row r="4837" spans="1:7" x14ac:dyDescent="0.3">
      <c r="A4837">
        <v>129</v>
      </c>
      <c r="B4837" s="18">
        <v>45505</v>
      </c>
      <c r="C4837" s="96" t="s">
        <v>404</v>
      </c>
      <c r="D4837" t="s">
        <v>229</v>
      </c>
      <c r="E4837">
        <v>1308</v>
      </c>
    </row>
    <row r="4838" spans="1:7" x14ac:dyDescent="0.3">
      <c r="A4838">
        <v>128</v>
      </c>
      <c r="B4838" s="18">
        <v>45505</v>
      </c>
      <c r="C4838" s="96" t="s">
        <v>404</v>
      </c>
      <c r="D4838" t="s">
        <v>224</v>
      </c>
      <c r="E4838">
        <v>471</v>
      </c>
    </row>
    <row r="4839" spans="1:7" x14ac:dyDescent="0.3">
      <c r="A4839">
        <v>127</v>
      </c>
      <c r="B4839" s="18">
        <v>45505</v>
      </c>
      <c r="C4839" s="96" t="s">
        <v>404</v>
      </c>
      <c r="D4839" t="s">
        <v>220</v>
      </c>
      <c r="E4839">
        <v>2834</v>
      </c>
    </row>
    <row r="4840" spans="1:7" x14ac:dyDescent="0.3">
      <c r="A4840">
        <v>5</v>
      </c>
      <c r="B4840" s="18">
        <v>45505</v>
      </c>
      <c r="C4840" s="96" t="s">
        <v>404</v>
      </c>
      <c r="D4840" t="s">
        <v>216</v>
      </c>
      <c r="E4840">
        <v>14.099099099099099</v>
      </c>
      <c r="F4840">
        <v>1565</v>
      </c>
      <c r="G4840">
        <v>111</v>
      </c>
    </row>
    <row r="4841" spans="1:7" x14ac:dyDescent="0.3">
      <c r="A4841">
        <v>4</v>
      </c>
      <c r="B4841" s="18">
        <v>45505</v>
      </c>
      <c r="C4841" s="96" t="s">
        <v>404</v>
      </c>
      <c r="D4841" t="s">
        <v>223</v>
      </c>
      <c r="E4841">
        <v>0.86156888595912995</v>
      </c>
      <c r="F4841">
        <v>1307</v>
      </c>
      <c r="G4841">
        <v>1517</v>
      </c>
    </row>
    <row r="4842" spans="1:7" x14ac:dyDescent="0.3">
      <c r="A4842">
        <v>126</v>
      </c>
      <c r="B4842" s="18">
        <v>45505</v>
      </c>
      <c r="C4842" s="96" t="s">
        <v>404</v>
      </c>
      <c r="D4842" t="s">
        <v>28</v>
      </c>
      <c r="E4842">
        <v>17</v>
      </c>
    </row>
    <row r="4843" spans="1:7" x14ac:dyDescent="0.3">
      <c r="A4843">
        <v>122</v>
      </c>
      <c r="B4843" s="18">
        <v>45505</v>
      </c>
      <c r="C4843" s="96" t="s">
        <v>404</v>
      </c>
      <c r="D4843" t="s">
        <v>24</v>
      </c>
      <c r="E4843">
        <v>5</v>
      </c>
    </row>
    <row r="4844" spans="1:7" x14ac:dyDescent="0.3">
      <c r="A4844">
        <v>120</v>
      </c>
      <c r="B4844" s="18">
        <v>45505</v>
      </c>
      <c r="C4844" s="96" t="s">
        <v>404</v>
      </c>
      <c r="D4844" t="s">
        <v>22</v>
      </c>
      <c r="E4844">
        <v>3682</v>
      </c>
    </row>
    <row r="4845" spans="1:7" x14ac:dyDescent="0.3">
      <c r="A4845">
        <v>116</v>
      </c>
      <c r="B4845" s="18">
        <v>45505</v>
      </c>
      <c r="C4845" s="96" t="s">
        <v>404</v>
      </c>
      <c r="D4845" t="s">
        <v>243</v>
      </c>
      <c r="E4845">
        <v>9</v>
      </c>
    </row>
    <row r="4846" spans="1:7" x14ac:dyDescent="0.3">
      <c r="A4846">
        <v>115</v>
      </c>
      <c r="B4846" s="18">
        <v>45505</v>
      </c>
      <c r="C4846" s="96" t="s">
        <v>404</v>
      </c>
      <c r="D4846" t="s">
        <v>226</v>
      </c>
      <c r="E4846">
        <v>349</v>
      </c>
    </row>
    <row r="4847" spans="1:7" x14ac:dyDescent="0.3">
      <c r="A4847">
        <v>114</v>
      </c>
      <c r="B4847" s="18">
        <v>45505</v>
      </c>
      <c r="C4847" s="96" t="s">
        <v>404</v>
      </c>
      <c r="D4847" t="s">
        <v>214</v>
      </c>
      <c r="E4847">
        <v>3687</v>
      </c>
    </row>
    <row r="4848" spans="1:7" x14ac:dyDescent="0.3">
      <c r="A4848">
        <v>6</v>
      </c>
      <c r="B4848" s="18">
        <v>45505</v>
      </c>
      <c r="C4848" s="96" t="s">
        <v>404</v>
      </c>
      <c r="D4848" t="s">
        <v>237</v>
      </c>
      <c r="E4848">
        <v>0.28205128205128205</v>
      </c>
      <c r="F4848">
        <v>11</v>
      </c>
      <c r="G4848">
        <v>39</v>
      </c>
    </row>
    <row r="4849" spans="1:7" x14ac:dyDescent="0.3">
      <c r="A4849">
        <v>108</v>
      </c>
      <c r="B4849" s="18">
        <v>45505</v>
      </c>
      <c r="C4849" s="96" t="s">
        <v>405</v>
      </c>
      <c r="D4849" t="s">
        <v>204</v>
      </c>
      <c r="E4849">
        <v>395</v>
      </c>
    </row>
    <row r="4850" spans="1:7" x14ac:dyDescent="0.3">
      <c r="A4850">
        <v>105</v>
      </c>
      <c r="B4850" s="18">
        <v>45505</v>
      </c>
      <c r="C4850" s="96" t="s">
        <v>405</v>
      </c>
      <c r="D4850" t="s">
        <v>227</v>
      </c>
      <c r="E4850">
        <v>588</v>
      </c>
    </row>
    <row r="4851" spans="1:7" x14ac:dyDescent="0.3">
      <c r="A4851">
        <v>107</v>
      </c>
      <c r="B4851" s="18">
        <v>45505</v>
      </c>
      <c r="C4851" s="96" t="s">
        <v>405</v>
      </c>
      <c r="D4851" t="s">
        <v>217</v>
      </c>
      <c r="E4851">
        <v>1055</v>
      </c>
    </row>
    <row r="4852" spans="1:7" x14ac:dyDescent="0.3">
      <c r="A4852">
        <v>106</v>
      </c>
      <c r="B4852" s="18">
        <v>45505</v>
      </c>
      <c r="C4852" s="96" t="s">
        <v>405</v>
      </c>
      <c r="D4852" t="s">
        <v>196</v>
      </c>
      <c r="E4852">
        <v>1009</v>
      </c>
    </row>
    <row r="4853" spans="1:7" x14ac:dyDescent="0.3">
      <c r="A4853">
        <v>104</v>
      </c>
      <c r="B4853" s="18">
        <v>45505</v>
      </c>
      <c r="C4853" s="96" t="s">
        <v>405</v>
      </c>
      <c r="D4853" t="s">
        <v>236</v>
      </c>
      <c r="E4853">
        <v>213</v>
      </c>
    </row>
    <row r="4854" spans="1:7" x14ac:dyDescent="0.3">
      <c r="A4854">
        <v>113</v>
      </c>
      <c r="B4854" s="18">
        <v>45505</v>
      </c>
      <c r="C4854" s="96" t="s">
        <v>405</v>
      </c>
      <c r="D4854" t="s">
        <v>228</v>
      </c>
      <c r="E4854">
        <v>724</v>
      </c>
    </row>
    <row r="4855" spans="1:7" x14ac:dyDescent="0.3">
      <c r="A4855">
        <v>110</v>
      </c>
      <c r="B4855" s="18">
        <v>45505</v>
      </c>
      <c r="C4855" s="96" t="s">
        <v>405</v>
      </c>
      <c r="D4855" t="s">
        <v>222</v>
      </c>
      <c r="E4855">
        <v>571</v>
      </c>
    </row>
    <row r="4856" spans="1:7" x14ac:dyDescent="0.3">
      <c r="A4856">
        <v>112</v>
      </c>
      <c r="B4856" s="18">
        <v>45505</v>
      </c>
      <c r="C4856" s="96" t="s">
        <v>405</v>
      </c>
      <c r="D4856" t="s">
        <v>221</v>
      </c>
      <c r="E4856">
        <v>1212</v>
      </c>
    </row>
    <row r="4857" spans="1:7" x14ac:dyDescent="0.3">
      <c r="A4857">
        <v>111</v>
      </c>
      <c r="B4857" s="18">
        <v>45505</v>
      </c>
      <c r="C4857" s="96" t="s">
        <v>405</v>
      </c>
      <c r="D4857" t="s">
        <v>201</v>
      </c>
      <c r="E4857">
        <v>1006</v>
      </c>
    </row>
    <row r="4858" spans="1:7" x14ac:dyDescent="0.3">
      <c r="A4858">
        <v>109</v>
      </c>
      <c r="B4858" s="18">
        <v>45505</v>
      </c>
      <c r="C4858" s="96" t="s">
        <v>405</v>
      </c>
      <c r="D4858" t="s">
        <v>233</v>
      </c>
      <c r="E4858">
        <v>199</v>
      </c>
    </row>
    <row r="4859" spans="1:7" x14ac:dyDescent="0.3">
      <c r="A4859">
        <v>2</v>
      </c>
      <c r="B4859" s="18">
        <v>45505</v>
      </c>
      <c r="C4859" s="96" t="s">
        <v>405</v>
      </c>
      <c r="D4859" t="s">
        <v>209</v>
      </c>
      <c r="E4859">
        <v>0.62250000000000005</v>
      </c>
      <c r="F4859">
        <v>6972</v>
      </c>
      <c r="G4859">
        <v>11200</v>
      </c>
    </row>
    <row r="4860" spans="1:7" x14ac:dyDescent="0.3">
      <c r="A4860">
        <v>1</v>
      </c>
      <c r="B4860" s="18">
        <v>45505</v>
      </c>
      <c r="C4860" s="96" t="s">
        <v>405</v>
      </c>
      <c r="D4860" t="s">
        <v>287</v>
      </c>
      <c r="E4860">
        <v>1.375</v>
      </c>
      <c r="F4860">
        <v>11</v>
      </c>
      <c r="G4860">
        <v>8</v>
      </c>
    </row>
    <row r="4861" spans="1:7" x14ac:dyDescent="0.3">
      <c r="A4861">
        <v>103</v>
      </c>
      <c r="B4861" s="18">
        <v>45505</v>
      </c>
      <c r="C4861" s="96" t="s">
        <v>405</v>
      </c>
      <c r="D4861" t="s">
        <v>199</v>
      </c>
      <c r="E4861">
        <v>2</v>
      </c>
    </row>
    <row r="4862" spans="1:7" x14ac:dyDescent="0.3">
      <c r="A4862">
        <v>102</v>
      </c>
      <c r="B4862" s="18">
        <v>45505</v>
      </c>
      <c r="C4862" s="96" t="s">
        <v>405</v>
      </c>
      <c r="D4862" t="s">
        <v>218</v>
      </c>
      <c r="E4862">
        <v>2</v>
      </c>
    </row>
    <row r="4863" spans="1:7" x14ac:dyDescent="0.3">
      <c r="A4863">
        <v>3</v>
      </c>
      <c r="B4863" s="18">
        <v>45505</v>
      </c>
      <c r="C4863" s="96" t="s">
        <v>405</v>
      </c>
      <c r="D4863" t="s">
        <v>202</v>
      </c>
      <c r="E4863">
        <v>0.62162937464142287</v>
      </c>
      <c r="F4863">
        <v>4334</v>
      </c>
      <c r="G4863">
        <v>6972</v>
      </c>
    </row>
    <row r="4864" spans="1:7" x14ac:dyDescent="0.3">
      <c r="A4864">
        <v>101</v>
      </c>
      <c r="B4864" s="18">
        <v>45505</v>
      </c>
      <c r="C4864" s="96" t="s">
        <v>405</v>
      </c>
      <c r="D4864" t="s">
        <v>200</v>
      </c>
      <c r="E4864">
        <v>4</v>
      </c>
    </row>
    <row r="4865" spans="1:7" x14ac:dyDescent="0.3">
      <c r="A4865">
        <v>100</v>
      </c>
      <c r="B4865" s="18">
        <v>45505</v>
      </c>
      <c r="C4865" s="96" t="s">
        <v>405</v>
      </c>
      <c r="D4865" t="s">
        <v>206</v>
      </c>
      <c r="E4865">
        <v>3</v>
      </c>
    </row>
    <row r="4866" spans="1:7" x14ac:dyDescent="0.3">
      <c r="A4866">
        <v>17</v>
      </c>
      <c r="B4866" s="18">
        <v>45505</v>
      </c>
      <c r="C4866" s="96" t="s">
        <v>405</v>
      </c>
      <c r="D4866" t="s">
        <v>207</v>
      </c>
      <c r="E4866">
        <v>2.6874115983026876E-2</v>
      </c>
      <c r="F4866">
        <v>19</v>
      </c>
      <c r="G4866">
        <v>707</v>
      </c>
    </row>
    <row r="4867" spans="1:7" x14ac:dyDescent="0.3">
      <c r="A4867">
        <v>16</v>
      </c>
      <c r="B4867" s="18">
        <v>45505</v>
      </c>
      <c r="C4867" s="96" t="s">
        <v>405</v>
      </c>
      <c r="D4867" t="s">
        <v>203</v>
      </c>
      <c r="E4867">
        <v>3.818953323903819E-2</v>
      </c>
      <c r="F4867">
        <v>27</v>
      </c>
      <c r="G4867">
        <v>707</v>
      </c>
    </row>
    <row r="4868" spans="1:7" x14ac:dyDescent="0.3">
      <c r="A4868">
        <v>13</v>
      </c>
      <c r="B4868" s="18">
        <v>45505</v>
      </c>
      <c r="C4868" s="96" t="s">
        <v>405</v>
      </c>
      <c r="D4868" t="s">
        <v>198</v>
      </c>
      <c r="E4868">
        <v>4.608294930875576E-3</v>
      </c>
      <c r="F4868">
        <v>3</v>
      </c>
      <c r="G4868">
        <v>651</v>
      </c>
    </row>
    <row r="4869" spans="1:7" x14ac:dyDescent="0.3">
      <c r="A4869">
        <v>12</v>
      </c>
      <c r="B4869" s="18">
        <v>45505</v>
      </c>
      <c r="C4869" s="96" t="s">
        <v>405</v>
      </c>
      <c r="D4869" t="s">
        <v>215</v>
      </c>
      <c r="E4869">
        <v>1.2288786482334869E-2</v>
      </c>
      <c r="F4869">
        <v>8</v>
      </c>
      <c r="G4869">
        <v>651</v>
      </c>
    </row>
    <row r="4870" spans="1:7" x14ac:dyDescent="0.3">
      <c r="A4870">
        <v>11</v>
      </c>
      <c r="B4870" s="18">
        <v>45505</v>
      </c>
      <c r="C4870" s="96" t="s">
        <v>405</v>
      </c>
      <c r="D4870" t="s">
        <v>230</v>
      </c>
      <c r="E4870">
        <v>2.0533880903490761E-3</v>
      </c>
      <c r="F4870">
        <v>3</v>
      </c>
      <c r="G4870">
        <v>1461</v>
      </c>
    </row>
    <row r="4871" spans="1:7" x14ac:dyDescent="0.3">
      <c r="A4871">
        <v>8</v>
      </c>
      <c r="B4871" s="18">
        <v>45505</v>
      </c>
      <c r="C4871" s="96" t="s">
        <v>405</v>
      </c>
      <c r="D4871" t="s">
        <v>235</v>
      </c>
      <c r="E4871">
        <v>0.42072213500784927</v>
      </c>
      <c r="F4871">
        <v>268</v>
      </c>
      <c r="G4871">
        <v>637</v>
      </c>
    </row>
    <row r="4872" spans="1:7" x14ac:dyDescent="0.3">
      <c r="A4872">
        <v>7</v>
      </c>
      <c r="B4872" s="18">
        <v>45505</v>
      </c>
      <c r="C4872" s="96" t="s">
        <v>405</v>
      </c>
      <c r="D4872" t="s">
        <v>232</v>
      </c>
      <c r="E4872">
        <v>0.5879396984924623</v>
      </c>
      <c r="F4872">
        <v>117</v>
      </c>
      <c r="G4872">
        <v>199</v>
      </c>
    </row>
    <row r="4873" spans="1:7" x14ac:dyDescent="0.3">
      <c r="A4873">
        <v>23</v>
      </c>
      <c r="B4873" s="18">
        <v>45505</v>
      </c>
      <c r="C4873" s="96" t="s">
        <v>405</v>
      </c>
      <c r="D4873" t="s">
        <v>210</v>
      </c>
      <c r="E4873">
        <v>1.765375854214123E-2</v>
      </c>
      <c r="F4873">
        <v>124</v>
      </c>
      <c r="G4873">
        <v>7024</v>
      </c>
    </row>
    <row r="4874" spans="1:7" x14ac:dyDescent="0.3">
      <c r="A4874">
        <v>24</v>
      </c>
      <c r="B4874" s="18">
        <v>45505</v>
      </c>
      <c r="C4874" s="96" t="s">
        <v>405</v>
      </c>
      <c r="D4874" t="s">
        <v>197</v>
      </c>
      <c r="E4874">
        <v>0.95161290322580649</v>
      </c>
      <c r="F4874">
        <v>118</v>
      </c>
      <c r="G4874">
        <v>124</v>
      </c>
    </row>
    <row r="4875" spans="1:7" x14ac:dyDescent="0.3">
      <c r="A4875">
        <v>25</v>
      </c>
      <c r="B4875" s="18">
        <v>45505</v>
      </c>
      <c r="C4875" s="96" t="s">
        <v>405</v>
      </c>
      <c r="D4875" t="s">
        <v>261</v>
      </c>
      <c r="E4875">
        <v>2.8473804100227789E-4</v>
      </c>
      <c r="F4875">
        <v>2</v>
      </c>
      <c r="G4875">
        <v>7024</v>
      </c>
    </row>
    <row r="4876" spans="1:7" x14ac:dyDescent="0.3">
      <c r="A4876">
        <v>134</v>
      </c>
      <c r="B4876" s="18">
        <v>45505</v>
      </c>
      <c r="C4876" s="96" t="s">
        <v>405</v>
      </c>
      <c r="D4876" t="s">
        <v>267</v>
      </c>
      <c r="E4876">
        <v>1</v>
      </c>
    </row>
    <row r="4877" spans="1:7" x14ac:dyDescent="0.3">
      <c r="A4877">
        <v>133</v>
      </c>
      <c r="B4877" s="18">
        <v>45505</v>
      </c>
      <c r="C4877" s="96" t="s">
        <v>405</v>
      </c>
      <c r="D4877" t="s">
        <v>234</v>
      </c>
      <c r="E4877">
        <v>11</v>
      </c>
    </row>
    <row r="4878" spans="1:7" x14ac:dyDescent="0.3">
      <c r="A4878">
        <v>132</v>
      </c>
      <c r="B4878" s="18">
        <v>45505</v>
      </c>
      <c r="C4878" s="96" t="s">
        <v>405</v>
      </c>
      <c r="D4878" t="s">
        <v>208</v>
      </c>
      <c r="E4878">
        <v>9</v>
      </c>
    </row>
    <row r="4879" spans="1:7" x14ac:dyDescent="0.3">
      <c r="A4879">
        <v>131</v>
      </c>
      <c r="B4879" s="18">
        <v>45505</v>
      </c>
      <c r="C4879" s="96" t="s">
        <v>405</v>
      </c>
      <c r="D4879" t="s">
        <v>211</v>
      </c>
      <c r="E4879">
        <v>99</v>
      </c>
    </row>
    <row r="4880" spans="1:7" x14ac:dyDescent="0.3">
      <c r="A4880">
        <v>130</v>
      </c>
      <c r="B4880" s="18">
        <v>45505</v>
      </c>
      <c r="C4880" s="96" t="s">
        <v>405</v>
      </c>
      <c r="D4880" t="s">
        <v>212</v>
      </c>
      <c r="E4880">
        <v>223</v>
      </c>
    </row>
    <row r="4881" spans="1:7" x14ac:dyDescent="0.3">
      <c r="A4881">
        <v>129</v>
      </c>
      <c r="B4881" s="18">
        <v>45505</v>
      </c>
      <c r="C4881" s="96" t="s">
        <v>405</v>
      </c>
      <c r="D4881" t="s">
        <v>229</v>
      </c>
      <c r="E4881">
        <v>747</v>
      </c>
    </row>
    <row r="4882" spans="1:7" x14ac:dyDescent="0.3">
      <c r="A4882">
        <v>128</v>
      </c>
      <c r="B4882" s="18">
        <v>45505</v>
      </c>
      <c r="C4882" s="96" t="s">
        <v>405</v>
      </c>
      <c r="D4882" t="s">
        <v>224</v>
      </c>
      <c r="E4882">
        <v>457</v>
      </c>
    </row>
    <row r="4883" spans="1:7" x14ac:dyDescent="0.3">
      <c r="A4883">
        <v>127</v>
      </c>
      <c r="B4883" s="18">
        <v>45505</v>
      </c>
      <c r="C4883" s="96" t="s">
        <v>405</v>
      </c>
      <c r="D4883" t="s">
        <v>220</v>
      </c>
      <c r="E4883">
        <v>1548</v>
      </c>
    </row>
    <row r="4884" spans="1:7" x14ac:dyDescent="0.3">
      <c r="A4884">
        <v>5</v>
      </c>
      <c r="B4884" s="18">
        <v>45505</v>
      </c>
      <c r="C4884" s="96" t="s">
        <v>405</v>
      </c>
      <c r="D4884" t="s">
        <v>216</v>
      </c>
      <c r="E4884">
        <v>8.7841726618704996</v>
      </c>
      <c r="F4884">
        <v>1221</v>
      </c>
      <c r="G4884">
        <v>139</v>
      </c>
    </row>
    <row r="4885" spans="1:7" x14ac:dyDescent="0.3">
      <c r="A4885">
        <v>4</v>
      </c>
      <c r="B4885" s="18">
        <v>45505</v>
      </c>
      <c r="C4885" s="96" t="s">
        <v>405</v>
      </c>
      <c r="D4885" t="s">
        <v>223</v>
      </c>
      <c r="E4885">
        <v>0.83200707338638402</v>
      </c>
      <c r="F4885">
        <v>941</v>
      </c>
      <c r="G4885">
        <v>1131</v>
      </c>
    </row>
    <row r="4886" spans="1:7" x14ac:dyDescent="0.3">
      <c r="A4886">
        <v>126</v>
      </c>
      <c r="B4886" s="18">
        <v>45505</v>
      </c>
      <c r="C4886" s="96" t="s">
        <v>405</v>
      </c>
      <c r="D4886" t="s">
        <v>28</v>
      </c>
      <c r="E4886">
        <v>2</v>
      </c>
    </row>
    <row r="4887" spans="1:7" x14ac:dyDescent="0.3">
      <c r="A4887">
        <v>122</v>
      </c>
      <c r="B4887" s="18">
        <v>45505</v>
      </c>
      <c r="C4887" s="96" t="s">
        <v>405</v>
      </c>
      <c r="D4887" t="s">
        <v>24</v>
      </c>
      <c r="E4887">
        <v>20</v>
      </c>
    </row>
    <row r="4888" spans="1:7" x14ac:dyDescent="0.3">
      <c r="A4888">
        <v>120</v>
      </c>
      <c r="B4888" s="18">
        <v>45505</v>
      </c>
      <c r="C4888" s="96" t="s">
        <v>405</v>
      </c>
      <c r="D4888" t="s">
        <v>22</v>
      </c>
      <c r="E4888">
        <v>2082</v>
      </c>
    </row>
    <row r="4889" spans="1:7" x14ac:dyDescent="0.3">
      <c r="A4889">
        <v>116</v>
      </c>
      <c r="B4889" s="18">
        <v>45505</v>
      </c>
      <c r="C4889" s="96" t="s">
        <v>405</v>
      </c>
      <c r="D4889" t="s">
        <v>243</v>
      </c>
      <c r="E4889">
        <v>5</v>
      </c>
    </row>
    <row r="4890" spans="1:7" x14ac:dyDescent="0.3">
      <c r="A4890">
        <v>115</v>
      </c>
      <c r="B4890" s="18">
        <v>45505</v>
      </c>
      <c r="C4890" s="96" t="s">
        <v>405</v>
      </c>
      <c r="D4890" t="s">
        <v>226</v>
      </c>
      <c r="E4890">
        <v>111</v>
      </c>
    </row>
    <row r="4891" spans="1:7" x14ac:dyDescent="0.3">
      <c r="A4891">
        <v>114</v>
      </c>
      <c r="B4891" s="18">
        <v>45505</v>
      </c>
      <c r="C4891" s="96" t="s">
        <v>405</v>
      </c>
      <c r="D4891" t="s">
        <v>214</v>
      </c>
      <c r="E4891">
        <v>2102</v>
      </c>
    </row>
    <row r="4892" spans="1:7" x14ac:dyDescent="0.3">
      <c r="A4892">
        <v>6</v>
      </c>
      <c r="B4892" s="18">
        <v>45505</v>
      </c>
      <c r="C4892" s="96" t="s">
        <v>405</v>
      </c>
      <c r="D4892" t="s">
        <v>237</v>
      </c>
      <c r="E4892">
        <v>0.18518518518518517</v>
      </c>
      <c r="F4892">
        <v>15</v>
      </c>
      <c r="G4892">
        <v>81</v>
      </c>
    </row>
    <row r="4893" spans="1:7" x14ac:dyDescent="0.3">
      <c r="A4893">
        <v>108</v>
      </c>
      <c r="B4893" s="18">
        <v>45505</v>
      </c>
      <c r="C4893" s="96" t="s">
        <v>406</v>
      </c>
      <c r="D4893" t="s">
        <v>204</v>
      </c>
      <c r="E4893">
        <v>74</v>
      </c>
    </row>
    <row r="4894" spans="1:7" x14ac:dyDescent="0.3">
      <c r="A4894">
        <v>105</v>
      </c>
      <c r="B4894" s="18">
        <v>45505</v>
      </c>
      <c r="C4894" s="96" t="s">
        <v>406</v>
      </c>
      <c r="D4894" t="s">
        <v>227</v>
      </c>
      <c r="E4894">
        <v>14</v>
      </c>
    </row>
    <row r="4895" spans="1:7" x14ac:dyDescent="0.3">
      <c r="A4895">
        <v>107</v>
      </c>
      <c r="B4895" s="18">
        <v>45505</v>
      </c>
      <c r="C4895" s="96" t="s">
        <v>406</v>
      </c>
      <c r="D4895" t="s">
        <v>217</v>
      </c>
      <c r="E4895">
        <v>207</v>
      </c>
    </row>
    <row r="4896" spans="1:7" x14ac:dyDescent="0.3">
      <c r="A4896">
        <v>106</v>
      </c>
      <c r="B4896" s="18">
        <v>45505</v>
      </c>
      <c r="C4896" s="96" t="s">
        <v>406</v>
      </c>
      <c r="D4896" t="s">
        <v>196</v>
      </c>
      <c r="E4896">
        <v>230</v>
      </c>
    </row>
    <row r="4897" spans="1:7" x14ac:dyDescent="0.3">
      <c r="A4897">
        <v>104</v>
      </c>
      <c r="B4897" s="18">
        <v>45505</v>
      </c>
      <c r="C4897" s="96" t="s">
        <v>406</v>
      </c>
      <c r="D4897" t="s">
        <v>236</v>
      </c>
      <c r="E4897">
        <v>1</v>
      </c>
    </row>
    <row r="4898" spans="1:7" x14ac:dyDescent="0.3">
      <c r="A4898">
        <v>113</v>
      </c>
      <c r="B4898" s="18">
        <v>45505</v>
      </c>
      <c r="C4898" s="96" t="s">
        <v>406</v>
      </c>
      <c r="D4898" t="s">
        <v>228</v>
      </c>
      <c r="E4898">
        <v>114</v>
      </c>
    </row>
    <row r="4899" spans="1:7" x14ac:dyDescent="0.3">
      <c r="A4899">
        <v>110</v>
      </c>
      <c r="B4899" s="18">
        <v>45505</v>
      </c>
      <c r="C4899" s="96" t="s">
        <v>406</v>
      </c>
      <c r="D4899" t="s">
        <v>222</v>
      </c>
      <c r="E4899">
        <v>8</v>
      </c>
    </row>
    <row r="4900" spans="1:7" x14ac:dyDescent="0.3">
      <c r="A4900">
        <v>112</v>
      </c>
      <c r="B4900" s="18">
        <v>45505</v>
      </c>
      <c r="C4900" s="96" t="s">
        <v>406</v>
      </c>
      <c r="D4900" t="s">
        <v>221</v>
      </c>
      <c r="E4900">
        <v>199</v>
      </c>
    </row>
    <row r="4901" spans="1:7" x14ac:dyDescent="0.3">
      <c r="A4901">
        <v>111</v>
      </c>
      <c r="B4901" s="18">
        <v>45505</v>
      </c>
      <c r="C4901" s="96" t="s">
        <v>406</v>
      </c>
      <c r="D4901" t="s">
        <v>201</v>
      </c>
      <c r="E4901">
        <v>217</v>
      </c>
    </row>
    <row r="4902" spans="1:7" x14ac:dyDescent="0.3">
      <c r="A4902">
        <v>109</v>
      </c>
      <c r="B4902" s="18">
        <v>45505</v>
      </c>
      <c r="C4902" s="96" t="s">
        <v>406</v>
      </c>
      <c r="D4902" t="s">
        <v>233</v>
      </c>
      <c r="E4902">
        <v>1</v>
      </c>
    </row>
    <row r="4903" spans="1:7" x14ac:dyDescent="0.3">
      <c r="A4903">
        <v>2</v>
      </c>
      <c r="B4903" s="18">
        <v>45505</v>
      </c>
      <c r="C4903" s="96" t="s">
        <v>406</v>
      </c>
      <c r="D4903" t="s">
        <v>209</v>
      </c>
      <c r="E4903">
        <v>0.28026315789473683</v>
      </c>
      <c r="F4903">
        <v>1065</v>
      </c>
      <c r="G4903">
        <v>3800</v>
      </c>
    </row>
    <row r="4904" spans="1:7" x14ac:dyDescent="0.3">
      <c r="A4904">
        <v>1</v>
      </c>
      <c r="B4904" s="18">
        <v>45505</v>
      </c>
      <c r="C4904" s="96" t="s">
        <v>406</v>
      </c>
      <c r="D4904" t="s">
        <v>287</v>
      </c>
      <c r="E4904">
        <v>0</v>
      </c>
      <c r="F4904">
        <v>0</v>
      </c>
      <c r="G4904">
        <v>2</v>
      </c>
    </row>
    <row r="4905" spans="1:7" x14ac:dyDescent="0.3">
      <c r="A4905">
        <v>103</v>
      </c>
      <c r="B4905" s="18">
        <v>45505</v>
      </c>
      <c r="C4905" s="96" t="s">
        <v>406</v>
      </c>
      <c r="D4905" t="s">
        <v>199</v>
      </c>
      <c r="E4905">
        <v>0</v>
      </c>
    </row>
    <row r="4906" spans="1:7" x14ac:dyDescent="0.3">
      <c r="A4906">
        <v>3</v>
      </c>
      <c r="B4906" s="18">
        <v>45505</v>
      </c>
      <c r="C4906" s="96" t="s">
        <v>406</v>
      </c>
      <c r="D4906" t="s">
        <v>202</v>
      </c>
      <c r="E4906">
        <v>5.3521126760563378E-2</v>
      </c>
      <c r="F4906">
        <v>57</v>
      </c>
      <c r="G4906">
        <v>1065</v>
      </c>
    </row>
    <row r="4907" spans="1:7" x14ac:dyDescent="0.3">
      <c r="A4907">
        <v>102</v>
      </c>
      <c r="B4907" s="18">
        <v>45505</v>
      </c>
      <c r="C4907" s="96" t="s">
        <v>406</v>
      </c>
      <c r="D4907" t="s">
        <v>218</v>
      </c>
      <c r="E4907">
        <v>1</v>
      </c>
    </row>
    <row r="4908" spans="1:7" x14ac:dyDescent="0.3">
      <c r="A4908">
        <v>101</v>
      </c>
      <c r="B4908" s="18">
        <v>45505</v>
      </c>
      <c r="C4908" s="96" t="s">
        <v>406</v>
      </c>
      <c r="D4908" t="s">
        <v>200</v>
      </c>
      <c r="E4908">
        <v>1</v>
      </c>
    </row>
    <row r="4909" spans="1:7" x14ac:dyDescent="0.3">
      <c r="A4909">
        <v>100</v>
      </c>
      <c r="B4909" s="18">
        <v>45505</v>
      </c>
      <c r="C4909" s="96" t="s">
        <v>406</v>
      </c>
      <c r="D4909" t="s">
        <v>206</v>
      </c>
      <c r="E4909">
        <v>1</v>
      </c>
    </row>
    <row r="4910" spans="1:7" x14ac:dyDescent="0.3">
      <c r="A4910">
        <v>23</v>
      </c>
      <c r="B4910" s="18">
        <v>45505</v>
      </c>
      <c r="C4910" s="96" t="s">
        <v>406</v>
      </c>
      <c r="D4910" t="s">
        <v>210</v>
      </c>
      <c r="E4910">
        <v>2.7497708524289641E-3</v>
      </c>
      <c r="F4910">
        <v>3</v>
      </c>
      <c r="G4910">
        <v>1091</v>
      </c>
    </row>
    <row r="4911" spans="1:7" x14ac:dyDescent="0.3">
      <c r="A4911">
        <v>24</v>
      </c>
      <c r="B4911" s="18">
        <v>45505</v>
      </c>
      <c r="C4911" s="96" t="s">
        <v>406</v>
      </c>
      <c r="D4911" t="s">
        <v>197</v>
      </c>
      <c r="E4911">
        <v>1</v>
      </c>
      <c r="F4911">
        <v>3</v>
      </c>
      <c r="G4911">
        <v>3</v>
      </c>
    </row>
    <row r="4912" spans="1:7" x14ac:dyDescent="0.3">
      <c r="A4912">
        <v>133</v>
      </c>
      <c r="B4912" s="18">
        <v>45505</v>
      </c>
      <c r="C4912" s="96" t="s">
        <v>406</v>
      </c>
      <c r="D4912" t="s">
        <v>234</v>
      </c>
      <c r="E4912">
        <v>1</v>
      </c>
    </row>
    <row r="4913" spans="1:7" x14ac:dyDescent="0.3">
      <c r="A4913">
        <v>131</v>
      </c>
      <c r="B4913" s="18">
        <v>45505</v>
      </c>
      <c r="C4913" s="96" t="s">
        <v>406</v>
      </c>
      <c r="D4913" t="s">
        <v>211</v>
      </c>
      <c r="E4913">
        <v>3</v>
      </c>
    </row>
    <row r="4914" spans="1:7" x14ac:dyDescent="0.3">
      <c r="A4914">
        <v>130</v>
      </c>
      <c r="B4914" s="18">
        <v>45505</v>
      </c>
      <c r="C4914" s="96" t="s">
        <v>406</v>
      </c>
      <c r="D4914" t="s">
        <v>212</v>
      </c>
      <c r="E4914">
        <v>1</v>
      </c>
    </row>
    <row r="4915" spans="1:7" x14ac:dyDescent="0.3">
      <c r="A4915">
        <v>129</v>
      </c>
      <c r="B4915" s="18">
        <v>45505</v>
      </c>
      <c r="C4915" s="96" t="s">
        <v>406</v>
      </c>
      <c r="D4915" t="s">
        <v>229</v>
      </c>
      <c r="E4915">
        <v>22</v>
      </c>
    </row>
    <row r="4916" spans="1:7" x14ac:dyDescent="0.3">
      <c r="A4916">
        <v>128</v>
      </c>
      <c r="B4916" s="18">
        <v>45505</v>
      </c>
      <c r="C4916" s="96" t="s">
        <v>406</v>
      </c>
      <c r="D4916" t="s">
        <v>224</v>
      </c>
      <c r="E4916">
        <v>4</v>
      </c>
    </row>
    <row r="4917" spans="1:7" x14ac:dyDescent="0.3">
      <c r="A4917">
        <v>127</v>
      </c>
      <c r="B4917" s="18">
        <v>45505</v>
      </c>
      <c r="C4917" s="96" t="s">
        <v>406</v>
      </c>
      <c r="D4917" t="s">
        <v>220</v>
      </c>
      <c r="E4917">
        <v>31</v>
      </c>
    </row>
    <row r="4918" spans="1:7" x14ac:dyDescent="0.3">
      <c r="A4918">
        <v>5</v>
      </c>
      <c r="B4918" s="18">
        <v>45505</v>
      </c>
      <c r="C4918" s="96" t="s">
        <v>406</v>
      </c>
      <c r="D4918" t="s">
        <v>216</v>
      </c>
      <c r="E4918">
        <v>1.5416666666666701</v>
      </c>
      <c r="F4918">
        <v>37</v>
      </c>
      <c r="G4918">
        <v>24</v>
      </c>
    </row>
    <row r="4919" spans="1:7" x14ac:dyDescent="0.3">
      <c r="A4919">
        <v>4</v>
      </c>
      <c r="B4919" s="18">
        <v>45505</v>
      </c>
      <c r="C4919" s="96" t="s">
        <v>406</v>
      </c>
      <c r="D4919" t="s">
        <v>223</v>
      </c>
      <c r="E4919">
        <v>0.72972972972973005</v>
      </c>
      <c r="F4919">
        <v>27</v>
      </c>
      <c r="G4919">
        <v>37</v>
      </c>
    </row>
    <row r="4920" spans="1:7" x14ac:dyDescent="0.3">
      <c r="A4920">
        <v>120</v>
      </c>
      <c r="B4920" s="18">
        <v>45505</v>
      </c>
      <c r="C4920" s="96" t="s">
        <v>406</v>
      </c>
      <c r="D4920" t="s">
        <v>22</v>
      </c>
      <c r="E4920">
        <v>53</v>
      </c>
    </row>
    <row r="4921" spans="1:7" x14ac:dyDescent="0.3">
      <c r="A4921">
        <v>114</v>
      </c>
      <c r="B4921" s="18">
        <v>45505</v>
      </c>
      <c r="C4921" s="96" t="s">
        <v>406</v>
      </c>
      <c r="D4921" t="s">
        <v>214</v>
      </c>
      <c r="E4921">
        <v>53</v>
      </c>
    </row>
    <row r="4922" spans="1:7" x14ac:dyDescent="0.3">
      <c r="A4922">
        <v>105</v>
      </c>
      <c r="B4922" s="18">
        <v>45505</v>
      </c>
      <c r="C4922" s="96" t="s">
        <v>407</v>
      </c>
      <c r="D4922" t="s">
        <v>227</v>
      </c>
      <c r="E4922">
        <v>92</v>
      </c>
    </row>
    <row r="4923" spans="1:7" x14ac:dyDescent="0.3">
      <c r="A4923">
        <v>104</v>
      </c>
      <c r="B4923" s="18">
        <v>45505</v>
      </c>
      <c r="C4923" s="96" t="s">
        <v>407</v>
      </c>
      <c r="D4923" t="s">
        <v>236</v>
      </c>
      <c r="E4923">
        <v>58</v>
      </c>
    </row>
    <row r="4924" spans="1:7" x14ac:dyDescent="0.3">
      <c r="A4924">
        <v>110</v>
      </c>
      <c r="B4924" s="18">
        <v>45505</v>
      </c>
      <c r="C4924" s="96" t="s">
        <v>407</v>
      </c>
      <c r="D4924" t="s">
        <v>222</v>
      </c>
      <c r="E4924">
        <v>93</v>
      </c>
    </row>
    <row r="4925" spans="1:7" x14ac:dyDescent="0.3">
      <c r="A4925">
        <v>109</v>
      </c>
      <c r="B4925" s="18">
        <v>45505</v>
      </c>
      <c r="C4925" s="96" t="s">
        <v>407</v>
      </c>
      <c r="D4925" t="s">
        <v>233</v>
      </c>
      <c r="E4925">
        <v>49</v>
      </c>
    </row>
    <row r="4926" spans="1:7" x14ac:dyDescent="0.3">
      <c r="A4926">
        <v>2</v>
      </c>
      <c r="B4926" s="18">
        <v>45505</v>
      </c>
      <c r="C4926" s="96" t="s">
        <v>407</v>
      </c>
      <c r="D4926" t="s">
        <v>209</v>
      </c>
      <c r="E4926">
        <v>0.32444444444444442</v>
      </c>
      <c r="F4926">
        <v>292</v>
      </c>
      <c r="G4926">
        <v>900</v>
      </c>
    </row>
    <row r="4927" spans="1:7" x14ac:dyDescent="0.3">
      <c r="A4927">
        <v>1</v>
      </c>
      <c r="B4927" s="18">
        <v>45505</v>
      </c>
      <c r="C4927" s="96" t="s">
        <v>407</v>
      </c>
      <c r="D4927" t="s">
        <v>287</v>
      </c>
      <c r="E4927">
        <v>0</v>
      </c>
      <c r="F4927">
        <v>0</v>
      </c>
      <c r="G4927">
        <v>1</v>
      </c>
    </row>
    <row r="4928" spans="1:7" x14ac:dyDescent="0.3">
      <c r="A4928">
        <v>103</v>
      </c>
      <c r="B4928" s="18">
        <v>45505</v>
      </c>
      <c r="C4928" s="96" t="s">
        <v>407</v>
      </c>
      <c r="D4928" t="s">
        <v>199</v>
      </c>
      <c r="E4928">
        <v>1</v>
      </c>
    </row>
    <row r="4929" spans="1:7" x14ac:dyDescent="0.3">
      <c r="A4929">
        <v>3</v>
      </c>
      <c r="B4929" s="18">
        <v>45505</v>
      </c>
      <c r="C4929" s="96" t="s">
        <v>407</v>
      </c>
      <c r="D4929" t="s">
        <v>202</v>
      </c>
      <c r="E4929">
        <v>1.0240549828178693</v>
      </c>
      <c r="F4929">
        <v>298</v>
      </c>
      <c r="G4929">
        <v>291</v>
      </c>
    </row>
    <row r="4930" spans="1:7" x14ac:dyDescent="0.3">
      <c r="A4930">
        <v>102</v>
      </c>
      <c r="B4930" s="18">
        <v>45505</v>
      </c>
      <c r="C4930" s="96" t="s">
        <v>407</v>
      </c>
      <c r="D4930" t="s">
        <v>218</v>
      </c>
      <c r="E4930">
        <v>0</v>
      </c>
    </row>
    <row r="4931" spans="1:7" x14ac:dyDescent="0.3">
      <c r="A4931">
        <v>101</v>
      </c>
      <c r="B4931" s="18">
        <v>45505</v>
      </c>
      <c r="C4931" s="96" t="s">
        <v>407</v>
      </c>
      <c r="D4931" t="s">
        <v>200</v>
      </c>
      <c r="E4931">
        <v>0</v>
      </c>
    </row>
    <row r="4932" spans="1:7" x14ac:dyDescent="0.3">
      <c r="A4932">
        <v>100</v>
      </c>
      <c r="B4932" s="18">
        <v>45505</v>
      </c>
      <c r="C4932" s="96" t="s">
        <v>407</v>
      </c>
      <c r="D4932" t="s">
        <v>206</v>
      </c>
      <c r="E4932">
        <v>1</v>
      </c>
    </row>
    <row r="4933" spans="1:7" x14ac:dyDescent="0.3">
      <c r="A4933">
        <v>8</v>
      </c>
      <c r="B4933" s="18">
        <v>45505</v>
      </c>
      <c r="C4933" s="96" t="s">
        <v>407</v>
      </c>
      <c r="D4933" t="s">
        <v>235</v>
      </c>
      <c r="E4933">
        <v>0.49180327868852458</v>
      </c>
      <c r="F4933">
        <v>90</v>
      </c>
      <c r="G4933">
        <v>183</v>
      </c>
    </row>
    <row r="4934" spans="1:7" x14ac:dyDescent="0.3">
      <c r="A4934">
        <v>7</v>
      </c>
      <c r="B4934" s="18">
        <v>45505</v>
      </c>
      <c r="C4934" s="96" t="s">
        <v>407</v>
      </c>
      <c r="D4934" t="s">
        <v>232</v>
      </c>
      <c r="E4934">
        <v>0.72727272727272729</v>
      </c>
      <c r="F4934">
        <v>32</v>
      </c>
      <c r="G4934">
        <v>44</v>
      </c>
    </row>
    <row r="4935" spans="1:7" x14ac:dyDescent="0.3">
      <c r="A4935">
        <v>131</v>
      </c>
      <c r="B4935" s="18">
        <v>45505</v>
      </c>
      <c r="C4935" s="96" t="s">
        <v>407</v>
      </c>
      <c r="D4935" t="s">
        <v>211</v>
      </c>
      <c r="E4935">
        <v>2</v>
      </c>
    </row>
    <row r="4936" spans="1:7" x14ac:dyDescent="0.3">
      <c r="A4936">
        <v>130</v>
      </c>
      <c r="B4936" s="18">
        <v>45505</v>
      </c>
      <c r="C4936" s="96" t="s">
        <v>407</v>
      </c>
      <c r="D4936" t="s">
        <v>212</v>
      </c>
      <c r="E4936">
        <v>4</v>
      </c>
    </row>
    <row r="4937" spans="1:7" x14ac:dyDescent="0.3">
      <c r="A4937">
        <v>129</v>
      </c>
      <c r="B4937" s="18">
        <v>45505</v>
      </c>
      <c r="C4937" s="96" t="s">
        <v>407</v>
      </c>
      <c r="D4937" t="s">
        <v>229</v>
      </c>
      <c r="E4937">
        <v>23</v>
      </c>
    </row>
    <row r="4938" spans="1:7" x14ac:dyDescent="0.3">
      <c r="A4938">
        <v>128</v>
      </c>
      <c r="B4938" s="18">
        <v>45505</v>
      </c>
      <c r="C4938" s="96" t="s">
        <v>407</v>
      </c>
      <c r="D4938" t="s">
        <v>224</v>
      </c>
      <c r="E4938">
        <v>7</v>
      </c>
    </row>
    <row r="4939" spans="1:7" x14ac:dyDescent="0.3">
      <c r="A4939">
        <v>127</v>
      </c>
      <c r="B4939" s="18">
        <v>45505</v>
      </c>
      <c r="C4939" s="96" t="s">
        <v>407</v>
      </c>
      <c r="D4939" t="s">
        <v>220</v>
      </c>
      <c r="E4939">
        <v>36</v>
      </c>
    </row>
    <row r="4940" spans="1:7" x14ac:dyDescent="0.3">
      <c r="A4940">
        <v>5</v>
      </c>
      <c r="B4940" s="18">
        <v>45505</v>
      </c>
      <c r="C4940" s="96" t="s">
        <v>407</v>
      </c>
      <c r="D4940" t="s">
        <v>216</v>
      </c>
      <c r="E4940">
        <v>1.9285714285714299</v>
      </c>
      <c r="F4940">
        <v>27</v>
      </c>
      <c r="G4940">
        <v>14</v>
      </c>
    </row>
    <row r="4941" spans="1:7" x14ac:dyDescent="0.3">
      <c r="A4941">
        <v>4</v>
      </c>
      <c r="B4941" s="18">
        <v>45505</v>
      </c>
      <c r="C4941" s="96" t="s">
        <v>407</v>
      </c>
      <c r="D4941" t="s">
        <v>223</v>
      </c>
      <c r="E4941">
        <v>0.70370370370370405</v>
      </c>
      <c r="F4941">
        <v>19</v>
      </c>
      <c r="G4941">
        <v>27</v>
      </c>
    </row>
    <row r="4942" spans="1:7" x14ac:dyDescent="0.3">
      <c r="A4942">
        <v>120</v>
      </c>
      <c r="B4942" s="18">
        <v>45505</v>
      </c>
      <c r="C4942" s="96" t="s">
        <v>407</v>
      </c>
      <c r="D4942" t="s">
        <v>22</v>
      </c>
      <c r="E4942">
        <v>53</v>
      </c>
    </row>
    <row r="4943" spans="1:7" x14ac:dyDescent="0.3">
      <c r="A4943">
        <v>114</v>
      </c>
      <c r="B4943" s="18">
        <v>45505</v>
      </c>
      <c r="C4943" s="96" t="s">
        <v>407</v>
      </c>
      <c r="D4943" t="s">
        <v>214</v>
      </c>
      <c r="E4943">
        <v>53</v>
      </c>
    </row>
    <row r="4944" spans="1:7" x14ac:dyDescent="0.3">
      <c r="A4944">
        <v>6</v>
      </c>
      <c r="B4944" s="18">
        <v>45505</v>
      </c>
      <c r="C4944" s="96" t="s">
        <v>407</v>
      </c>
      <c r="D4944" t="s">
        <v>237</v>
      </c>
      <c r="E4944">
        <v>5.2631578947368418E-2</v>
      </c>
      <c r="F4944">
        <v>1</v>
      </c>
      <c r="G4944">
        <v>19</v>
      </c>
    </row>
    <row r="4945" spans="1:7" x14ac:dyDescent="0.3">
      <c r="A4945">
        <v>108</v>
      </c>
      <c r="B4945" s="18">
        <v>45505</v>
      </c>
      <c r="C4945" s="96" t="s">
        <v>408</v>
      </c>
      <c r="D4945" t="s">
        <v>204</v>
      </c>
      <c r="E4945">
        <v>85</v>
      </c>
    </row>
    <row r="4946" spans="1:7" x14ac:dyDescent="0.3">
      <c r="A4946">
        <v>105</v>
      </c>
      <c r="B4946" s="18">
        <v>45505</v>
      </c>
      <c r="C4946" s="96" t="s">
        <v>408</v>
      </c>
      <c r="D4946" t="s">
        <v>227</v>
      </c>
      <c r="E4946">
        <v>127</v>
      </c>
    </row>
    <row r="4947" spans="1:7" x14ac:dyDescent="0.3">
      <c r="A4947">
        <v>107</v>
      </c>
      <c r="B4947" s="18">
        <v>45505</v>
      </c>
      <c r="C4947" s="96" t="s">
        <v>408</v>
      </c>
      <c r="D4947" t="s">
        <v>217</v>
      </c>
      <c r="E4947">
        <v>296</v>
      </c>
    </row>
    <row r="4948" spans="1:7" x14ac:dyDescent="0.3">
      <c r="A4948">
        <v>106</v>
      </c>
      <c r="B4948" s="18">
        <v>45505</v>
      </c>
      <c r="C4948" s="96" t="s">
        <v>408</v>
      </c>
      <c r="D4948" t="s">
        <v>196</v>
      </c>
      <c r="E4948">
        <v>282</v>
      </c>
    </row>
    <row r="4949" spans="1:7" x14ac:dyDescent="0.3">
      <c r="A4949">
        <v>104</v>
      </c>
      <c r="B4949" s="18">
        <v>45505</v>
      </c>
      <c r="C4949" s="96" t="s">
        <v>408</v>
      </c>
      <c r="D4949" t="s">
        <v>236</v>
      </c>
      <c r="E4949">
        <v>54</v>
      </c>
    </row>
    <row r="4950" spans="1:7" x14ac:dyDescent="0.3">
      <c r="A4950">
        <v>113</v>
      </c>
      <c r="B4950" s="18">
        <v>45505</v>
      </c>
      <c r="C4950" s="96" t="s">
        <v>408</v>
      </c>
      <c r="D4950" t="s">
        <v>228</v>
      </c>
      <c r="E4950">
        <v>136</v>
      </c>
    </row>
    <row r="4951" spans="1:7" x14ac:dyDescent="0.3">
      <c r="A4951">
        <v>110</v>
      </c>
      <c r="B4951" s="18">
        <v>45505</v>
      </c>
      <c r="C4951" s="96" t="s">
        <v>408</v>
      </c>
      <c r="D4951" t="s">
        <v>222</v>
      </c>
      <c r="E4951">
        <v>156</v>
      </c>
    </row>
    <row r="4952" spans="1:7" x14ac:dyDescent="0.3">
      <c r="A4952">
        <v>112</v>
      </c>
      <c r="B4952" s="18">
        <v>45505</v>
      </c>
      <c r="C4952" s="96" t="s">
        <v>408</v>
      </c>
      <c r="D4952" t="s">
        <v>221</v>
      </c>
      <c r="E4952">
        <v>330</v>
      </c>
    </row>
    <row r="4953" spans="1:7" x14ac:dyDescent="0.3">
      <c r="A4953">
        <v>111</v>
      </c>
      <c r="B4953" s="18">
        <v>45505</v>
      </c>
      <c r="C4953" s="96" t="s">
        <v>408</v>
      </c>
      <c r="D4953" t="s">
        <v>201</v>
      </c>
      <c r="E4953">
        <v>273</v>
      </c>
    </row>
    <row r="4954" spans="1:7" x14ac:dyDescent="0.3">
      <c r="A4954">
        <v>109</v>
      </c>
      <c r="B4954" s="18">
        <v>45505</v>
      </c>
      <c r="C4954" s="96" t="s">
        <v>408</v>
      </c>
      <c r="D4954" t="s">
        <v>233</v>
      </c>
      <c r="E4954">
        <v>56</v>
      </c>
    </row>
    <row r="4955" spans="1:7" x14ac:dyDescent="0.3">
      <c r="A4955">
        <v>2</v>
      </c>
      <c r="B4955" s="18">
        <v>45505</v>
      </c>
      <c r="C4955" s="96" t="s">
        <v>408</v>
      </c>
      <c r="D4955" t="s">
        <v>209</v>
      </c>
      <c r="E4955">
        <v>0.99722222222222223</v>
      </c>
      <c r="F4955">
        <v>1795</v>
      </c>
      <c r="G4955">
        <v>1800</v>
      </c>
    </row>
    <row r="4956" spans="1:7" x14ac:dyDescent="0.3">
      <c r="A4956">
        <v>1</v>
      </c>
      <c r="B4956" s="18">
        <v>45505</v>
      </c>
      <c r="C4956" s="96" t="s">
        <v>408</v>
      </c>
      <c r="D4956" t="s">
        <v>287</v>
      </c>
      <c r="E4956">
        <v>1</v>
      </c>
      <c r="F4956">
        <v>1</v>
      </c>
      <c r="G4956">
        <v>1</v>
      </c>
    </row>
    <row r="4957" spans="1:7" x14ac:dyDescent="0.3">
      <c r="A4957">
        <v>103</v>
      </c>
      <c r="B4957" s="18">
        <v>45505</v>
      </c>
      <c r="C4957" s="96" t="s">
        <v>408</v>
      </c>
      <c r="D4957" t="s">
        <v>199</v>
      </c>
      <c r="E4957">
        <v>0</v>
      </c>
    </row>
    <row r="4958" spans="1:7" x14ac:dyDescent="0.3">
      <c r="A4958">
        <v>3</v>
      </c>
      <c r="B4958" s="18">
        <v>45505</v>
      </c>
      <c r="C4958" s="96" t="s">
        <v>408</v>
      </c>
      <c r="D4958" t="s">
        <v>202</v>
      </c>
      <c r="E4958">
        <v>0.63149078726968177</v>
      </c>
      <c r="F4958">
        <v>1131</v>
      </c>
      <c r="G4958">
        <v>1791</v>
      </c>
    </row>
    <row r="4959" spans="1:7" x14ac:dyDescent="0.3">
      <c r="A4959">
        <v>102</v>
      </c>
      <c r="B4959" s="18">
        <v>45505</v>
      </c>
      <c r="C4959" s="96" t="s">
        <v>408</v>
      </c>
      <c r="D4959" t="s">
        <v>218</v>
      </c>
      <c r="E4959">
        <v>0</v>
      </c>
    </row>
    <row r="4960" spans="1:7" x14ac:dyDescent="0.3">
      <c r="A4960">
        <v>101</v>
      </c>
      <c r="B4960" s="18">
        <v>45505</v>
      </c>
      <c r="C4960" s="96" t="s">
        <v>408</v>
      </c>
      <c r="D4960" t="s">
        <v>200</v>
      </c>
      <c r="E4960">
        <v>1</v>
      </c>
    </row>
    <row r="4961" spans="1:7" x14ac:dyDescent="0.3">
      <c r="A4961">
        <v>100</v>
      </c>
      <c r="B4961" s="18">
        <v>45505</v>
      </c>
      <c r="C4961" s="96" t="s">
        <v>408</v>
      </c>
      <c r="D4961" t="s">
        <v>206</v>
      </c>
      <c r="E4961">
        <v>1</v>
      </c>
    </row>
    <row r="4962" spans="1:7" x14ac:dyDescent="0.3">
      <c r="A4962">
        <v>17</v>
      </c>
      <c r="B4962" s="18">
        <v>45505</v>
      </c>
      <c r="C4962" s="96" t="s">
        <v>408</v>
      </c>
      <c r="D4962" t="s">
        <v>207</v>
      </c>
      <c r="E4962">
        <v>3.5000000000000003E-2</v>
      </c>
      <c r="F4962">
        <v>7</v>
      </c>
      <c r="G4962">
        <v>200</v>
      </c>
    </row>
    <row r="4963" spans="1:7" x14ac:dyDescent="0.3">
      <c r="A4963">
        <v>16</v>
      </c>
      <c r="B4963" s="18">
        <v>45505</v>
      </c>
      <c r="C4963" s="96" t="s">
        <v>408</v>
      </c>
      <c r="D4963" t="s">
        <v>203</v>
      </c>
      <c r="E4963">
        <v>7.0000000000000007E-2</v>
      </c>
      <c r="F4963">
        <v>14</v>
      </c>
      <c r="G4963">
        <v>200</v>
      </c>
    </row>
    <row r="4964" spans="1:7" x14ac:dyDescent="0.3">
      <c r="A4964">
        <v>15</v>
      </c>
      <c r="B4964" s="18">
        <v>45505</v>
      </c>
      <c r="C4964" s="96" t="s">
        <v>408</v>
      </c>
      <c r="D4964" t="s">
        <v>205</v>
      </c>
      <c r="E4964">
        <v>0</v>
      </c>
      <c r="F4964">
        <v>0</v>
      </c>
      <c r="G4964">
        <v>407</v>
      </c>
    </row>
    <row r="4965" spans="1:7" x14ac:dyDescent="0.3">
      <c r="A4965">
        <v>14</v>
      </c>
      <c r="B4965" s="18">
        <v>45505</v>
      </c>
      <c r="C4965" s="96" t="s">
        <v>408</v>
      </c>
      <c r="D4965" t="s">
        <v>225</v>
      </c>
      <c r="E4965">
        <v>2.4570024570024569E-3</v>
      </c>
      <c r="F4965">
        <v>1</v>
      </c>
      <c r="G4965">
        <v>407</v>
      </c>
    </row>
    <row r="4966" spans="1:7" x14ac:dyDescent="0.3">
      <c r="A4966">
        <v>13</v>
      </c>
      <c r="B4966" s="18">
        <v>45505</v>
      </c>
      <c r="C4966" s="96" t="s">
        <v>408</v>
      </c>
      <c r="D4966" t="s">
        <v>198</v>
      </c>
      <c r="E4966">
        <v>0</v>
      </c>
      <c r="F4966">
        <v>0</v>
      </c>
      <c r="G4966">
        <v>193</v>
      </c>
    </row>
    <row r="4967" spans="1:7" x14ac:dyDescent="0.3">
      <c r="A4967">
        <v>12</v>
      </c>
      <c r="B4967" s="18">
        <v>45505</v>
      </c>
      <c r="C4967" s="96" t="s">
        <v>408</v>
      </c>
      <c r="D4967" t="s">
        <v>215</v>
      </c>
      <c r="E4967">
        <v>6.2176165803108807E-2</v>
      </c>
      <c r="F4967">
        <v>12</v>
      </c>
      <c r="G4967">
        <v>193</v>
      </c>
    </row>
    <row r="4968" spans="1:7" x14ac:dyDescent="0.3">
      <c r="A4968">
        <v>11</v>
      </c>
      <c r="B4968" s="18">
        <v>45505</v>
      </c>
      <c r="C4968" s="96" t="s">
        <v>408</v>
      </c>
      <c r="D4968" t="s">
        <v>230</v>
      </c>
      <c r="E4968">
        <v>0.26649746192893403</v>
      </c>
      <c r="F4968">
        <v>105</v>
      </c>
      <c r="G4968">
        <v>394</v>
      </c>
    </row>
    <row r="4969" spans="1:7" x14ac:dyDescent="0.3">
      <c r="A4969">
        <v>10</v>
      </c>
      <c r="B4969" s="18">
        <v>45505</v>
      </c>
      <c r="C4969" s="96" t="s">
        <v>408</v>
      </c>
      <c r="D4969" t="s">
        <v>219</v>
      </c>
      <c r="E4969">
        <v>1.5503875968992248E-2</v>
      </c>
      <c r="F4969">
        <v>2</v>
      </c>
      <c r="G4969">
        <v>129</v>
      </c>
    </row>
    <row r="4970" spans="1:7" x14ac:dyDescent="0.3">
      <c r="A4970">
        <v>9</v>
      </c>
      <c r="B4970" s="18">
        <v>45505</v>
      </c>
      <c r="C4970" s="96" t="s">
        <v>408</v>
      </c>
      <c r="D4970" t="s">
        <v>213</v>
      </c>
      <c r="E4970">
        <v>9.0592334494773524E-2</v>
      </c>
      <c r="F4970">
        <v>78</v>
      </c>
      <c r="G4970">
        <v>861</v>
      </c>
    </row>
    <row r="4971" spans="1:7" x14ac:dyDescent="0.3">
      <c r="A4971">
        <v>8</v>
      </c>
      <c r="B4971" s="18">
        <v>45505</v>
      </c>
      <c r="C4971" s="96" t="s">
        <v>408</v>
      </c>
      <c r="D4971" t="s">
        <v>235</v>
      </c>
      <c r="E4971">
        <v>0.50331125827814571</v>
      </c>
      <c r="F4971">
        <v>76</v>
      </c>
      <c r="G4971">
        <v>151</v>
      </c>
    </row>
    <row r="4972" spans="1:7" x14ac:dyDescent="0.3">
      <c r="A4972">
        <v>7</v>
      </c>
      <c r="B4972" s="18">
        <v>45505</v>
      </c>
      <c r="C4972" s="96" t="s">
        <v>408</v>
      </c>
      <c r="D4972" t="s">
        <v>232</v>
      </c>
      <c r="E4972">
        <v>0.6607142857142857</v>
      </c>
      <c r="F4972">
        <v>37</v>
      </c>
      <c r="G4972">
        <v>56</v>
      </c>
    </row>
    <row r="4973" spans="1:7" x14ac:dyDescent="0.3">
      <c r="A4973">
        <v>23</v>
      </c>
      <c r="B4973" s="18">
        <v>45505</v>
      </c>
      <c r="C4973" s="96" t="s">
        <v>408</v>
      </c>
      <c r="D4973" t="s">
        <v>210</v>
      </c>
      <c r="E4973">
        <v>4.3550165380374865E-2</v>
      </c>
      <c r="F4973">
        <v>79</v>
      </c>
      <c r="G4973">
        <v>1814</v>
      </c>
    </row>
    <row r="4974" spans="1:7" x14ac:dyDescent="0.3">
      <c r="A4974">
        <v>24</v>
      </c>
      <c r="B4974" s="18">
        <v>45505</v>
      </c>
      <c r="C4974" s="96" t="s">
        <v>408</v>
      </c>
      <c r="D4974" t="s">
        <v>197</v>
      </c>
      <c r="E4974">
        <v>0.84810126582278478</v>
      </c>
      <c r="F4974">
        <v>67</v>
      </c>
      <c r="G4974">
        <v>79</v>
      </c>
    </row>
    <row r="4975" spans="1:7" x14ac:dyDescent="0.3">
      <c r="A4975">
        <v>25</v>
      </c>
      <c r="B4975" s="18">
        <v>45505</v>
      </c>
      <c r="C4975" s="96" t="s">
        <v>408</v>
      </c>
      <c r="D4975" t="s">
        <v>261</v>
      </c>
      <c r="E4975">
        <v>1.1025358324145535E-3</v>
      </c>
      <c r="F4975">
        <v>2</v>
      </c>
      <c r="G4975">
        <v>1814</v>
      </c>
    </row>
    <row r="4976" spans="1:7" x14ac:dyDescent="0.3">
      <c r="A4976">
        <v>133</v>
      </c>
      <c r="B4976" s="18">
        <v>45505</v>
      </c>
      <c r="C4976" s="96" t="s">
        <v>408</v>
      </c>
      <c r="D4976" t="s">
        <v>234</v>
      </c>
      <c r="E4976">
        <v>1</v>
      </c>
    </row>
    <row r="4977" spans="1:7" x14ac:dyDescent="0.3">
      <c r="A4977">
        <v>132</v>
      </c>
      <c r="B4977" s="18">
        <v>45505</v>
      </c>
      <c r="C4977" s="96" t="s">
        <v>408</v>
      </c>
      <c r="D4977" t="s">
        <v>208</v>
      </c>
      <c r="E4977">
        <v>4</v>
      </c>
    </row>
    <row r="4978" spans="1:7" x14ac:dyDescent="0.3">
      <c r="A4978">
        <v>131</v>
      </c>
      <c r="B4978" s="18">
        <v>45505</v>
      </c>
      <c r="C4978" s="96" t="s">
        <v>408</v>
      </c>
      <c r="D4978" t="s">
        <v>211</v>
      </c>
      <c r="E4978">
        <v>24</v>
      </c>
    </row>
    <row r="4979" spans="1:7" x14ac:dyDescent="0.3">
      <c r="A4979">
        <v>130</v>
      </c>
      <c r="B4979" s="18">
        <v>45505</v>
      </c>
      <c r="C4979" s="96" t="s">
        <v>408</v>
      </c>
      <c r="D4979" t="s">
        <v>212</v>
      </c>
      <c r="E4979">
        <v>28</v>
      </c>
    </row>
    <row r="4980" spans="1:7" x14ac:dyDescent="0.3">
      <c r="A4980">
        <v>129</v>
      </c>
      <c r="B4980" s="18">
        <v>45505</v>
      </c>
      <c r="C4980" s="96" t="s">
        <v>408</v>
      </c>
      <c r="D4980" t="s">
        <v>229</v>
      </c>
      <c r="E4980">
        <v>136</v>
      </c>
    </row>
    <row r="4981" spans="1:7" x14ac:dyDescent="0.3">
      <c r="A4981">
        <v>128</v>
      </c>
      <c r="B4981" s="18">
        <v>45505</v>
      </c>
      <c r="C4981" s="96" t="s">
        <v>408</v>
      </c>
      <c r="D4981" t="s">
        <v>224</v>
      </c>
      <c r="E4981">
        <v>125</v>
      </c>
    </row>
    <row r="4982" spans="1:7" x14ac:dyDescent="0.3">
      <c r="A4982">
        <v>127</v>
      </c>
      <c r="B4982" s="18">
        <v>45505</v>
      </c>
      <c r="C4982" s="96" t="s">
        <v>408</v>
      </c>
      <c r="D4982" t="s">
        <v>220</v>
      </c>
      <c r="E4982">
        <v>319</v>
      </c>
    </row>
    <row r="4983" spans="1:7" x14ac:dyDescent="0.3">
      <c r="A4983">
        <v>5</v>
      </c>
      <c r="B4983" s="18">
        <v>45505</v>
      </c>
      <c r="C4983" s="96" t="s">
        <v>408</v>
      </c>
      <c r="D4983" t="s">
        <v>216</v>
      </c>
      <c r="E4983">
        <v>8.7391304347826093</v>
      </c>
      <c r="F4983">
        <v>201</v>
      </c>
      <c r="G4983">
        <v>23</v>
      </c>
    </row>
    <row r="4984" spans="1:7" x14ac:dyDescent="0.3">
      <c r="A4984">
        <v>4</v>
      </c>
      <c r="B4984" s="18">
        <v>45505</v>
      </c>
      <c r="C4984" s="96" t="s">
        <v>408</v>
      </c>
      <c r="D4984" t="s">
        <v>223</v>
      </c>
      <c r="E4984">
        <v>0.77114427860696499</v>
      </c>
      <c r="F4984">
        <v>155</v>
      </c>
      <c r="G4984">
        <v>201</v>
      </c>
    </row>
    <row r="4985" spans="1:7" x14ac:dyDescent="0.3">
      <c r="A4985">
        <v>120</v>
      </c>
      <c r="B4985" s="18">
        <v>45505</v>
      </c>
      <c r="C4985" s="96" t="s">
        <v>408</v>
      </c>
      <c r="D4985" t="s">
        <v>22</v>
      </c>
      <c r="E4985">
        <v>427</v>
      </c>
    </row>
    <row r="4986" spans="1:7" x14ac:dyDescent="0.3">
      <c r="A4986">
        <v>115</v>
      </c>
      <c r="B4986" s="18">
        <v>45505</v>
      </c>
      <c r="C4986" s="96" t="s">
        <v>408</v>
      </c>
      <c r="D4986" t="s">
        <v>226</v>
      </c>
      <c r="E4986">
        <v>22</v>
      </c>
    </row>
    <row r="4987" spans="1:7" x14ac:dyDescent="0.3">
      <c r="A4987">
        <v>114</v>
      </c>
      <c r="B4987" s="18">
        <v>45505</v>
      </c>
      <c r="C4987" s="96" t="s">
        <v>408</v>
      </c>
      <c r="D4987" t="s">
        <v>214</v>
      </c>
      <c r="E4987">
        <v>427</v>
      </c>
    </row>
    <row r="4988" spans="1:7" x14ac:dyDescent="0.3">
      <c r="A4988">
        <v>6</v>
      </c>
      <c r="B4988" s="18">
        <v>45505</v>
      </c>
      <c r="C4988" s="96" t="s">
        <v>408</v>
      </c>
      <c r="D4988" t="s">
        <v>237</v>
      </c>
      <c r="E4988">
        <v>0.30434782608695654</v>
      </c>
      <c r="F4988">
        <v>7</v>
      </c>
      <c r="G4988">
        <v>23</v>
      </c>
    </row>
    <row r="4989" spans="1:7" x14ac:dyDescent="0.3">
      <c r="A4989">
        <v>108</v>
      </c>
      <c r="B4989" s="18">
        <v>45505</v>
      </c>
      <c r="C4989" s="96" t="s">
        <v>409</v>
      </c>
      <c r="D4989" t="s">
        <v>204</v>
      </c>
      <c r="E4989">
        <v>619</v>
      </c>
    </row>
    <row r="4990" spans="1:7" x14ac:dyDescent="0.3">
      <c r="A4990">
        <v>105</v>
      </c>
      <c r="B4990" s="18">
        <v>45505</v>
      </c>
      <c r="C4990" s="96" t="s">
        <v>409</v>
      </c>
      <c r="D4990" t="s">
        <v>227</v>
      </c>
      <c r="E4990">
        <v>929</v>
      </c>
    </row>
    <row r="4991" spans="1:7" x14ac:dyDescent="0.3">
      <c r="A4991">
        <v>107</v>
      </c>
      <c r="B4991" s="18">
        <v>45505</v>
      </c>
      <c r="C4991" s="96" t="s">
        <v>409</v>
      </c>
      <c r="D4991" t="s">
        <v>217</v>
      </c>
      <c r="E4991">
        <v>1580</v>
      </c>
    </row>
    <row r="4992" spans="1:7" x14ac:dyDescent="0.3">
      <c r="A4992">
        <v>106</v>
      </c>
      <c r="B4992" s="18">
        <v>45505</v>
      </c>
      <c r="C4992" s="96" t="s">
        <v>409</v>
      </c>
      <c r="D4992" t="s">
        <v>196</v>
      </c>
      <c r="E4992">
        <v>1417</v>
      </c>
    </row>
    <row r="4993" spans="1:7" x14ac:dyDescent="0.3">
      <c r="A4993">
        <v>104</v>
      </c>
      <c r="B4993" s="18">
        <v>45505</v>
      </c>
      <c r="C4993" s="96" t="s">
        <v>409</v>
      </c>
      <c r="D4993" t="s">
        <v>236</v>
      </c>
      <c r="E4993">
        <v>295</v>
      </c>
    </row>
    <row r="4994" spans="1:7" x14ac:dyDescent="0.3">
      <c r="A4994">
        <v>113</v>
      </c>
      <c r="B4994" s="18">
        <v>45505</v>
      </c>
      <c r="C4994" s="96" t="s">
        <v>409</v>
      </c>
      <c r="D4994" t="s">
        <v>228</v>
      </c>
      <c r="E4994">
        <v>1100</v>
      </c>
    </row>
    <row r="4995" spans="1:7" x14ac:dyDescent="0.3">
      <c r="A4995">
        <v>110</v>
      </c>
      <c r="B4995" s="18">
        <v>45505</v>
      </c>
      <c r="C4995" s="96" t="s">
        <v>409</v>
      </c>
      <c r="D4995" t="s">
        <v>222</v>
      </c>
      <c r="E4995">
        <v>924</v>
      </c>
    </row>
    <row r="4996" spans="1:7" x14ac:dyDescent="0.3">
      <c r="A4996">
        <v>112</v>
      </c>
      <c r="B4996" s="18">
        <v>45505</v>
      </c>
      <c r="C4996" s="96" t="s">
        <v>409</v>
      </c>
      <c r="D4996" t="s">
        <v>221</v>
      </c>
      <c r="E4996">
        <v>1725</v>
      </c>
    </row>
    <row r="4997" spans="1:7" x14ac:dyDescent="0.3">
      <c r="A4997">
        <v>111</v>
      </c>
      <c r="B4997" s="18">
        <v>45505</v>
      </c>
      <c r="C4997" s="96" t="s">
        <v>409</v>
      </c>
      <c r="D4997" t="s">
        <v>201</v>
      </c>
      <c r="E4997">
        <v>1400</v>
      </c>
    </row>
    <row r="4998" spans="1:7" x14ac:dyDescent="0.3">
      <c r="A4998">
        <v>109</v>
      </c>
      <c r="B4998" s="18">
        <v>45505</v>
      </c>
      <c r="C4998" s="96" t="s">
        <v>409</v>
      </c>
      <c r="D4998" t="s">
        <v>233</v>
      </c>
      <c r="E4998">
        <v>290</v>
      </c>
    </row>
    <row r="4999" spans="1:7" x14ac:dyDescent="0.3">
      <c r="A4999">
        <v>2</v>
      </c>
      <c r="B4999" s="18">
        <v>45505</v>
      </c>
      <c r="C4999" s="96" t="s">
        <v>409</v>
      </c>
      <c r="D4999" t="s">
        <v>209</v>
      </c>
      <c r="E4999">
        <v>0.75029197080291976</v>
      </c>
      <c r="F4999">
        <v>10279</v>
      </c>
      <c r="G4999">
        <v>13700</v>
      </c>
    </row>
    <row r="5000" spans="1:7" x14ac:dyDescent="0.3">
      <c r="A5000">
        <v>1</v>
      </c>
      <c r="B5000" s="18">
        <v>45505</v>
      </c>
      <c r="C5000" s="96" t="s">
        <v>409</v>
      </c>
      <c r="D5000" t="s">
        <v>287</v>
      </c>
      <c r="E5000">
        <v>2</v>
      </c>
      <c r="F5000">
        <v>16</v>
      </c>
      <c r="G5000">
        <v>8</v>
      </c>
    </row>
    <row r="5001" spans="1:7" x14ac:dyDescent="0.3">
      <c r="A5001">
        <v>103</v>
      </c>
      <c r="B5001" s="18">
        <v>45505</v>
      </c>
      <c r="C5001" s="96" t="s">
        <v>409</v>
      </c>
      <c r="D5001" t="s">
        <v>199</v>
      </c>
      <c r="E5001">
        <v>1</v>
      </c>
    </row>
    <row r="5002" spans="1:7" x14ac:dyDescent="0.3">
      <c r="A5002">
        <v>3</v>
      </c>
      <c r="B5002" s="18">
        <v>45505</v>
      </c>
      <c r="C5002" s="96" t="s">
        <v>409</v>
      </c>
      <c r="D5002" t="s">
        <v>202</v>
      </c>
      <c r="E5002">
        <v>0.55546905410665626</v>
      </c>
      <c r="F5002">
        <v>5708</v>
      </c>
      <c r="G5002">
        <v>10276</v>
      </c>
    </row>
    <row r="5003" spans="1:7" x14ac:dyDescent="0.3">
      <c r="A5003">
        <v>102</v>
      </c>
      <c r="B5003" s="18">
        <v>45505</v>
      </c>
      <c r="C5003" s="96" t="s">
        <v>409</v>
      </c>
      <c r="D5003" t="s">
        <v>218</v>
      </c>
      <c r="E5003">
        <v>2</v>
      </c>
    </row>
    <row r="5004" spans="1:7" x14ac:dyDescent="0.3">
      <c r="A5004">
        <v>101</v>
      </c>
      <c r="B5004" s="18">
        <v>45505</v>
      </c>
      <c r="C5004" s="96" t="s">
        <v>409</v>
      </c>
      <c r="D5004" t="s">
        <v>200</v>
      </c>
      <c r="E5004">
        <v>6</v>
      </c>
    </row>
    <row r="5005" spans="1:7" x14ac:dyDescent="0.3">
      <c r="A5005">
        <v>100</v>
      </c>
      <c r="B5005" s="18">
        <v>45505</v>
      </c>
      <c r="C5005" s="96" t="s">
        <v>409</v>
      </c>
      <c r="D5005" t="s">
        <v>206</v>
      </c>
      <c r="E5005">
        <v>6</v>
      </c>
    </row>
    <row r="5006" spans="1:7" x14ac:dyDescent="0.3">
      <c r="A5006">
        <v>17</v>
      </c>
      <c r="B5006" s="18">
        <v>45505</v>
      </c>
      <c r="C5006" s="96" t="s">
        <v>409</v>
      </c>
      <c r="D5006" t="s">
        <v>207</v>
      </c>
      <c r="E5006">
        <v>2.23463687150838E-2</v>
      </c>
      <c r="F5006">
        <v>24</v>
      </c>
      <c r="G5006">
        <v>1074</v>
      </c>
    </row>
    <row r="5007" spans="1:7" x14ac:dyDescent="0.3">
      <c r="A5007">
        <v>16</v>
      </c>
      <c r="B5007" s="18">
        <v>45505</v>
      </c>
      <c r="C5007" s="96" t="s">
        <v>409</v>
      </c>
      <c r="D5007" t="s">
        <v>203</v>
      </c>
      <c r="E5007">
        <v>3.6312849162011177E-2</v>
      </c>
      <c r="F5007">
        <v>39</v>
      </c>
      <c r="G5007">
        <v>1074</v>
      </c>
    </row>
    <row r="5008" spans="1:7" x14ac:dyDescent="0.3">
      <c r="A5008">
        <v>15</v>
      </c>
      <c r="B5008" s="18">
        <v>45505</v>
      </c>
      <c r="C5008" s="96" t="s">
        <v>409</v>
      </c>
      <c r="D5008" t="s">
        <v>205</v>
      </c>
      <c r="E5008">
        <v>0</v>
      </c>
      <c r="F5008">
        <v>0</v>
      </c>
      <c r="G5008">
        <v>2306</v>
      </c>
    </row>
    <row r="5009" spans="1:7" x14ac:dyDescent="0.3">
      <c r="A5009">
        <v>14</v>
      </c>
      <c r="B5009" s="18">
        <v>45505</v>
      </c>
      <c r="C5009" s="96" t="s">
        <v>409</v>
      </c>
      <c r="D5009" t="s">
        <v>225</v>
      </c>
      <c r="E5009">
        <v>4.3365134431916737E-4</v>
      </c>
      <c r="F5009">
        <v>1</v>
      </c>
      <c r="G5009">
        <v>2306</v>
      </c>
    </row>
    <row r="5010" spans="1:7" x14ac:dyDescent="0.3">
      <c r="A5010">
        <v>13</v>
      </c>
      <c r="B5010" s="18">
        <v>45505</v>
      </c>
      <c r="C5010" s="96" t="s">
        <v>409</v>
      </c>
      <c r="D5010" t="s">
        <v>198</v>
      </c>
      <c r="E5010">
        <v>1.7574692442882251E-3</v>
      </c>
      <c r="F5010">
        <v>2</v>
      </c>
      <c r="G5010">
        <v>1138</v>
      </c>
    </row>
    <row r="5011" spans="1:7" x14ac:dyDescent="0.3">
      <c r="A5011">
        <v>12</v>
      </c>
      <c r="B5011" s="18">
        <v>45505</v>
      </c>
      <c r="C5011" s="96" t="s">
        <v>409</v>
      </c>
      <c r="D5011" t="s">
        <v>215</v>
      </c>
      <c r="E5011">
        <v>5.272407732864675E-3</v>
      </c>
      <c r="F5011">
        <v>6</v>
      </c>
      <c r="G5011">
        <v>1138</v>
      </c>
    </row>
    <row r="5012" spans="1:7" x14ac:dyDescent="0.3">
      <c r="A5012">
        <v>11</v>
      </c>
      <c r="B5012" s="18">
        <v>45505</v>
      </c>
      <c r="C5012" s="96" t="s">
        <v>409</v>
      </c>
      <c r="D5012" t="s">
        <v>230</v>
      </c>
      <c r="E5012">
        <v>0.11646398503274089</v>
      </c>
      <c r="F5012">
        <v>249</v>
      </c>
      <c r="G5012">
        <v>2138</v>
      </c>
    </row>
    <row r="5013" spans="1:7" x14ac:dyDescent="0.3">
      <c r="A5013">
        <v>10</v>
      </c>
      <c r="B5013" s="18">
        <v>45505</v>
      </c>
      <c r="C5013" s="96" t="s">
        <v>409</v>
      </c>
      <c r="D5013" t="s">
        <v>219</v>
      </c>
      <c r="E5013">
        <v>1.7699115044247787E-3</v>
      </c>
      <c r="F5013">
        <v>1</v>
      </c>
      <c r="G5013">
        <v>565</v>
      </c>
    </row>
    <row r="5014" spans="1:7" x14ac:dyDescent="0.3">
      <c r="A5014">
        <v>9</v>
      </c>
      <c r="B5014" s="18">
        <v>45505</v>
      </c>
      <c r="C5014" s="96" t="s">
        <v>409</v>
      </c>
      <c r="D5014" t="s">
        <v>213</v>
      </c>
      <c r="E5014">
        <v>6.5685164212910532E-3</v>
      </c>
      <c r="F5014">
        <v>29</v>
      </c>
      <c r="G5014">
        <v>4415</v>
      </c>
    </row>
    <row r="5015" spans="1:7" x14ac:dyDescent="0.3">
      <c r="A5015">
        <v>8</v>
      </c>
      <c r="B5015" s="18">
        <v>45505</v>
      </c>
      <c r="C5015" s="96" t="s">
        <v>409</v>
      </c>
      <c r="D5015" t="s">
        <v>235</v>
      </c>
      <c r="E5015">
        <v>0.48844884488448848</v>
      </c>
      <c r="F5015">
        <v>444</v>
      </c>
      <c r="G5015">
        <v>909</v>
      </c>
    </row>
    <row r="5016" spans="1:7" x14ac:dyDescent="0.3">
      <c r="A5016">
        <v>7</v>
      </c>
      <c r="B5016" s="18">
        <v>45505</v>
      </c>
      <c r="C5016" s="96" t="s">
        <v>409</v>
      </c>
      <c r="D5016" t="s">
        <v>232</v>
      </c>
      <c r="E5016">
        <v>0.71548117154811719</v>
      </c>
      <c r="F5016">
        <v>171</v>
      </c>
      <c r="G5016">
        <v>239</v>
      </c>
    </row>
    <row r="5017" spans="1:7" x14ac:dyDescent="0.3">
      <c r="A5017">
        <v>23</v>
      </c>
      <c r="B5017" s="18">
        <v>45505</v>
      </c>
      <c r="C5017" s="96" t="s">
        <v>409</v>
      </c>
      <c r="D5017" t="s">
        <v>210</v>
      </c>
      <c r="E5017">
        <v>3.6164278157160716E-2</v>
      </c>
      <c r="F5017">
        <v>376</v>
      </c>
      <c r="G5017">
        <v>10397</v>
      </c>
    </row>
    <row r="5018" spans="1:7" x14ac:dyDescent="0.3">
      <c r="A5018">
        <v>24</v>
      </c>
      <c r="B5018" s="18">
        <v>45505</v>
      </c>
      <c r="C5018" s="96" t="s">
        <v>409</v>
      </c>
      <c r="D5018" t="s">
        <v>197</v>
      </c>
      <c r="E5018">
        <v>0.89095744680851063</v>
      </c>
      <c r="F5018">
        <v>335</v>
      </c>
      <c r="G5018">
        <v>376</v>
      </c>
    </row>
    <row r="5019" spans="1:7" x14ac:dyDescent="0.3">
      <c r="A5019">
        <v>25</v>
      </c>
      <c r="B5019" s="18">
        <v>45505</v>
      </c>
      <c r="C5019" s="96" t="s">
        <v>409</v>
      </c>
      <c r="D5019" t="s">
        <v>261</v>
      </c>
      <c r="E5019">
        <v>9.618159084351255E-5</v>
      </c>
      <c r="F5019">
        <v>1</v>
      </c>
      <c r="G5019">
        <v>10397</v>
      </c>
    </row>
    <row r="5020" spans="1:7" x14ac:dyDescent="0.3">
      <c r="A5020">
        <v>134</v>
      </c>
      <c r="B5020" s="18">
        <v>45505</v>
      </c>
      <c r="C5020" s="96" t="s">
        <v>409</v>
      </c>
      <c r="D5020" t="s">
        <v>267</v>
      </c>
      <c r="E5020">
        <v>4</v>
      </c>
    </row>
    <row r="5021" spans="1:7" x14ac:dyDescent="0.3">
      <c r="A5021">
        <v>133</v>
      </c>
      <c r="B5021" s="18">
        <v>45505</v>
      </c>
      <c r="C5021" s="96" t="s">
        <v>409</v>
      </c>
      <c r="D5021" t="s">
        <v>234</v>
      </c>
      <c r="E5021">
        <v>110</v>
      </c>
    </row>
    <row r="5022" spans="1:7" x14ac:dyDescent="0.3">
      <c r="A5022">
        <v>132</v>
      </c>
      <c r="B5022" s="18">
        <v>45505</v>
      </c>
      <c r="C5022" s="96" t="s">
        <v>409</v>
      </c>
      <c r="D5022" t="s">
        <v>208</v>
      </c>
      <c r="E5022">
        <v>10</v>
      </c>
    </row>
    <row r="5023" spans="1:7" x14ac:dyDescent="0.3">
      <c r="A5023">
        <v>131</v>
      </c>
      <c r="B5023" s="18">
        <v>45505</v>
      </c>
      <c r="C5023" s="96" t="s">
        <v>409</v>
      </c>
      <c r="D5023" t="s">
        <v>211</v>
      </c>
      <c r="E5023">
        <v>54</v>
      </c>
    </row>
    <row r="5024" spans="1:7" x14ac:dyDescent="0.3">
      <c r="A5024">
        <v>130</v>
      </c>
      <c r="B5024" s="18">
        <v>45505</v>
      </c>
      <c r="C5024" s="96" t="s">
        <v>409</v>
      </c>
      <c r="D5024" t="s">
        <v>212</v>
      </c>
      <c r="E5024">
        <v>297</v>
      </c>
    </row>
    <row r="5025" spans="1:7" x14ac:dyDescent="0.3">
      <c r="A5025">
        <v>129</v>
      </c>
      <c r="B5025" s="18">
        <v>45505</v>
      </c>
      <c r="C5025" s="96" t="s">
        <v>409</v>
      </c>
      <c r="D5025" t="s">
        <v>229</v>
      </c>
      <c r="E5025">
        <v>683</v>
      </c>
    </row>
    <row r="5026" spans="1:7" x14ac:dyDescent="0.3">
      <c r="A5026">
        <v>128</v>
      </c>
      <c r="B5026" s="18">
        <v>45505</v>
      </c>
      <c r="C5026" s="96" t="s">
        <v>409</v>
      </c>
      <c r="D5026" t="s">
        <v>224</v>
      </c>
      <c r="E5026">
        <v>298</v>
      </c>
    </row>
    <row r="5027" spans="1:7" x14ac:dyDescent="0.3">
      <c r="A5027">
        <v>127</v>
      </c>
      <c r="B5027" s="18">
        <v>45505</v>
      </c>
      <c r="C5027" s="96" t="s">
        <v>409</v>
      </c>
      <c r="D5027" t="s">
        <v>220</v>
      </c>
      <c r="E5027">
        <v>1459</v>
      </c>
    </row>
    <row r="5028" spans="1:7" x14ac:dyDescent="0.3">
      <c r="A5028">
        <v>5</v>
      </c>
      <c r="B5028" s="18">
        <v>45505</v>
      </c>
      <c r="C5028" s="96" t="s">
        <v>409</v>
      </c>
      <c r="D5028" t="s">
        <v>216</v>
      </c>
      <c r="E5028">
        <v>9.0166666666666693</v>
      </c>
      <c r="F5028">
        <v>1082</v>
      </c>
      <c r="G5028">
        <v>120</v>
      </c>
    </row>
    <row r="5029" spans="1:7" x14ac:dyDescent="0.3">
      <c r="A5029">
        <v>4</v>
      </c>
      <c r="B5029" s="18">
        <v>45505</v>
      </c>
      <c r="C5029" s="96" t="s">
        <v>409</v>
      </c>
      <c r="D5029" t="s">
        <v>223</v>
      </c>
      <c r="E5029">
        <v>0.82712511938873001</v>
      </c>
      <c r="F5029">
        <v>866</v>
      </c>
      <c r="G5029">
        <v>1047</v>
      </c>
    </row>
    <row r="5030" spans="1:7" x14ac:dyDescent="0.3">
      <c r="A5030">
        <v>126</v>
      </c>
      <c r="B5030" s="18">
        <v>45505</v>
      </c>
      <c r="C5030" s="96" t="s">
        <v>409</v>
      </c>
      <c r="D5030" t="s">
        <v>28</v>
      </c>
      <c r="E5030">
        <v>6</v>
      </c>
    </row>
    <row r="5031" spans="1:7" x14ac:dyDescent="0.3">
      <c r="A5031">
        <v>120</v>
      </c>
      <c r="B5031" s="18">
        <v>45505</v>
      </c>
      <c r="C5031" s="96" t="s">
        <v>409</v>
      </c>
      <c r="D5031" t="s">
        <v>22</v>
      </c>
      <c r="E5031">
        <v>2192</v>
      </c>
    </row>
    <row r="5032" spans="1:7" x14ac:dyDescent="0.3">
      <c r="A5032">
        <v>115</v>
      </c>
      <c r="B5032" s="18">
        <v>45505</v>
      </c>
      <c r="C5032" s="96" t="s">
        <v>409</v>
      </c>
      <c r="D5032" t="s">
        <v>226</v>
      </c>
      <c r="E5032">
        <v>94</v>
      </c>
    </row>
    <row r="5033" spans="1:7" x14ac:dyDescent="0.3">
      <c r="A5033">
        <v>114</v>
      </c>
      <c r="B5033" s="18">
        <v>45505</v>
      </c>
      <c r="C5033" s="96" t="s">
        <v>409</v>
      </c>
      <c r="D5033" t="s">
        <v>214</v>
      </c>
      <c r="E5033">
        <v>2192</v>
      </c>
    </row>
    <row r="5034" spans="1:7" x14ac:dyDescent="0.3">
      <c r="A5034">
        <v>6</v>
      </c>
      <c r="B5034" s="18">
        <v>45505</v>
      </c>
      <c r="C5034" s="96" t="s">
        <v>409</v>
      </c>
      <c r="D5034" t="s">
        <v>237</v>
      </c>
      <c r="E5034">
        <v>0.32467532467532467</v>
      </c>
      <c r="F5034">
        <v>25</v>
      </c>
      <c r="G5034">
        <v>77</v>
      </c>
    </row>
    <row r="5035" spans="1:7" x14ac:dyDescent="0.3">
      <c r="A5035">
        <v>106</v>
      </c>
      <c r="B5035" s="18">
        <v>45505</v>
      </c>
      <c r="C5035" s="96" t="s">
        <v>410</v>
      </c>
      <c r="D5035" t="s">
        <v>196</v>
      </c>
      <c r="E5035">
        <v>3</v>
      </c>
    </row>
    <row r="5036" spans="1:7" x14ac:dyDescent="0.3">
      <c r="A5036">
        <v>104</v>
      </c>
      <c r="B5036" s="18">
        <v>45505</v>
      </c>
      <c r="C5036" s="96" t="s">
        <v>410</v>
      </c>
      <c r="D5036" t="s">
        <v>236</v>
      </c>
      <c r="E5036">
        <v>1</v>
      </c>
    </row>
    <row r="5037" spans="1:7" x14ac:dyDescent="0.3">
      <c r="A5037">
        <v>110</v>
      </c>
      <c r="B5037" s="18">
        <v>45505</v>
      </c>
      <c r="C5037" s="96" t="s">
        <v>410</v>
      </c>
      <c r="D5037" t="s">
        <v>222</v>
      </c>
      <c r="E5037">
        <v>1</v>
      </c>
    </row>
    <row r="5038" spans="1:7" x14ac:dyDescent="0.3">
      <c r="A5038">
        <v>112</v>
      </c>
      <c r="B5038" s="18">
        <v>45505</v>
      </c>
      <c r="C5038" s="96" t="s">
        <v>410</v>
      </c>
      <c r="D5038" t="s">
        <v>221</v>
      </c>
      <c r="E5038">
        <v>1</v>
      </c>
    </row>
    <row r="5039" spans="1:7" x14ac:dyDescent="0.3">
      <c r="A5039">
        <v>111</v>
      </c>
      <c r="B5039" s="18">
        <v>45505</v>
      </c>
      <c r="C5039" s="96" t="s">
        <v>410</v>
      </c>
      <c r="D5039" t="s">
        <v>201</v>
      </c>
      <c r="E5039">
        <v>9</v>
      </c>
    </row>
    <row r="5040" spans="1:7" x14ac:dyDescent="0.3">
      <c r="A5040">
        <v>2</v>
      </c>
      <c r="B5040" s="18">
        <v>45505</v>
      </c>
      <c r="C5040" s="96" t="s">
        <v>410</v>
      </c>
      <c r="D5040" t="s">
        <v>209</v>
      </c>
      <c r="E5040">
        <v>8.3333333333333332E-3</v>
      </c>
      <c r="F5040">
        <v>15</v>
      </c>
      <c r="G5040">
        <v>1800</v>
      </c>
    </row>
    <row r="5041" spans="1:7" x14ac:dyDescent="0.3">
      <c r="A5041">
        <v>1</v>
      </c>
      <c r="B5041" s="18">
        <v>45505</v>
      </c>
      <c r="C5041" s="96" t="s">
        <v>410</v>
      </c>
      <c r="D5041" t="s">
        <v>287</v>
      </c>
      <c r="E5041">
        <v>0</v>
      </c>
      <c r="F5041">
        <v>0</v>
      </c>
      <c r="G5041">
        <v>2</v>
      </c>
    </row>
    <row r="5042" spans="1:7" x14ac:dyDescent="0.3">
      <c r="A5042">
        <v>103</v>
      </c>
      <c r="B5042" s="18">
        <v>45505</v>
      </c>
      <c r="C5042" s="96" t="s">
        <v>410</v>
      </c>
      <c r="D5042" t="s">
        <v>199</v>
      </c>
      <c r="E5042">
        <v>0</v>
      </c>
    </row>
    <row r="5043" spans="1:7" x14ac:dyDescent="0.3">
      <c r="A5043">
        <v>3</v>
      </c>
      <c r="B5043" s="18">
        <v>45505</v>
      </c>
      <c r="C5043" s="96" t="s">
        <v>410</v>
      </c>
      <c r="D5043" t="s">
        <v>202</v>
      </c>
      <c r="E5043">
        <v>0.8666666666666667</v>
      </c>
      <c r="F5043">
        <v>13</v>
      </c>
      <c r="G5043">
        <v>15</v>
      </c>
    </row>
    <row r="5044" spans="1:7" x14ac:dyDescent="0.3">
      <c r="A5044">
        <v>102</v>
      </c>
      <c r="B5044" s="18">
        <v>45505</v>
      </c>
      <c r="C5044" s="96" t="s">
        <v>410</v>
      </c>
      <c r="D5044" t="s">
        <v>218</v>
      </c>
      <c r="E5044">
        <v>0</v>
      </c>
    </row>
    <row r="5045" spans="1:7" x14ac:dyDescent="0.3">
      <c r="A5045">
        <v>101</v>
      </c>
      <c r="B5045" s="18">
        <v>45505</v>
      </c>
      <c r="C5045" s="96" t="s">
        <v>410</v>
      </c>
      <c r="D5045" t="s">
        <v>200</v>
      </c>
      <c r="E5045">
        <v>2</v>
      </c>
    </row>
    <row r="5046" spans="1:7" x14ac:dyDescent="0.3">
      <c r="A5046">
        <v>100</v>
      </c>
      <c r="B5046" s="18">
        <v>45505</v>
      </c>
      <c r="C5046" s="96" t="s">
        <v>410</v>
      </c>
      <c r="D5046" t="s">
        <v>206</v>
      </c>
      <c r="E5046">
        <v>1</v>
      </c>
    </row>
    <row r="5047" spans="1:7" x14ac:dyDescent="0.3">
      <c r="A5047">
        <v>9</v>
      </c>
      <c r="B5047" s="18">
        <v>45505</v>
      </c>
      <c r="C5047" s="96" t="s">
        <v>410</v>
      </c>
      <c r="D5047" t="s">
        <v>213</v>
      </c>
      <c r="E5047">
        <v>0.5</v>
      </c>
      <c r="F5047">
        <v>6</v>
      </c>
      <c r="G5047">
        <v>12</v>
      </c>
    </row>
    <row r="5048" spans="1:7" x14ac:dyDescent="0.3">
      <c r="A5048">
        <v>128</v>
      </c>
      <c r="B5048" s="18">
        <v>45505</v>
      </c>
      <c r="C5048" s="96" t="s">
        <v>410</v>
      </c>
      <c r="D5048" t="s">
        <v>224</v>
      </c>
      <c r="E5048">
        <v>1</v>
      </c>
    </row>
    <row r="5049" spans="1:7" x14ac:dyDescent="0.3">
      <c r="A5049">
        <v>127</v>
      </c>
      <c r="B5049" s="18">
        <v>45505</v>
      </c>
      <c r="C5049" s="96" t="s">
        <v>410</v>
      </c>
      <c r="D5049" t="s">
        <v>220</v>
      </c>
      <c r="E5049">
        <v>1</v>
      </c>
    </row>
    <row r="5050" spans="1:7" x14ac:dyDescent="0.3">
      <c r="A5050">
        <v>5</v>
      </c>
      <c r="B5050" s="18">
        <v>45505</v>
      </c>
      <c r="C5050" s="96" t="s">
        <v>410</v>
      </c>
      <c r="D5050" t="s">
        <v>216</v>
      </c>
      <c r="E5050">
        <v>1</v>
      </c>
      <c r="F5050">
        <v>13</v>
      </c>
      <c r="G5050">
        <v>13</v>
      </c>
    </row>
    <row r="5051" spans="1:7" x14ac:dyDescent="0.3">
      <c r="A5051">
        <v>4</v>
      </c>
      <c r="B5051" s="18">
        <v>45505</v>
      </c>
      <c r="C5051" s="96" t="s">
        <v>410</v>
      </c>
      <c r="D5051" t="s">
        <v>223</v>
      </c>
      <c r="E5051">
        <v>1</v>
      </c>
      <c r="F5051">
        <v>13</v>
      </c>
      <c r="G5051">
        <v>13</v>
      </c>
    </row>
    <row r="5052" spans="1:7" x14ac:dyDescent="0.3">
      <c r="A5052">
        <v>120</v>
      </c>
      <c r="B5052" s="18">
        <v>45505</v>
      </c>
      <c r="C5052" s="96" t="s">
        <v>410</v>
      </c>
      <c r="D5052" t="s">
        <v>22</v>
      </c>
      <c r="E5052">
        <v>16</v>
      </c>
    </row>
    <row r="5053" spans="1:7" x14ac:dyDescent="0.3">
      <c r="A5053">
        <v>115</v>
      </c>
      <c r="B5053" s="18">
        <v>45505</v>
      </c>
      <c r="C5053" s="96" t="s">
        <v>410</v>
      </c>
      <c r="D5053" t="s">
        <v>226</v>
      </c>
      <c r="E5053">
        <v>9</v>
      </c>
    </row>
    <row r="5054" spans="1:7" x14ac:dyDescent="0.3">
      <c r="A5054">
        <v>114</v>
      </c>
      <c r="B5054" s="18">
        <v>45505</v>
      </c>
      <c r="C5054" s="96" t="s">
        <v>410</v>
      </c>
      <c r="D5054" t="s">
        <v>214</v>
      </c>
      <c r="E5054">
        <v>16</v>
      </c>
    </row>
    <row r="5055" spans="1:7" x14ac:dyDescent="0.3">
      <c r="A5055">
        <v>108</v>
      </c>
      <c r="B5055" s="18">
        <v>45505</v>
      </c>
      <c r="C5055" s="96" t="s">
        <v>411</v>
      </c>
      <c r="D5055" t="s">
        <v>204</v>
      </c>
      <c r="E5055">
        <v>466</v>
      </c>
    </row>
    <row r="5056" spans="1:7" x14ac:dyDescent="0.3">
      <c r="A5056">
        <v>105</v>
      </c>
      <c r="B5056" s="18">
        <v>45505</v>
      </c>
      <c r="C5056" s="96" t="s">
        <v>411</v>
      </c>
      <c r="D5056" t="s">
        <v>227</v>
      </c>
      <c r="E5056">
        <v>536</v>
      </c>
    </row>
    <row r="5057" spans="1:7" x14ac:dyDescent="0.3">
      <c r="A5057">
        <v>107</v>
      </c>
      <c r="B5057" s="18">
        <v>45505</v>
      </c>
      <c r="C5057" s="96" t="s">
        <v>411</v>
      </c>
      <c r="D5057" t="s">
        <v>217</v>
      </c>
      <c r="E5057">
        <v>1042</v>
      </c>
    </row>
    <row r="5058" spans="1:7" x14ac:dyDescent="0.3">
      <c r="A5058">
        <v>106</v>
      </c>
      <c r="B5058" s="18">
        <v>45505</v>
      </c>
      <c r="C5058" s="96" t="s">
        <v>411</v>
      </c>
      <c r="D5058" t="s">
        <v>196</v>
      </c>
      <c r="E5058">
        <v>870</v>
      </c>
    </row>
    <row r="5059" spans="1:7" x14ac:dyDescent="0.3">
      <c r="A5059">
        <v>104</v>
      </c>
      <c r="B5059" s="18">
        <v>45505</v>
      </c>
      <c r="C5059" s="96" t="s">
        <v>411</v>
      </c>
      <c r="D5059" t="s">
        <v>236</v>
      </c>
      <c r="E5059">
        <v>164</v>
      </c>
    </row>
    <row r="5060" spans="1:7" x14ac:dyDescent="0.3">
      <c r="A5060">
        <v>113</v>
      </c>
      <c r="B5060" s="18">
        <v>45505</v>
      </c>
      <c r="C5060" s="96" t="s">
        <v>411</v>
      </c>
      <c r="D5060" t="s">
        <v>228</v>
      </c>
      <c r="E5060">
        <v>795</v>
      </c>
    </row>
    <row r="5061" spans="1:7" x14ac:dyDescent="0.3">
      <c r="A5061">
        <v>110</v>
      </c>
      <c r="B5061" s="18">
        <v>45505</v>
      </c>
      <c r="C5061" s="96" t="s">
        <v>411</v>
      </c>
      <c r="D5061" t="s">
        <v>222</v>
      </c>
      <c r="E5061">
        <v>561</v>
      </c>
    </row>
    <row r="5062" spans="1:7" x14ac:dyDescent="0.3">
      <c r="A5062">
        <v>112</v>
      </c>
      <c r="B5062" s="18">
        <v>45505</v>
      </c>
      <c r="C5062" s="96" t="s">
        <v>411</v>
      </c>
      <c r="D5062" t="s">
        <v>221</v>
      </c>
      <c r="E5062">
        <v>1213</v>
      </c>
    </row>
    <row r="5063" spans="1:7" x14ac:dyDescent="0.3">
      <c r="A5063">
        <v>111</v>
      </c>
      <c r="B5063" s="18">
        <v>45505</v>
      </c>
      <c r="C5063" s="96" t="s">
        <v>411</v>
      </c>
      <c r="D5063" t="s">
        <v>201</v>
      </c>
      <c r="E5063">
        <v>863</v>
      </c>
    </row>
    <row r="5064" spans="1:7" x14ac:dyDescent="0.3">
      <c r="A5064">
        <v>109</v>
      </c>
      <c r="B5064" s="18">
        <v>45505</v>
      </c>
      <c r="C5064" s="96" t="s">
        <v>411</v>
      </c>
      <c r="D5064" t="s">
        <v>233</v>
      </c>
      <c r="E5064">
        <v>148</v>
      </c>
    </row>
    <row r="5065" spans="1:7" x14ac:dyDescent="0.3">
      <c r="A5065">
        <v>2</v>
      </c>
      <c r="B5065" s="18">
        <v>45505</v>
      </c>
      <c r="C5065" s="96" t="s">
        <v>411</v>
      </c>
      <c r="D5065" t="s">
        <v>209</v>
      </c>
      <c r="E5065">
        <v>0.73977777777777776</v>
      </c>
      <c r="F5065">
        <v>6658</v>
      </c>
      <c r="G5065">
        <v>9000</v>
      </c>
    </row>
    <row r="5066" spans="1:7" x14ac:dyDescent="0.3">
      <c r="A5066">
        <v>1</v>
      </c>
      <c r="B5066" s="18">
        <v>45505</v>
      </c>
      <c r="C5066" s="96" t="s">
        <v>411</v>
      </c>
      <c r="D5066" t="s">
        <v>287</v>
      </c>
      <c r="E5066">
        <v>1.6</v>
      </c>
      <c r="F5066">
        <v>8</v>
      </c>
      <c r="G5066">
        <v>5</v>
      </c>
    </row>
    <row r="5067" spans="1:7" x14ac:dyDescent="0.3">
      <c r="A5067">
        <v>103</v>
      </c>
      <c r="B5067" s="18">
        <v>45505</v>
      </c>
      <c r="C5067" s="96" t="s">
        <v>411</v>
      </c>
      <c r="D5067" t="s">
        <v>199</v>
      </c>
      <c r="E5067">
        <v>0</v>
      </c>
    </row>
    <row r="5068" spans="1:7" x14ac:dyDescent="0.3">
      <c r="A5068">
        <v>102</v>
      </c>
      <c r="B5068" s="18">
        <v>45505</v>
      </c>
      <c r="C5068" s="96" t="s">
        <v>411</v>
      </c>
      <c r="D5068" t="s">
        <v>218</v>
      </c>
      <c r="E5068">
        <v>0</v>
      </c>
    </row>
    <row r="5069" spans="1:7" x14ac:dyDescent="0.3">
      <c r="A5069">
        <v>3</v>
      </c>
      <c r="B5069" s="18">
        <v>45505</v>
      </c>
      <c r="C5069" s="96" t="s">
        <v>411</v>
      </c>
      <c r="D5069" t="s">
        <v>202</v>
      </c>
      <c r="E5069">
        <v>0.53500600961538458</v>
      </c>
      <c r="F5069">
        <v>3561</v>
      </c>
      <c r="G5069">
        <v>6656</v>
      </c>
    </row>
    <row r="5070" spans="1:7" x14ac:dyDescent="0.3">
      <c r="A5070">
        <v>101</v>
      </c>
      <c r="B5070" s="18">
        <v>45505</v>
      </c>
      <c r="C5070" s="96" t="s">
        <v>411</v>
      </c>
      <c r="D5070" t="s">
        <v>200</v>
      </c>
      <c r="E5070">
        <v>5</v>
      </c>
    </row>
    <row r="5071" spans="1:7" x14ac:dyDescent="0.3">
      <c r="A5071">
        <v>100</v>
      </c>
      <c r="B5071" s="18">
        <v>45505</v>
      </c>
      <c r="C5071" s="96" t="s">
        <v>411</v>
      </c>
      <c r="D5071" t="s">
        <v>206</v>
      </c>
      <c r="E5071">
        <v>2</v>
      </c>
    </row>
    <row r="5072" spans="1:7" x14ac:dyDescent="0.3">
      <c r="A5072">
        <v>17</v>
      </c>
      <c r="B5072" s="18">
        <v>45505</v>
      </c>
      <c r="C5072" s="96" t="s">
        <v>411</v>
      </c>
      <c r="D5072" t="s">
        <v>207</v>
      </c>
      <c r="E5072">
        <v>5.7486631016042782E-2</v>
      </c>
      <c r="F5072">
        <v>43</v>
      </c>
      <c r="G5072">
        <v>748</v>
      </c>
    </row>
    <row r="5073" spans="1:7" x14ac:dyDescent="0.3">
      <c r="A5073">
        <v>16</v>
      </c>
      <c r="B5073" s="18">
        <v>45505</v>
      </c>
      <c r="C5073" s="96" t="s">
        <v>411</v>
      </c>
      <c r="D5073" t="s">
        <v>203</v>
      </c>
      <c r="E5073">
        <v>0.17112299465240641</v>
      </c>
      <c r="F5073">
        <v>128</v>
      </c>
      <c r="G5073">
        <v>748</v>
      </c>
    </row>
    <row r="5074" spans="1:7" x14ac:dyDescent="0.3">
      <c r="A5074">
        <v>13</v>
      </c>
      <c r="B5074" s="18">
        <v>45505</v>
      </c>
      <c r="C5074" s="96" t="s">
        <v>411</v>
      </c>
      <c r="D5074" t="s">
        <v>198</v>
      </c>
      <c r="E5074">
        <v>3.9215686274509803E-2</v>
      </c>
      <c r="F5074">
        <v>28</v>
      </c>
      <c r="G5074">
        <v>714</v>
      </c>
    </row>
    <row r="5075" spans="1:7" x14ac:dyDescent="0.3">
      <c r="A5075">
        <v>12</v>
      </c>
      <c r="B5075" s="18">
        <v>45505</v>
      </c>
      <c r="C5075" s="96" t="s">
        <v>411</v>
      </c>
      <c r="D5075" t="s">
        <v>215</v>
      </c>
      <c r="E5075">
        <v>0.10224089635854341</v>
      </c>
      <c r="F5075">
        <v>73</v>
      </c>
      <c r="G5075">
        <v>714</v>
      </c>
    </row>
    <row r="5076" spans="1:7" x14ac:dyDescent="0.3">
      <c r="A5076">
        <v>11</v>
      </c>
      <c r="B5076" s="18">
        <v>45505</v>
      </c>
      <c r="C5076" s="96" t="s">
        <v>411</v>
      </c>
      <c r="D5076" t="s">
        <v>230</v>
      </c>
      <c r="E5076">
        <v>9.2866756393001348E-2</v>
      </c>
      <c r="F5076">
        <v>138</v>
      </c>
      <c r="G5076">
        <v>1486</v>
      </c>
    </row>
    <row r="5077" spans="1:7" x14ac:dyDescent="0.3">
      <c r="A5077">
        <v>10</v>
      </c>
      <c r="B5077" s="18">
        <v>45505</v>
      </c>
      <c r="C5077" s="96" t="s">
        <v>411</v>
      </c>
      <c r="D5077" t="s">
        <v>219</v>
      </c>
      <c r="E5077">
        <v>2.2321428571428572E-2</v>
      </c>
      <c r="F5077">
        <v>5</v>
      </c>
      <c r="G5077">
        <v>224</v>
      </c>
    </row>
    <row r="5078" spans="1:7" x14ac:dyDescent="0.3">
      <c r="A5078">
        <v>9</v>
      </c>
      <c r="B5078" s="18">
        <v>45505</v>
      </c>
      <c r="C5078" s="96" t="s">
        <v>411</v>
      </c>
      <c r="D5078" t="s">
        <v>213</v>
      </c>
      <c r="E5078">
        <v>0.10204870506378044</v>
      </c>
      <c r="F5078">
        <v>264</v>
      </c>
      <c r="G5078">
        <v>2587</v>
      </c>
    </row>
    <row r="5079" spans="1:7" x14ac:dyDescent="0.3">
      <c r="A5079">
        <v>8</v>
      </c>
      <c r="B5079" s="18">
        <v>45505</v>
      </c>
      <c r="C5079" s="96" t="s">
        <v>411</v>
      </c>
      <c r="D5079" t="s">
        <v>235</v>
      </c>
      <c r="E5079">
        <v>0.27010309278350514</v>
      </c>
      <c r="F5079">
        <v>131</v>
      </c>
      <c r="G5079">
        <v>485</v>
      </c>
    </row>
    <row r="5080" spans="1:7" x14ac:dyDescent="0.3">
      <c r="A5080">
        <v>7</v>
      </c>
      <c r="B5080" s="18">
        <v>45505</v>
      </c>
      <c r="C5080" s="96" t="s">
        <v>411</v>
      </c>
      <c r="D5080" t="s">
        <v>232</v>
      </c>
      <c r="E5080">
        <v>0.53982300884955747</v>
      </c>
      <c r="F5080">
        <v>61</v>
      </c>
      <c r="G5080">
        <v>113</v>
      </c>
    </row>
    <row r="5081" spans="1:7" x14ac:dyDescent="0.3">
      <c r="A5081">
        <v>18</v>
      </c>
      <c r="B5081" s="18">
        <v>45505</v>
      </c>
      <c r="C5081" s="96" t="s">
        <v>411</v>
      </c>
      <c r="D5081" t="s">
        <v>242</v>
      </c>
      <c r="E5081">
        <v>2.881844380403458E-3</v>
      </c>
      <c r="F5081">
        <v>1</v>
      </c>
      <c r="G5081">
        <v>347</v>
      </c>
    </row>
    <row r="5082" spans="1:7" x14ac:dyDescent="0.3">
      <c r="A5082">
        <v>23</v>
      </c>
      <c r="B5082" s="18">
        <v>45505</v>
      </c>
      <c r="C5082" s="96" t="s">
        <v>411</v>
      </c>
      <c r="D5082" t="s">
        <v>210</v>
      </c>
      <c r="E5082">
        <v>2.4372120671719424E-2</v>
      </c>
      <c r="F5082">
        <v>164</v>
      </c>
      <c r="G5082">
        <v>6729</v>
      </c>
    </row>
    <row r="5083" spans="1:7" x14ac:dyDescent="0.3">
      <c r="A5083">
        <v>24</v>
      </c>
      <c r="B5083" s="18">
        <v>45505</v>
      </c>
      <c r="C5083" s="96" t="s">
        <v>411</v>
      </c>
      <c r="D5083" t="s">
        <v>197</v>
      </c>
      <c r="E5083">
        <v>0.84146341463414631</v>
      </c>
      <c r="F5083">
        <v>138</v>
      </c>
      <c r="G5083">
        <v>164</v>
      </c>
    </row>
    <row r="5084" spans="1:7" x14ac:dyDescent="0.3">
      <c r="A5084">
        <v>133</v>
      </c>
      <c r="B5084" s="18">
        <v>45505</v>
      </c>
      <c r="C5084" s="96" t="s">
        <v>411</v>
      </c>
      <c r="D5084" t="s">
        <v>234</v>
      </c>
      <c r="E5084">
        <v>14</v>
      </c>
    </row>
    <row r="5085" spans="1:7" x14ac:dyDescent="0.3">
      <c r="A5085">
        <v>132</v>
      </c>
      <c r="B5085" s="18">
        <v>45505</v>
      </c>
      <c r="C5085" s="96" t="s">
        <v>411</v>
      </c>
      <c r="D5085" t="s">
        <v>208</v>
      </c>
      <c r="E5085">
        <v>8</v>
      </c>
    </row>
    <row r="5086" spans="1:7" x14ac:dyDescent="0.3">
      <c r="A5086">
        <v>131</v>
      </c>
      <c r="B5086" s="18">
        <v>45505</v>
      </c>
      <c r="C5086" s="96" t="s">
        <v>411</v>
      </c>
      <c r="D5086" t="s">
        <v>211</v>
      </c>
      <c r="E5086">
        <v>84</v>
      </c>
    </row>
    <row r="5087" spans="1:7" x14ac:dyDescent="0.3">
      <c r="A5087">
        <v>130</v>
      </c>
      <c r="B5087" s="18">
        <v>45505</v>
      </c>
      <c r="C5087" s="96" t="s">
        <v>411</v>
      </c>
      <c r="D5087" t="s">
        <v>212</v>
      </c>
      <c r="E5087">
        <v>396</v>
      </c>
    </row>
    <row r="5088" spans="1:7" x14ac:dyDescent="0.3">
      <c r="A5088">
        <v>129</v>
      </c>
      <c r="B5088" s="18">
        <v>45505</v>
      </c>
      <c r="C5088" s="96" t="s">
        <v>411</v>
      </c>
      <c r="D5088" t="s">
        <v>229</v>
      </c>
      <c r="E5088">
        <v>357</v>
      </c>
    </row>
    <row r="5089" spans="1:7" x14ac:dyDescent="0.3">
      <c r="A5089">
        <v>128</v>
      </c>
      <c r="B5089" s="18">
        <v>45505</v>
      </c>
      <c r="C5089" s="96" t="s">
        <v>411</v>
      </c>
      <c r="D5089" t="s">
        <v>224</v>
      </c>
      <c r="E5089">
        <v>231</v>
      </c>
    </row>
    <row r="5090" spans="1:7" x14ac:dyDescent="0.3">
      <c r="A5090">
        <v>127</v>
      </c>
      <c r="B5090" s="18">
        <v>45505</v>
      </c>
      <c r="C5090" s="96" t="s">
        <v>411</v>
      </c>
      <c r="D5090" t="s">
        <v>220</v>
      </c>
      <c r="E5090">
        <v>1091</v>
      </c>
    </row>
    <row r="5091" spans="1:7" x14ac:dyDescent="0.3">
      <c r="A5091">
        <v>5</v>
      </c>
      <c r="B5091" s="18">
        <v>45505</v>
      </c>
      <c r="C5091" s="96" t="s">
        <v>411</v>
      </c>
      <c r="D5091" t="s">
        <v>216</v>
      </c>
      <c r="E5091">
        <v>6.9166666666666696</v>
      </c>
      <c r="F5091">
        <v>664</v>
      </c>
      <c r="G5091">
        <v>96</v>
      </c>
    </row>
    <row r="5092" spans="1:7" x14ac:dyDescent="0.3">
      <c r="A5092">
        <v>4</v>
      </c>
      <c r="B5092" s="18">
        <v>45505</v>
      </c>
      <c r="C5092" s="96" t="s">
        <v>411</v>
      </c>
      <c r="D5092" t="s">
        <v>223</v>
      </c>
      <c r="E5092">
        <v>0.75963020030816597</v>
      </c>
      <c r="F5092">
        <v>493</v>
      </c>
      <c r="G5092">
        <v>649</v>
      </c>
    </row>
    <row r="5093" spans="1:7" x14ac:dyDescent="0.3">
      <c r="A5093">
        <v>120</v>
      </c>
      <c r="B5093" s="18">
        <v>45505</v>
      </c>
      <c r="C5093" s="96" t="s">
        <v>411</v>
      </c>
      <c r="D5093" t="s">
        <v>22</v>
      </c>
      <c r="E5093">
        <v>1489</v>
      </c>
    </row>
    <row r="5094" spans="1:7" x14ac:dyDescent="0.3">
      <c r="A5094">
        <v>115</v>
      </c>
      <c r="B5094" s="18">
        <v>45505</v>
      </c>
      <c r="C5094" s="96" t="s">
        <v>411</v>
      </c>
      <c r="D5094" t="s">
        <v>226</v>
      </c>
      <c r="E5094">
        <v>35</v>
      </c>
    </row>
    <row r="5095" spans="1:7" x14ac:dyDescent="0.3">
      <c r="A5095">
        <v>114</v>
      </c>
      <c r="B5095" s="18">
        <v>45505</v>
      </c>
      <c r="C5095" s="96" t="s">
        <v>411</v>
      </c>
      <c r="D5095" t="s">
        <v>214</v>
      </c>
      <c r="E5095">
        <v>1489</v>
      </c>
    </row>
    <row r="5096" spans="1:7" x14ac:dyDescent="0.3">
      <c r="A5096">
        <v>6</v>
      </c>
      <c r="B5096" s="18">
        <v>45505</v>
      </c>
      <c r="C5096" s="96" t="s">
        <v>411</v>
      </c>
      <c r="D5096" t="s">
        <v>237</v>
      </c>
      <c r="E5096">
        <v>2.7027027027027029E-2</v>
      </c>
      <c r="F5096">
        <v>1</v>
      </c>
      <c r="G5096">
        <v>37</v>
      </c>
    </row>
    <row r="5097" spans="1:7" x14ac:dyDescent="0.3">
      <c r="A5097">
        <v>27</v>
      </c>
      <c r="B5097" s="18">
        <v>45505</v>
      </c>
      <c r="C5097" s="96" t="s">
        <v>412</v>
      </c>
      <c r="D5097" t="s">
        <v>165</v>
      </c>
      <c r="E5097">
        <v>0.25425425425425424</v>
      </c>
      <c r="F5097">
        <v>254</v>
      </c>
      <c r="G5097">
        <v>999</v>
      </c>
    </row>
    <row r="5098" spans="1:7" x14ac:dyDescent="0.3">
      <c r="A5098">
        <v>108</v>
      </c>
      <c r="B5098" s="18">
        <v>45505</v>
      </c>
      <c r="C5098" s="96" t="s">
        <v>412</v>
      </c>
      <c r="D5098" t="s">
        <v>204</v>
      </c>
      <c r="E5098">
        <v>532</v>
      </c>
    </row>
    <row r="5099" spans="1:7" x14ac:dyDescent="0.3">
      <c r="A5099">
        <v>105</v>
      </c>
      <c r="B5099" s="18">
        <v>45505</v>
      </c>
      <c r="C5099" s="96" t="s">
        <v>412</v>
      </c>
      <c r="D5099" t="s">
        <v>227</v>
      </c>
      <c r="E5099">
        <v>672</v>
      </c>
    </row>
    <row r="5100" spans="1:7" x14ac:dyDescent="0.3">
      <c r="A5100">
        <v>107</v>
      </c>
      <c r="B5100" s="18">
        <v>45505</v>
      </c>
      <c r="C5100" s="96" t="s">
        <v>412</v>
      </c>
      <c r="D5100" t="s">
        <v>217</v>
      </c>
      <c r="E5100">
        <v>1553</v>
      </c>
    </row>
    <row r="5101" spans="1:7" x14ac:dyDescent="0.3">
      <c r="A5101">
        <v>106</v>
      </c>
      <c r="B5101" s="18">
        <v>45505</v>
      </c>
      <c r="C5101" s="96" t="s">
        <v>412</v>
      </c>
      <c r="D5101" t="s">
        <v>196</v>
      </c>
      <c r="E5101">
        <v>1383</v>
      </c>
    </row>
    <row r="5102" spans="1:7" x14ac:dyDescent="0.3">
      <c r="A5102">
        <v>104</v>
      </c>
      <c r="B5102" s="18">
        <v>45505</v>
      </c>
      <c r="C5102" s="96" t="s">
        <v>412</v>
      </c>
      <c r="D5102" t="s">
        <v>236</v>
      </c>
      <c r="E5102">
        <v>183</v>
      </c>
    </row>
    <row r="5103" spans="1:7" x14ac:dyDescent="0.3">
      <c r="A5103">
        <v>113</v>
      </c>
      <c r="B5103" s="18">
        <v>45505</v>
      </c>
      <c r="C5103" s="96" t="s">
        <v>412</v>
      </c>
      <c r="D5103" t="s">
        <v>228</v>
      </c>
      <c r="E5103">
        <v>1015</v>
      </c>
    </row>
    <row r="5104" spans="1:7" x14ac:dyDescent="0.3">
      <c r="A5104">
        <v>110</v>
      </c>
      <c r="B5104" s="18">
        <v>45505</v>
      </c>
      <c r="C5104" s="96" t="s">
        <v>412</v>
      </c>
      <c r="D5104" t="s">
        <v>222</v>
      </c>
      <c r="E5104">
        <v>658</v>
      </c>
    </row>
    <row r="5105" spans="1:7" x14ac:dyDescent="0.3">
      <c r="A5105">
        <v>112</v>
      </c>
      <c r="B5105" s="18">
        <v>45505</v>
      </c>
      <c r="C5105" s="96" t="s">
        <v>412</v>
      </c>
      <c r="D5105" t="s">
        <v>221</v>
      </c>
      <c r="E5105">
        <v>1664</v>
      </c>
    </row>
    <row r="5106" spans="1:7" x14ac:dyDescent="0.3">
      <c r="A5106">
        <v>111</v>
      </c>
      <c r="B5106" s="18">
        <v>45505</v>
      </c>
      <c r="C5106" s="96" t="s">
        <v>412</v>
      </c>
      <c r="D5106" t="s">
        <v>201</v>
      </c>
      <c r="E5106">
        <v>1265</v>
      </c>
    </row>
    <row r="5107" spans="1:7" x14ac:dyDescent="0.3">
      <c r="A5107">
        <v>109</v>
      </c>
      <c r="B5107" s="18">
        <v>45505</v>
      </c>
      <c r="C5107" s="96" t="s">
        <v>412</v>
      </c>
      <c r="D5107" t="s">
        <v>233</v>
      </c>
      <c r="E5107">
        <v>201</v>
      </c>
    </row>
    <row r="5108" spans="1:7" x14ac:dyDescent="0.3">
      <c r="A5108">
        <v>2</v>
      </c>
      <c r="B5108" s="18">
        <v>45505</v>
      </c>
      <c r="C5108" s="96" t="s">
        <v>412</v>
      </c>
      <c r="D5108" t="s">
        <v>209</v>
      </c>
      <c r="E5108">
        <v>0.82963636363636362</v>
      </c>
      <c r="F5108">
        <v>9126</v>
      </c>
      <c r="G5108">
        <v>11000</v>
      </c>
    </row>
    <row r="5109" spans="1:7" x14ac:dyDescent="0.3">
      <c r="A5109">
        <v>1</v>
      </c>
      <c r="B5109" s="18">
        <v>45505</v>
      </c>
      <c r="C5109" s="96" t="s">
        <v>412</v>
      </c>
      <c r="D5109" t="s">
        <v>287</v>
      </c>
      <c r="E5109">
        <v>2.1666666666666665</v>
      </c>
      <c r="F5109">
        <v>13</v>
      </c>
      <c r="G5109">
        <v>6</v>
      </c>
    </row>
    <row r="5110" spans="1:7" x14ac:dyDescent="0.3">
      <c r="A5110">
        <v>103</v>
      </c>
      <c r="B5110" s="18">
        <v>45505</v>
      </c>
      <c r="C5110" s="96" t="s">
        <v>412</v>
      </c>
      <c r="D5110" t="s">
        <v>199</v>
      </c>
      <c r="E5110">
        <v>0</v>
      </c>
    </row>
    <row r="5111" spans="1:7" x14ac:dyDescent="0.3">
      <c r="A5111">
        <v>3</v>
      </c>
      <c r="B5111" s="18">
        <v>45505</v>
      </c>
      <c r="C5111" s="96" t="s">
        <v>412</v>
      </c>
      <c r="D5111" t="s">
        <v>202</v>
      </c>
      <c r="E5111">
        <v>0.30572800749677875</v>
      </c>
      <c r="F5111">
        <v>7830</v>
      </c>
      <c r="G5111">
        <v>25611</v>
      </c>
    </row>
    <row r="5112" spans="1:7" x14ac:dyDescent="0.3">
      <c r="A5112">
        <v>102</v>
      </c>
      <c r="B5112" s="18">
        <v>45505</v>
      </c>
      <c r="C5112" s="96" t="s">
        <v>412</v>
      </c>
      <c r="D5112" t="s">
        <v>218</v>
      </c>
      <c r="E5112">
        <v>1</v>
      </c>
    </row>
    <row r="5113" spans="1:7" x14ac:dyDescent="0.3">
      <c r="A5113">
        <v>101</v>
      </c>
      <c r="B5113" s="18">
        <v>45505</v>
      </c>
      <c r="C5113" s="96" t="s">
        <v>412</v>
      </c>
      <c r="D5113" t="s">
        <v>200</v>
      </c>
      <c r="E5113">
        <v>5</v>
      </c>
    </row>
    <row r="5114" spans="1:7" x14ac:dyDescent="0.3">
      <c r="A5114">
        <v>100</v>
      </c>
      <c r="B5114" s="18">
        <v>45505</v>
      </c>
      <c r="C5114" s="96" t="s">
        <v>412</v>
      </c>
      <c r="D5114" t="s">
        <v>206</v>
      </c>
      <c r="E5114">
        <v>4</v>
      </c>
    </row>
    <row r="5115" spans="1:7" x14ac:dyDescent="0.3">
      <c r="A5115">
        <v>26</v>
      </c>
      <c r="B5115" s="18">
        <v>45505</v>
      </c>
      <c r="C5115" s="96" t="s">
        <v>412</v>
      </c>
      <c r="D5115" t="s">
        <v>164</v>
      </c>
      <c r="E5115">
        <v>0.22958827634333567</v>
      </c>
      <c r="F5115">
        <v>658</v>
      </c>
      <c r="G5115">
        <v>2866</v>
      </c>
    </row>
    <row r="5116" spans="1:7" x14ac:dyDescent="0.3">
      <c r="A5116">
        <v>17</v>
      </c>
      <c r="B5116" s="18">
        <v>45505</v>
      </c>
      <c r="C5116" s="96" t="s">
        <v>412</v>
      </c>
      <c r="D5116" t="s">
        <v>207</v>
      </c>
      <c r="E5116">
        <v>7.5131480090157776E-3</v>
      </c>
      <c r="F5116">
        <v>10</v>
      </c>
      <c r="G5116">
        <v>1331</v>
      </c>
    </row>
    <row r="5117" spans="1:7" x14ac:dyDescent="0.3">
      <c r="A5117">
        <v>16</v>
      </c>
      <c r="B5117" s="18">
        <v>45505</v>
      </c>
      <c r="C5117" s="96" t="s">
        <v>412</v>
      </c>
      <c r="D5117" t="s">
        <v>203</v>
      </c>
      <c r="E5117">
        <v>1.7280240420736288E-2</v>
      </c>
      <c r="F5117">
        <v>23</v>
      </c>
      <c r="G5117">
        <v>1331</v>
      </c>
    </row>
    <row r="5118" spans="1:7" x14ac:dyDescent="0.3">
      <c r="A5118">
        <v>13</v>
      </c>
      <c r="B5118" s="18">
        <v>45505</v>
      </c>
      <c r="C5118" s="96" t="s">
        <v>412</v>
      </c>
      <c r="D5118" t="s">
        <v>198</v>
      </c>
      <c r="E5118">
        <v>1.5420200462606013E-3</v>
      </c>
      <c r="F5118">
        <v>2</v>
      </c>
      <c r="G5118">
        <v>1297</v>
      </c>
    </row>
    <row r="5119" spans="1:7" x14ac:dyDescent="0.3">
      <c r="A5119">
        <v>12</v>
      </c>
      <c r="B5119" s="18">
        <v>45505</v>
      </c>
      <c r="C5119" s="96" t="s">
        <v>412</v>
      </c>
      <c r="D5119" t="s">
        <v>215</v>
      </c>
      <c r="E5119">
        <v>1.156515034695451E-2</v>
      </c>
      <c r="F5119">
        <v>15</v>
      </c>
      <c r="G5119">
        <v>1297</v>
      </c>
    </row>
    <row r="5120" spans="1:7" x14ac:dyDescent="0.3">
      <c r="A5120">
        <v>11</v>
      </c>
      <c r="B5120" s="18">
        <v>45505</v>
      </c>
      <c r="C5120" s="96" t="s">
        <v>412</v>
      </c>
      <c r="D5120" t="s">
        <v>230</v>
      </c>
      <c r="E5120">
        <v>0.81316410861865407</v>
      </c>
      <c r="F5120">
        <v>2755</v>
      </c>
      <c r="G5120">
        <v>3388</v>
      </c>
    </row>
    <row r="5121" spans="1:7" x14ac:dyDescent="0.3">
      <c r="A5121">
        <v>10</v>
      </c>
      <c r="B5121" s="18">
        <v>45505</v>
      </c>
      <c r="C5121" s="96" t="s">
        <v>412</v>
      </c>
      <c r="D5121" t="s">
        <v>219</v>
      </c>
      <c r="E5121">
        <v>0.19804878048780489</v>
      </c>
      <c r="F5121">
        <v>203</v>
      </c>
      <c r="G5121">
        <v>1025</v>
      </c>
    </row>
    <row r="5122" spans="1:7" x14ac:dyDescent="0.3">
      <c r="A5122">
        <v>9</v>
      </c>
      <c r="B5122" s="18">
        <v>45505</v>
      </c>
      <c r="C5122" s="96" t="s">
        <v>412</v>
      </c>
      <c r="D5122" t="s">
        <v>213</v>
      </c>
      <c r="E5122">
        <v>0.31026729952535598</v>
      </c>
      <c r="F5122">
        <v>1242</v>
      </c>
      <c r="G5122">
        <v>4003</v>
      </c>
    </row>
    <row r="5123" spans="1:7" x14ac:dyDescent="0.3">
      <c r="A5123">
        <v>8</v>
      </c>
      <c r="B5123" s="18">
        <v>45505</v>
      </c>
      <c r="C5123" s="96" t="s">
        <v>412</v>
      </c>
      <c r="D5123" t="s">
        <v>235</v>
      </c>
      <c r="E5123">
        <v>0.47231833910034604</v>
      </c>
      <c r="F5123">
        <v>273</v>
      </c>
      <c r="G5123">
        <v>578</v>
      </c>
    </row>
    <row r="5124" spans="1:7" x14ac:dyDescent="0.3">
      <c r="A5124">
        <v>7</v>
      </c>
      <c r="B5124" s="18">
        <v>45505</v>
      </c>
      <c r="C5124" s="96" t="s">
        <v>412</v>
      </c>
      <c r="D5124" t="s">
        <v>232</v>
      </c>
      <c r="E5124">
        <v>0.65591397849462363</v>
      </c>
      <c r="F5124">
        <v>122</v>
      </c>
      <c r="G5124">
        <v>186</v>
      </c>
    </row>
    <row r="5125" spans="1:7" x14ac:dyDescent="0.3">
      <c r="A5125">
        <v>23</v>
      </c>
      <c r="B5125" s="18">
        <v>45505</v>
      </c>
      <c r="C5125" s="96" t="s">
        <v>412</v>
      </c>
      <c r="D5125" t="s">
        <v>210</v>
      </c>
      <c r="E5125">
        <v>2.4796084828711255E-2</v>
      </c>
      <c r="F5125">
        <v>228</v>
      </c>
      <c r="G5125">
        <v>9195</v>
      </c>
    </row>
    <row r="5126" spans="1:7" x14ac:dyDescent="0.3">
      <c r="A5126">
        <v>24</v>
      </c>
      <c r="B5126" s="18">
        <v>45505</v>
      </c>
      <c r="C5126" s="96" t="s">
        <v>412</v>
      </c>
      <c r="D5126" t="s">
        <v>197</v>
      </c>
      <c r="E5126">
        <v>0.84649122807017541</v>
      </c>
      <c r="F5126">
        <v>193</v>
      </c>
      <c r="G5126">
        <v>228</v>
      </c>
    </row>
    <row r="5127" spans="1:7" x14ac:dyDescent="0.3">
      <c r="A5127">
        <v>25</v>
      </c>
      <c r="B5127" s="18">
        <v>45505</v>
      </c>
      <c r="C5127" s="96" t="s">
        <v>412</v>
      </c>
      <c r="D5127" t="s">
        <v>261</v>
      </c>
      <c r="E5127">
        <v>1.5225666122892876E-3</v>
      </c>
      <c r="F5127">
        <v>14</v>
      </c>
      <c r="G5127">
        <v>9195</v>
      </c>
    </row>
    <row r="5128" spans="1:7" x14ac:dyDescent="0.3">
      <c r="A5128">
        <v>133</v>
      </c>
      <c r="B5128" s="18">
        <v>45505</v>
      </c>
      <c r="C5128" s="96" t="s">
        <v>412</v>
      </c>
      <c r="D5128" t="s">
        <v>234</v>
      </c>
      <c r="E5128">
        <v>12</v>
      </c>
    </row>
    <row r="5129" spans="1:7" x14ac:dyDescent="0.3">
      <c r="A5129">
        <v>132</v>
      </c>
      <c r="B5129" s="18">
        <v>45505</v>
      </c>
      <c r="C5129" s="96" t="s">
        <v>412</v>
      </c>
      <c r="D5129" t="s">
        <v>208</v>
      </c>
      <c r="E5129">
        <v>11</v>
      </c>
    </row>
    <row r="5130" spans="1:7" x14ac:dyDescent="0.3">
      <c r="A5130">
        <v>131</v>
      </c>
      <c r="B5130" s="18">
        <v>45505</v>
      </c>
      <c r="C5130" s="96" t="s">
        <v>412</v>
      </c>
      <c r="D5130" t="s">
        <v>211</v>
      </c>
      <c r="E5130">
        <v>66</v>
      </c>
    </row>
    <row r="5131" spans="1:7" x14ac:dyDescent="0.3">
      <c r="A5131">
        <v>130</v>
      </c>
      <c r="B5131" s="18">
        <v>45505</v>
      </c>
      <c r="C5131" s="96" t="s">
        <v>412</v>
      </c>
      <c r="D5131" t="s">
        <v>212</v>
      </c>
      <c r="E5131">
        <v>179</v>
      </c>
    </row>
    <row r="5132" spans="1:7" x14ac:dyDescent="0.3">
      <c r="A5132">
        <v>129</v>
      </c>
      <c r="B5132" s="18">
        <v>45505</v>
      </c>
      <c r="C5132" s="96" t="s">
        <v>412</v>
      </c>
      <c r="D5132" t="s">
        <v>229</v>
      </c>
      <c r="E5132">
        <v>521</v>
      </c>
    </row>
    <row r="5133" spans="1:7" x14ac:dyDescent="0.3">
      <c r="A5133">
        <v>128</v>
      </c>
      <c r="B5133" s="18">
        <v>45505</v>
      </c>
      <c r="C5133" s="96" t="s">
        <v>412</v>
      </c>
      <c r="D5133" t="s">
        <v>224</v>
      </c>
      <c r="E5133">
        <v>264</v>
      </c>
    </row>
    <row r="5134" spans="1:7" x14ac:dyDescent="0.3">
      <c r="A5134">
        <v>127</v>
      </c>
      <c r="B5134" s="18">
        <v>45505</v>
      </c>
      <c r="C5134" s="96" t="s">
        <v>412</v>
      </c>
      <c r="D5134" t="s">
        <v>220</v>
      </c>
      <c r="E5134">
        <v>1056</v>
      </c>
    </row>
    <row r="5135" spans="1:7" x14ac:dyDescent="0.3">
      <c r="A5135">
        <v>5</v>
      </c>
      <c r="B5135" s="18">
        <v>45505</v>
      </c>
      <c r="C5135" s="96" t="s">
        <v>412</v>
      </c>
      <c r="D5135" t="s">
        <v>216</v>
      </c>
      <c r="E5135">
        <v>9.5512820512820493</v>
      </c>
      <c r="F5135">
        <v>1490</v>
      </c>
      <c r="G5135">
        <v>156</v>
      </c>
    </row>
    <row r="5136" spans="1:7" x14ac:dyDescent="0.3">
      <c r="A5136">
        <v>4</v>
      </c>
      <c r="B5136" s="18">
        <v>45505</v>
      </c>
      <c r="C5136" s="96" t="s">
        <v>412</v>
      </c>
      <c r="D5136" t="s">
        <v>223</v>
      </c>
      <c r="E5136">
        <v>0.91787790697674398</v>
      </c>
      <c r="F5136">
        <v>1263</v>
      </c>
      <c r="G5136">
        <v>1376</v>
      </c>
    </row>
    <row r="5137" spans="1:7" x14ac:dyDescent="0.3">
      <c r="A5137">
        <v>126</v>
      </c>
      <c r="B5137" s="18">
        <v>45505</v>
      </c>
      <c r="C5137" s="96" t="s">
        <v>412</v>
      </c>
      <c r="D5137" t="s">
        <v>28</v>
      </c>
      <c r="E5137">
        <v>3</v>
      </c>
    </row>
    <row r="5138" spans="1:7" x14ac:dyDescent="0.3">
      <c r="A5138">
        <v>122</v>
      </c>
      <c r="B5138" s="18">
        <v>45505</v>
      </c>
      <c r="C5138" s="96" t="s">
        <v>412</v>
      </c>
      <c r="D5138" t="s">
        <v>24</v>
      </c>
      <c r="E5138">
        <v>13</v>
      </c>
    </row>
    <row r="5139" spans="1:7" x14ac:dyDescent="0.3">
      <c r="A5139">
        <v>120</v>
      </c>
      <c r="B5139" s="18">
        <v>45505</v>
      </c>
      <c r="C5139" s="96" t="s">
        <v>412</v>
      </c>
      <c r="D5139" t="s">
        <v>22</v>
      </c>
      <c r="E5139">
        <v>2491</v>
      </c>
    </row>
    <row r="5140" spans="1:7" x14ac:dyDescent="0.3">
      <c r="A5140">
        <v>116</v>
      </c>
      <c r="B5140" s="18">
        <v>45505</v>
      </c>
      <c r="C5140" s="96" t="s">
        <v>412</v>
      </c>
      <c r="D5140" t="s">
        <v>243</v>
      </c>
      <c r="E5140">
        <v>56</v>
      </c>
    </row>
    <row r="5141" spans="1:7" x14ac:dyDescent="0.3">
      <c r="A5141">
        <v>115</v>
      </c>
      <c r="B5141" s="18">
        <v>45505</v>
      </c>
      <c r="C5141" s="96" t="s">
        <v>412</v>
      </c>
      <c r="D5141" t="s">
        <v>226</v>
      </c>
      <c r="E5141">
        <v>310</v>
      </c>
    </row>
    <row r="5142" spans="1:7" x14ac:dyDescent="0.3">
      <c r="A5142">
        <v>114</v>
      </c>
      <c r="B5142" s="18">
        <v>45505</v>
      </c>
      <c r="C5142" s="96" t="s">
        <v>412</v>
      </c>
      <c r="D5142" t="s">
        <v>214</v>
      </c>
      <c r="E5142">
        <v>2504</v>
      </c>
    </row>
    <row r="5143" spans="1:7" x14ac:dyDescent="0.3">
      <c r="A5143">
        <v>6</v>
      </c>
      <c r="B5143" s="18">
        <v>45505</v>
      </c>
      <c r="C5143" s="96" t="s">
        <v>412</v>
      </c>
      <c r="D5143" t="s">
        <v>237</v>
      </c>
      <c r="E5143">
        <v>0.22077922077922077</v>
      </c>
      <c r="F5143">
        <v>17</v>
      </c>
      <c r="G5143">
        <v>77</v>
      </c>
    </row>
    <row r="5144" spans="1:7" x14ac:dyDescent="0.3">
      <c r="A5144">
        <v>108</v>
      </c>
      <c r="B5144" s="18">
        <v>45505</v>
      </c>
      <c r="C5144" s="96" t="s">
        <v>413</v>
      </c>
      <c r="D5144" t="s">
        <v>204</v>
      </c>
      <c r="E5144">
        <v>60</v>
      </c>
    </row>
    <row r="5145" spans="1:7" x14ac:dyDescent="0.3">
      <c r="A5145">
        <v>105</v>
      </c>
      <c r="B5145" s="18">
        <v>45505</v>
      </c>
      <c r="C5145" s="96" t="s">
        <v>413</v>
      </c>
      <c r="D5145" t="s">
        <v>227</v>
      </c>
      <c r="E5145">
        <v>64</v>
      </c>
    </row>
    <row r="5146" spans="1:7" x14ac:dyDescent="0.3">
      <c r="A5146">
        <v>107</v>
      </c>
      <c r="B5146" s="18">
        <v>45505</v>
      </c>
      <c r="C5146" s="96" t="s">
        <v>413</v>
      </c>
      <c r="D5146" t="s">
        <v>217</v>
      </c>
      <c r="E5146">
        <v>394</v>
      </c>
    </row>
    <row r="5147" spans="1:7" x14ac:dyDescent="0.3">
      <c r="A5147">
        <v>106</v>
      </c>
      <c r="B5147" s="18">
        <v>45505</v>
      </c>
      <c r="C5147" s="96" t="s">
        <v>413</v>
      </c>
      <c r="D5147" t="s">
        <v>196</v>
      </c>
      <c r="E5147">
        <v>294</v>
      </c>
    </row>
    <row r="5148" spans="1:7" x14ac:dyDescent="0.3">
      <c r="A5148">
        <v>104</v>
      </c>
      <c r="B5148" s="18">
        <v>45505</v>
      </c>
      <c r="C5148" s="96" t="s">
        <v>413</v>
      </c>
      <c r="D5148" t="s">
        <v>236</v>
      </c>
      <c r="E5148">
        <v>16</v>
      </c>
    </row>
    <row r="5149" spans="1:7" x14ac:dyDescent="0.3">
      <c r="A5149">
        <v>113</v>
      </c>
      <c r="B5149" s="18">
        <v>45505</v>
      </c>
      <c r="C5149" s="96" t="s">
        <v>413</v>
      </c>
      <c r="D5149" t="s">
        <v>228</v>
      </c>
      <c r="E5149">
        <v>111</v>
      </c>
    </row>
    <row r="5150" spans="1:7" x14ac:dyDescent="0.3">
      <c r="A5150">
        <v>110</v>
      </c>
      <c r="B5150" s="18">
        <v>45505</v>
      </c>
      <c r="C5150" s="96" t="s">
        <v>413</v>
      </c>
      <c r="D5150" t="s">
        <v>222</v>
      </c>
      <c r="E5150">
        <v>84</v>
      </c>
    </row>
    <row r="5151" spans="1:7" x14ac:dyDescent="0.3">
      <c r="A5151">
        <v>112</v>
      </c>
      <c r="B5151" s="18">
        <v>45505</v>
      </c>
      <c r="C5151" s="96" t="s">
        <v>413</v>
      </c>
      <c r="D5151" t="s">
        <v>221</v>
      </c>
      <c r="E5151">
        <v>288</v>
      </c>
    </row>
    <row r="5152" spans="1:7" x14ac:dyDescent="0.3">
      <c r="A5152">
        <v>111</v>
      </c>
      <c r="B5152" s="18">
        <v>45505</v>
      </c>
      <c r="C5152" s="96" t="s">
        <v>413</v>
      </c>
      <c r="D5152" t="s">
        <v>201</v>
      </c>
      <c r="E5152">
        <v>186</v>
      </c>
    </row>
    <row r="5153" spans="1:7" x14ac:dyDescent="0.3">
      <c r="A5153">
        <v>109</v>
      </c>
      <c r="B5153" s="18">
        <v>45505</v>
      </c>
      <c r="C5153" s="96" t="s">
        <v>413</v>
      </c>
      <c r="D5153" t="s">
        <v>233</v>
      </c>
      <c r="E5153">
        <v>15</v>
      </c>
    </row>
    <row r="5154" spans="1:7" x14ac:dyDescent="0.3">
      <c r="A5154">
        <v>2</v>
      </c>
      <c r="B5154" s="18">
        <v>45505</v>
      </c>
      <c r="C5154" s="96" t="s">
        <v>413</v>
      </c>
      <c r="D5154" t="s">
        <v>209</v>
      </c>
      <c r="E5154">
        <v>0.84</v>
      </c>
      <c r="F5154">
        <v>1512</v>
      </c>
      <c r="G5154">
        <v>1800</v>
      </c>
    </row>
    <row r="5155" spans="1:7" x14ac:dyDescent="0.3">
      <c r="A5155">
        <v>1</v>
      </c>
      <c r="B5155" s="18">
        <v>45505</v>
      </c>
      <c r="C5155" s="96" t="s">
        <v>413</v>
      </c>
      <c r="D5155" t="s">
        <v>287</v>
      </c>
      <c r="E5155">
        <v>1</v>
      </c>
      <c r="F5155">
        <v>1</v>
      </c>
      <c r="G5155">
        <v>1</v>
      </c>
    </row>
    <row r="5156" spans="1:7" x14ac:dyDescent="0.3">
      <c r="A5156">
        <v>103</v>
      </c>
      <c r="B5156" s="18">
        <v>45505</v>
      </c>
      <c r="C5156" s="96" t="s">
        <v>413</v>
      </c>
      <c r="D5156" t="s">
        <v>199</v>
      </c>
      <c r="E5156">
        <v>0</v>
      </c>
    </row>
    <row r="5157" spans="1:7" x14ac:dyDescent="0.3">
      <c r="A5157">
        <v>3</v>
      </c>
      <c r="B5157" s="18">
        <v>45505</v>
      </c>
      <c r="C5157" s="96" t="s">
        <v>413</v>
      </c>
      <c r="D5157" t="s">
        <v>202</v>
      </c>
      <c r="E5157">
        <v>0.98082010582010581</v>
      </c>
      <c r="F5157">
        <v>1483</v>
      </c>
      <c r="G5157">
        <v>1512</v>
      </c>
    </row>
    <row r="5158" spans="1:7" x14ac:dyDescent="0.3">
      <c r="A5158">
        <v>102</v>
      </c>
      <c r="B5158" s="18">
        <v>45505</v>
      </c>
      <c r="C5158" s="96" t="s">
        <v>413</v>
      </c>
      <c r="D5158" t="s">
        <v>218</v>
      </c>
      <c r="E5158">
        <v>0</v>
      </c>
    </row>
    <row r="5159" spans="1:7" x14ac:dyDescent="0.3">
      <c r="A5159">
        <v>101</v>
      </c>
      <c r="B5159" s="18">
        <v>45505</v>
      </c>
      <c r="C5159" s="96" t="s">
        <v>413</v>
      </c>
      <c r="D5159" t="s">
        <v>200</v>
      </c>
      <c r="E5159">
        <v>1</v>
      </c>
    </row>
    <row r="5160" spans="1:7" x14ac:dyDescent="0.3">
      <c r="A5160">
        <v>100</v>
      </c>
      <c r="B5160" s="18">
        <v>45505</v>
      </c>
      <c r="C5160" s="96" t="s">
        <v>413</v>
      </c>
      <c r="D5160" t="s">
        <v>206</v>
      </c>
      <c r="E5160">
        <v>1</v>
      </c>
    </row>
    <row r="5161" spans="1:7" x14ac:dyDescent="0.3">
      <c r="A5161">
        <v>17</v>
      </c>
      <c r="B5161" s="18">
        <v>45505</v>
      </c>
      <c r="C5161" s="96" t="s">
        <v>413</v>
      </c>
      <c r="D5161" t="s">
        <v>207</v>
      </c>
      <c r="E5161">
        <v>9.5238095238095247E-3</v>
      </c>
      <c r="F5161">
        <v>2</v>
      </c>
      <c r="G5161">
        <v>210</v>
      </c>
    </row>
    <row r="5162" spans="1:7" x14ac:dyDescent="0.3">
      <c r="A5162">
        <v>16</v>
      </c>
      <c r="B5162" s="18">
        <v>45505</v>
      </c>
      <c r="C5162" s="96" t="s">
        <v>413</v>
      </c>
      <c r="D5162" t="s">
        <v>203</v>
      </c>
      <c r="E5162">
        <v>1.4285714285714285E-2</v>
      </c>
      <c r="F5162">
        <v>3</v>
      </c>
      <c r="G5162">
        <v>210</v>
      </c>
    </row>
    <row r="5163" spans="1:7" x14ac:dyDescent="0.3">
      <c r="A5163">
        <v>23</v>
      </c>
      <c r="B5163" s="18">
        <v>45505</v>
      </c>
      <c r="C5163" s="96" t="s">
        <v>413</v>
      </c>
      <c r="D5163" t="s">
        <v>210</v>
      </c>
      <c r="E5163">
        <v>1.0718789407313998E-2</v>
      </c>
      <c r="F5163">
        <v>17</v>
      </c>
      <c r="G5163">
        <v>1586</v>
      </c>
    </row>
    <row r="5164" spans="1:7" x14ac:dyDescent="0.3">
      <c r="A5164">
        <v>24</v>
      </c>
      <c r="B5164" s="18">
        <v>45505</v>
      </c>
      <c r="C5164" s="96" t="s">
        <v>413</v>
      </c>
      <c r="D5164" t="s">
        <v>197</v>
      </c>
      <c r="E5164">
        <v>0.70588235294117652</v>
      </c>
      <c r="F5164">
        <v>12</v>
      </c>
      <c r="G5164">
        <v>17</v>
      </c>
    </row>
    <row r="5165" spans="1:7" x14ac:dyDescent="0.3">
      <c r="A5165">
        <v>25</v>
      </c>
      <c r="B5165" s="18">
        <v>45505</v>
      </c>
      <c r="C5165" s="96" t="s">
        <v>413</v>
      </c>
      <c r="D5165" t="s">
        <v>261</v>
      </c>
      <c r="E5165">
        <v>5.6746532156368226E-3</v>
      </c>
      <c r="F5165">
        <v>9</v>
      </c>
      <c r="G5165">
        <v>1586</v>
      </c>
    </row>
    <row r="5166" spans="1:7" x14ac:dyDescent="0.3">
      <c r="A5166">
        <v>133</v>
      </c>
      <c r="B5166" s="18">
        <v>45505</v>
      </c>
      <c r="C5166" s="96" t="s">
        <v>413</v>
      </c>
      <c r="D5166" t="s">
        <v>234</v>
      </c>
      <c r="E5166">
        <v>74</v>
      </c>
    </row>
    <row r="5167" spans="1:7" x14ac:dyDescent="0.3">
      <c r="A5167">
        <v>131</v>
      </c>
      <c r="B5167" s="18">
        <v>45505</v>
      </c>
      <c r="C5167" s="96" t="s">
        <v>413</v>
      </c>
      <c r="D5167" t="s">
        <v>211</v>
      </c>
      <c r="E5167">
        <v>45</v>
      </c>
    </row>
    <row r="5168" spans="1:7" x14ac:dyDescent="0.3">
      <c r="A5168">
        <v>130</v>
      </c>
      <c r="B5168" s="18">
        <v>45505</v>
      </c>
      <c r="C5168" s="96" t="s">
        <v>413</v>
      </c>
      <c r="D5168" t="s">
        <v>212</v>
      </c>
      <c r="E5168">
        <v>237</v>
      </c>
    </row>
    <row r="5169" spans="1:7" x14ac:dyDescent="0.3">
      <c r="A5169">
        <v>129</v>
      </c>
      <c r="B5169" s="18">
        <v>45505</v>
      </c>
      <c r="C5169" s="96" t="s">
        <v>413</v>
      </c>
      <c r="D5169" t="s">
        <v>229</v>
      </c>
      <c r="E5169">
        <v>377</v>
      </c>
    </row>
    <row r="5170" spans="1:7" x14ac:dyDescent="0.3">
      <c r="A5170">
        <v>128</v>
      </c>
      <c r="B5170" s="18">
        <v>45505</v>
      </c>
      <c r="C5170" s="96" t="s">
        <v>413</v>
      </c>
      <c r="D5170" t="s">
        <v>224</v>
      </c>
      <c r="E5170">
        <v>91</v>
      </c>
    </row>
    <row r="5171" spans="1:7" x14ac:dyDescent="0.3">
      <c r="A5171">
        <v>127</v>
      </c>
      <c r="B5171" s="18">
        <v>45505</v>
      </c>
      <c r="C5171" s="96" t="s">
        <v>413</v>
      </c>
      <c r="D5171" t="s">
        <v>220</v>
      </c>
      <c r="E5171">
        <v>845</v>
      </c>
    </row>
    <row r="5172" spans="1:7" x14ac:dyDescent="0.3">
      <c r="A5172">
        <v>5</v>
      </c>
      <c r="B5172" s="18">
        <v>45505</v>
      </c>
      <c r="C5172" s="96" t="s">
        <v>413</v>
      </c>
      <c r="D5172" t="s">
        <v>216</v>
      </c>
      <c r="E5172">
        <v>11.7</v>
      </c>
      <c r="F5172">
        <v>234</v>
      </c>
      <c r="G5172">
        <v>20</v>
      </c>
    </row>
    <row r="5173" spans="1:7" x14ac:dyDescent="0.3">
      <c r="A5173">
        <v>4</v>
      </c>
      <c r="B5173" s="18">
        <v>45505</v>
      </c>
      <c r="C5173" s="96" t="s">
        <v>413</v>
      </c>
      <c r="D5173" t="s">
        <v>223</v>
      </c>
      <c r="E5173">
        <v>0.55128205128205099</v>
      </c>
      <c r="F5173">
        <v>129</v>
      </c>
      <c r="G5173">
        <v>234</v>
      </c>
    </row>
    <row r="5174" spans="1:7" x14ac:dyDescent="0.3">
      <c r="A5174">
        <v>120</v>
      </c>
      <c r="B5174" s="18">
        <v>45505</v>
      </c>
      <c r="C5174" s="96" t="s">
        <v>413</v>
      </c>
      <c r="D5174" t="s">
        <v>22</v>
      </c>
      <c r="E5174">
        <v>867</v>
      </c>
    </row>
    <row r="5175" spans="1:7" x14ac:dyDescent="0.3">
      <c r="A5175">
        <v>114</v>
      </c>
      <c r="B5175" s="18">
        <v>45505</v>
      </c>
      <c r="C5175" s="96" t="s">
        <v>413</v>
      </c>
      <c r="D5175" t="s">
        <v>214</v>
      </c>
      <c r="E5175">
        <v>867</v>
      </c>
    </row>
    <row r="5176" spans="1:7" x14ac:dyDescent="0.3">
      <c r="A5176">
        <v>6</v>
      </c>
      <c r="B5176" s="18">
        <v>45505</v>
      </c>
      <c r="C5176" s="96" t="s">
        <v>413</v>
      </c>
      <c r="D5176" t="s">
        <v>237</v>
      </c>
      <c r="E5176">
        <v>0</v>
      </c>
      <c r="F5176">
        <v>0</v>
      </c>
      <c r="G5176">
        <v>5</v>
      </c>
    </row>
    <row r="5177" spans="1:7" x14ac:dyDescent="0.3">
      <c r="A5177">
        <v>108</v>
      </c>
      <c r="B5177" s="18">
        <v>45505</v>
      </c>
      <c r="C5177" s="96" t="s">
        <v>414</v>
      </c>
      <c r="D5177" t="s">
        <v>204</v>
      </c>
      <c r="E5177">
        <v>17</v>
      </c>
    </row>
    <row r="5178" spans="1:7" x14ac:dyDescent="0.3">
      <c r="A5178">
        <v>105</v>
      </c>
      <c r="B5178" s="18">
        <v>45505</v>
      </c>
      <c r="C5178" s="96" t="s">
        <v>414</v>
      </c>
      <c r="D5178" t="s">
        <v>227</v>
      </c>
      <c r="E5178">
        <v>256</v>
      </c>
    </row>
    <row r="5179" spans="1:7" x14ac:dyDescent="0.3">
      <c r="A5179">
        <v>107</v>
      </c>
      <c r="B5179" s="18">
        <v>45505</v>
      </c>
      <c r="C5179" s="96" t="s">
        <v>414</v>
      </c>
      <c r="D5179" t="s">
        <v>217</v>
      </c>
      <c r="E5179">
        <v>122</v>
      </c>
    </row>
    <row r="5180" spans="1:7" x14ac:dyDescent="0.3">
      <c r="A5180">
        <v>106</v>
      </c>
      <c r="B5180" s="18">
        <v>45505</v>
      </c>
      <c r="C5180" s="96" t="s">
        <v>414</v>
      </c>
      <c r="D5180" t="s">
        <v>196</v>
      </c>
      <c r="E5180">
        <v>154</v>
      </c>
    </row>
    <row r="5181" spans="1:7" x14ac:dyDescent="0.3">
      <c r="A5181">
        <v>104</v>
      </c>
      <c r="B5181" s="18">
        <v>45505</v>
      </c>
      <c r="C5181" s="96" t="s">
        <v>414</v>
      </c>
      <c r="D5181" t="s">
        <v>236</v>
      </c>
      <c r="E5181">
        <v>182</v>
      </c>
    </row>
    <row r="5182" spans="1:7" x14ac:dyDescent="0.3">
      <c r="A5182">
        <v>113</v>
      </c>
      <c r="B5182" s="18">
        <v>45505</v>
      </c>
      <c r="C5182" s="96" t="s">
        <v>414</v>
      </c>
      <c r="D5182" t="s">
        <v>228</v>
      </c>
      <c r="E5182">
        <v>29</v>
      </c>
    </row>
    <row r="5183" spans="1:7" x14ac:dyDescent="0.3">
      <c r="A5183">
        <v>110</v>
      </c>
      <c r="B5183" s="18">
        <v>45505</v>
      </c>
      <c r="C5183" s="96" t="s">
        <v>414</v>
      </c>
      <c r="D5183" t="s">
        <v>222</v>
      </c>
      <c r="E5183">
        <v>263</v>
      </c>
    </row>
    <row r="5184" spans="1:7" x14ac:dyDescent="0.3">
      <c r="A5184">
        <v>112</v>
      </c>
      <c r="B5184" s="18">
        <v>45505</v>
      </c>
      <c r="C5184" s="96" t="s">
        <v>414</v>
      </c>
      <c r="D5184" t="s">
        <v>221</v>
      </c>
      <c r="E5184">
        <v>141</v>
      </c>
    </row>
    <row r="5185" spans="1:7" x14ac:dyDescent="0.3">
      <c r="A5185">
        <v>111</v>
      </c>
      <c r="B5185" s="18">
        <v>45505</v>
      </c>
      <c r="C5185" s="96" t="s">
        <v>414</v>
      </c>
      <c r="D5185" t="s">
        <v>201</v>
      </c>
      <c r="E5185">
        <v>224</v>
      </c>
    </row>
    <row r="5186" spans="1:7" x14ac:dyDescent="0.3">
      <c r="A5186">
        <v>109</v>
      </c>
      <c r="B5186" s="18">
        <v>45505</v>
      </c>
      <c r="C5186" s="96" t="s">
        <v>414</v>
      </c>
      <c r="D5186" t="s">
        <v>233</v>
      </c>
      <c r="E5186">
        <v>153</v>
      </c>
    </row>
    <row r="5187" spans="1:7" x14ac:dyDescent="0.3">
      <c r="A5187">
        <v>2</v>
      </c>
      <c r="B5187" s="18">
        <v>45505</v>
      </c>
      <c r="C5187" s="96" t="s">
        <v>414</v>
      </c>
      <c r="D5187" t="s">
        <v>209</v>
      </c>
      <c r="E5187">
        <v>0.32787234042553193</v>
      </c>
      <c r="F5187">
        <v>1541</v>
      </c>
      <c r="G5187">
        <v>4700</v>
      </c>
    </row>
    <row r="5188" spans="1:7" x14ac:dyDescent="0.3">
      <c r="A5188">
        <v>1</v>
      </c>
      <c r="B5188" s="18">
        <v>45505</v>
      </c>
      <c r="C5188" s="96" t="s">
        <v>414</v>
      </c>
      <c r="D5188" t="s">
        <v>287</v>
      </c>
      <c r="E5188">
        <v>0.33333333333333331</v>
      </c>
      <c r="F5188">
        <v>1</v>
      </c>
      <c r="G5188">
        <v>3</v>
      </c>
    </row>
    <row r="5189" spans="1:7" x14ac:dyDescent="0.3">
      <c r="A5189">
        <v>103</v>
      </c>
      <c r="B5189" s="18">
        <v>45505</v>
      </c>
      <c r="C5189" s="96" t="s">
        <v>414</v>
      </c>
      <c r="D5189" t="s">
        <v>199</v>
      </c>
      <c r="E5189">
        <v>1</v>
      </c>
    </row>
    <row r="5190" spans="1:7" x14ac:dyDescent="0.3">
      <c r="A5190">
        <v>3</v>
      </c>
      <c r="B5190" s="18">
        <v>45505</v>
      </c>
      <c r="C5190" s="96" t="s">
        <v>414</v>
      </c>
      <c r="D5190" t="s">
        <v>202</v>
      </c>
      <c r="E5190">
        <v>0.67164179104477617</v>
      </c>
      <c r="F5190">
        <v>1035</v>
      </c>
      <c r="G5190">
        <v>1541</v>
      </c>
    </row>
    <row r="5191" spans="1:7" x14ac:dyDescent="0.3">
      <c r="A5191">
        <v>102</v>
      </c>
      <c r="B5191" s="18">
        <v>45505</v>
      </c>
      <c r="C5191" s="96" t="s">
        <v>414</v>
      </c>
      <c r="D5191" t="s">
        <v>218</v>
      </c>
      <c r="E5191">
        <v>1</v>
      </c>
    </row>
    <row r="5192" spans="1:7" x14ac:dyDescent="0.3">
      <c r="A5192">
        <v>101</v>
      </c>
      <c r="B5192" s="18">
        <v>45505</v>
      </c>
      <c r="C5192" s="96" t="s">
        <v>414</v>
      </c>
      <c r="D5192" t="s">
        <v>200</v>
      </c>
      <c r="E5192">
        <v>1</v>
      </c>
    </row>
    <row r="5193" spans="1:7" x14ac:dyDescent="0.3">
      <c r="A5193">
        <v>100</v>
      </c>
      <c r="B5193" s="18">
        <v>45505</v>
      </c>
      <c r="C5193" s="96" t="s">
        <v>414</v>
      </c>
      <c r="D5193" t="s">
        <v>206</v>
      </c>
      <c r="E5193">
        <v>1</v>
      </c>
    </row>
    <row r="5194" spans="1:7" x14ac:dyDescent="0.3">
      <c r="A5194">
        <v>26</v>
      </c>
      <c r="B5194" s="18">
        <v>45505</v>
      </c>
      <c r="C5194" s="96" t="s">
        <v>414</v>
      </c>
      <c r="D5194" t="s">
        <v>164</v>
      </c>
      <c r="E5194">
        <v>8.3916083916083919E-2</v>
      </c>
      <c r="F5194">
        <v>12</v>
      </c>
      <c r="G5194">
        <v>143</v>
      </c>
    </row>
    <row r="5195" spans="1:7" x14ac:dyDescent="0.3">
      <c r="A5195">
        <v>17</v>
      </c>
      <c r="B5195" s="18">
        <v>45505</v>
      </c>
      <c r="C5195" s="96" t="s">
        <v>414</v>
      </c>
      <c r="D5195" t="s">
        <v>207</v>
      </c>
      <c r="E5195">
        <v>1.2345679012345678E-2</v>
      </c>
      <c r="F5195">
        <v>1</v>
      </c>
      <c r="G5195">
        <v>81</v>
      </c>
    </row>
    <row r="5196" spans="1:7" x14ac:dyDescent="0.3">
      <c r="A5196">
        <v>16</v>
      </c>
      <c r="B5196" s="18">
        <v>45505</v>
      </c>
      <c r="C5196" s="96" t="s">
        <v>414</v>
      </c>
      <c r="D5196" t="s">
        <v>203</v>
      </c>
      <c r="E5196">
        <v>3.7037037037037035E-2</v>
      </c>
      <c r="F5196">
        <v>3</v>
      </c>
      <c r="G5196">
        <v>81</v>
      </c>
    </row>
    <row r="5197" spans="1:7" x14ac:dyDescent="0.3">
      <c r="A5197">
        <v>13</v>
      </c>
      <c r="B5197" s="18">
        <v>45505</v>
      </c>
      <c r="C5197" s="96" t="s">
        <v>414</v>
      </c>
      <c r="D5197" t="s">
        <v>198</v>
      </c>
      <c r="E5197">
        <v>0</v>
      </c>
      <c r="F5197">
        <v>0</v>
      </c>
      <c r="G5197">
        <v>56</v>
      </c>
    </row>
    <row r="5198" spans="1:7" x14ac:dyDescent="0.3">
      <c r="A5198">
        <v>12</v>
      </c>
      <c r="B5198" s="18">
        <v>45505</v>
      </c>
      <c r="C5198" s="96" t="s">
        <v>414</v>
      </c>
      <c r="D5198" t="s">
        <v>215</v>
      </c>
      <c r="E5198">
        <v>1.7857142857142856E-2</v>
      </c>
      <c r="F5198">
        <v>1</v>
      </c>
      <c r="G5198">
        <v>56</v>
      </c>
    </row>
    <row r="5199" spans="1:7" x14ac:dyDescent="0.3">
      <c r="A5199">
        <v>11</v>
      </c>
      <c r="B5199" s="18">
        <v>45505</v>
      </c>
      <c r="C5199" s="96" t="s">
        <v>414</v>
      </c>
      <c r="D5199" t="s">
        <v>230</v>
      </c>
      <c r="E5199">
        <v>0.4107142857142857</v>
      </c>
      <c r="F5199">
        <v>46</v>
      </c>
      <c r="G5199">
        <v>112</v>
      </c>
    </row>
    <row r="5200" spans="1:7" x14ac:dyDescent="0.3">
      <c r="A5200">
        <v>10</v>
      </c>
      <c r="B5200" s="18">
        <v>45505</v>
      </c>
      <c r="C5200" s="96" t="s">
        <v>414</v>
      </c>
      <c r="D5200" t="s">
        <v>219</v>
      </c>
      <c r="E5200">
        <v>0.2</v>
      </c>
      <c r="F5200">
        <v>7</v>
      </c>
      <c r="G5200">
        <v>35</v>
      </c>
    </row>
    <row r="5201" spans="1:7" x14ac:dyDescent="0.3">
      <c r="A5201">
        <v>9</v>
      </c>
      <c r="B5201" s="18">
        <v>45505</v>
      </c>
      <c r="C5201" s="96" t="s">
        <v>414</v>
      </c>
      <c r="D5201" t="s">
        <v>213</v>
      </c>
      <c r="E5201">
        <v>4.2461005199306762E-2</v>
      </c>
      <c r="F5201">
        <v>49</v>
      </c>
      <c r="G5201">
        <v>1154</v>
      </c>
    </row>
    <row r="5202" spans="1:7" x14ac:dyDescent="0.3">
      <c r="A5202">
        <v>8</v>
      </c>
      <c r="B5202" s="18">
        <v>45505</v>
      </c>
      <c r="C5202" s="96" t="s">
        <v>414</v>
      </c>
      <c r="D5202" t="s">
        <v>235</v>
      </c>
      <c r="E5202">
        <v>0.47551020408163264</v>
      </c>
      <c r="F5202">
        <v>233</v>
      </c>
      <c r="G5202">
        <v>490</v>
      </c>
    </row>
    <row r="5203" spans="1:7" x14ac:dyDescent="0.3">
      <c r="A5203">
        <v>7</v>
      </c>
      <c r="B5203" s="18">
        <v>45505</v>
      </c>
      <c r="C5203" s="96" t="s">
        <v>414</v>
      </c>
      <c r="D5203" t="s">
        <v>232</v>
      </c>
      <c r="E5203">
        <v>0.67982456140350878</v>
      </c>
      <c r="F5203">
        <v>155</v>
      </c>
      <c r="G5203">
        <v>228</v>
      </c>
    </row>
    <row r="5204" spans="1:7" x14ac:dyDescent="0.3">
      <c r="A5204">
        <v>23</v>
      </c>
      <c r="B5204" s="18">
        <v>45505</v>
      </c>
      <c r="C5204" s="96" t="s">
        <v>414</v>
      </c>
      <c r="D5204" t="s">
        <v>210</v>
      </c>
      <c r="E5204">
        <v>1.7891373801916934E-2</v>
      </c>
      <c r="F5204">
        <v>28</v>
      </c>
      <c r="G5204">
        <v>1565</v>
      </c>
    </row>
    <row r="5205" spans="1:7" x14ac:dyDescent="0.3">
      <c r="A5205">
        <v>24</v>
      </c>
      <c r="B5205" s="18">
        <v>45505</v>
      </c>
      <c r="C5205" s="96" t="s">
        <v>414</v>
      </c>
      <c r="D5205" t="s">
        <v>197</v>
      </c>
      <c r="E5205">
        <v>0.8928571428571429</v>
      </c>
      <c r="F5205">
        <v>25</v>
      </c>
      <c r="G5205">
        <v>28</v>
      </c>
    </row>
    <row r="5206" spans="1:7" x14ac:dyDescent="0.3">
      <c r="A5206">
        <v>133</v>
      </c>
      <c r="B5206" s="18">
        <v>45505</v>
      </c>
      <c r="C5206" s="96" t="s">
        <v>414</v>
      </c>
      <c r="D5206" t="s">
        <v>234</v>
      </c>
      <c r="E5206">
        <v>10</v>
      </c>
    </row>
    <row r="5207" spans="1:7" x14ac:dyDescent="0.3">
      <c r="A5207">
        <v>131</v>
      </c>
      <c r="B5207" s="18">
        <v>45505</v>
      </c>
      <c r="C5207" s="96" t="s">
        <v>414</v>
      </c>
      <c r="D5207" t="s">
        <v>211</v>
      </c>
      <c r="E5207">
        <v>7</v>
      </c>
    </row>
    <row r="5208" spans="1:7" x14ac:dyDescent="0.3">
      <c r="A5208">
        <v>130</v>
      </c>
      <c r="B5208" s="18">
        <v>45505</v>
      </c>
      <c r="C5208" s="96" t="s">
        <v>414</v>
      </c>
      <c r="D5208" t="s">
        <v>212</v>
      </c>
      <c r="E5208">
        <v>22</v>
      </c>
    </row>
    <row r="5209" spans="1:7" x14ac:dyDescent="0.3">
      <c r="A5209">
        <v>129</v>
      </c>
      <c r="B5209" s="18">
        <v>45505</v>
      </c>
      <c r="C5209" s="96" t="s">
        <v>414</v>
      </c>
      <c r="D5209" t="s">
        <v>229</v>
      </c>
      <c r="E5209">
        <v>100</v>
      </c>
    </row>
    <row r="5210" spans="1:7" x14ac:dyDescent="0.3">
      <c r="A5210">
        <v>128</v>
      </c>
      <c r="B5210" s="18">
        <v>45505</v>
      </c>
      <c r="C5210" s="96" t="s">
        <v>414</v>
      </c>
      <c r="D5210" t="s">
        <v>224</v>
      </c>
      <c r="E5210">
        <v>34</v>
      </c>
    </row>
    <row r="5211" spans="1:7" x14ac:dyDescent="0.3">
      <c r="A5211">
        <v>127</v>
      </c>
      <c r="B5211" s="18">
        <v>45505</v>
      </c>
      <c r="C5211" s="96" t="s">
        <v>414</v>
      </c>
      <c r="D5211" t="s">
        <v>220</v>
      </c>
      <c r="E5211">
        <v>175</v>
      </c>
    </row>
    <row r="5212" spans="1:7" x14ac:dyDescent="0.3">
      <c r="A5212">
        <v>5</v>
      </c>
      <c r="B5212" s="18">
        <v>45505</v>
      </c>
      <c r="C5212" s="96" t="s">
        <v>414</v>
      </c>
      <c r="D5212" t="s">
        <v>216</v>
      </c>
      <c r="E5212">
        <v>3.7446808510638299</v>
      </c>
      <c r="F5212">
        <v>176</v>
      </c>
      <c r="G5212">
        <v>47</v>
      </c>
    </row>
    <row r="5213" spans="1:7" x14ac:dyDescent="0.3">
      <c r="A5213">
        <v>4</v>
      </c>
      <c r="B5213" s="18">
        <v>45505</v>
      </c>
      <c r="C5213" s="96" t="s">
        <v>414</v>
      </c>
      <c r="D5213" t="s">
        <v>223</v>
      </c>
      <c r="E5213">
        <v>0.84659090909090895</v>
      </c>
      <c r="F5213">
        <v>149</v>
      </c>
      <c r="G5213">
        <v>176</v>
      </c>
    </row>
    <row r="5214" spans="1:7" x14ac:dyDescent="0.3">
      <c r="A5214">
        <v>120</v>
      </c>
      <c r="B5214" s="18">
        <v>45505</v>
      </c>
      <c r="C5214" s="96" t="s">
        <v>414</v>
      </c>
      <c r="D5214" t="s">
        <v>22</v>
      </c>
      <c r="E5214">
        <v>321</v>
      </c>
    </row>
    <row r="5215" spans="1:7" x14ac:dyDescent="0.3">
      <c r="A5215">
        <v>115</v>
      </c>
      <c r="B5215" s="18">
        <v>45505</v>
      </c>
      <c r="C5215" s="96" t="s">
        <v>414</v>
      </c>
      <c r="D5215" t="s">
        <v>226</v>
      </c>
      <c r="E5215">
        <v>7</v>
      </c>
    </row>
    <row r="5216" spans="1:7" x14ac:dyDescent="0.3">
      <c r="A5216">
        <v>114</v>
      </c>
      <c r="B5216" s="18">
        <v>45505</v>
      </c>
      <c r="C5216" s="96" t="s">
        <v>414</v>
      </c>
      <c r="D5216" t="s">
        <v>214</v>
      </c>
      <c r="E5216">
        <v>321</v>
      </c>
    </row>
    <row r="5217" spans="1:7" x14ac:dyDescent="0.3">
      <c r="A5217">
        <v>6</v>
      </c>
      <c r="B5217" s="18">
        <v>45505</v>
      </c>
      <c r="C5217" s="96" t="s">
        <v>414</v>
      </c>
      <c r="D5217" t="s">
        <v>237</v>
      </c>
      <c r="E5217">
        <v>9.3457943925233641E-2</v>
      </c>
      <c r="F5217">
        <v>10</v>
      </c>
      <c r="G5217">
        <v>107</v>
      </c>
    </row>
    <row r="5218" spans="1:7" x14ac:dyDescent="0.3">
      <c r="A5218">
        <v>108</v>
      </c>
      <c r="B5218" s="18">
        <v>45505</v>
      </c>
      <c r="C5218" s="96" t="s">
        <v>415</v>
      </c>
      <c r="D5218" t="s">
        <v>204</v>
      </c>
      <c r="E5218">
        <v>6</v>
      </c>
    </row>
    <row r="5219" spans="1:7" x14ac:dyDescent="0.3">
      <c r="A5219">
        <v>105</v>
      </c>
      <c r="B5219" s="18">
        <v>45505</v>
      </c>
      <c r="C5219" s="96" t="s">
        <v>415</v>
      </c>
      <c r="D5219" t="s">
        <v>227</v>
      </c>
      <c r="E5219">
        <v>36</v>
      </c>
    </row>
    <row r="5220" spans="1:7" x14ac:dyDescent="0.3">
      <c r="A5220">
        <v>107</v>
      </c>
      <c r="B5220" s="18">
        <v>45505</v>
      </c>
      <c r="C5220" s="96" t="s">
        <v>415</v>
      </c>
      <c r="D5220" t="s">
        <v>217</v>
      </c>
      <c r="E5220">
        <v>47</v>
      </c>
    </row>
    <row r="5221" spans="1:7" x14ac:dyDescent="0.3">
      <c r="A5221">
        <v>106</v>
      </c>
      <c r="B5221" s="18">
        <v>45505</v>
      </c>
      <c r="C5221" s="96" t="s">
        <v>415</v>
      </c>
      <c r="D5221" t="s">
        <v>196</v>
      </c>
      <c r="E5221">
        <v>126</v>
      </c>
    </row>
    <row r="5222" spans="1:7" x14ac:dyDescent="0.3">
      <c r="A5222">
        <v>104</v>
      </c>
      <c r="B5222" s="18">
        <v>45505</v>
      </c>
      <c r="C5222" s="96" t="s">
        <v>415</v>
      </c>
      <c r="D5222" t="s">
        <v>236</v>
      </c>
      <c r="E5222">
        <v>32</v>
      </c>
    </row>
    <row r="5223" spans="1:7" x14ac:dyDescent="0.3">
      <c r="A5223">
        <v>113</v>
      </c>
      <c r="B5223" s="18">
        <v>45505</v>
      </c>
      <c r="C5223" s="96" t="s">
        <v>415</v>
      </c>
      <c r="D5223" t="s">
        <v>228</v>
      </c>
      <c r="E5223">
        <v>11</v>
      </c>
    </row>
    <row r="5224" spans="1:7" x14ac:dyDescent="0.3">
      <c r="A5224">
        <v>110</v>
      </c>
      <c r="B5224" s="18">
        <v>45505</v>
      </c>
      <c r="C5224" s="96" t="s">
        <v>415</v>
      </c>
      <c r="D5224" t="s">
        <v>222</v>
      </c>
      <c r="E5224">
        <v>39</v>
      </c>
    </row>
    <row r="5225" spans="1:7" x14ac:dyDescent="0.3">
      <c r="A5225">
        <v>112</v>
      </c>
      <c r="B5225" s="18">
        <v>45505</v>
      </c>
      <c r="C5225" s="96" t="s">
        <v>415</v>
      </c>
      <c r="D5225" t="s">
        <v>221</v>
      </c>
      <c r="E5225">
        <v>69</v>
      </c>
    </row>
    <row r="5226" spans="1:7" x14ac:dyDescent="0.3">
      <c r="A5226">
        <v>111</v>
      </c>
      <c r="B5226" s="18">
        <v>45505</v>
      </c>
      <c r="C5226" s="96" t="s">
        <v>415</v>
      </c>
      <c r="D5226" t="s">
        <v>201</v>
      </c>
      <c r="E5226">
        <v>196</v>
      </c>
    </row>
    <row r="5227" spans="1:7" x14ac:dyDescent="0.3">
      <c r="A5227">
        <v>109</v>
      </c>
      <c r="B5227" s="18">
        <v>45505</v>
      </c>
      <c r="C5227" s="96" t="s">
        <v>415</v>
      </c>
      <c r="D5227" t="s">
        <v>233</v>
      </c>
      <c r="E5227">
        <v>37</v>
      </c>
    </row>
    <row r="5228" spans="1:7" x14ac:dyDescent="0.3">
      <c r="A5228">
        <v>2</v>
      </c>
      <c r="B5228" s="18">
        <v>45505</v>
      </c>
      <c r="C5228" s="96" t="s">
        <v>415</v>
      </c>
      <c r="D5228" t="s">
        <v>209</v>
      </c>
      <c r="E5228">
        <v>0.10327586206896552</v>
      </c>
      <c r="F5228">
        <v>599</v>
      </c>
      <c r="G5228">
        <v>5800</v>
      </c>
    </row>
    <row r="5229" spans="1:7" x14ac:dyDescent="0.3">
      <c r="A5229">
        <v>1</v>
      </c>
      <c r="B5229" s="18">
        <v>45505</v>
      </c>
      <c r="C5229" s="96" t="s">
        <v>415</v>
      </c>
      <c r="D5229" t="s">
        <v>287</v>
      </c>
      <c r="E5229">
        <v>0</v>
      </c>
      <c r="F5229">
        <v>0</v>
      </c>
      <c r="G5229">
        <v>3</v>
      </c>
    </row>
    <row r="5230" spans="1:7" x14ac:dyDescent="0.3">
      <c r="A5230">
        <v>103</v>
      </c>
      <c r="B5230" s="18">
        <v>45505</v>
      </c>
      <c r="C5230" s="96" t="s">
        <v>415</v>
      </c>
      <c r="D5230" t="s">
        <v>199</v>
      </c>
      <c r="E5230">
        <v>0</v>
      </c>
    </row>
    <row r="5231" spans="1:7" x14ac:dyDescent="0.3">
      <c r="A5231">
        <v>3</v>
      </c>
      <c r="B5231" s="18">
        <v>45505</v>
      </c>
      <c r="C5231" s="96" t="s">
        <v>415</v>
      </c>
      <c r="D5231" t="s">
        <v>202</v>
      </c>
      <c r="E5231">
        <v>1.1068447412353923</v>
      </c>
      <c r="F5231">
        <v>663</v>
      </c>
      <c r="G5231">
        <v>599</v>
      </c>
    </row>
    <row r="5232" spans="1:7" x14ac:dyDescent="0.3">
      <c r="A5232">
        <v>102</v>
      </c>
      <c r="B5232" s="18">
        <v>45505</v>
      </c>
      <c r="C5232" s="96" t="s">
        <v>415</v>
      </c>
      <c r="D5232" t="s">
        <v>218</v>
      </c>
      <c r="E5232">
        <v>2</v>
      </c>
    </row>
    <row r="5233" spans="1:7" x14ac:dyDescent="0.3">
      <c r="A5233">
        <v>101</v>
      </c>
      <c r="B5233" s="18">
        <v>45505</v>
      </c>
      <c r="C5233" s="96" t="s">
        <v>415</v>
      </c>
      <c r="D5233" t="s">
        <v>200</v>
      </c>
      <c r="E5233">
        <v>1</v>
      </c>
    </row>
    <row r="5234" spans="1:7" x14ac:dyDescent="0.3">
      <c r="A5234">
        <v>100</v>
      </c>
      <c r="B5234" s="18">
        <v>45505</v>
      </c>
      <c r="C5234" s="96" t="s">
        <v>415</v>
      </c>
      <c r="D5234" t="s">
        <v>206</v>
      </c>
      <c r="E5234">
        <v>1</v>
      </c>
    </row>
    <row r="5235" spans="1:7" x14ac:dyDescent="0.3">
      <c r="A5235">
        <v>17</v>
      </c>
      <c r="B5235" s="18">
        <v>45505</v>
      </c>
      <c r="C5235" s="96" t="s">
        <v>415</v>
      </c>
      <c r="D5235" t="s">
        <v>207</v>
      </c>
      <c r="E5235">
        <v>4.1666666666666664E-2</v>
      </c>
      <c r="F5235">
        <v>1</v>
      </c>
      <c r="G5235">
        <v>24</v>
      </c>
    </row>
    <row r="5236" spans="1:7" x14ac:dyDescent="0.3">
      <c r="A5236">
        <v>16</v>
      </c>
      <c r="B5236" s="18">
        <v>45505</v>
      </c>
      <c r="C5236" s="96" t="s">
        <v>415</v>
      </c>
      <c r="D5236" t="s">
        <v>203</v>
      </c>
      <c r="E5236">
        <v>8.3333333333333329E-2</v>
      </c>
      <c r="F5236">
        <v>2</v>
      </c>
      <c r="G5236">
        <v>24</v>
      </c>
    </row>
    <row r="5237" spans="1:7" x14ac:dyDescent="0.3">
      <c r="A5237">
        <v>13</v>
      </c>
      <c r="B5237" s="18">
        <v>45505</v>
      </c>
      <c r="C5237" s="96" t="s">
        <v>415</v>
      </c>
      <c r="D5237" t="s">
        <v>198</v>
      </c>
      <c r="E5237">
        <v>3.8461538461538464E-2</v>
      </c>
      <c r="F5237">
        <v>1</v>
      </c>
      <c r="G5237">
        <v>26</v>
      </c>
    </row>
    <row r="5238" spans="1:7" x14ac:dyDescent="0.3">
      <c r="A5238">
        <v>12</v>
      </c>
      <c r="B5238" s="18">
        <v>45505</v>
      </c>
      <c r="C5238" s="96" t="s">
        <v>415</v>
      </c>
      <c r="D5238" t="s">
        <v>215</v>
      </c>
      <c r="E5238">
        <v>7.6923076923076927E-2</v>
      </c>
      <c r="F5238">
        <v>2</v>
      </c>
      <c r="G5238">
        <v>26</v>
      </c>
    </row>
    <row r="5239" spans="1:7" x14ac:dyDescent="0.3">
      <c r="A5239">
        <v>11</v>
      </c>
      <c r="B5239" s="18">
        <v>45505</v>
      </c>
      <c r="C5239" s="96" t="s">
        <v>415</v>
      </c>
      <c r="D5239" t="s">
        <v>230</v>
      </c>
      <c r="E5239">
        <v>4.5454545454545456E-2</v>
      </c>
      <c r="F5239">
        <v>2</v>
      </c>
      <c r="G5239">
        <v>44</v>
      </c>
    </row>
    <row r="5240" spans="1:7" x14ac:dyDescent="0.3">
      <c r="A5240">
        <v>9</v>
      </c>
      <c r="B5240" s="18">
        <v>45505</v>
      </c>
      <c r="C5240" s="96" t="s">
        <v>415</v>
      </c>
      <c r="D5240" t="s">
        <v>213</v>
      </c>
      <c r="E5240">
        <v>8.8607594936708861E-2</v>
      </c>
      <c r="F5240">
        <v>35</v>
      </c>
      <c r="G5240">
        <v>395</v>
      </c>
    </row>
    <row r="5241" spans="1:7" x14ac:dyDescent="0.3">
      <c r="A5241">
        <v>8</v>
      </c>
      <c r="B5241" s="18">
        <v>45505</v>
      </c>
      <c r="C5241" s="96" t="s">
        <v>415</v>
      </c>
      <c r="D5241" t="s">
        <v>235</v>
      </c>
      <c r="E5241">
        <v>0.1650485436893204</v>
      </c>
      <c r="F5241">
        <v>17</v>
      </c>
      <c r="G5241">
        <v>103</v>
      </c>
    </row>
    <row r="5242" spans="1:7" x14ac:dyDescent="0.3">
      <c r="A5242">
        <v>7</v>
      </c>
      <c r="B5242" s="18">
        <v>45505</v>
      </c>
      <c r="C5242" s="96" t="s">
        <v>415</v>
      </c>
      <c r="D5242" t="s">
        <v>232</v>
      </c>
      <c r="E5242">
        <v>0.2857142857142857</v>
      </c>
      <c r="F5242">
        <v>12</v>
      </c>
      <c r="G5242">
        <v>42</v>
      </c>
    </row>
    <row r="5243" spans="1:7" x14ac:dyDescent="0.3">
      <c r="A5243">
        <v>23</v>
      </c>
      <c r="B5243" s="18">
        <v>45505</v>
      </c>
      <c r="C5243" s="96" t="s">
        <v>415</v>
      </c>
      <c r="D5243" t="s">
        <v>210</v>
      </c>
      <c r="E5243">
        <v>8.2508250825082501E-3</v>
      </c>
      <c r="F5243">
        <v>5</v>
      </c>
      <c r="G5243">
        <v>606</v>
      </c>
    </row>
    <row r="5244" spans="1:7" x14ac:dyDescent="0.3">
      <c r="A5244">
        <v>24</v>
      </c>
      <c r="B5244" s="18">
        <v>45505</v>
      </c>
      <c r="C5244" s="96" t="s">
        <v>415</v>
      </c>
      <c r="D5244" t="s">
        <v>197</v>
      </c>
      <c r="E5244">
        <v>1</v>
      </c>
      <c r="F5244">
        <v>5</v>
      </c>
      <c r="G5244">
        <v>5</v>
      </c>
    </row>
    <row r="5245" spans="1:7" x14ac:dyDescent="0.3">
      <c r="A5245">
        <v>25</v>
      </c>
      <c r="B5245" s="18">
        <v>45505</v>
      </c>
      <c r="C5245" s="96" t="s">
        <v>415</v>
      </c>
      <c r="D5245" t="s">
        <v>261</v>
      </c>
      <c r="E5245">
        <v>2.1452145214521452E-2</v>
      </c>
      <c r="F5245">
        <v>13</v>
      </c>
      <c r="G5245">
        <v>606</v>
      </c>
    </row>
    <row r="5246" spans="1:7" x14ac:dyDescent="0.3">
      <c r="A5246">
        <v>132</v>
      </c>
      <c r="B5246" s="18">
        <v>45505</v>
      </c>
      <c r="C5246" s="96" t="s">
        <v>415</v>
      </c>
      <c r="D5246" t="s">
        <v>208</v>
      </c>
      <c r="E5246">
        <v>1</v>
      </c>
    </row>
    <row r="5247" spans="1:7" x14ac:dyDescent="0.3">
      <c r="A5247">
        <v>131</v>
      </c>
      <c r="B5247" s="18">
        <v>45505</v>
      </c>
      <c r="C5247" s="96" t="s">
        <v>415</v>
      </c>
      <c r="D5247" t="s">
        <v>211</v>
      </c>
      <c r="E5247">
        <v>10</v>
      </c>
    </row>
    <row r="5248" spans="1:7" x14ac:dyDescent="0.3">
      <c r="A5248">
        <v>130</v>
      </c>
      <c r="B5248" s="18">
        <v>45505</v>
      </c>
      <c r="C5248" s="96" t="s">
        <v>415</v>
      </c>
      <c r="D5248" t="s">
        <v>212</v>
      </c>
      <c r="E5248">
        <v>24</v>
      </c>
    </row>
    <row r="5249" spans="1:7" x14ac:dyDescent="0.3">
      <c r="A5249">
        <v>129</v>
      </c>
      <c r="B5249" s="18">
        <v>45505</v>
      </c>
      <c r="C5249" s="96" t="s">
        <v>415</v>
      </c>
      <c r="D5249" t="s">
        <v>229</v>
      </c>
      <c r="E5249">
        <v>49</v>
      </c>
    </row>
    <row r="5250" spans="1:7" x14ac:dyDescent="0.3">
      <c r="A5250">
        <v>128</v>
      </c>
      <c r="B5250" s="18">
        <v>45505</v>
      </c>
      <c r="C5250" s="96" t="s">
        <v>415</v>
      </c>
      <c r="D5250" t="s">
        <v>224</v>
      </c>
      <c r="E5250">
        <v>28</v>
      </c>
    </row>
    <row r="5251" spans="1:7" x14ac:dyDescent="0.3">
      <c r="A5251">
        <v>127</v>
      </c>
      <c r="B5251" s="18">
        <v>45505</v>
      </c>
      <c r="C5251" s="96" t="s">
        <v>415</v>
      </c>
      <c r="D5251" t="s">
        <v>220</v>
      </c>
      <c r="E5251">
        <v>112</v>
      </c>
    </row>
    <row r="5252" spans="1:7" x14ac:dyDescent="0.3">
      <c r="A5252">
        <v>5</v>
      </c>
      <c r="B5252" s="18">
        <v>45505</v>
      </c>
      <c r="C5252" s="96" t="s">
        <v>415</v>
      </c>
      <c r="D5252" t="s">
        <v>216</v>
      </c>
      <c r="E5252">
        <v>3.19354838709677</v>
      </c>
      <c r="F5252">
        <v>99</v>
      </c>
      <c r="G5252">
        <v>31</v>
      </c>
    </row>
    <row r="5253" spans="1:7" x14ac:dyDescent="0.3">
      <c r="A5253">
        <v>4</v>
      </c>
      <c r="B5253" s="18">
        <v>45505</v>
      </c>
      <c r="C5253" s="96" t="s">
        <v>415</v>
      </c>
      <c r="D5253" t="s">
        <v>223</v>
      </c>
      <c r="E5253">
        <v>0.88775510204081598</v>
      </c>
      <c r="F5253">
        <v>87</v>
      </c>
      <c r="G5253">
        <v>98</v>
      </c>
    </row>
    <row r="5254" spans="1:7" x14ac:dyDescent="0.3">
      <c r="A5254">
        <v>120</v>
      </c>
      <c r="B5254" s="18">
        <v>45505</v>
      </c>
      <c r="C5254" s="96" t="s">
        <v>415</v>
      </c>
      <c r="D5254" t="s">
        <v>22</v>
      </c>
      <c r="E5254">
        <v>181</v>
      </c>
    </row>
    <row r="5255" spans="1:7" x14ac:dyDescent="0.3">
      <c r="A5255">
        <v>115</v>
      </c>
      <c r="B5255" s="18">
        <v>45505</v>
      </c>
      <c r="C5255" s="96" t="s">
        <v>415</v>
      </c>
      <c r="D5255" t="s">
        <v>226</v>
      </c>
      <c r="E5255">
        <v>71</v>
      </c>
    </row>
    <row r="5256" spans="1:7" x14ac:dyDescent="0.3">
      <c r="A5256">
        <v>114</v>
      </c>
      <c r="B5256" s="18">
        <v>45505</v>
      </c>
      <c r="C5256" s="96" t="s">
        <v>415</v>
      </c>
      <c r="D5256" t="s">
        <v>214</v>
      </c>
      <c r="E5256">
        <v>181</v>
      </c>
    </row>
    <row r="5257" spans="1:7" x14ac:dyDescent="0.3">
      <c r="A5257">
        <v>6</v>
      </c>
      <c r="B5257" s="18">
        <v>45505</v>
      </c>
      <c r="C5257" s="96" t="s">
        <v>415</v>
      </c>
      <c r="D5257" t="s">
        <v>237</v>
      </c>
      <c r="E5257">
        <v>0.23529411764705882</v>
      </c>
      <c r="F5257">
        <v>4</v>
      </c>
      <c r="G5257">
        <v>17</v>
      </c>
    </row>
    <row r="5258" spans="1:7" x14ac:dyDescent="0.3">
      <c r="A5258">
        <v>108</v>
      </c>
      <c r="B5258" s="18">
        <v>45505</v>
      </c>
      <c r="C5258" s="96" t="s">
        <v>416</v>
      </c>
      <c r="D5258" t="s">
        <v>204</v>
      </c>
      <c r="E5258">
        <v>636</v>
      </c>
    </row>
    <row r="5259" spans="1:7" x14ac:dyDescent="0.3">
      <c r="A5259">
        <v>105</v>
      </c>
      <c r="B5259" s="18">
        <v>45505</v>
      </c>
      <c r="C5259" s="96" t="s">
        <v>416</v>
      </c>
      <c r="D5259" t="s">
        <v>227</v>
      </c>
      <c r="E5259">
        <v>809</v>
      </c>
    </row>
    <row r="5260" spans="1:7" x14ac:dyDescent="0.3">
      <c r="A5260">
        <v>107</v>
      </c>
      <c r="B5260" s="18">
        <v>45505</v>
      </c>
      <c r="C5260" s="96" t="s">
        <v>416</v>
      </c>
      <c r="D5260" t="s">
        <v>217</v>
      </c>
      <c r="E5260">
        <v>1484</v>
      </c>
    </row>
    <row r="5261" spans="1:7" x14ac:dyDescent="0.3">
      <c r="A5261">
        <v>106</v>
      </c>
      <c r="B5261" s="18">
        <v>45505</v>
      </c>
      <c r="C5261" s="96" t="s">
        <v>416</v>
      </c>
      <c r="D5261" t="s">
        <v>196</v>
      </c>
      <c r="E5261">
        <v>1351</v>
      </c>
    </row>
    <row r="5262" spans="1:7" x14ac:dyDescent="0.3">
      <c r="A5262">
        <v>104</v>
      </c>
      <c r="B5262" s="18">
        <v>45505</v>
      </c>
      <c r="C5262" s="96" t="s">
        <v>416</v>
      </c>
      <c r="D5262" t="s">
        <v>236</v>
      </c>
      <c r="E5262">
        <v>260</v>
      </c>
    </row>
    <row r="5263" spans="1:7" x14ac:dyDescent="0.3">
      <c r="A5263">
        <v>113</v>
      </c>
      <c r="B5263" s="18">
        <v>45505</v>
      </c>
      <c r="C5263" s="96" t="s">
        <v>416</v>
      </c>
      <c r="D5263" t="s">
        <v>228</v>
      </c>
      <c r="E5263">
        <v>1056</v>
      </c>
    </row>
    <row r="5264" spans="1:7" x14ac:dyDescent="0.3">
      <c r="A5264">
        <v>110</v>
      </c>
      <c r="B5264" s="18">
        <v>45505</v>
      </c>
      <c r="C5264" s="96" t="s">
        <v>416</v>
      </c>
      <c r="D5264" t="s">
        <v>222</v>
      </c>
      <c r="E5264">
        <v>706</v>
      </c>
    </row>
    <row r="5265" spans="1:7" x14ac:dyDescent="0.3">
      <c r="A5265">
        <v>112</v>
      </c>
      <c r="B5265" s="18">
        <v>45505</v>
      </c>
      <c r="C5265" s="96" t="s">
        <v>416</v>
      </c>
      <c r="D5265" t="s">
        <v>221</v>
      </c>
      <c r="E5265">
        <v>1690</v>
      </c>
    </row>
    <row r="5266" spans="1:7" x14ac:dyDescent="0.3">
      <c r="A5266">
        <v>111</v>
      </c>
      <c r="B5266" s="18">
        <v>45505</v>
      </c>
      <c r="C5266" s="96" t="s">
        <v>416</v>
      </c>
      <c r="D5266" t="s">
        <v>201</v>
      </c>
      <c r="E5266">
        <v>1309</v>
      </c>
    </row>
    <row r="5267" spans="1:7" x14ac:dyDescent="0.3">
      <c r="A5267">
        <v>109</v>
      </c>
      <c r="B5267" s="18">
        <v>45505</v>
      </c>
      <c r="C5267" s="96" t="s">
        <v>416</v>
      </c>
      <c r="D5267" t="s">
        <v>233</v>
      </c>
      <c r="E5267">
        <v>246</v>
      </c>
    </row>
    <row r="5268" spans="1:7" x14ac:dyDescent="0.3">
      <c r="A5268">
        <v>2</v>
      </c>
      <c r="B5268" s="18">
        <v>45505</v>
      </c>
      <c r="C5268" s="96" t="s">
        <v>416</v>
      </c>
      <c r="D5268" t="s">
        <v>209</v>
      </c>
      <c r="E5268">
        <v>0.88398148148148148</v>
      </c>
      <c r="F5268">
        <v>9547</v>
      </c>
      <c r="G5268">
        <v>10800</v>
      </c>
    </row>
    <row r="5269" spans="1:7" x14ac:dyDescent="0.3">
      <c r="A5269">
        <v>1</v>
      </c>
      <c r="B5269" s="18">
        <v>45505</v>
      </c>
      <c r="C5269" s="96" t="s">
        <v>416</v>
      </c>
      <c r="D5269" t="s">
        <v>287</v>
      </c>
      <c r="E5269">
        <v>1.5</v>
      </c>
      <c r="F5269">
        <v>9</v>
      </c>
      <c r="G5269">
        <v>6</v>
      </c>
    </row>
    <row r="5270" spans="1:7" x14ac:dyDescent="0.3">
      <c r="A5270">
        <v>103</v>
      </c>
      <c r="B5270" s="18">
        <v>45505</v>
      </c>
      <c r="C5270" s="96" t="s">
        <v>416</v>
      </c>
      <c r="D5270" t="s">
        <v>199</v>
      </c>
      <c r="E5270">
        <v>0</v>
      </c>
    </row>
    <row r="5271" spans="1:7" x14ac:dyDescent="0.3">
      <c r="A5271">
        <v>3</v>
      </c>
      <c r="B5271" s="18">
        <v>45505</v>
      </c>
      <c r="C5271" s="96" t="s">
        <v>416</v>
      </c>
      <c r="D5271" t="s">
        <v>202</v>
      </c>
      <c r="E5271">
        <v>0.6591242405195894</v>
      </c>
      <c r="F5271">
        <v>6292</v>
      </c>
      <c r="G5271">
        <v>9546</v>
      </c>
    </row>
    <row r="5272" spans="1:7" x14ac:dyDescent="0.3">
      <c r="A5272">
        <v>102</v>
      </c>
      <c r="B5272" s="18">
        <v>45505</v>
      </c>
      <c r="C5272" s="96" t="s">
        <v>416</v>
      </c>
      <c r="D5272" t="s">
        <v>218</v>
      </c>
      <c r="E5272">
        <v>0</v>
      </c>
    </row>
    <row r="5273" spans="1:7" x14ac:dyDescent="0.3">
      <c r="A5273">
        <v>101</v>
      </c>
      <c r="B5273" s="18">
        <v>45505</v>
      </c>
      <c r="C5273" s="96" t="s">
        <v>416</v>
      </c>
      <c r="D5273" t="s">
        <v>200</v>
      </c>
      <c r="E5273">
        <v>6</v>
      </c>
    </row>
    <row r="5274" spans="1:7" x14ac:dyDescent="0.3">
      <c r="A5274">
        <v>100</v>
      </c>
      <c r="B5274" s="18">
        <v>45505</v>
      </c>
      <c r="C5274" s="96" t="s">
        <v>416</v>
      </c>
      <c r="D5274" t="s">
        <v>206</v>
      </c>
      <c r="E5274">
        <v>1</v>
      </c>
    </row>
    <row r="5275" spans="1:7" x14ac:dyDescent="0.3">
      <c r="A5275">
        <v>17</v>
      </c>
      <c r="B5275" s="18">
        <v>45505</v>
      </c>
      <c r="C5275" s="96" t="s">
        <v>416</v>
      </c>
      <c r="D5275" t="s">
        <v>207</v>
      </c>
      <c r="E5275">
        <v>9.8654708520179366E-3</v>
      </c>
      <c r="F5275">
        <v>11</v>
      </c>
      <c r="G5275">
        <v>1115</v>
      </c>
    </row>
    <row r="5276" spans="1:7" x14ac:dyDescent="0.3">
      <c r="A5276">
        <v>16</v>
      </c>
      <c r="B5276" s="18">
        <v>45505</v>
      </c>
      <c r="C5276" s="96" t="s">
        <v>416</v>
      </c>
      <c r="D5276" t="s">
        <v>203</v>
      </c>
      <c r="E5276">
        <v>1.883408071748879E-2</v>
      </c>
      <c r="F5276">
        <v>21</v>
      </c>
      <c r="G5276">
        <v>1115</v>
      </c>
    </row>
    <row r="5277" spans="1:7" x14ac:dyDescent="0.3">
      <c r="A5277">
        <v>13</v>
      </c>
      <c r="B5277" s="18">
        <v>45505</v>
      </c>
      <c r="C5277" s="96" t="s">
        <v>416</v>
      </c>
      <c r="D5277" t="s">
        <v>198</v>
      </c>
      <c r="E5277">
        <v>9.2421441774491681E-4</v>
      </c>
      <c r="F5277">
        <v>1</v>
      </c>
      <c r="G5277">
        <v>1082</v>
      </c>
    </row>
    <row r="5278" spans="1:7" x14ac:dyDescent="0.3">
      <c r="A5278">
        <v>12</v>
      </c>
      <c r="B5278" s="18">
        <v>45505</v>
      </c>
      <c r="C5278" s="96" t="s">
        <v>416</v>
      </c>
      <c r="D5278" t="s">
        <v>215</v>
      </c>
      <c r="E5278">
        <v>1.8484288354898336E-3</v>
      </c>
      <c r="F5278">
        <v>2</v>
      </c>
      <c r="G5278">
        <v>1082</v>
      </c>
    </row>
    <row r="5279" spans="1:7" x14ac:dyDescent="0.3">
      <c r="A5279">
        <v>11</v>
      </c>
      <c r="B5279" s="18">
        <v>45505</v>
      </c>
      <c r="C5279" s="96" t="s">
        <v>416</v>
      </c>
      <c r="D5279" t="s">
        <v>230</v>
      </c>
      <c r="E5279">
        <v>0.22186346863468634</v>
      </c>
      <c r="F5279">
        <v>481</v>
      </c>
      <c r="G5279">
        <v>2168</v>
      </c>
    </row>
    <row r="5280" spans="1:7" x14ac:dyDescent="0.3">
      <c r="A5280">
        <v>10</v>
      </c>
      <c r="B5280" s="18">
        <v>45505</v>
      </c>
      <c r="C5280" s="96" t="s">
        <v>416</v>
      </c>
      <c r="D5280" t="s">
        <v>219</v>
      </c>
      <c r="E5280">
        <v>4.2723631508678236E-2</v>
      </c>
      <c r="F5280">
        <v>32</v>
      </c>
      <c r="G5280">
        <v>749</v>
      </c>
    </row>
    <row r="5281" spans="1:7" x14ac:dyDescent="0.3">
      <c r="A5281">
        <v>9</v>
      </c>
      <c r="B5281" s="18">
        <v>45505</v>
      </c>
      <c r="C5281" s="96" t="s">
        <v>416</v>
      </c>
      <c r="D5281" t="s">
        <v>213</v>
      </c>
      <c r="E5281">
        <v>2.4560612888688597E-2</v>
      </c>
      <c r="F5281">
        <v>109</v>
      </c>
      <c r="G5281">
        <v>4438</v>
      </c>
    </row>
    <row r="5282" spans="1:7" x14ac:dyDescent="0.3">
      <c r="A5282">
        <v>8</v>
      </c>
      <c r="B5282" s="18">
        <v>45505</v>
      </c>
      <c r="C5282" s="96" t="s">
        <v>416</v>
      </c>
      <c r="D5282" t="s">
        <v>235</v>
      </c>
      <c r="E5282">
        <v>0.4635135135135135</v>
      </c>
      <c r="F5282">
        <v>343</v>
      </c>
      <c r="G5282">
        <v>740</v>
      </c>
    </row>
    <row r="5283" spans="1:7" x14ac:dyDescent="0.3">
      <c r="A5283">
        <v>7</v>
      </c>
      <c r="B5283" s="18">
        <v>45505</v>
      </c>
      <c r="C5283" s="96" t="s">
        <v>416</v>
      </c>
      <c r="D5283" t="s">
        <v>232</v>
      </c>
      <c r="E5283">
        <v>0.60087719298245612</v>
      </c>
      <c r="F5283">
        <v>137</v>
      </c>
      <c r="G5283">
        <v>228</v>
      </c>
    </row>
    <row r="5284" spans="1:7" x14ac:dyDescent="0.3">
      <c r="A5284">
        <v>23</v>
      </c>
      <c r="B5284" s="18">
        <v>45505</v>
      </c>
      <c r="C5284" s="96" t="s">
        <v>416</v>
      </c>
      <c r="D5284" t="s">
        <v>210</v>
      </c>
      <c r="E5284">
        <v>4.2822991373038147E-2</v>
      </c>
      <c r="F5284">
        <v>412</v>
      </c>
      <c r="G5284">
        <v>9621</v>
      </c>
    </row>
    <row r="5285" spans="1:7" x14ac:dyDescent="0.3">
      <c r="A5285">
        <v>24</v>
      </c>
      <c r="B5285" s="18">
        <v>45505</v>
      </c>
      <c r="C5285" s="96" t="s">
        <v>416</v>
      </c>
      <c r="D5285" t="s">
        <v>197</v>
      </c>
      <c r="E5285">
        <v>0.91504854368932043</v>
      </c>
      <c r="F5285">
        <v>377</v>
      </c>
      <c r="G5285">
        <v>412</v>
      </c>
    </row>
    <row r="5286" spans="1:7" x14ac:dyDescent="0.3">
      <c r="A5286">
        <v>134</v>
      </c>
      <c r="B5286" s="18">
        <v>45505</v>
      </c>
      <c r="C5286" s="96" t="s">
        <v>416</v>
      </c>
      <c r="D5286" t="s">
        <v>267</v>
      </c>
      <c r="E5286">
        <v>1</v>
      </c>
    </row>
    <row r="5287" spans="1:7" x14ac:dyDescent="0.3">
      <c r="A5287">
        <v>133</v>
      </c>
      <c r="B5287" s="18">
        <v>45505</v>
      </c>
      <c r="C5287" s="96" t="s">
        <v>416</v>
      </c>
      <c r="D5287" t="s">
        <v>234</v>
      </c>
      <c r="E5287">
        <v>19</v>
      </c>
    </row>
    <row r="5288" spans="1:7" x14ac:dyDescent="0.3">
      <c r="A5288">
        <v>131</v>
      </c>
      <c r="B5288" s="18">
        <v>45505</v>
      </c>
      <c r="C5288" s="96" t="s">
        <v>416</v>
      </c>
      <c r="D5288" t="s">
        <v>211</v>
      </c>
      <c r="E5288">
        <v>106</v>
      </c>
    </row>
    <row r="5289" spans="1:7" x14ac:dyDescent="0.3">
      <c r="A5289">
        <v>130</v>
      </c>
      <c r="B5289" s="18">
        <v>45505</v>
      </c>
      <c r="C5289" s="96" t="s">
        <v>416</v>
      </c>
      <c r="D5289" t="s">
        <v>212</v>
      </c>
      <c r="E5289">
        <v>83</v>
      </c>
    </row>
    <row r="5290" spans="1:7" x14ac:dyDescent="0.3">
      <c r="A5290">
        <v>129</v>
      </c>
      <c r="B5290" s="18">
        <v>45505</v>
      </c>
      <c r="C5290" s="96" t="s">
        <v>416</v>
      </c>
      <c r="D5290" t="s">
        <v>229</v>
      </c>
      <c r="E5290">
        <v>552</v>
      </c>
    </row>
    <row r="5291" spans="1:7" x14ac:dyDescent="0.3">
      <c r="A5291">
        <v>128</v>
      </c>
      <c r="B5291" s="18">
        <v>45505</v>
      </c>
      <c r="C5291" s="96" t="s">
        <v>416</v>
      </c>
      <c r="D5291" t="s">
        <v>224</v>
      </c>
      <c r="E5291">
        <v>254</v>
      </c>
    </row>
    <row r="5292" spans="1:7" x14ac:dyDescent="0.3">
      <c r="A5292">
        <v>127</v>
      </c>
      <c r="B5292" s="18">
        <v>45505</v>
      </c>
      <c r="C5292" s="96" t="s">
        <v>416</v>
      </c>
      <c r="D5292" t="s">
        <v>220</v>
      </c>
      <c r="E5292">
        <v>1018</v>
      </c>
    </row>
    <row r="5293" spans="1:7" x14ac:dyDescent="0.3">
      <c r="A5293">
        <v>5</v>
      </c>
      <c r="B5293" s="18">
        <v>45505</v>
      </c>
      <c r="C5293" s="96" t="s">
        <v>416</v>
      </c>
      <c r="D5293" t="s">
        <v>216</v>
      </c>
      <c r="E5293">
        <v>12.157480314960599</v>
      </c>
      <c r="F5293">
        <v>1544</v>
      </c>
      <c r="G5293">
        <v>127</v>
      </c>
    </row>
    <row r="5294" spans="1:7" x14ac:dyDescent="0.3">
      <c r="A5294">
        <v>4</v>
      </c>
      <c r="B5294" s="18">
        <v>45505</v>
      </c>
      <c r="C5294" s="96" t="s">
        <v>416</v>
      </c>
      <c r="D5294" t="s">
        <v>223</v>
      </c>
      <c r="E5294">
        <v>0.88239247311827995</v>
      </c>
      <c r="F5294">
        <v>1313</v>
      </c>
      <c r="G5294">
        <v>1488</v>
      </c>
    </row>
    <row r="5295" spans="1:7" x14ac:dyDescent="0.3">
      <c r="A5295">
        <v>126</v>
      </c>
      <c r="B5295" s="18">
        <v>45505</v>
      </c>
      <c r="C5295" s="96" t="s">
        <v>416</v>
      </c>
      <c r="D5295" t="s">
        <v>28</v>
      </c>
      <c r="E5295">
        <v>8</v>
      </c>
    </row>
    <row r="5296" spans="1:7" x14ac:dyDescent="0.3">
      <c r="A5296">
        <v>120</v>
      </c>
      <c r="B5296" s="18">
        <v>45505</v>
      </c>
      <c r="C5296" s="96" t="s">
        <v>416</v>
      </c>
      <c r="D5296" t="s">
        <v>22</v>
      </c>
      <c r="E5296">
        <v>2824</v>
      </c>
    </row>
    <row r="5297" spans="1:7" x14ac:dyDescent="0.3">
      <c r="A5297">
        <v>114</v>
      </c>
      <c r="B5297" s="18">
        <v>45505</v>
      </c>
      <c r="C5297" s="96" t="s">
        <v>416</v>
      </c>
      <c r="D5297" t="s">
        <v>214</v>
      </c>
      <c r="E5297">
        <v>2824</v>
      </c>
    </row>
    <row r="5298" spans="1:7" x14ac:dyDescent="0.3">
      <c r="A5298">
        <v>6</v>
      </c>
      <c r="B5298" s="18">
        <v>45505</v>
      </c>
      <c r="C5298" s="96" t="s">
        <v>416</v>
      </c>
      <c r="D5298" t="s">
        <v>237</v>
      </c>
      <c r="E5298">
        <v>0.45588235294117646</v>
      </c>
      <c r="F5298">
        <v>31</v>
      </c>
      <c r="G5298">
        <v>68</v>
      </c>
    </row>
    <row r="5299" spans="1:7" x14ac:dyDescent="0.3">
      <c r="A5299">
        <v>108</v>
      </c>
      <c r="B5299" s="18">
        <v>45505</v>
      </c>
      <c r="C5299" s="96" t="s">
        <v>417</v>
      </c>
      <c r="D5299" t="s">
        <v>204</v>
      </c>
      <c r="E5299">
        <v>98</v>
      </c>
    </row>
    <row r="5300" spans="1:7" x14ac:dyDescent="0.3">
      <c r="A5300">
        <v>105</v>
      </c>
      <c r="B5300" s="18">
        <v>45505</v>
      </c>
      <c r="C5300" s="96" t="s">
        <v>417</v>
      </c>
      <c r="D5300" t="s">
        <v>227</v>
      </c>
      <c r="E5300">
        <v>86</v>
      </c>
    </row>
    <row r="5301" spans="1:7" x14ac:dyDescent="0.3">
      <c r="A5301">
        <v>107</v>
      </c>
      <c r="B5301" s="18">
        <v>45505</v>
      </c>
      <c r="C5301" s="96" t="s">
        <v>417</v>
      </c>
      <c r="D5301" t="s">
        <v>217</v>
      </c>
      <c r="E5301">
        <v>233</v>
      </c>
    </row>
    <row r="5302" spans="1:7" x14ac:dyDescent="0.3">
      <c r="A5302">
        <v>106</v>
      </c>
      <c r="B5302" s="18">
        <v>45505</v>
      </c>
      <c r="C5302" s="96" t="s">
        <v>417</v>
      </c>
      <c r="D5302" t="s">
        <v>196</v>
      </c>
      <c r="E5302">
        <v>191</v>
      </c>
    </row>
    <row r="5303" spans="1:7" x14ac:dyDescent="0.3">
      <c r="A5303">
        <v>104</v>
      </c>
      <c r="B5303" s="18">
        <v>45505</v>
      </c>
      <c r="C5303" s="96" t="s">
        <v>417</v>
      </c>
      <c r="D5303" t="s">
        <v>236</v>
      </c>
      <c r="E5303">
        <v>19</v>
      </c>
    </row>
    <row r="5304" spans="1:7" x14ac:dyDescent="0.3">
      <c r="A5304">
        <v>113</v>
      </c>
      <c r="B5304" s="18">
        <v>45505</v>
      </c>
      <c r="C5304" s="96" t="s">
        <v>417</v>
      </c>
      <c r="D5304" t="s">
        <v>228</v>
      </c>
      <c r="E5304">
        <v>137</v>
      </c>
    </row>
    <row r="5305" spans="1:7" x14ac:dyDescent="0.3">
      <c r="A5305">
        <v>110</v>
      </c>
      <c r="B5305" s="18">
        <v>45505</v>
      </c>
      <c r="C5305" s="96" t="s">
        <v>417</v>
      </c>
      <c r="D5305" t="s">
        <v>222</v>
      </c>
      <c r="E5305">
        <v>58</v>
      </c>
    </row>
    <row r="5306" spans="1:7" x14ac:dyDescent="0.3">
      <c r="A5306">
        <v>112</v>
      </c>
      <c r="B5306" s="18">
        <v>45505</v>
      </c>
      <c r="C5306" s="96" t="s">
        <v>417</v>
      </c>
      <c r="D5306" t="s">
        <v>221</v>
      </c>
      <c r="E5306">
        <v>243</v>
      </c>
    </row>
    <row r="5307" spans="1:7" x14ac:dyDescent="0.3">
      <c r="A5307">
        <v>111</v>
      </c>
      <c r="B5307" s="18">
        <v>45505</v>
      </c>
      <c r="C5307" s="96" t="s">
        <v>417</v>
      </c>
      <c r="D5307" t="s">
        <v>201</v>
      </c>
      <c r="E5307">
        <v>174</v>
      </c>
    </row>
    <row r="5308" spans="1:7" x14ac:dyDescent="0.3">
      <c r="A5308">
        <v>109</v>
      </c>
      <c r="B5308" s="18">
        <v>45505</v>
      </c>
      <c r="C5308" s="96" t="s">
        <v>417</v>
      </c>
      <c r="D5308" t="s">
        <v>233</v>
      </c>
      <c r="E5308">
        <v>13</v>
      </c>
    </row>
    <row r="5309" spans="1:7" x14ac:dyDescent="0.3">
      <c r="A5309">
        <v>2</v>
      </c>
      <c r="B5309" s="18">
        <v>45505</v>
      </c>
      <c r="C5309" s="96" t="s">
        <v>417</v>
      </c>
      <c r="D5309" t="s">
        <v>209</v>
      </c>
      <c r="E5309">
        <v>0.3477777777777778</v>
      </c>
      <c r="F5309">
        <v>1252</v>
      </c>
      <c r="G5309">
        <v>3600</v>
      </c>
    </row>
    <row r="5310" spans="1:7" x14ac:dyDescent="0.3">
      <c r="A5310">
        <v>1</v>
      </c>
      <c r="B5310" s="18">
        <v>45505</v>
      </c>
      <c r="C5310" s="96" t="s">
        <v>417</v>
      </c>
      <c r="D5310" t="s">
        <v>287</v>
      </c>
      <c r="E5310">
        <v>0.5</v>
      </c>
      <c r="F5310">
        <v>1</v>
      </c>
      <c r="G5310">
        <v>2</v>
      </c>
    </row>
    <row r="5311" spans="1:7" x14ac:dyDescent="0.3">
      <c r="A5311">
        <v>103</v>
      </c>
      <c r="B5311" s="18">
        <v>45505</v>
      </c>
      <c r="C5311" s="96" t="s">
        <v>417</v>
      </c>
      <c r="D5311" t="s">
        <v>199</v>
      </c>
      <c r="E5311">
        <v>0</v>
      </c>
    </row>
    <row r="5312" spans="1:7" x14ac:dyDescent="0.3">
      <c r="A5312">
        <v>102</v>
      </c>
      <c r="B5312" s="18">
        <v>45505</v>
      </c>
      <c r="C5312" s="96" t="s">
        <v>417</v>
      </c>
      <c r="D5312" t="s">
        <v>218</v>
      </c>
      <c r="E5312">
        <v>0</v>
      </c>
    </row>
    <row r="5313" spans="1:7" x14ac:dyDescent="0.3">
      <c r="A5313">
        <v>3</v>
      </c>
      <c r="B5313" s="18">
        <v>45505</v>
      </c>
      <c r="C5313" s="96" t="s">
        <v>417</v>
      </c>
      <c r="D5313" t="s">
        <v>202</v>
      </c>
      <c r="E5313">
        <v>0.98641087130295768</v>
      </c>
      <c r="F5313">
        <v>1234</v>
      </c>
      <c r="G5313">
        <v>1251</v>
      </c>
    </row>
    <row r="5314" spans="1:7" x14ac:dyDescent="0.3">
      <c r="A5314">
        <v>101</v>
      </c>
      <c r="B5314" s="18">
        <v>45505</v>
      </c>
      <c r="C5314" s="96" t="s">
        <v>417</v>
      </c>
      <c r="D5314" t="s">
        <v>200</v>
      </c>
      <c r="E5314">
        <v>2</v>
      </c>
    </row>
    <row r="5315" spans="1:7" x14ac:dyDescent="0.3">
      <c r="A5315">
        <v>100</v>
      </c>
      <c r="B5315" s="18">
        <v>45505</v>
      </c>
      <c r="C5315" s="96" t="s">
        <v>417</v>
      </c>
      <c r="D5315" t="s">
        <v>206</v>
      </c>
      <c r="E5315">
        <v>1</v>
      </c>
    </row>
    <row r="5316" spans="1:7" x14ac:dyDescent="0.3">
      <c r="A5316">
        <v>26</v>
      </c>
      <c r="B5316" s="18">
        <v>45505</v>
      </c>
      <c r="C5316" s="96" t="s">
        <v>417</v>
      </c>
      <c r="D5316" t="s">
        <v>164</v>
      </c>
      <c r="E5316">
        <v>1.2121212121212121E-2</v>
      </c>
      <c r="F5316">
        <v>4</v>
      </c>
      <c r="G5316">
        <v>330</v>
      </c>
    </row>
    <row r="5317" spans="1:7" x14ac:dyDescent="0.3">
      <c r="A5317">
        <v>17</v>
      </c>
      <c r="B5317" s="18">
        <v>45505</v>
      </c>
      <c r="C5317" s="96" t="s">
        <v>417</v>
      </c>
      <c r="D5317" t="s">
        <v>207</v>
      </c>
      <c r="E5317">
        <v>2.0689655172413793E-2</v>
      </c>
      <c r="F5317">
        <v>3</v>
      </c>
      <c r="G5317">
        <v>145</v>
      </c>
    </row>
    <row r="5318" spans="1:7" x14ac:dyDescent="0.3">
      <c r="A5318">
        <v>16</v>
      </c>
      <c r="B5318" s="18">
        <v>45505</v>
      </c>
      <c r="C5318" s="96" t="s">
        <v>417</v>
      </c>
      <c r="D5318" t="s">
        <v>203</v>
      </c>
      <c r="E5318">
        <v>5.5172413793103448E-2</v>
      </c>
      <c r="F5318">
        <v>8</v>
      </c>
      <c r="G5318">
        <v>145</v>
      </c>
    </row>
    <row r="5319" spans="1:7" x14ac:dyDescent="0.3">
      <c r="A5319">
        <v>13</v>
      </c>
      <c r="B5319" s="18">
        <v>45505</v>
      </c>
      <c r="C5319" s="96" t="s">
        <v>417</v>
      </c>
      <c r="D5319" t="s">
        <v>198</v>
      </c>
      <c r="E5319">
        <v>1.7543859649122806E-2</v>
      </c>
      <c r="F5319">
        <v>3</v>
      </c>
      <c r="G5319">
        <v>171</v>
      </c>
    </row>
    <row r="5320" spans="1:7" x14ac:dyDescent="0.3">
      <c r="A5320">
        <v>12</v>
      </c>
      <c r="B5320" s="18">
        <v>45505</v>
      </c>
      <c r="C5320" s="96" t="s">
        <v>417</v>
      </c>
      <c r="D5320" t="s">
        <v>215</v>
      </c>
      <c r="E5320">
        <v>1.7543859649122806E-2</v>
      </c>
      <c r="F5320">
        <v>3</v>
      </c>
      <c r="G5320">
        <v>171</v>
      </c>
    </row>
    <row r="5321" spans="1:7" x14ac:dyDescent="0.3">
      <c r="A5321">
        <v>11</v>
      </c>
      <c r="B5321" s="18">
        <v>45505</v>
      </c>
      <c r="C5321" s="96" t="s">
        <v>417</v>
      </c>
      <c r="D5321" t="s">
        <v>230</v>
      </c>
      <c r="E5321">
        <v>0.53958944281524923</v>
      </c>
      <c r="F5321">
        <v>184</v>
      </c>
      <c r="G5321">
        <v>341</v>
      </c>
    </row>
    <row r="5322" spans="1:7" x14ac:dyDescent="0.3">
      <c r="A5322">
        <v>10</v>
      </c>
      <c r="B5322" s="18">
        <v>45505</v>
      </c>
      <c r="C5322" s="96" t="s">
        <v>417</v>
      </c>
      <c r="D5322" t="s">
        <v>219</v>
      </c>
      <c r="E5322">
        <v>4.4776119402985072E-2</v>
      </c>
      <c r="F5322">
        <v>6</v>
      </c>
      <c r="G5322">
        <v>134</v>
      </c>
    </row>
    <row r="5323" spans="1:7" x14ac:dyDescent="0.3">
      <c r="A5323">
        <v>9</v>
      </c>
      <c r="B5323" s="18">
        <v>45505</v>
      </c>
      <c r="C5323" s="96" t="s">
        <v>417</v>
      </c>
      <c r="D5323" t="s">
        <v>213</v>
      </c>
      <c r="E5323">
        <v>0.14115308151093439</v>
      </c>
      <c r="F5323">
        <v>71</v>
      </c>
      <c r="G5323">
        <v>503</v>
      </c>
    </row>
    <row r="5324" spans="1:7" x14ac:dyDescent="0.3">
      <c r="A5324">
        <v>8</v>
      </c>
      <c r="B5324" s="18">
        <v>45505</v>
      </c>
      <c r="C5324" s="96" t="s">
        <v>417</v>
      </c>
      <c r="D5324" t="s">
        <v>235</v>
      </c>
      <c r="E5324">
        <v>0.41666666666666669</v>
      </c>
      <c r="F5324">
        <v>20</v>
      </c>
      <c r="G5324">
        <v>48</v>
      </c>
    </row>
    <row r="5325" spans="1:7" x14ac:dyDescent="0.3">
      <c r="A5325">
        <v>7</v>
      </c>
      <c r="B5325" s="18">
        <v>45505</v>
      </c>
      <c r="C5325" s="96" t="s">
        <v>417</v>
      </c>
      <c r="D5325" t="s">
        <v>232</v>
      </c>
      <c r="E5325">
        <v>0.58333333333333337</v>
      </c>
      <c r="F5325">
        <v>7</v>
      </c>
      <c r="G5325">
        <v>12</v>
      </c>
    </row>
    <row r="5326" spans="1:7" x14ac:dyDescent="0.3">
      <c r="A5326">
        <v>23</v>
      </c>
      <c r="B5326" s="18">
        <v>45505</v>
      </c>
      <c r="C5326" s="96" t="s">
        <v>417</v>
      </c>
      <c r="D5326" t="s">
        <v>210</v>
      </c>
      <c r="E5326">
        <v>9.5879556259904908E-2</v>
      </c>
      <c r="F5326">
        <v>121</v>
      </c>
      <c r="G5326">
        <v>1262</v>
      </c>
    </row>
    <row r="5327" spans="1:7" x14ac:dyDescent="0.3">
      <c r="A5327">
        <v>24</v>
      </c>
      <c r="B5327" s="18">
        <v>45505</v>
      </c>
      <c r="C5327" s="96" t="s">
        <v>417</v>
      </c>
      <c r="D5327" t="s">
        <v>197</v>
      </c>
      <c r="E5327">
        <v>0.92561983471074383</v>
      </c>
      <c r="F5327">
        <v>112</v>
      </c>
      <c r="G5327">
        <v>121</v>
      </c>
    </row>
    <row r="5328" spans="1:7" x14ac:dyDescent="0.3">
      <c r="A5328">
        <v>25</v>
      </c>
      <c r="B5328" s="18">
        <v>45505</v>
      </c>
      <c r="C5328" s="96" t="s">
        <v>417</v>
      </c>
      <c r="D5328" t="s">
        <v>261</v>
      </c>
      <c r="E5328">
        <v>4.7543581616481777E-3</v>
      </c>
      <c r="F5328">
        <v>6</v>
      </c>
      <c r="G5328">
        <v>1262</v>
      </c>
    </row>
    <row r="5329" spans="1:7" x14ac:dyDescent="0.3">
      <c r="A5329">
        <v>133</v>
      </c>
      <c r="B5329" s="18">
        <v>45505</v>
      </c>
      <c r="C5329" s="96" t="s">
        <v>417</v>
      </c>
      <c r="D5329" t="s">
        <v>234</v>
      </c>
      <c r="E5329">
        <v>1</v>
      </c>
    </row>
    <row r="5330" spans="1:7" x14ac:dyDescent="0.3">
      <c r="A5330">
        <v>132</v>
      </c>
      <c r="B5330" s="18">
        <v>45505</v>
      </c>
      <c r="C5330" s="96" t="s">
        <v>417</v>
      </c>
      <c r="D5330" t="s">
        <v>208</v>
      </c>
      <c r="E5330">
        <v>2</v>
      </c>
    </row>
    <row r="5331" spans="1:7" x14ac:dyDescent="0.3">
      <c r="A5331">
        <v>131</v>
      </c>
      <c r="B5331" s="18">
        <v>45505</v>
      </c>
      <c r="C5331" s="96" t="s">
        <v>417</v>
      </c>
      <c r="D5331" t="s">
        <v>211</v>
      </c>
      <c r="E5331">
        <v>11</v>
      </c>
    </row>
    <row r="5332" spans="1:7" x14ac:dyDescent="0.3">
      <c r="A5332">
        <v>130</v>
      </c>
      <c r="B5332" s="18">
        <v>45505</v>
      </c>
      <c r="C5332" s="96" t="s">
        <v>417</v>
      </c>
      <c r="D5332" t="s">
        <v>212</v>
      </c>
      <c r="E5332">
        <v>17</v>
      </c>
    </row>
    <row r="5333" spans="1:7" x14ac:dyDescent="0.3">
      <c r="A5333">
        <v>129</v>
      </c>
      <c r="B5333" s="18">
        <v>45505</v>
      </c>
      <c r="C5333" s="96" t="s">
        <v>417</v>
      </c>
      <c r="D5333" t="s">
        <v>229</v>
      </c>
      <c r="E5333">
        <v>85</v>
      </c>
    </row>
    <row r="5334" spans="1:7" x14ac:dyDescent="0.3">
      <c r="A5334">
        <v>128</v>
      </c>
      <c r="B5334" s="18">
        <v>45505</v>
      </c>
      <c r="C5334" s="96" t="s">
        <v>417</v>
      </c>
      <c r="D5334" t="s">
        <v>224</v>
      </c>
      <c r="E5334">
        <v>38</v>
      </c>
    </row>
    <row r="5335" spans="1:7" x14ac:dyDescent="0.3">
      <c r="A5335">
        <v>127</v>
      </c>
      <c r="B5335" s="18">
        <v>45505</v>
      </c>
      <c r="C5335" s="96" t="s">
        <v>417</v>
      </c>
      <c r="D5335" t="s">
        <v>220</v>
      </c>
      <c r="E5335">
        <v>154</v>
      </c>
    </row>
    <row r="5336" spans="1:7" x14ac:dyDescent="0.3">
      <c r="A5336">
        <v>5</v>
      </c>
      <c r="B5336" s="18">
        <v>45505</v>
      </c>
      <c r="C5336" s="96" t="s">
        <v>417</v>
      </c>
      <c r="D5336" t="s">
        <v>216</v>
      </c>
      <c r="E5336">
        <v>10.0769230769231</v>
      </c>
      <c r="F5336">
        <v>262</v>
      </c>
      <c r="G5336">
        <v>26</v>
      </c>
    </row>
    <row r="5337" spans="1:7" x14ac:dyDescent="0.3">
      <c r="A5337">
        <v>4</v>
      </c>
      <c r="B5337" s="18">
        <v>45505</v>
      </c>
      <c r="C5337" s="96" t="s">
        <v>417</v>
      </c>
      <c r="D5337" t="s">
        <v>223</v>
      </c>
      <c r="E5337">
        <v>0.89312977099236601</v>
      </c>
      <c r="F5337">
        <v>234</v>
      </c>
      <c r="G5337">
        <v>262</v>
      </c>
    </row>
    <row r="5338" spans="1:7" x14ac:dyDescent="0.3">
      <c r="A5338">
        <v>120</v>
      </c>
      <c r="B5338" s="18">
        <v>45505</v>
      </c>
      <c r="C5338" s="96" t="s">
        <v>417</v>
      </c>
      <c r="D5338" t="s">
        <v>22</v>
      </c>
      <c r="E5338">
        <v>413</v>
      </c>
    </row>
    <row r="5339" spans="1:7" x14ac:dyDescent="0.3">
      <c r="A5339">
        <v>114</v>
      </c>
      <c r="B5339" s="18">
        <v>45505</v>
      </c>
      <c r="C5339" s="96" t="s">
        <v>417</v>
      </c>
      <c r="D5339" t="s">
        <v>214</v>
      </c>
      <c r="E5339">
        <v>413</v>
      </c>
    </row>
    <row r="5340" spans="1:7" x14ac:dyDescent="0.3">
      <c r="A5340">
        <v>108</v>
      </c>
      <c r="B5340" s="18">
        <v>45505</v>
      </c>
      <c r="C5340" s="96" t="s">
        <v>418</v>
      </c>
      <c r="D5340" t="s">
        <v>204</v>
      </c>
      <c r="E5340">
        <v>1203</v>
      </c>
    </row>
    <row r="5341" spans="1:7" x14ac:dyDescent="0.3">
      <c r="A5341">
        <v>105</v>
      </c>
      <c r="B5341" s="18">
        <v>45505</v>
      </c>
      <c r="C5341" s="96" t="s">
        <v>418</v>
      </c>
      <c r="D5341" t="s">
        <v>227</v>
      </c>
      <c r="E5341">
        <v>1633</v>
      </c>
    </row>
    <row r="5342" spans="1:7" x14ac:dyDescent="0.3">
      <c r="A5342">
        <v>107</v>
      </c>
      <c r="B5342" s="18">
        <v>45505</v>
      </c>
      <c r="C5342" s="96" t="s">
        <v>418</v>
      </c>
      <c r="D5342" t="s">
        <v>217</v>
      </c>
      <c r="E5342">
        <v>3216</v>
      </c>
    </row>
    <row r="5343" spans="1:7" x14ac:dyDescent="0.3">
      <c r="A5343">
        <v>106</v>
      </c>
      <c r="B5343" s="18">
        <v>45505</v>
      </c>
      <c r="C5343" s="96" t="s">
        <v>418</v>
      </c>
      <c r="D5343" t="s">
        <v>196</v>
      </c>
      <c r="E5343">
        <v>2667</v>
      </c>
    </row>
    <row r="5344" spans="1:7" x14ac:dyDescent="0.3">
      <c r="A5344">
        <v>104</v>
      </c>
      <c r="B5344" s="18">
        <v>45505</v>
      </c>
      <c r="C5344" s="96" t="s">
        <v>418</v>
      </c>
      <c r="D5344" t="s">
        <v>236</v>
      </c>
      <c r="E5344">
        <v>542</v>
      </c>
    </row>
    <row r="5345" spans="1:7" x14ac:dyDescent="0.3">
      <c r="A5345">
        <v>113</v>
      </c>
      <c r="B5345" s="18">
        <v>45505</v>
      </c>
      <c r="C5345" s="96" t="s">
        <v>418</v>
      </c>
      <c r="D5345" t="s">
        <v>228</v>
      </c>
      <c r="E5345">
        <v>2070</v>
      </c>
    </row>
    <row r="5346" spans="1:7" x14ac:dyDescent="0.3">
      <c r="A5346">
        <v>110</v>
      </c>
      <c r="B5346" s="18">
        <v>45505</v>
      </c>
      <c r="C5346" s="96" t="s">
        <v>418</v>
      </c>
      <c r="D5346" t="s">
        <v>222</v>
      </c>
      <c r="E5346">
        <v>1568</v>
      </c>
    </row>
    <row r="5347" spans="1:7" x14ac:dyDescent="0.3">
      <c r="A5347">
        <v>112</v>
      </c>
      <c r="B5347" s="18">
        <v>45505</v>
      </c>
      <c r="C5347" s="96" t="s">
        <v>418</v>
      </c>
      <c r="D5347" t="s">
        <v>221</v>
      </c>
      <c r="E5347">
        <v>3499</v>
      </c>
    </row>
    <row r="5348" spans="1:7" x14ac:dyDescent="0.3">
      <c r="A5348">
        <v>111</v>
      </c>
      <c r="B5348" s="18">
        <v>45505</v>
      </c>
      <c r="C5348" s="96" t="s">
        <v>418</v>
      </c>
      <c r="D5348" t="s">
        <v>201</v>
      </c>
      <c r="E5348">
        <v>2662</v>
      </c>
    </row>
    <row r="5349" spans="1:7" x14ac:dyDescent="0.3">
      <c r="A5349">
        <v>109</v>
      </c>
      <c r="B5349" s="18">
        <v>45505</v>
      </c>
      <c r="C5349" s="96" t="s">
        <v>418</v>
      </c>
      <c r="D5349" t="s">
        <v>233</v>
      </c>
      <c r="E5349">
        <v>523</v>
      </c>
    </row>
    <row r="5350" spans="1:7" x14ac:dyDescent="0.3">
      <c r="A5350">
        <v>2</v>
      </c>
      <c r="B5350" s="18">
        <v>45505</v>
      </c>
      <c r="C5350" s="96" t="s">
        <v>418</v>
      </c>
      <c r="D5350" t="s">
        <v>209</v>
      </c>
      <c r="E5350">
        <v>0.98904040404040405</v>
      </c>
      <c r="F5350">
        <v>19583</v>
      </c>
      <c r="G5350">
        <v>19800</v>
      </c>
    </row>
    <row r="5351" spans="1:7" x14ac:dyDescent="0.3">
      <c r="A5351">
        <v>1</v>
      </c>
      <c r="B5351" s="18">
        <v>45505</v>
      </c>
      <c r="C5351" s="96" t="s">
        <v>418</v>
      </c>
      <c r="D5351" t="s">
        <v>287</v>
      </c>
      <c r="E5351">
        <v>1.5</v>
      </c>
      <c r="F5351">
        <v>18</v>
      </c>
      <c r="G5351">
        <v>12</v>
      </c>
    </row>
    <row r="5352" spans="1:7" x14ac:dyDescent="0.3">
      <c r="A5352">
        <v>103</v>
      </c>
      <c r="B5352" s="18">
        <v>45505</v>
      </c>
      <c r="C5352" s="96" t="s">
        <v>418</v>
      </c>
      <c r="D5352" t="s">
        <v>199</v>
      </c>
      <c r="E5352">
        <v>2</v>
      </c>
    </row>
    <row r="5353" spans="1:7" x14ac:dyDescent="0.3">
      <c r="A5353">
        <v>3</v>
      </c>
      <c r="B5353" s="18">
        <v>45505</v>
      </c>
      <c r="C5353" s="96" t="s">
        <v>418</v>
      </c>
      <c r="D5353" t="s">
        <v>202</v>
      </c>
      <c r="E5353">
        <v>0.66012971758337169</v>
      </c>
      <c r="F5353">
        <v>12926</v>
      </c>
      <c r="G5353">
        <v>19581</v>
      </c>
    </row>
    <row r="5354" spans="1:7" x14ac:dyDescent="0.3">
      <c r="A5354">
        <v>102</v>
      </c>
      <c r="B5354" s="18">
        <v>45505</v>
      </c>
      <c r="C5354" s="96" t="s">
        <v>418</v>
      </c>
      <c r="D5354" t="s">
        <v>218</v>
      </c>
      <c r="E5354">
        <v>0</v>
      </c>
    </row>
    <row r="5355" spans="1:7" x14ac:dyDescent="0.3">
      <c r="A5355">
        <v>101</v>
      </c>
      <c r="B5355" s="18">
        <v>45505</v>
      </c>
      <c r="C5355" s="96" t="s">
        <v>418</v>
      </c>
      <c r="D5355" t="s">
        <v>200</v>
      </c>
      <c r="E5355">
        <v>11</v>
      </c>
    </row>
    <row r="5356" spans="1:7" x14ac:dyDescent="0.3">
      <c r="A5356">
        <v>100</v>
      </c>
      <c r="B5356" s="18">
        <v>45505</v>
      </c>
      <c r="C5356" s="96" t="s">
        <v>418</v>
      </c>
      <c r="D5356" t="s">
        <v>206</v>
      </c>
      <c r="E5356">
        <v>4</v>
      </c>
    </row>
    <row r="5357" spans="1:7" x14ac:dyDescent="0.3">
      <c r="A5357">
        <v>26</v>
      </c>
      <c r="B5357" s="18">
        <v>45505</v>
      </c>
      <c r="C5357" s="96" t="s">
        <v>418</v>
      </c>
      <c r="D5357" t="s">
        <v>164</v>
      </c>
      <c r="E5357">
        <v>1.7565872020075283E-3</v>
      </c>
      <c r="F5357">
        <v>7</v>
      </c>
      <c r="G5357">
        <v>3985</v>
      </c>
    </row>
    <row r="5358" spans="1:7" x14ac:dyDescent="0.3">
      <c r="A5358">
        <v>17</v>
      </c>
      <c r="B5358" s="18">
        <v>45505</v>
      </c>
      <c r="C5358" s="96" t="s">
        <v>418</v>
      </c>
      <c r="D5358" t="s">
        <v>207</v>
      </c>
      <c r="E5358">
        <v>5.4619936276741011E-3</v>
      </c>
      <c r="F5358">
        <v>12</v>
      </c>
      <c r="G5358">
        <v>2197</v>
      </c>
    </row>
    <row r="5359" spans="1:7" x14ac:dyDescent="0.3">
      <c r="A5359">
        <v>16</v>
      </c>
      <c r="B5359" s="18">
        <v>45505</v>
      </c>
      <c r="C5359" s="96" t="s">
        <v>418</v>
      </c>
      <c r="D5359" t="s">
        <v>203</v>
      </c>
      <c r="E5359">
        <v>9.1033227127901677E-3</v>
      </c>
      <c r="F5359">
        <v>20</v>
      </c>
      <c r="G5359">
        <v>2197</v>
      </c>
    </row>
    <row r="5360" spans="1:7" x14ac:dyDescent="0.3">
      <c r="A5360">
        <v>15</v>
      </c>
      <c r="B5360" s="18">
        <v>45505</v>
      </c>
      <c r="C5360" s="96" t="s">
        <v>418</v>
      </c>
      <c r="D5360" t="s">
        <v>205</v>
      </c>
      <c r="E5360">
        <v>2.1074815595363542E-4</v>
      </c>
      <c r="F5360">
        <v>1</v>
      </c>
      <c r="G5360">
        <v>4745</v>
      </c>
    </row>
    <row r="5361" spans="1:7" x14ac:dyDescent="0.3">
      <c r="A5361">
        <v>14</v>
      </c>
      <c r="B5361" s="18">
        <v>45505</v>
      </c>
      <c r="C5361" s="96" t="s">
        <v>418</v>
      </c>
      <c r="D5361" t="s">
        <v>225</v>
      </c>
      <c r="E5361">
        <v>1.4752370916754477E-3</v>
      </c>
      <c r="F5361">
        <v>7</v>
      </c>
      <c r="G5361">
        <v>4745</v>
      </c>
    </row>
    <row r="5362" spans="1:7" x14ac:dyDescent="0.3">
      <c r="A5362">
        <v>13</v>
      </c>
      <c r="B5362" s="18">
        <v>45505</v>
      </c>
      <c r="C5362" s="96" t="s">
        <v>418</v>
      </c>
      <c r="D5362" t="s">
        <v>198</v>
      </c>
      <c r="E5362">
        <v>7.4416556583003085E-2</v>
      </c>
      <c r="F5362">
        <v>169</v>
      </c>
      <c r="G5362">
        <v>2271</v>
      </c>
    </row>
    <row r="5363" spans="1:7" x14ac:dyDescent="0.3">
      <c r="A5363">
        <v>12</v>
      </c>
      <c r="B5363" s="18">
        <v>45505</v>
      </c>
      <c r="C5363" s="96" t="s">
        <v>418</v>
      </c>
      <c r="D5363" t="s">
        <v>215</v>
      </c>
      <c r="E5363">
        <v>0.11977102597974461</v>
      </c>
      <c r="F5363">
        <v>272</v>
      </c>
      <c r="G5363">
        <v>2271</v>
      </c>
    </row>
    <row r="5364" spans="1:7" x14ac:dyDescent="0.3">
      <c r="A5364">
        <v>11</v>
      </c>
      <c r="B5364" s="18">
        <v>45505</v>
      </c>
      <c r="C5364" s="96" t="s">
        <v>418</v>
      </c>
      <c r="D5364" t="s">
        <v>230</v>
      </c>
      <c r="E5364">
        <v>6.5406976744186052E-2</v>
      </c>
      <c r="F5364">
        <v>315</v>
      </c>
      <c r="G5364">
        <v>4816</v>
      </c>
    </row>
    <row r="5365" spans="1:7" x14ac:dyDescent="0.3">
      <c r="A5365">
        <v>10</v>
      </c>
      <c r="B5365" s="18">
        <v>45505</v>
      </c>
      <c r="C5365" s="96" t="s">
        <v>418</v>
      </c>
      <c r="D5365" t="s">
        <v>219</v>
      </c>
      <c r="E5365">
        <v>0.11155778894472362</v>
      </c>
      <c r="F5365">
        <v>111</v>
      </c>
      <c r="G5365">
        <v>995</v>
      </c>
    </row>
    <row r="5366" spans="1:7" x14ac:dyDescent="0.3">
      <c r="A5366">
        <v>9</v>
      </c>
      <c r="B5366" s="18">
        <v>45505</v>
      </c>
      <c r="C5366" s="96" t="s">
        <v>418</v>
      </c>
      <c r="D5366" t="s">
        <v>213</v>
      </c>
      <c r="E5366">
        <v>0.12253853943963092</v>
      </c>
      <c r="F5366">
        <v>1089</v>
      </c>
      <c r="G5366">
        <v>8887</v>
      </c>
    </row>
    <row r="5367" spans="1:7" x14ac:dyDescent="0.3">
      <c r="A5367">
        <v>8</v>
      </c>
      <c r="B5367" s="18">
        <v>45505</v>
      </c>
      <c r="C5367" s="96" t="s">
        <v>418</v>
      </c>
      <c r="D5367" t="s">
        <v>235</v>
      </c>
      <c r="E5367">
        <v>0.49283489096573208</v>
      </c>
      <c r="F5367">
        <v>791</v>
      </c>
      <c r="G5367">
        <v>1605</v>
      </c>
    </row>
    <row r="5368" spans="1:7" x14ac:dyDescent="0.3">
      <c r="A5368">
        <v>7</v>
      </c>
      <c r="B5368" s="18">
        <v>45505</v>
      </c>
      <c r="C5368" s="96" t="s">
        <v>418</v>
      </c>
      <c r="D5368" t="s">
        <v>232</v>
      </c>
      <c r="E5368">
        <v>0.67333333333333334</v>
      </c>
      <c r="F5368">
        <v>303</v>
      </c>
      <c r="G5368">
        <v>450</v>
      </c>
    </row>
    <row r="5369" spans="1:7" x14ac:dyDescent="0.3">
      <c r="A5369">
        <v>23</v>
      </c>
      <c r="B5369" s="18">
        <v>45505</v>
      </c>
      <c r="C5369" s="96" t="s">
        <v>418</v>
      </c>
      <c r="D5369" t="s">
        <v>210</v>
      </c>
      <c r="E5369">
        <v>3.2104516913105126E-2</v>
      </c>
      <c r="F5369">
        <v>634</v>
      </c>
      <c r="G5369">
        <v>19748</v>
      </c>
    </row>
    <row r="5370" spans="1:7" x14ac:dyDescent="0.3">
      <c r="A5370">
        <v>24</v>
      </c>
      <c r="B5370" s="18">
        <v>45505</v>
      </c>
      <c r="C5370" s="96" t="s">
        <v>418</v>
      </c>
      <c r="D5370" t="s">
        <v>197</v>
      </c>
      <c r="E5370">
        <v>0.88801261829653</v>
      </c>
      <c r="F5370">
        <v>563</v>
      </c>
      <c r="G5370">
        <v>634</v>
      </c>
    </row>
    <row r="5371" spans="1:7" x14ac:dyDescent="0.3">
      <c r="A5371">
        <v>25</v>
      </c>
      <c r="B5371" s="18">
        <v>45505</v>
      </c>
      <c r="C5371" s="96" t="s">
        <v>418</v>
      </c>
      <c r="D5371" t="s">
        <v>261</v>
      </c>
      <c r="E5371">
        <v>2.0255215718047398E-4</v>
      </c>
      <c r="F5371">
        <v>4</v>
      </c>
      <c r="G5371">
        <v>19748</v>
      </c>
    </row>
    <row r="5372" spans="1:7" x14ac:dyDescent="0.3">
      <c r="A5372">
        <v>133</v>
      </c>
      <c r="B5372" s="18">
        <v>45505</v>
      </c>
      <c r="C5372" s="96" t="s">
        <v>418</v>
      </c>
      <c r="D5372" t="s">
        <v>234</v>
      </c>
      <c r="E5372">
        <v>27</v>
      </c>
    </row>
    <row r="5373" spans="1:7" x14ac:dyDescent="0.3">
      <c r="A5373">
        <v>132</v>
      </c>
      <c r="B5373" s="18">
        <v>45505</v>
      </c>
      <c r="C5373" s="96" t="s">
        <v>418</v>
      </c>
      <c r="D5373" t="s">
        <v>208</v>
      </c>
      <c r="E5373">
        <v>26</v>
      </c>
    </row>
    <row r="5374" spans="1:7" x14ac:dyDescent="0.3">
      <c r="A5374">
        <v>131</v>
      </c>
      <c r="B5374" s="18">
        <v>45505</v>
      </c>
      <c r="C5374" s="96" t="s">
        <v>418</v>
      </c>
      <c r="D5374" t="s">
        <v>211</v>
      </c>
      <c r="E5374">
        <v>231</v>
      </c>
    </row>
    <row r="5375" spans="1:7" x14ac:dyDescent="0.3">
      <c r="A5375">
        <v>130</v>
      </c>
      <c r="B5375" s="18">
        <v>45505</v>
      </c>
      <c r="C5375" s="96" t="s">
        <v>418</v>
      </c>
      <c r="D5375" t="s">
        <v>212</v>
      </c>
      <c r="E5375">
        <v>2937</v>
      </c>
    </row>
    <row r="5376" spans="1:7" x14ac:dyDescent="0.3">
      <c r="A5376">
        <v>129</v>
      </c>
      <c r="B5376" s="18">
        <v>45505</v>
      </c>
      <c r="C5376" s="96" t="s">
        <v>418</v>
      </c>
      <c r="D5376" t="s">
        <v>229</v>
      </c>
      <c r="E5376">
        <v>1431</v>
      </c>
    </row>
    <row r="5377" spans="1:7" x14ac:dyDescent="0.3">
      <c r="A5377">
        <v>128</v>
      </c>
      <c r="B5377" s="18">
        <v>45505</v>
      </c>
      <c r="C5377" s="96" t="s">
        <v>418</v>
      </c>
      <c r="D5377" t="s">
        <v>224</v>
      </c>
      <c r="E5377">
        <v>980</v>
      </c>
    </row>
    <row r="5378" spans="1:7" x14ac:dyDescent="0.3">
      <c r="A5378">
        <v>127</v>
      </c>
      <c r="B5378" s="18">
        <v>45505</v>
      </c>
      <c r="C5378" s="96" t="s">
        <v>418</v>
      </c>
      <c r="D5378" t="s">
        <v>220</v>
      </c>
      <c r="E5378">
        <v>5642</v>
      </c>
    </row>
    <row r="5379" spans="1:7" x14ac:dyDescent="0.3">
      <c r="A5379">
        <v>5</v>
      </c>
      <c r="B5379" s="18">
        <v>45505</v>
      </c>
      <c r="C5379" s="96" t="s">
        <v>418</v>
      </c>
      <c r="D5379" t="s">
        <v>216</v>
      </c>
      <c r="E5379">
        <v>10.680412371134</v>
      </c>
      <c r="F5379">
        <v>3108</v>
      </c>
      <c r="G5379">
        <v>291</v>
      </c>
    </row>
    <row r="5380" spans="1:7" x14ac:dyDescent="0.3">
      <c r="A5380">
        <v>4</v>
      </c>
      <c r="B5380" s="18">
        <v>45505</v>
      </c>
      <c r="C5380" s="96" t="s">
        <v>418</v>
      </c>
      <c r="D5380" t="s">
        <v>223</v>
      </c>
      <c r="E5380">
        <v>0.82022873481057901</v>
      </c>
      <c r="F5380">
        <v>2295</v>
      </c>
      <c r="G5380">
        <v>2798</v>
      </c>
    </row>
    <row r="5381" spans="1:7" x14ac:dyDescent="0.3">
      <c r="A5381">
        <v>126</v>
      </c>
      <c r="B5381" s="18">
        <v>45505</v>
      </c>
      <c r="C5381" s="96" t="s">
        <v>418</v>
      </c>
      <c r="D5381" t="s">
        <v>28</v>
      </c>
      <c r="E5381">
        <v>15</v>
      </c>
    </row>
    <row r="5382" spans="1:7" x14ac:dyDescent="0.3">
      <c r="A5382">
        <v>122</v>
      </c>
      <c r="B5382" s="18">
        <v>45505</v>
      </c>
      <c r="C5382" s="96" t="s">
        <v>418</v>
      </c>
      <c r="D5382" t="s">
        <v>24</v>
      </c>
      <c r="E5382">
        <v>5</v>
      </c>
    </row>
    <row r="5383" spans="1:7" x14ac:dyDescent="0.3">
      <c r="A5383">
        <v>120</v>
      </c>
      <c r="B5383" s="18">
        <v>45505</v>
      </c>
      <c r="C5383" s="96" t="s">
        <v>418</v>
      </c>
      <c r="D5383" t="s">
        <v>22</v>
      </c>
      <c r="E5383">
        <v>7569</v>
      </c>
    </row>
    <row r="5384" spans="1:7" x14ac:dyDescent="0.3">
      <c r="A5384">
        <v>116</v>
      </c>
      <c r="B5384" s="18">
        <v>45505</v>
      </c>
      <c r="C5384" s="96" t="s">
        <v>418</v>
      </c>
      <c r="D5384" t="s">
        <v>243</v>
      </c>
      <c r="E5384">
        <v>4</v>
      </c>
    </row>
    <row r="5385" spans="1:7" x14ac:dyDescent="0.3">
      <c r="A5385">
        <v>115</v>
      </c>
      <c r="B5385" s="18">
        <v>45505</v>
      </c>
      <c r="C5385" s="96" t="s">
        <v>418</v>
      </c>
      <c r="D5385" t="s">
        <v>226</v>
      </c>
      <c r="E5385">
        <v>175</v>
      </c>
    </row>
    <row r="5386" spans="1:7" x14ac:dyDescent="0.3">
      <c r="A5386">
        <v>114</v>
      </c>
      <c r="B5386" s="18">
        <v>45505</v>
      </c>
      <c r="C5386" s="96" t="s">
        <v>418</v>
      </c>
      <c r="D5386" t="s">
        <v>214</v>
      </c>
      <c r="E5386">
        <v>7574</v>
      </c>
    </row>
    <row r="5387" spans="1:7" x14ac:dyDescent="0.3">
      <c r="A5387">
        <v>6</v>
      </c>
      <c r="B5387" s="18">
        <v>45505</v>
      </c>
      <c r="C5387" s="96" t="s">
        <v>418</v>
      </c>
      <c r="D5387" t="s">
        <v>237</v>
      </c>
      <c r="E5387">
        <v>0.28025477707006369</v>
      </c>
      <c r="F5387">
        <v>44</v>
      </c>
      <c r="G5387">
        <v>157</v>
      </c>
    </row>
    <row r="5388" spans="1:7" x14ac:dyDescent="0.3">
      <c r="A5388">
        <v>27</v>
      </c>
      <c r="B5388" s="18">
        <v>45505</v>
      </c>
      <c r="C5388" s="96" t="s">
        <v>419</v>
      </c>
      <c r="D5388" t="s">
        <v>165</v>
      </c>
      <c r="E5388">
        <v>0.11895910780669144</v>
      </c>
      <c r="F5388">
        <v>32</v>
      </c>
      <c r="G5388">
        <v>269</v>
      </c>
    </row>
    <row r="5389" spans="1:7" x14ac:dyDescent="0.3">
      <c r="A5389">
        <v>108</v>
      </c>
      <c r="B5389" s="18">
        <v>45505</v>
      </c>
      <c r="C5389" s="96" t="s">
        <v>419</v>
      </c>
      <c r="D5389" t="s">
        <v>204</v>
      </c>
      <c r="E5389">
        <v>296</v>
      </c>
    </row>
    <row r="5390" spans="1:7" x14ac:dyDescent="0.3">
      <c r="A5390">
        <v>105</v>
      </c>
      <c r="B5390" s="18">
        <v>45505</v>
      </c>
      <c r="C5390" s="96" t="s">
        <v>419</v>
      </c>
      <c r="D5390" t="s">
        <v>227</v>
      </c>
      <c r="E5390">
        <v>280</v>
      </c>
    </row>
    <row r="5391" spans="1:7" x14ac:dyDescent="0.3">
      <c r="A5391">
        <v>107</v>
      </c>
      <c r="B5391" s="18">
        <v>45505</v>
      </c>
      <c r="C5391" s="96" t="s">
        <v>419</v>
      </c>
      <c r="D5391" t="s">
        <v>217</v>
      </c>
      <c r="E5391">
        <v>543</v>
      </c>
    </row>
    <row r="5392" spans="1:7" x14ac:dyDescent="0.3">
      <c r="A5392">
        <v>106</v>
      </c>
      <c r="B5392" s="18">
        <v>45505</v>
      </c>
      <c r="C5392" s="96" t="s">
        <v>419</v>
      </c>
      <c r="D5392" t="s">
        <v>196</v>
      </c>
      <c r="E5392">
        <v>471</v>
      </c>
    </row>
    <row r="5393" spans="1:7" x14ac:dyDescent="0.3">
      <c r="A5393">
        <v>104</v>
      </c>
      <c r="B5393" s="18">
        <v>45505</v>
      </c>
      <c r="C5393" s="96" t="s">
        <v>419</v>
      </c>
      <c r="D5393" t="s">
        <v>236</v>
      </c>
      <c r="E5393">
        <v>76</v>
      </c>
    </row>
    <row r="5394" spans="1:7" x14ac:dyDescent="0.3">
      <c r="A5394">
        <v>113</v>
      </c>
      <c r="B5394" s="18">
        <v>45505</v>
      </c>
      <c r="C5394" s="96" t="s">
        <v>419</v>
      </c>
      <c r="D5394" t="s">
        <v>228</v>
      </c>
      <c r="E5394">
        <v>530</v>
      </c>
    </row>
    <row r="5395" spans="1:7" x14ac:dyDescent="0.3">
      <c r="A5395">
        <v>110</v>
      </c>
      <c r="B5395" s="18">
        <v>45505</v>
      </c>
      <c r="C5395" s="96" t="s">
        <v>419</v>
      </c>
      <c r="D5395" t="s">
        <v>222</v>
      </c>
      <c r="E5395">
        <v>287</v>
      </c>
    </row>
    <row r="5396" spans="1:7" x14ac:dyDescent="0.3">
      <c r="A5396">
        <v>112</v>
      </c>
      <c r="B5396" s="18">
        <v>45505</v>
      </c>
      <c r="C5396" s="96" t="s">
        <v>419</v>
      </c>
      <c r="D5396" t="s">
        <v>221</v>
      </c>
      <c r="E5396">
        <v>623</v>
      </c>
    </row>
    <row r="5397" spans="1:7" x14ac:dyDescent="0.3">
      <c r="A5397">
        <v>111</v>
      </c>
      <c r="B5397" s="18">
        <v>45505</v>
      </c>
      <c r="C5397" s="96" t="s">
        <v>419</v>
      </c>
      <c r="D5397" t="s">
        <v>201</v>
      </c>
      <c r="E5397">
        <v>397</v>
      </c>
    </row>
    <row r="5398" spans="1:7" x14ac:dyDescent="0.3">
      <c r="A5398">
        <v>109</v>
      </c>
      <c r="B5398" s="18">
        <v>45505</v>
      </c>
      <c r="C5398" s="96" t="s">
        <v>419</v>
      </c>
      <c r="D5398" t="s">
        <v>233</v>
      </c>
      <c r="E5398">
        <v>61</v>
      </c>
    </row>
    <row r="5399" spans="1:7" x14ac:dyDescent="0.3">
      <c r="A5399">
        <v>2</v>
      </c>
      <c r="B5399" s="18">
        <v>45505</v>
      </c>
      <c r="C5399" s="96" t="s">
        <v>419</v>
      </c>
      <c r="D5399" t="s">
        <v>209</v>
      </c>
      <c r="E5399">
        <v>0.99</v>
      </c>
      <c r="F5399">
        <v>3564</v>
      </c>
      <c r="G5399">
        <v>3600</v>
      </c>
    </row>
    <row r="5400" spans="1:7" x14ac:dyDescent="0.3">
      <c r="A5400">
        <v>1</v>
      </c>
      <c r="B5400" s="18">
        <v>45505</v>
      </c>
      <c r="C5400" s="96" t="s">
        <v>419</v>
      </c>
      <c r="D5400" t="s">
        <v>287</v>
      </c>
      <c r="E5400">
        <v>2</v>
      </c>
      <c r="F5400">
        <v>4</v>
      </c>
      <c r="G5400">
        <v>2</v>
      </c>
    </row>
    <row r="5401" spans="1:7" x14ac:dyDescent="0.3">
      <c r="A5401">
        <v>103</v>
      </c>
      <c r="B5401" s="18">
        <v>45505</v>
      </c>
      <c r="C5401" s="96" t="s">
        <v>419</v>
      </c>
      <c r="D5401" t="s">
        <v>199</v>
      </c>
      <c r="E5401">
        <v>0</v>
      </c>
    </row>
    <row r="5402" spans="1:7" x14ac:dyDescent="0.3">
      <c r="A5402">
        <v>102</v>
      </c>
      <c r="B5402" s="18">
        <v>45505</v>
      </c>
      <c r="C5402" s="96" t="s">
        <v>419</v>
      </c>
      <c r="D5402" t="s">
        <v>218</v>
      </c>
      <c r="E5402">
        <v>0</v>
      </c>
    </row>
    <row r="5403" spans="1:7" x14ac:dyDescent="0.3">
      <c r="A5403">
        <v>3</v>
      </c>
      <c r="B5403" s="18">
        <v>45505</v>
      </c>
      <c r="C5403" s="96" t="s">
        <v>419</v>
      </c>
      <c r="D5403" t="s">
        <v>202</v>
      </c>
      <c r="E5403">
        <v>0.5650953984287318</v>
      </c>
      <c r="F5403">
        <v>2014</v>
      </c>
      <c r="G5403">
        <v>3564</v>
      </c>
    </row>
    <row r="5404" spans="1:7" x14ac:dyDescent="0.3">
      <c r="A5404">
        <v>101</v>
      </c>
      <c r="B5404" s="18">
        <v>45505</v>
      </c>
      <c r="C5404" s="96" t="s">
        <v>419</v>
      </c>
      <c r="D5404" t="s">
        <v>200</v>
      </c>
      <c r="E5404">
        <v>2</v>
      </c>
    </row>
    <row r="5405" spans="1:7" x14ac:dyDescent="0.3">
      <c r="A5405">
        <v>100</v>
      </c>
      <c r="B5405" s="18">
        <v>45505</v>
      </c>
      <c r="C5405" s="96" t="s">
        <v>419</v>
      </c>
      <c r="D5405" t="s">
        <v>206</v>
      </c>
      <c r="E5405">
        <v>5</v>
      </c>
    </row>
    <row r="5406" spans="1:7" x14ac:dyDescent="0.3">
      <c r="A5406">
        <v>26</v>
      </c>
      <c r="B5406" s="18">
        <v>45505</v>
      </c>
      <c r="C5406" s="96" t="s">
        <v>419</v>
      </c>
      <c r="D5406" t="s">
        <v>164</v>
      </c>
      <c r="E5406">
        <v>0.11323529411764706</v>
      </c>
      <c r="F5406">
        <v>77</v>
      </c>
      <c r="G5406">
        <v>680</v>
      </c>
    </row>
    <row r="5407" spans="1:7" x14ac:dyDescent="0.3">
      <c r="A5407">
        <v>17</v>
      </c>
      <c r="B5407" s="18">
        <v>45505</v>
      </c>
      <c r="C5407" s="96" t="s">
        <v>419</v>
      </c>
      <c r="D5407" t="s">
        <v>207</v>
      </c>
      <c r="E5407">
        <v>3.7209302325581395E-2</v>
      </c>
      <c r="F5407">
        <v>16</v>
      </c>
      <c r="G5407">
        <v>430</v>
      </c>
    </row>
    <row r="5408" spans="1:7" x14ac:dyDescent="0.3">
      <c r="A5408">
        <v>16</v>
      </c>
      <c r="B5408" s="18">
        <v>45505</v>
      </c>
      <c r="C5408" s="96" t="s">
        <v>419</v>
      </c>
      <c r="D5408" t="s">
        <v>203</v>
      </c>
      <c r="E5408">
        <v>0.2744186046511628</v>
      </c>
      <c r="F5408">
        <v>118</v>
      </c>
      <c r="G5408">
        <v>430</v>
      </c>
    </row>
    <row r="5409" spans="1:7" x14ac:dyDescent="0.3">
      <c r="A5409">
        <v>15</v>
      </c>
      <c r="B5409" s="18">
        <v>45505</v>
      </c>
      <c r="C5409" s="96" t="s">
        <v>419</v>
      </c>
      <c r="D5409" t="s">
        <v>205</v>
      </c>
      <c r="E5409">
        <v>1.0683760683760685E-3</v>
      </c>
      <c r="F5409">
        <v>1</v>
      </c>
      <c r="G5409">
        <v>936</v>
      </c>
    </row>
    <row r="5410" spans="1:7" x14ac:dyDescent="0.3">
      <c r="A5410">
        <v>14</v>
      </c>
      <c r="B5410" s="18">
        <v>45505</v>
      </c>
      <c r="C5410" s="96" t="s">
        <v>419</v>
      </c>
      <c r="D5410" t="s">
        <v>225</v>
      </c>
      <c r="E5410">
        <v>0.29807692307692307</v>
      </c>
      <c r="F5410">
        <v>279</v>
      </c>
      <c r="G5410">
        <v>936</v>
      </c>
    </row>
    <row r="5411" spans="1:7" x14ac:dyDescent="0.3">
      <c r="A5411">
        <v>13</v>
      </c>
      <c r="B5411" s="18">
        <v>45505</v>
      </c>
      <c r="C5411" s="96" t="s">
        <v>419</v>
      </c>
      <c r="D5411" t="s">
        <v>198</v>
      </c>
      <c r="E5411">
        <v>0</v>
      </c>
      <c r="F5411">
        <v>0</v>
      </c>
      <c r="G5411">
        <v>467</v>
      </c>
    </row>
    <row r="5412" spans="1:7" x14ac:dyDescent="0.3">
      <c r="A5412">
        <v>12</v>
      </c>
      <c r="B5412" s="18">
        <v>45505</v>
      </c>
      <c r="C5412" s="96" t="s">
        <v>419</v>
      </c>
      <c r="D5412" t="s">
        <v>215</v>
      </c>
      <c r="E5412">
        <v>0.28051391862955033</v>
      </c>
      <c r="F5412">
        <v>131</v>
      </c>
      <c r="G5412">
        <v>467</v>
      </c>
    </row>
    <row r="5413" spans="1:7" x14ac:dyDescent="0.3">
      <c r="A5413">
        <v>11</v>
      </c>
      <c r="B5413" s="18">
        <v>45505</v>
      </c>
      <c r="C5413" s="96" t="s">
        <v>419</v>
      </c>
      <c r="D5413" t="s">
        <v>230</v>
      </c>
      <c r="E5413">
        <v>0.55719921104536485</v>
      </c>
      <c r="F5413">
        <v>565</v>
      </c>
      <c r="G5413">
        <v>1014</v>
      </c>
    </row>
    <row r="5414" spans="1:7" x14ac:dyDescent="0.3">
      <c r="A5414">
        <v>10</v>
      </c>
      <c r="B5414" s="18">
        <v>45505</v>
      </c>
      <c r="C5414" s="96" t="s">
        <v>419</v>
      </c>
      <c r="D5414" t="s">
        <v>219</v>
      </c>
      <c r="E5414">
        <v>2.3809523809523808E-2</v>
      </c>
      <c r="F5414">
        <v>4</v>
      </c>
      <c r="G5414">
        <v>168</v>
      </c>
    </row>
    <row r="5415" spans="1:7" x14ac:dyDescent="0.3">
      <c r="A5415">
        <v>9</v>
      </c>
      <c r="B5415" s="18">
        <v>45505</v>
      </c>
      <c r="C5415" s="96" t="s">
        <v>419</v>
      </c>
      <c r="D5415" t="s">
        <v>213</v>
      </c>
      <c r="E5415">
        <v>0.13647642679900746</v>
      </c>
      <c r="F5415">
        <v>165</v>
      </c>
      <c r="G5415">
        <v>1209</v>
      </c>
    </row>
    <row r="5416" spans="1:7" x14ac:dyDescent="0.3">
      <c r="A5416">
        <v>8</v>
      </c>
      <c r="B5416" s="18">
        <v>45505</v>
      </c>
      <c r="C5416" s="96" t="s">
        <v>419</v>
      </c>
      <c r="D5416" t="s">
        <v>235</v>
      </c>
      <c r="E5416">
        <v>0.42489270386266093</v>
      </c>
      <c r="F5416">
        <v>99</v>
      </c>
      <c r="G5416">
        <v>233</v>
      </c>
    </row>
    <row r="5417" spans="1:7" x14ac:dyDescent="0.3">
      <c r="A5417">
        <v>7</v>
      </c>
      <c r="B5417" s="18">
        <v>45505</v>
      </c>
      <c r="C5417" s="96" t="s">
        <v>419</v>
      </c>
      <c r="D5417" t="s">
        <v>232</v>
      </c>
      <c r="E5417">
        <v>0.4838709677419355</v>
      </c>
      <c r="F5417">
        <v>30</v>
      </c>
      <c r="G5417">
        <v>62</v>
      </c>
    </row>
    <row r="5418" spans="1:7" x14ac:dyDescent="0.3">
      <c r="A5418">
        <v>23</v>
      </c>
      <c r="B5418" s="18">
        <v>45505</v>
      </c>
      <c r="C5418" s="96" t="s">
        <v>419</v>
      </c>
      <c r="D5418" t="s">
        <v>210</v>
      </c>
      <c r="E5418">
        <v>3.5339591385974603E-2</v>
      </c>
      <c r="F5418">
        <v>128</v>
      </c>
      <c r="G5418">
        <v>3622</v>
      </c>
    </row>
    <row r="5419" spans="1:7" x14ac:dyDescent="0.3">
      <c r="A5419">
        <v>24</v>
      </c>
      <c r="B5419" s="18">
        <v>45505</v>
      </c>
      <c r="C5419" s="96" t="s">
        <v>419</v>
      </c>
      <c r="D5419" t="s">
        <v>197</v>
      </c>
      <c r="E5419">
        <v>0.8359375</v>
      </c>
      <c r="F5419">
        <v>107</v>
      </c>
      <c r="G5419">
        <v>128</v>
      </c>
    </row>
    <row r="5420" spans="1:7" x14ac:dyDescent="0.3">
      <c r="A5420">
        <v>133</v>
      </c>
      <c r="B5420" s="18">
        <v>45505</v>
      </c>
      <c r="C5420" s="96" t="s">
        <v>419</v>
      </c>
      <c r="D5420" t="s">
        <v>234</v>
      </c>
      <c r="E5420">
        <v>2</v>
      </c>
    </row>
    <row r="5421" spans="1:7" x14ac:dyDescent="0.3">
      <c r="A5421">
        <v>132</v>
      </c>
      <c r="B5421" s="18">
        <v>45505</v>
      </c>
      <c r="C5421" s="96" t="s">
        <v>419</v>
      </c>
      <c r="D5421" t="s">
        <v>208</v>
      </c>
      <c r="E5421">
        <v>391</v>
      </c>
    </row>
    <row r="5422" spans="1:7" x14ac:dyDescent="0.3">
      <c r="A5422">
        <v>131</v>
      </c>
      <c r="B5422" s="18">
        <v>45505</v>
      </c>
      <c r="C5422" s="96" t="s">
        <v>419</v>
      </c>
      <c r="D5422" t="s">
        <v>211</v>
      </c>
      <c r="E5422">
        <v>27</v>
      </c>
    </row>
    <row r="5423" spans="1:7" x14ac:dyDescent="0.3">
      <c r="A5423">
        <v>130</v>
      </c>
      <c r="B5423" s="18">
        <v>45505</v>
      </c>
      <c r="C5423" s="96" t="s">
        <v>419</v>
      </c>
      <c r="D5423" t="s">
        <v>212</v>
      </c>
      <c r="E5423">
        <v>2885</v>
      </c>
    </row>
    <row r="5424" spans="1:7" x14ac:dyDescent="0.3">
      <c r="A5424">
        <v>129</v>
      </c>
      <c r="B5424" s="18">
        <v>45505</v>
      </c>
      <c r="C5424" s="96" t="s">
        <v>419</v>
      </c>
      <c r="D5424" t="s">
        <v>229</v>
      </c>
      <c r="E5424">
        <v>407</v>
      </c>
    </row>
    <row r="5425" spans="1:7" x14ac:dyDescent="0.3">
      <c r="A5425">
        <v>128</v>
      </c>
      <c r="B5425" s="18">
        <v>45505</v>
      </c>
      <c r="C5425" s="96" t="s">
        <v>419</v>
      </c>
      <c r="D5425" t="s">
        <v>224</v>
      </c>
      <c r="E5425">
        <v>351</v>
      </c>
    </row>
    <row r="5426" spans="1:7" x14ac:dyDescent="0.3">
      <c r="A5426">
        <v>127</v>
      </c>
      <c r="B5426" s="18">
        <v>45505</v>
      </c>
      <c r="C5426" s="96" t="s">
        <v>419</v>
      </c>
      <c r="D5426" t="s">
        <v>220</v>
      </c>
      <c r="E5426">
        <v>4065</v>
      </c>
    </row>
    <row r="5427" spans="1:7" x14ac:dyDescent="0.3">
      <c r="A5427">
        <v>5</v>
      </c>
      <c r="B5427" s="18">
        <v>45505</v>
      </c>
      <c r="C5427" s="96" t="s">
        <v>419</v>
      </c>
      <c r="D5427" t="s">
        <v>216</v>
      </c>
      <c r="E5427">
        <v>11.0212765957447</v>
      </c>
      <c r="F5427">
        <v>518</v>
      </c>
      <c r="G5427">
        <v>47</v>
      </c>
    </row>
    <row r="5428" spans="1:7" x14ac:dyDescent="0.3">
      <c r="A5428">
        <v>4</v>
      </c>
      <c r="B5428" s="18">
        <v>45505</v>
      </c>
      <c r="C5428" s="96" t="s">
        <v>419</v>
      </c>
      <c r="D5428" t="s">
        <v>223</v>
      </c>
      <c r="E5428">
        <v>0.87378640776699001</v>
      </c>
      <c r="F5428">
        <v>450</v>
      </c>
      <c r="G5428">
        <v>515</v>
      </c>
    </row>
    <row r="5429" spans="1:7" x14ac:dyDescent="0.3">
      <c r="A5429">
        <v>126</v>
      </c>
      <c r="B5429" s="18">
        <v>45505</v>
      </c>
      <c r="C5429" s="96" t="s">
        <v>419</v>
      </c>
      <c r="D5429" t="s">
        <v>28</v>
      </c>
      <c r="E5429">
        <v>5</v>
      </c>
    </row>
    <row r="5430" spans="1:7" x14ac:dyDescent="0.3">
      <c r="A5430">
        <v>120</v>
      </c>
      <c r="B5430" s="18">
        <v>45505</v>
      </c>
      <c r="C5430" s="96" t="s">
        <v>419</v>
      </c>
      <c r="D5430" t="s">
        <v>22</v>
      </c>
      <c r="E5430">
        <v>2181</v>
      </c>
    </row>
    <row r="5431" spans="1:7" x14ac:dyDescent="0.3">
      <c r="A5431">
        <v>115</v>
      </c>
      <c r="B5431" s="18">
        <v>45505</v>
      </c>
      <c r="C5431" s="96" t="s">
        <v>419</v>
      </c>
      <c r="D5431" t="s">
        <v>226</v>
      </c>
      <c r="E5431">
        <v>144</v>
      </c>
    </row>
    <row r="5432" spans="1:7" x14ac:dyDescent="0.3">
      <c r="A5432">
        <v>114</v>
      </c>
      <c r="B5432" s="18">
        <v>45505</v>
      </c>
      <c r="C5432" s="96" t="s">
        <v>419</v>
      </c>
      <c r="D5432" t="s">
        <v>214</v>
      </c>
      <c r="E5432">
        <v>2181</v>
      </c>
    </row>
    <row r="5433" spans="1:7" x14ac:dyDescent="0.3">
      <c r="A5433">
        <v>6</v>
      </c>
      <c r="B5433" s="18">
        <v>45505</v>
      </c>
      <c r="C5433" s="96" t="s">
        <v>419</v>
      </c>
      <c r="D5433" t="s">
        <v>237</v>
      </c>
      <c r="E5433">
        <v>3.7037037037037035E-2</v>
      </c>
      <c r="F5433">
        <v>1</v>
      </c>
      <c r="G5433">
        <v>27</v>
      </c>
    </row>
    <row r="5434" spans="1:7" x14ac:dyDescent="0.3">
      <c r="A5434">
        <v>108</v>
      </c>
      <c r="B5434" s="18">
        <v>45505</v>
      </c>
      <c r="C5434" s="96" t="s">
        <v>420</v>
      </c>
      <c r="D5434" t="s">
        <v>204</v>
      </c>
      <c r="E5434">
        <v>9</v>
      </c>
    </row>
    <row r="5435" spans="1:7" x14ac:dyDescent="0.3">
      <c r="A5435">
        <v>105</v>
      </c>
      <c r="B5435" s="18">
        <v>45505</v>
      </c>
      <c r="C5435" s="96" t="s">
        <v>420</v>
      </c>
      <c r="D5435" t="s">
        <v>227</v>
      </c>
      <c r="E5435">
        <v>4</v>
      </c>
    </row>
    <row r="5436" spans="1:7" x14ac:dyDescent="0.3">
      <c r="A5436">
        <v>107</v>
      </c>
      <c r="B5436" s="18">
        <v>45505</v>
      </c>
      <c r="C5436" s="96" t="s">
        <v>420</v>
      </c>
      <c r="D5436" t="s">
        <v>217</v>
      </c>
      <c r="E5436">
        <v>26</v>
      </c>
    </row>
    <row r="5437" spans="1:7" x14ac:dyDescent="0.3">
      <c r="A5437">
        <v>106</v>
      </c>
      <c r="B5437" s="18">
        <v>45505</v>
      </c>
      <c r="C5437" s="96" t="s">
        <v>420</v>
      </c>
      <c r="D5437" t="s">
        <v>196</v>
      </c>
      <c r="E5437">
        <v>21</v>
      </c>
    </row>
    <row r="5438" spans="1:7" x14ac:dyDescent="0.3">
      <c r="A5438">
        <v>104</v>
      </c>
      <c r="B5438" s="18">
        <v>45505</v>
      </c>
      <c r="C5438" s="96" t="s">
        <v>420</v>
      </c>
      <c r="D5438" t="s">
        <v>236</v>
      </c>
      <c r="E5438">
        <v>1</v>
      </c>
    </row>
    <row r="5439" spans="1:7" x14ac:dyDescent="0.3">
      <c r="A5439">
        <v>113</v>
      </c>
      <c r="B5439" s="18">
        <v>45505</v>
      </c>
      <c r="C5439" s="96" t="s">
        <v>420</v>
      </c>
      <c r="D5439" t="s">
        <v>228</v>
      </c>
      <c r="E5439">
        <v>21</v>
      </c>
    </row>
    <row r="5440" spans="1:7" x14ac:dyDescent="0.3">
      <c r="A5440">
        <v>110</v>
      </c>
      <c r="B5440" s="18">
        <v>45505</v>
      </c>
      <c r="C5440" s="96" t="s">
        <v>420</v>
      </c>
      <c r="D5440" t="s">
        <v>222</v>
      </c>
      <c r="E5440">
        <v>4</v>
      </c>
    </row>
    <row r="5441" spans="1:7" x14ac:dyDescent="0.3">
      <c r="A5441">
        <v>112</v>
      </c>
      <c r="B5441" s="18">
        <v>45505</v>
      </c>
      <c r="C5441" s="96" t="s">
        <v>420</v>
      </c>
      <c r="D5441" t="s">
        <v>221</v>
      </c>
      <c r="E5441">
        <v>28</v>
      </c>
    </row>
    <row r="5442" spans="1:7" x14ac:dyDescent="0.3">
      <c r="A5442">
        <v>111</v>
      </c>
      <c r="B5442" s="18">
        <v>45505</v>
      </c>
      <c r="C5442" s="96" t="s">
        <v>420</v>
      </c>
      <c r="D5442" t="s">
        <v>201</v>
      </c>
      <c r="E5442">
        <v>21</v>
      </c>
    </row>
    <row r="5443" spans="1:7" x14ac:dyDescent="0.3">
      <c r="A5443">
        <v>2</v>
      </c>
      <c r="B5443" s="18">
        <v>45505</v>
      </c>
      <c r="C5443" s="96" t="s">
        <v>420</v>
      </c>
      <c r="D5443" t="s">
        <v>209</v>
      </c>
      <c r="E5443">
        <v>7.4999999999999997E-2</v>
      </c>
      <c r="F5443">
        <v>135</v>
      </c>
      <c r="G5443">
        <v>1800</v>
      </c>
    </row>
    <row r="5444" spans="1:7" x14ac:dyDescent="0.3">
      <c r="A5444">
        <v>1</v>
      </c>
      <c r="B5444" s="18">
        <v>45505</v>
      </c>
      <c r="C5444" s="96" t="s">
        <v>420</v>
      </c>
      <c r="D5444" t="s">
        <v>287</v>
      </c>
      <c r="E5444">
        <v>0</v>
      </c>
      <c r="F5444">
        <v>0</v>
      </c>
      <c r="G5444">
        <v>1</v>
      </c>
    </row>
    <row r="5445" spans="1:7" x14ac:dyDescent="0.3">
      <c r="A5445">
        <v>103</v>
      </c>
      <c r="B5445" s="18">
        <v>45505</v>
      </c>
      <c r="C5445" s="96" t="s">
        <v>420</v>
      </c>
      <c r="D5445" t="s">
        <v>199</v>
      </c>
      <c r="E5445">
        <v>0</v>
      </c>
    </row>
    <row r="5446" spans="1:7" x14ac:dyDescent="0.3">
      <c r="A5446">
        <v>3</v>
      </c>
      <c r="B5446" s="18">
        <v>45505</v>
      </c>
      <c r="C5446" s="96" t="s">
        <v>420</v>
      </c>
      <c r="D5446" t="s">
        <v>202</v>
      </c>
      <c r="E5446">
        <v>0.33582089552238809</v>
      </c>
      <c r="F5446">
        <v>45</v>
      </c>
      <c r="G5446">
        <v>134</v>
      </c>
    </row>
    <row r="5447" spans="1:7" x14ac:dyDescent="0.3">
      <c r="A5447">
        <v>102</v>
      </c>
      <c r="B5447" s="18">
        <v>45505</v>
      </c>
      <c r="C5447" s="96" t="s">
        <v>420</v>
      </c>
      <c r="D5447" t="s">
        <v>218</v>
      </c>
      <c r="E5447">
        <v>0</v>
      </c>
    </row>
    <row r="5448" spans="1:7" x14ac:dyDescent="0.3">
      <c r="A5448">
        <v>101</v>
      </c>
      <c r="B5448" s="18">
        <v>45505</v>
      </c>
      <c r="C5448" s="96" t="s">
        <v>420</v>
      </c>
      <c r="D5448" t="s">
        <v>200</v>
      </c>
      <c r="E5448">
        <v>1</v>
      </c>
    </row>
    <row r="5449" spans="1:7" x14ac:dyDescent="0.3">
      <c r="A5449">
        <v>100</v>
      </c>
      <c r="B5449" s="18">
        <v>45505</v>
      </c>
      <c r="C5449" s="96" t="s">
        <v>420</v>
      </c>
      <c r="D5449" t="s">
        <v>206</v>
      </c>
      <c r="E5449">
        <v>1</v>
      </c>
    </row>
    <row r="5450" spans="1:7" x14ac:dyDescent="0.3">
      <c r="A5450">
        <v>17</v>
      </c>
      <c r="B5450" s="18">
        <v>45505</v>
      </c>
      <c r="C5450" s="96" t="s">
        <v>420</v>
      </c>
      <c r="D5450" t="s">
        <v>207</v>
      </c>
      <c r="E5450">
        <v>0</v>
      </c>
      <c r="F5450">
        <v>0</v>
      </c>
      <c r="G5450">
        <v>12</v>
      </c>
    </row>
    <row r="5451" spans="1:7" x14ac:dyDescent="0.3">
      <c r="A5451">
        <v>16</v>
      </c>
      <c r="B5451" s="18">
        <v>45505</v>
      </c>
      <c r="C5451" s="96" t="s">
        <v>420</v>
      </c>
      <c r="D5451" t="s">
        <v>203</v>
      </c>
      <c r="E5451">
        <v>8.3333333333333329E-2</v>
      </c>
      <c r="F5451">
        <v>1</v>
      </c>
      <c r="G5451">
        <v>12</v>
      </c>
    </row>
    <row r="5452" spans="1:7" x14ac:dyDescent="0.3">
      <c r="A5452">
        <v>11</v>
      </c>
      <c r="B5452" s="18">
        <v>45505</v>
      </c>
      <c r="C5452" s="96" t="s">
        <v>420</v>
      </c>
      <c r="D5452" t="s">
        <v>230</v>
      </c>
      <c r="E5452">
        <v>0.36666666666666664</v>
      </c>
      <c r="F5452">
        <v>11</v>
      </c>
      <c r="G5452">
        <v>30</v>
      </c>
    </row>
    <row r="5453" spans="1:7" x14ac:dyDescent="0.3">
      <c r="A5453">
        <v>10</v>
      </c>
      <c r="B5453" s="18">
        <v>45505</v>
      </c>
      <c r="C5453" s="96" t="s">
        <v>420</v>
      </c>
      <c r="D5453" t="s">
        <v>219</v>
      </c>
      <c r="E5453">
        <v>0.1111111111111111</v>
      </c>
      <c r="F5453">
        <v>1</v>
      </c>
      <c r="G5453">
        <v>9</v>
      </c>
    </row>
    <row r="5454" spans="1:7" x14ac:dyDescent="0.3">
      <c r="A5454">
        <v>23</v>
      </c>
      <c r="B5454" s="18">
        <v>45505</v>
      </c>
      <c r="C5454" s="96" t="s">
        <v>420</v>
      </c>
      <c r="D5454" t="s">
        <v>210</v>
      </c>
      <c r="E5454">
        <v>2.8776978417266189E-2</v>
      </c>
      <c r="F5454">
        <v>4</v>
      </c>
      <c r="G5454">
        <v>139</v>
      </c>
    </row>
    <row r="5455" spans="1:7" x14ac:dyDescent="0.3">
      <c r="A5455">
        <v>24</v>
      </c>
      <c r="B5455" s="18">
        <v>45505</v>
      </c>
      <c r="C5455" s="96" t="s">
        <v>420</v>
      </c>
      <c r="D5455" t="s">
        <v>197</v>
      </c>
      <c r="E5455">
        <v>0.5</v>
      </c>
      <c r="F5455">
        <v>2</v>
      </c>
      <c r="G5455">
        <v>4</v>
      </c>
    </row>
    <row r="5456" spans="1:7" x14ac:dyDescent="0.3">
      <c r="A5456">
        <v>131</v>
      </c>
      <c r="B5456" s="18">
        <v>45505</v>
      </c>
      <c r="C5456" s="96" t="s">
        <v>420</v>
      </c>
      <c r="D5456" t="s">
        <v>211</v>
      </c>
      <c r="E5456">
        <v>2</v>
      </c>
    </row>
    <row r="5457" spans="1:7" x14ac:dyDescent="0.3">
      <c r="A5457">
        <v>130</v>
      </c>
      <c r="B5457" s="18">
        <v>45505</v>
      </c>
      <c r="C5457" s="96" t="s">
        <v>420</v>
      </c>
      <c r="D5457" t="s">
        <v>212</v>
      </c>
      <c r="E5457">
        <v>44</v>
      </c>
    </row>
    <row r="5458" spans="1:7" x14ac:dyDescent="0.3">
      <c r="A5458">
        <v>129</v>
      </c>
      <c r="B5458" s="18">
        <v>45505</v>
      </c>
      <c r="C5458" s="96" t="s">
        <v>420</v>
      </c>
      <c r="D5458" t="s">
        <v>229</v>
      </c>
      <c r="E5458">
        <v>8</v>
      </c>
    </row>
    <row r="5459" spans="1:7" x14ac:dyDescent="0.3">
      <c r="A5459">
        <v>128</v>
      </c>
      <c r="B5459" s="18">
        <v>45505</v>
      </c>
      <c r="C5459" s="96" t="s">
        <v>420</v>
      </c>
      <c r="D5459" t="s">
        <v>224</v>
      </c>
      <c r="E5459">
        <v>3</v>
      </c>
    </row>
    <row r="5460" spans="1:7" x14ac:dyDescent="0.3">
      <c r="A5460">
        <v>127</v>
      </c>
      <c r="B5460" s="18">
        <v>45505</v>
      </c>
      <c r="C5460" s="96" t="s">
        <v>420</v>
      </c>
      <c r="D5460" t="s">
        <v>220</v>
      </c>
      <c r="E5460">
        <v>57</v>
      </c>
    </row>
    <row r="5461" spans="1:7" x14ac:dyDescent="0.3">
      <c r="A5461">
        <v>5</v>
      </c>
      <c r="B5461" s="18">
        <v>45505</v>
      </c>
      <c r="C5461" s="96" t="s">
        <v>420</v>
      </c>
      <c r="D5461" t="s">
        <v>216</v>
      </c>
      <c r="E5461">
        <v>1.375</v>
      </c>
      <c r="F5461">
        <v>22</v>
      </c>
      <c r="G5461">
        <v>16</v>
      </c>
    </row>
    <row r="5462" spans="1:7" x14ac:dyDescent="0.3">
      <c r="A5462">
        <v>4</v>
      </c>
      <c r="B5462" s="18">
        <v>45505</v>
      </c>
      <c r="C5462" s="96" t="s">
        <v>420</v>
      </c>
      <c r="D5462" t="s">
        <v>223</v>
      </c>
      <c r="E5462">
        <v>0.95454545454545503</v>
      </c>
      <c r="F5462">
        <v>21</v>
      </c>
      <c r="G5462">
        <v>22</v>
      </c>
    </row>
    <row r="5463" spans="1:7" x14ac:dyDescent="0.3">
      <c r="A5463">
        <v>120</v>
      </c>
      <c r="B5463" s="18">
        <v>45505</v>
      </c>
      <c r="C5463" s="96" t="s">
        <v>420</v>
      </c>
      <c r="D5463" t="s">
        <v>22</v>
      </c>
      <c r="E5463">
        <v>76</v>
      </c>
    </row>
    <row r="5464" spans="1:7" x14ac:dyDescent="0.3">
      <c r="A5464">
        <v>116</v>
      </c>
      <c r="B5464" s="18">
        <v>45505</v>
      </c>
      <c r="C5464" s="96" t="s">
        <v>420</v>
      </c>
      <c r="D5464" t="s">
        <v>243</v>
      </c>
      <c r="E5464">
        <v>1</v>
      </c>
    </row>
    <row r="5465" spans="1:7" x14ac:dyDescent="0.3">
      <c r="A5465">
        <v>115</v>
      </c>
      <c r="B5465" s="18">
        <v>45505</v>
      </c>
      <c r="C5465" s="96" t="s">
        <v>420</v>
      </c>
      <c r="D5465" t="s">
        <v>226</v>
      </c>
      <c r="E5465">
        <v>9</v>
      </c>
    </row>
    <row r="5466" spans="1:7" x14ac:dyDescent="0.3">
      <c r="A5466">
        <v>114</v>
      </c>
      <c r="B5466" s="18">
        <v>45505</v>
      </c>
      <c r="C5466" s="96" t="s">
        <v>420</v>
      </c>
      <c r="D5466" t="s">
        <v>214</v>
      </c>
      <c r="E5466">
        <v>76</v>
      </c>
    </row>
    <row r="5467" spans="1:7" x14ac:dyDescent="0.3">
      <c r="A5467">
        <v>108</v>
      </c>
      <c r="B5467" s="18">
        <v>45505</v>
      </c>
      <c r="C5467" s="96" t="s">
        <v>421</v>
      </c>
      <c r="D5467" t="s">
        <v>204</v>
      </c>
      <c r="E5467">
        <v>48</v>
      </c>
    </row>
    <row r="5468" spans="1:7" x14ac:dyDescent="0.3">
      <c r="A5468">
        <v>105</v>
      </c>
      <c r="B5468" s="18">
        <v>45505</v>
      </c>
      <c r="C5468" s="96" t="s">
        <v>421</v>
      </c>
      <c r="D5468" t="s">
        <v>227</v>
      </c>
      <c r="E5468">
        <v>40</v>
      </c>
    </row>
    <row r="5469" spans="1:7" x14ac:dyDescent="0.3">
      <c r="A5469">
        <v>107</v>
      </c>
      <c r="B5469" s="18">
        <v>45505</v>
      </c>
      <c r="C5469" s="96" t="s">
        <v>421</v>
      </c>
      <c r="D5469" t="s">
        <v>217</v>
      </c>
      <c r="E5469">
        <v>236</v>
      </c>
    </row>
    <row r="5470" spans="1:7" x14ac:dyDescent="0.3">
      <c r="A5470">
        <v>106</v>
      </c>
      <c r="B5470" s="18">
        <v>45505</v>
      </c>
      <c r="C5470" s="96" t="s">
        <v>421</v>
      </c>
      <c r="D5470" t="s">
        <v>196</v>
      </c>
      <c r="E5470">
        <v>367</v>
      </c>
    </row>
    <row r="5471" spans="1:7" x14ac:dyDescent="0.3">
      <c r="A5471">
        <v>104</v>
      </c>
      <c r="B5471" s="18">
        <v>45505</v>
      </c>
      <c r="C5471" s="96" t="s">
        <v>421</v>
      </c>
      <c r="D5471" t="s">
        <v>236</v>
      </c>
      <c r="E5471">
        <v>44</v>
      </c>
    </row>
    <row r="5472" spans="1:7" x14ac:dyDescent="0.3">
      <c r="A5472">
        <v>113</v>
      </c>
      <c r="B5472" s="18">
        <v>45505</v>
      </c>
      <c r="C5472" s="96" t="s">
        <v>421</v>
      </c>
      <c r="D5472" t="s">
        <v>228</v>
      </c>
      <c r="E5472">
        <v>59</v>
      </c>
    </row>
    <row r="5473" spans="1:7" x14ac:dyDescent="0.3">
      <c r="A5473">
        <v>110</v>
      </c>
      <c r="B5473" s="18">
        <v>45505</v>
      </c>
      <c r="C5473" s="96" t="s">
        <v>421</v>
      </c>
      <c r="D5473" t="s">
        <v>222</v>
      </c>
      <c r="E5473">
        <v>38</v>
      </c>
    </row>
    <row r="5474" spans="1:7" x14ac:dyDescent="0.3">
      <c r="A5474">
        <v>112</v>
      </c>
      <c r="B5474" s="18">
        <v>45505</v>
      </c>
      <c r="C5474" s="96" t="s">
        <v>421</v>
      </c>
      <c r="D5474" t="s">
        <v>221</v>
      </c>
      <c r="E5474">
        <v>251</v>
      </c>
    </row>
    <row r="5475" spans="1:7" x14ac:dyDescent="0.3">
      <c r="A5475">
        <v>111</v>
      </c>
      <c r="B5475" s="18">
        <v>45505</v>
      </c>
      <c r="C5475" s="96" t="s">
        <v>421</v>
      </c>
      <c r="D5475" t="s">
        <v>201</v>
      </c>
      <c r="E5475">
        <v>506</v>
      </c>
    </row>
    <row r="5476" spans="1:7" x14ac:dyDescent="0.3">
      <c r="A5476">
        <v>109</v>
      </c>
      <c r="B5476" s="18">
        <v>45505</v>
      </c>
      <c r="C5476" s="96" t="s">
        <v>421</v>
      </c>
      <c r="D5476" t="s">
        <v>233</v>
      </c>
      <c r="E5476">
        <v>33</v>
      </c>
    </row>
    <row r="5477" spans="1:7" x14ac:dyDescent="0.3">
      <c r="A5477">
        <v>2</v>
      </c>
      <c r="B5477" s="18">
        <v>45505</v>
      </c>
      <c r="C5477" s="96" t="s">
        <v>421</v>
      </c>
      <c r="D5477" t="s">
        <v>209</v>
      </c>
      <c r="E5477">
        <v>0.45055555555555554</v>
      </c>
      <c r="F5477">
        <v>1622</v>
      </c>
      <c r="G5477">
        <v>3600</v>
      </c>
    </row>
    <row r="5478" spans="1:7" x14ac:dyDescent="0.3">
      <c r="A5478">
        <v>1</v>
      </c>
      <c r="B5478" s="18">
        <v>45505</v>
      </c>
      <c r="C5478" s="96" t="s">
        <v>421</v>
      </c>
      <c r="D5478" t="s">
        <v>287</v>
      </c>
      <c r="E5478">
        <v>0.5</v>
      </c>
      <c r="F5478">
        <v>1</v>
      </c>
      <c r="G5478">
        <v>2</v>
      </c>
    </row>
    <row r="5479" spans="1:7" x14ac:dyDescent="0.3">
      <c r="A5479">
        <v>103</v>
      </c>
      <c r="B5479" s="18">
        <v>45505</v>
      </c>
      <c r="C5479" s="96" t="s">
        <v>421</v>
      </c>
      <c r="D5479" t="s">
        <v>199</v>
      </c>
      <c r="E5479">
        <v>0</v>
      </c>
    </row>
    <row r="5480" spans="1:7" x14ac:dyDescent="0.3">
      <c r="A5480">
        <v>102</v>
      </c>
      <c r="B5480" s="18">
        <v>45505</v>
      </c>
      <c r="C5480" s="96" t="s">
        <v>421</v>
      </c>
      <c r="D5480" t="s">
        <v>218</v>
      </c>
      <c r="E5480">
        <v>0</v>
      </c>
    </row>
    <row r="5481" spans="1:7" x14ac:dyDescent="0.3">
      <c r="A5481">
        <v>3</v>
      </c>
      <c r="B5481" s="18">
        <v>45505</v>
      </c>
      <c r="C5481" s="96" t="s">
        <v>421</v>
      </c>
      <c r="D5481" t="s">
        <v>202</v>
      </c>
      <c r="E5481">
        <v>0.90937114673242914</v>
      </c>
      <c r="F5481">
        <v>1475</v>
      </c>
      <c r="G5481">
        <v>1622</v>
      </c>
    </row>
    <row r="5482" spans="1:7" x14ac:dyDescent="0.3">
      <c r="A5482">
        <v>101</v>
      </c>
      <c r="B5482" s="18">
        <v>45505</v>
      </c>
      <c r="C5482" s="96" t="s">
        <v>421</v>
      </c>
      <c r="D5482" t="s">
        <v>200</v>
      </c>
      <c r="E5482">
        <v>2</v>
      </c>
    </row>
    <row r="5483" spans="1:7" x14ac:dyDescent="0.3">
      <c r="A5483">
        <v>100</v>
      </c>
      <c r="B5483" s="18">
        <v>45505</v>
      </c>
      <c r="C5483" s="96" t="s">
        <v>421</v>
      </c>
      <c r="D5483" t="s">
        <v>206</v>
      </c>
      <c r="E5483">
        <v>1</v>
      </c>
    </row>
    <row r="5484" spans="1:7" x14ac:dyDescent="0.3">
      <c r="A5484">
        <v>17</v>
      </c>
      <c r="B5484" s="18">
        <v>45505</v>
      </c>
      <c r="C5484" s="96" t="s">
        <v>421</v>
      </c>
      <c r="D5484" t="s">
        <v>207</v>
      </c>
      <c r="E5484">
        <v>0.05</v>
      </c>
      <c r="F5484">
        <v>4</v>
      </c>
      <c r="G5484">
        <v>80</v>
      </c>
    </row>
    <row r="5485" spans="1:7" x14ac:dyDescent="0.3">
      <c r="A5485">
        <v>16</v>
      </c>
      <c r="B5485" s="18">
        <v>45505</v>
      </c>
      <c r="C5485" s="96" t="s">
        <v>421</v>
      </c>
      <c r="D5485" t="s">
        <v>203</v>
      </c>
      <c r="E5485">
        <v>6.25E-2</v>
      </c>
      <c r="F5485">
        <v>5</v>
      </c>
      <c r="G5485">
        <v>80</v>
      </c>
    </row>
    <row r="5486" spans="1:7" x14ac:dyDescent="0.3">
      <c r="A5486">
        <v>15</v>
      </c>
      <c r="B5486" s="18">
        <v>45505</v>
      </c>
      <c r="C5486" s="96" t="s">
        <v>421</v>
      </c>
      <c r="D5486" t="s">
        <v>205</v>
      </c>
      <c r="E5486">
        <v>0</v>
      </c>
      <c r="F5486">
        <v>0</v>
      </c>
      <c r="G5486">
        <v>154</v>
      </c>
    </row>
    <row r="5487" spans="1:7" x14ac:dyDescent="0.3">
      <c r="A5487">
        <v>14</v>
      </c>
      <c r="B5487" s="18">
        <v>45505</v>
      </c>
      <c r="C5487" s="96" t="s">
        <v>421</v>
      </c>
      <c r="D5487" t="s">
        <v>225</v>
      </c>
      <c r="E5487">
        <v>6.4935064935064939E-3</v>
      </c>
      <c r="F5487">
        <v>1</v>
      </c>
      <c r="G5487">
        <v>154</v>
      </c>
    </row>
    <row r="5488" spans="1:7" x14ac:dyDescent="0.3">
      <c r="A5488">
        <v>13</v>
      </c>
      <c r="B5488" s="18">
        <v>45505</v>
      </c>
      <c r="C5488" s="96" t="s">
        <v>421</v>
      </c>
      <c r="D5488" t="s">
        <v>198</v>
      </c>
      <c r="E5488">
        <v>1.4925373134328358E-2</v>
      </c>
      <c r="F5488">
        <v>1</v>
      </c>
      <c r="G5488">
        <v>67</v>
      </c>
    </row>
    <row r="5489" spans="1:7" x14ac:dyDescent="0.3">
      <c r="A5489">
        <v>12</v>
      </c>
      <c r="B5489" s="18">
        <v>45505</v>
      </c>
      <c r="C5489" s="96" t="s">
        <v>421</v>
      </c>
      <c r="D5489" t="s">
        <v>215</v>
      </c>
      <c r="E5489">
        <v>7.4626865671641784E-2</v>
      </c>
      <c r="F5489">
        <v>5</v>
      </c>
      <c r="G5489">
        <v>67</v>
      </c>
    </row>
    <row r="5490" spans="1:7" x14ac:dyDescent="0.3">
      <c r="A5490">
        <v>11</v>
      </c>
      <c r="B5490" s="18">
        <v>45505</v>
      </c>
      <c r="C5490" s="96" t="s">
        <v>421</v>
      </c>
      <c r="D5490" t="s">
        <v>230</v>
      </c>
      <c r="E5490">
        <v>5.7471264367816091E-3</v>
      </c>
      <c r="F5490">
        <v>1</v>
      </c>
      <c r="G5490">
        <v>174</v>
      </c>
    </row>
    <row r="5491" spans="1:7" x14ac:dyDescent="0.3">
      <c r="A5491">
        <v>9</v>
      </c>
      <c r="B5491" s="18">
        <v>45505</v>
      </c>
      <c r="C5491" s="96" t="s">
        <v>421</v>
      </c>
      <c r="D5491" t="s">
        <v>213</v>
      </c>
      <c r="E5491">
        <v>1.2106537530266344E-3</v>
      </c>
      <c r="F5491">
        <v>1</v>
      </c>
      <c r="G5491">
        <v>826</v>
      </c>
    </row>
    <row r="5492" spans="1:7" x14ac:dyDescent="0.3">
      <c r="A5492">
        <v>8</v>
      </c>
      <c r="B5492" s="18">
        <v>45505</v>
      </c>
      <c r="C5492" s="96" t="s">
        <v>421</v>
      </c>
      <c r="D5492" t="s">
        <v>235</v>
      </c>
      <c r="E5492">
        <v>0.24242424242424243</v>
      </c>
      <c r="F5492">
        <v>24</v>
      </c>
      <c r="G5492">
        <v>99</v>
      </c>
    </row>
    <row r="5493" spans="1:7" x14ac:dyDescent="0.3">
      <c r="A5493">
        <v>7</v>
      </c>
      <c r="B5493" s="18">
        <v>45505</v>
      </c>
      <c r="C5493" s="96" t="s">
        <v>421</v>
      </c>
      <c r="D5493" t="s">
        <v>232</v>
      </c>
      <c r="E5493">
        <v>0.5</v>
      </c>
      <c r="F5493">
        <v>21</v>
      </c>
      <c r="G5493">
        <v>42</v>
      </c>
    </row>
    <row r="5494" spans="1:7" x14ac:dyDescent="0.3">
      <c r="A5494">
        <v>23</v>
      </c>
      <c r="B5494" s="18">
        <v>45505</v>
      </c>
      <c r="C5494" s="96" t="s">
        <v>421</v>
      </c>
      <c r="D5494" t="s">
        <v>210</v>
      </c>
      <c r="E5494">
        <v>7.2859744990892532E-3</v>
      </c>
      <c r="F5494">
        <v>12</v>
      </c>
      <c r="G5494">
        <v>1647</v>
      </c>
    </row>
    <row r="5495" spans="1:7" x14ac:dyDescent="0.3">
      <c r="A5495">
        <v>24</v>
      </c>
      <c r="B5495" s="18">
        <v>45505</v>
      </c>
      <c r="C5495" s="96" t="s">
        <v>421</v>
      </c>
      <c r="D5495" t="s">
        <v>197</v>
      </c>
      <c r="E5495">
        <v>0.91666666666666663</v>
      </c>
      <c r="F5495">
        <v>11</v>
      </c>
      <c r="G5495">
        <v>12</v>
      </c>
    </row>
    <row r="5496" spans="1:7" x14ac:dyDescent="0.3">
      <c r="A5496">
        <v>25</v>
      </c>
      <c r="B5496" s="18">
        <v>45505</v>
      </c>
      <c r="C5496" s="96" t="s">
        <v>421</v>
      </c>
      <c r="D5496" t="s">
        <v>261</v>
      </c>
      <c r="E5496">
        <v>9.1074681238615673E-3</v>
      </c>
      <c r="F5496">
        <v>15</v>
      </c>
      <c r="G5496">
        <v>1647</v>
      </c>
    </row>
    <row r="5497" spans="1:7" x14ac:dyDescent="0.3">
      <c r="A5497">
        <v>134</v>
      </c>
      <c r="B5497" s="18">
        <v>45505</v>
      </c>
      <c r="C5497" s="96" t="s">
        <v>421</v>
      </c>
      <c r="D5497" t="s">
        <v>267</v>
      </c>
      <c r="E5497">
        <v>1</v>
      </c>
    </row>
    <row r="5498" spans="1:7" x14ac:dyDescent="0.3">
      <c r="A5498">
        <v>132</v>
      </c>
      <c r="B5498" s="18">
        <v>45505</v>
      </c>
      <c r="C5498" s="96" t="s">
        <v>421</v>
      </c>
      <c r="D5498" t="s">
        <v>208</v>
      </c>
      <c r="E5498">
        <v>3</v>
      </c>
    </row>
    <row r="5499" spans="1:7" x14ac:dyDescent="0.3">
      <c r="A5499">
        <v>131</v>
      </c>
      <c r="B5499" s="18">
        <v>45505</v>
      </c>
      <c r="C5499" s="96" t="s">
        <v>421</v>
      </c>
      <c r="D5499" t="s">
        <v>211</v>
      </c>
      <c r="E5499">
        <v>9</v>
      </c>
    </row>
    <row r="5500" spans="1:7" x14ac:dyDescent="0.3">
      <c r="A5500">
        <v>130</v>
      </c>
      <c r="B5500" s="18">
        <v>45505</v>
      </c>
      <c r="C5500" s="96" t="s">
        <v>421</v>
      </c>
      <c r="D5500" t="s">
        <v>212</v>
      </c>
      <c r="E5500">
        <v>58</v>
      </c>
    </row>
    <row r="5501" spans="1:7" x14ac:dyDescent="0.3">
      <c r="A5501">
        <v>129</v>
      </c>
      <c r="B5501" s="18">
        <v>45505</v>
      </c>
      <c r="C5501" s="96" t="s">
        <v>421</v>
      </c>
      <c r="D5501" t="s">
        <v>229</v>
      </c>
      <c r="E5501">
        <v>108</v>
      </c>
    </row>
    <row r="5502" spans="1:7" x14ac:dyDescent="0.3">
      <c r="A5502">
        <v>128</v>
      </c>
      <c r="B5502" s="18">
        <v>45505</v>
      </c>
      <c r="C5502" s="96" t="s">
        <v>421</v>
      </c>
      <c r="D5502" t="s">
        <v>224</v>
      </c>
      <c r="E5502">
        <v>19</v>
      </c>
    </row>
    <row r="5503" spans="1:7" x14ac:dyDescent="0.3">
      <c r="A5503">
        <v>127</v>
      </c>
      <c r="B5503" s="18">
        <v>45505</v>
      </c>
      <c r="C5503" s="96" t="s">
        <v>421</v>
      </c>
      <c r="D5503" t="s">
        <v>220</v>
      </c>
      <c r="E5503">
        <v>201</v>
      </c>
    </row>
    <row r="5504" spans="1:7" x14ac:dyDescent="0.3">
      <c r="A5504">
        <v>5</v>
      </c>
      <c r="B5504" s="18">
        <v>45505</v>
      </c>
      <c r="C5504" s="96" t="s">
        <v>421</v>
      </c>
      <c r="D5504" t="s">
        <v>216</v>
      </c>
      <c r="E5504">
        <v>6.9705882352941204</v>
      </c>
      <c r="F5504">
        <v>237</v>
      </c>
      <c r="G5504">
        <v>34</v>
      </c>
    </row>
    <row r="5505" spans="1:7" x14ac:dyDescent="0.3">
      <c r="A5505">
        <v>4</v>
      </c>
      <c r="B5505" s="18">
        <v>45505</v>
      </c>
      <c r="C5505" s="96" t="s">
        <v>421</v>
      </c>
      <c r="D5505" t="s">
        <v>223</v>
      </c>
      <c r="E5505">
        <v>0.80995475113122195</v>
      </c>
      <c r="F5505">
        <v>179</v>
      </c>
      <c r="G5505">
        <v>221</v>
      </c>
    </row>
    <row r="5506" spans="1:7" x14ac:dyDescent="0.3">
      <c r="A5506">
        <v>126</v>
      </c>
      <c r="B5506" s="18">
        <v>45505</v>
      </c>
      <c r="C5506" s="96" t="s">
        <v>421</v>
      </c>
      <c r="D5506" t="s">
        <v>28</v>
      </c>
      <c r="E5506">
        <v>1</v>
      </c>
    </row>
    <row r="5507" spans="1:7" x14ac:dyDescent="0.3">
      <c r="A5507">
        <v>120</v>
      </c>
      <c r="B5507" s="18">
        <v>45505</v>
      </c>
      <c r="C5507" s="96" t="s">
        <v>421</v>
      </c>
      <c r="D5507" t="s">
        <v>22</v>
      </c>
      <c r="E5507">
        <v>358</v>
      </c>
    </row>
    <row r="5508" spans="1:7" x14ac:dyDescent="0.3">
      <c r="A5508">
        <v>115</v>
      </c>
      <c r="B5508" s="18">
        <v>45505</v>
      </c>
      <c r="C5508" s="96" t="s">
        <v>421</v>
      </c>
      <c r="D5508" t="s">
        <v>226</v>
      </c>
      <c r="E5508">
        <v>80</v>
      </c>
    </row>
    <row r="5509" spans="1:7" x14ac:dyDescent="0.3">
      <c r="A5509">
        <v>114</v>
      </c>
      <c r="B5509" s="18">
        <v>45505</v>
      </c>
      <c r="C5509" s="96" t="s">
        <v>421</v>
      </c>
      <c r="D5509" t="s">
        <v>214</v>
      </c>
      <c r="E5509">
        <v>358</v>
      </c>
    </row>
    <row r="5510" spans="1:7" x14ac:dyDescent="0.3">
      <c r="A5510">
        <v>6</v>
      </c>
      <c r="B5510" s="18">
        <v>45505</v>
      </c>
      <c r="C5510" s="96" t="s">
        <v>421</v>
      </c>
      <c r="D5510" t="s">
        <v>237</v>
      </c>
      <c r="E5510">
        <v>0.5</v>
      </c>
      <c r="F5510">
        <v>3</v>
      </c>
      <c r="G5510">
        <v>6</v>
      </c>
    </row>
    <row r="5511" spans="1:7" x14ac:dyDescent="0.3">
      <c r="A5511">
        <v>108</v>
      </c>
      <c r="B5511" s="18">
        <v>45505</v>
      </c>
      <c r="C5511" s="96" t="s">
        <v>422</v>
      </c>
      <c r="D5511" t="s">
        <v>204</v>
      </c>
      <c r="E5511">
        <v>27</v>
      </c>
    </row>
    <row r="5512" spans="1:7" x14ac:dyDescent="0.3">
      <c r="A5512">
        <v>107</v>
      </c>
      <c r="B5512" s="18">
        <v>45505</v>
      </c>
      <c r="C5512" s="96" t="s">
        <v>422</v>
      </c>
      <c r="D5512" t="s">
        <v>217</v>
      </c>
      <c r="E5512">
        <v>74</v>
      </c>
    </row>
    <row r="5513" spans="1:7" x14ac:dyDescent="0.3">
      <c r="A5513">
        <v>106</v>
      </c>
      <c r="B5513" s="18">
        <v>45505</v>
      </c>
      <c r="C5513" s="96" t="s">
        <v>422</v>
      </c>
      <c r="D5513" t="s">
        <v>196</v>
      </c>
      <c r="E5513">
        <v>57</v>
      </c>
    </row>
    <row r="5514" spans="1:7" x14ac:dyDescent="0.3">
      <c r="A5514">
        <v>113</v>
      </c>
      <c r="B5514" s="18">
        <v>45505</v>
      </c>
      <c r="C5514" s="96" t="s">
        <v>422</v>
      </c>
      <c r="D5514" t="s">
        <v>228</v>
      </c>
      <c r="E5514">
        <v>60</v>
      </c>
    </row>
    <row r="5515" spans="1:7" x14ac:dyDescent="0.3">
      <c r="A5515">
        <v>112</v>
      </c>
      <c r="B5515" s="18">
        <v>45505</v>
      </c>
      <c r="C5515" s="96" t="s">
        <v>422</v>
      </c>
      <c r="D5515" t="s">
        <v>221</v>
      </c>
      <c r="E5515">
        <v>92</v>
      </c>
    </row>
    <row r="5516" spans="1:7" x14ac:dyDescent="0.3">
      <c r="A5516">
        <v>111</v>
      </c>
      <c r="B5516" s="18">
        <v>45505</v>
      </c>
      <c r="C5516" s="96" t="s">
        <v>422</v>
      </c>
      <c r="D5516" t="s">
        <v>201</v>
      </c>
      <c r="E5516">
        <v>69</v>
      </c>
    </row>
    <row r="5517" spans="1:7" x14ac:dyDescent="0.3">
      <c r="A5517">
        <v>2</v>
      </c>
      <c r="B5517" s="18">
        <v>45505</v>
      </c>
      <c r="C5517" s="96" t="s">
        <v>422</v>
      </c>
      <c r="D5517" t="s">
        <v>209</v>
      </c>
      <c r="E5517">
        <v>0.1895</v>
      </c>
      <c r="F5517">
        <v>379</v>
      </c>
      <c r="G5517">
        <v>2000</v>
      </c>
    </row>
    <row r="5518" spans="1:7" x14ac:dyDescent="0.3">
      <c r="A5518">
        <v>1</v>
      </c>
      <c r="B5518" s="18">
        <v>45505</v>
      </c>
      <c r="C5518" s="96" t="s">
        <v>422</v>
      </c>
      <c r="D5518" t="s">
        <v>287</v>
      </c>
      <c r="E5518">
        <v>0</v>
      </c>
      <c r="F5518">
        <v>0</v>
      </c>
      <c r="G5518">
        <v>1</v>
      </c>
    </row>
    <row r="5519" spans="1:7" x14ac:dyDescent="0.3">
      <c r="A5519">
        <v>103</v>
      </c>
      <c r="B5519" s="18">
        <v>45505</v>
      </c>
      <c r="C5519" s="96" t="s">
        <v>422</v>
      </c>
      <c r="D5519" t="s">
        <v>199</v>
      </c>
      <c r="E5519">
        <v>0</v>
      </c>
    </row>
    <row r="5520" spans="1:7" x14ac:dyDescent="0.3">
      <c r="A5520">
        <v>3</v>
      </c>
      <c r="B5520" s="18">
        <v>45505</v>
      </c>
      <c r="C5520" s="96" t="s">
        <v>422</v>
      </c>
      <c r="D5520" t="s">
        <v>202</v>
      </c>
      <c r="E5520">
        <v>0.75197889182058042</v>
      </c>
      <c r="F5520">
        <v>285</v>
      </c>
      <c r="G5520">
        <v>379</v>
      </c>
    </row>
    <row r="5521" spans="1:7" x14ac:dyDescent="0.3">
      <c r="A5521">
        <v>102</v>
      </c>
      <c r="B5521" s="18">
        <v>45505</v>
      </c>
      <c r="C5521" s="96" t="s">
        <v>422</v>
      </c>
      <c r="D5521" t="s">
        <v>218</v>
      </c>
      <c r="E5521">
        <v>1</v>
      </c>
    </row>
    <row r="5522" spans="1:7" x14ac:dyDescent="0.3">
      <c r="A5522">
        <v>101</v>
      </c>
      <c r="B5522" s="18">
        <v>45505</v>
      </c>
      <c r="C5522" s="96" t="s">
        <v>422</v>
      </c>
      <c r="D5522" t="s">
        <v>200</v>
      </c>
      <c r="E5522">
        <v>0</v>
      </c>
    </row>
    <row r="5523" spans="1:7" x14ac:dyDescent="0.3">
      <c r="A5523">
        <v>100</v>
      </c>
      <c r="B5523" s="18">
        <v>45505</v>
      </c>
      <c r="C5523" s="96" t="s">
        <v>422</v>
      </c>
      <c r="D5523" t="s">
        <v>206</v>
      </c>
      <c r="E5523">
        <v>1</v>
      </c>
    </row>
    <row r="5524" spans="1:7" x14ac:dyDescent="0.3">
      <c r="A5524">
        <v>17</v>
      </c>
      <c r="B5524" s="18">
        <v>45505</v>
      </c>
      <c r="C5524" s="96" t="s">
        <v>422</v>
      </c>
      <c r="D5524" t="s">
        <v>207</v>
      </c>
      <c r="E5524">
        <v>4.4117647058823532E-2</v>
      </c>
      <c r="F5524">
        <v>3</v>
      </c>
      <c r="G5524">
        <v>68</v>
      </c>
    </row>
    <row r="5525" spans="1:7" x14ac:dyDescent="0.3">
      <c r="A5525">
        <v>16</v>
      </c>
      <c r="B5525" s="18">
        <v>45505</v>
      </c>
      <c r="C5525" s="96" t="s">
        <v>422</v>
      </c>
      <c r="D5525" t="s">
        <v>203</v>
      </c>
      <c r="E5525">
        <v>0.16176470588235295</v>
      </c>
      <c r="F5525">
        <v>11</v>
      </c>
      <c r="G5525">
        <v>68</v>
      </c>
    </row>
    <row r="5526" spans="1:7" x14ac:dyDescent="0.3">
      <c r="A5526">
        <v>15</v>
      </c>
      <c r="B5526" s="18">
        <v>45505</v>
      </c>
      <c r="C5526" s="96" t="s">
        <v>422</v>
      </c>
      <c r="D5526" t="s">
        <v>205</v>
      </c>
      <c r="E5526">
        <v>0</v>
      </c>
      <c r="F5526">
        <v>0</v>
      </c>
      <c r="G5526">
        <v>131</v>
      </c>
    </row>
    <row r="5527" spans="1:7" x14ac:dyDescent="0.3">
      <c r="A5527">
        <v>14</v>
      </c>
      <c r="B5527" s="18">
        <v>45505</v>
      </c>
      <c r="C5527" s="96" t="s">
        <v>422</v>
      </c>
      <c r="D5527" t="s">
        <v>225</v>
      </c>
      <c r="E5527">
        <v>0.17557251908396945</v>
      </c>
      <c r="F5527">
        <v>23</v>
      </c>
      <c r="G5527">
        <v>131</v>
      </c>
    </row>
    <row r="5528" spans="1:7" x14ac:dyDescent="0.3">
      <c r="A5528">
        <v>13</v>
      </c>
      <c r="B5528" s="18">
        <v>45505</v>
      </c>
      <c r="C5528" s="96" t="s">
        <v>422</v>
      </c>
      <c r="D5528" t="s">
        <v>198</v>
      </c>
      <c r="E5528">
        <v>0</v>
      </c>
      <c r="F5528">
        <v>0</v>
      </c>
      <c r="G5528">
        <v>54</v>
      </c>
    </row>
    <row r="5529" spans="1:7" x14ac:dyDescent="0.3">
      <c r="A5529">
        <v>12</v>
      </c>
      <c r="B5529" s="18">
        <v>45505</v>
      </c>
      <c r="C5529" s="96" t="s">
        <v>422</v>
      </c>
      <c r="D5529" t="s">
        <v>215</v>
      </c>
      <c r="E5529">
        <v>0.12962962962962962</v>
      </c>
      <c r="F5529">
        <v>7</v>
      </c>
      <c r="G5529">
        <v>54</v>
      </c>
    </row>
    <row r="5530" spans="1:7" x14ac:dyDescent="0.3">
      <c r="A5530">
        <v>11</v>
      </c>
      <c r="B5530" s="18">
        <v>45505</v>
      </c>
      <c r="C5530" s="96" t="s">
        <v>422</v>
      </c>
      <c r="D5530" t="s">
        <v>230</v>
      </c>
      <c r="E5530">
        <v>0.29605263157894735</v>
      </c>
      <c r="F5530">
        <v>45</v>
      </c>
      <c r="G5530">
        <v>152</v>
      </c>
    </row>
    <row r="5531" spans="1:7" x14ac:dyDescent="0.3">
      <c r="A5531">
        <v>9</v>
      </c>
      <c r="B5531" s="18">
        <v>45505</v>
      </c>
      <c r="C5531" s="96" t="s">
        <v>422</v>
      </c>
      <c r="D5531" t="s">
        <v>213</v>
      </c>
      <c r="E5531">
        <v>1.7857142857142856E-2</v>
      </c>
      <c r="F5531">
        <v>2</v>
      </c>
      <c r="G5531">
        <v>112</v>
      </c>
    </row>
    <row r="5532" spans="1:7" x14ac:dyDescent="0.3">
      <c r="A5532">
        <v>23</v>
      </c>
      <c r="B5532" s="18">
        <v>45505</v>
      </c>
      <c r="C5532" s="96" t="s">
        <v>422</v>
      </c>
      <c r="D5532" t="s">
        <v>210</v>
      </c>
      <c r="E5532">
        <v>0.10677083333333333</v>
      </c>
      <c r="F5532">
        <v>41</v>
      </c>
      <c r="G5532">
        <v>384</v>
      </c>
    </row>
    <row r="5533" spans="1:7" x14ac:dyDescent="0.3">
      <c r="A5533">
        <v>24</v>
      </c>
      <c r="B5533" s="18">
        <v>45505</v>
      </c>
      <c r="C5533" s="96" t="s">
        <v>422</v>
      </c>
      <c r="D5533" t="s">
        <v>197</v>
      </c>
      <c r="E5533">
        <v>0.78048780487804881</v>
      </c>
      <c r="F5533">
        <v>32</v>
      </c>
      <c r="G5533">
        <v>41</v>
      </c>
    </row>
    <row r="5534" spans="1:7" x14ac:dyDescent="0.3">
      <c r="A5534">
        <v>134</v>
      </c>
      <c r="B5534" s="18">
        <v>45505</v>
      </c>
      <c r="C5534" s="96" t="s">
        <v>422</v>
      </c>
      <c r="D5534" t="s">
        <v>267</v>
      </c>
      <c r="E5534">
        <v>2</v>
      </c>
    </row>
    <row r="5535" spans="1:7" x14ac:dyDescent="0.3">
      <c r="A5535">
        <v>133</v>
      </c>
      <c r="B5535" s="18">
        <v>45505</v>
      </c>
      <c r="C5535" s="96" t="s">
        <v>422</v>
      </c>
      <c r="D5535" t="s">
        <v>234</v>
      </c>
      <c r="E5535">
        <v>1</v>
      </c>
    </row>
    <row r="5536" spans="1:7" x14ac:dyDescent="0.3">
      <c r="A5536">
        <v>132</v>
      </c>
      <c r="B5536" s="18">
        <v>45505</v>
      </c>
      <c r="C5536" s="96" t="s">
        <v>422</v>
      </c>
      <c r="D5536" t="s">
        <v>208</v>
      </c>
      <c r="E5536">
        <v>1</v>
      </c>
    </row>
    <row r="5537" spans="1:7" x14ac:dyDescent="0.3">
      <c r="A5537">
        <v>131</v>
      </c>
      <c r="B5537" s="18">
        <v>45505</v>
      </c>
      <c r="C5537" s="96" t="s">
        <v>422</v>
      </c>
      <c r="D5537" t="s">
        <v>211</v>
      </c>
      <c r="E5537">
        <v>12</v>
      </c>
    </row>
    <row r="5538" spans="1:7" x14ac:dyDescent="0.3">
      <c r="A5538">
        <v>130</v>
      </c>
      <c r="B5538" s="18">
        <v>45505</v>
      </c>
      <c r="C5538" s="96" t="s">
        <v>422</v>
      </c>
      <c r="D5538" t="s">
        <v>212</v>
      </c>
      <c r="E5538">
        <v>31</v>
      </c>
    </row>
    <row r="5539" spans="1:7" x14ac:dyDescent="0.3">
      <c r="A5539">
        <v>129</v>
      </c>
      <c r="B5539" s="18">
        <v>45505</v>
      </c>
      <c r="C5539" s="96" t="s">
        <v>422</v>
      </c>
      <c r="D5539" t="s">
        <v>229</v>
      </c>
      <c r="E5539">
        <v>30</v>
      </c>
    </row>
    <row r="5540" spans="1:7" x14ac:dyDescent="0.3">
      <c r="A5540">
        <v>128</v>
      </c>
      <c r="B5540" s="18">
        <v>45505</v>
      </c>
      <c r="C5540" s="96" t="s">
        <v>422</v>
      </c>
      <c r="D5540" t="s">
        <v>224</v>
      </c>
      <c r="E5540">
        <v>8</v>
      </c>
    </row>
    <row r="5541" spans="1:7" x14ac:dyDescent="0.3">
      <c r="A5541">
        <v>127</v>
      </c>
      <c r="B5541" s="18">
        <v>45505</v>
      </c>
      <c r="C5541" s="96" t="s">
        <v>422</v>
      </c>
      <c r="D5541" t="s">
        <v>220</v>
      </c>
      <c r="E5541">
        <v>85</v>
      </c>
    </row>
    <row r="5542" spans="1:7" x14ac:dyDescent="0.3">
      <c r="A5542">
        <v>5</v>
      </c>
      <c r="B5542" s="18">
        <v>45505</v>
      </c>
      <c r="C5542" s="96" t="s">
        <v>422</v>
      </c>
      <c r="D5542" t="s">
        <v>216</v>
      </c>
      <c r="E5542">
        <v>2.7727272727272698</v>
      </c>
      <c r="F5542">
        <v>61</v>
      </c>
      <c r="G5542">
        <v>22</v>
      </c>
    </row>
    <row r="5543" spans="1:7" x14ac:dyDescent="0.3">
      <c r="A5543">
        <v>4</v>
      </c>
      <c r="B5543" s="18">
        <v>45505</v>
      </c>
      <c r="C5543" s="96" t="s">
        <v>422</v>
      </c>
      <c r="D5543" t="s">
        <v>223</v>
      </c>
      <c r="E5543">
        <v>0.80327868852458995</v>
      </c>
      <c r="F5543">
        <v>49</v>
      </c>
      <c r="G5543">
        <v>61</v>
      </c>
    </row>
    <row r="5544" spans="1:7" x14ac:dyDescent="0.3">
      <c r="A5544">
        <v>120</v>
      </c>
      <c r="B5544" s="18">
        <v>45505</v>
      </c>
      <c r="C5544" s="96" t="s">
        <v>422</v>
      </c>
      <c r="D5544" t="s">
        <v>22</v>
      </c>
      <c r="E5544">
        <v>118</v>
      </c>
    </row>
    <row r="5545" spans="1:7" x14ac:dyDescent="0.3">
      <c r="A5545">
        <v>116</v>
      </c>
      <c r="B5545" s="18">
        <v>45505</v>
      </c>
      <c r="C5545" s="96" t="s">
        <v>422</v>
      </c>
      <c r="D5545" t="s">
        <v>243</v>
      </c>
      <c r="E5545">
        <v>12</v>
      </c>
    </row>
    <row r="5546" spans="1:7" x14ac:dyDescent="0.3">
      <c r="A5546">
        <v>115</v>
      </c>
      <c r="B5546" s="18">
        <v>45505</v>
      </c>
      <c r="C5546" s="96" t="s">
        <v>422</v>
      </c>
      <c r="D5546" t="s">
        <v>226</v>
      </c>
      <c r="E5546">
        <v>4</v>
      </c>
    </row>
    <row r="5547" spans="1:7" x14ac:dyDescent="0.3">
      <c r="A5547">
        <v>114</v>
      </c>
      <c r="B5547" s="18">
        <v>45505</v>
      </c>
      <c r="C5547" s="96" t="s">
        <v>422</v>
      </c>
      <c r="D5547" t="s">
        <v>214</v>
      </c>
      <c r="E5547">
        <v>118</v>
      </c>
    </row>
    <row r="5548" spans="1:7" x14ac:dyDescent="0.3">
      <c r="A5548">
        <v>108</v>
      </c>
      <c r="B5548" s="18">
        <v>45505</v>
      </c>
      <c r="C5548" s="96" t="s">
        <v>423</v>
      </c>
      <c r="D5548" t="s">
        <v>204</v>
      </c>
      <c r="E5548">
        <v>68</v>
      </c>
    </row>
    <row r="5549" spans="1:7" x14ac:dyDescent="0.3">
      <c r="A5549">
        <v>105</v>
      </c>
      <c r="B5549" s="18">
        <v>45505</v>
      </c>
      <c r="C5549" s="96" t="s">
        <v>423</v>
      </c>
      <c r="D5549" t="s">
        <v>227</v>
      </c>
      <c r="E5549">
        <v>165</v>
      </c>
    </row>
    <row r="5550" spans="1:7" x14ac:dyDescent="0.3">
      <c r="A5550">
        <v>107</v>
      </c>
      <c r="B5550" s="18">
        <v>45505</v>
      </c>
      <c r="C5550" s="96" t="s">
        <v>423</v>
      </c>
      <c r="D5550" t="s">
        <v>217</v>
      </c>
      <c r="E5550">
        <v>280</v>
      </c>
    </row>
    <row r="5551" spans="1:7" x14ac:dyDescent="0.3">
      <c r="A5551">
        <v>106</v>
      </c>
      <c r="B5551" s="18">
        <v>45505</v>
      </c>
      <c r="C5551" s="96" t="s">
        <v>423</v>
      </c>
      <c r="D5551" t="s">
        <v>196</v>
      </c>
      <c r="E5551">
        <v>247</v>
      </c>
    </row>
    <row r="5552" spans="1:7" x14ac:dyDescent="0.3">
      <c r="A5552">
        <v>104</v>
      </c>
      <c r="B5552" s="18">
        <v>45505</v>
      </c>
      <c r="C5552" s="96" t="s">
        <v>423</v>
      </c>
      <c r="D5552" t="s">
        <v>236</v>
      </c>
      <c r="E5552">
        <v>35</v>
      </c>
    </row>
    <row r="5553" spans="1:7" x14ac:dyDescent="0.3">
      <c r="A5553">
        <v>113</v>
      </c>
      <c r="B5553" s="18">
        <v>45505</v>
      </c>
      <c r="C5553" s="96" t="s">
        <v>423</v>
      </c>
      <c r="D5553" t="s">
        <v>228</v>
      </c>
      <c r="E5553">
        <v>113</v>
      </c>
    </row>
    <row r="5554" spans="1:7" x14ac:dyDescent="0.3">
      <c r="A5554">
        <v>110</v>
      </c>
      <c r="B5554" s="18">
        <v>45505</v>
      </c>
      <c r="C5554" s="96" t="s">
        <v>423</v>
      </c>
      <c r="D5554" t="s">
        <v>222</v>
      </c>
      <c r="E5554">
        <v>151</v>
      </c>
    </row>
    <row r="5555" spans="1:7" x14ac:dyDescent="0.3">
      <c r="A5555">
        <v>112</v>
      </c>
      <c r="B5555" s="18">
        <v>45505</v>
      </c>
      <c r="C5555" s="96" t="s">
        <v>423</v>
      </c>
      <c r="D5555" t="s">
        <v>221</v>
      </c>
      <c r="E5555">
        <v>311</v>
      </c>
    </row>
    <row r="5556" spans="1:7" x14ac:dyDescent="0.3">
      <c r="A5556">
        <v>111</v>
      </c>
      <c r="B5556" s="18">
        <v>45505</v>
      </c>
      <c r="C5556" s="96" t="s">
        <v>423</v>
      </c>
      <c r="D5556" t="s">
        <v>201</v>
      </c>
      <c r="E5556">
        <v>260</v>
      </c>
    </row>
    <row r="5557" spans="1:7" x14ac:dyDescent="0.3">
      <c r="A5557">
        <v>109</v>
      </c>
      <c r="B5557" s="18">
        <v>45505</v>
      </c>
      <c r="C5557" s="96" t="s">
        <v>423</v>
      </c>
      <c r="D5557" t="s">
        <v>233</v>
      </c>
      <c r="E5557">
        <v>30</v>
      </c>
    </row>
    <row r="5558" spans="1:7" x14ac:dyDescent="0.3">
      <c r="A5558">
        <v>2</v>
      </c>
      <c r="B5558" s="18">
        <v>45505</v>
      </c>
      <c r="C5558" s="96" t="s">
        <v>423</v>
      </c>
      <c r="D5558" t="s">
        <v>209</v>
      </c>
      <c r="E5558">
        <v>0.92222222222222228</v>
      </c>
      <c r="F5558">
        <v>1660</v>
      </c>
      <c r="G5558">
        <v>1800</v>
      </c>
    </row>
    <row r="5559" spans="1:7" x14ac:dyDescent="0.3">
      <c r="A5559">
        <v>1</v>
      </c>
      <c r="B5559" s="18">
        <v>45505</v>
      </c>
      <c r="C5559" s="96" t="s">
        <v>423</v>
      </c>
      <c r="D5559" t="s">
        <v>287</v>
      </c>
      <c r="E5559">
        <v>1</v>
      </c>
      <c r="F5559">
        <v>1</v>
      </c>
      <c r="G5559">
        <v>1</v>
      </c>
    </row>
    <row r="5560" spans="1:7" x14ac:dyDescent="0.3">
      <c r="A5560">
        <v>103</v>
      </c>
      <c r="B5560" s="18">
        <v>45505</v>
      </c>
      <c r="C5560" s="96" t="s">
        <v>423</v>
      </c>
      <c r="D5560" t="s">
        <v>199</v>
      </c>
      <c r="E5560">
        <v>0</v>
      </c>
    </row>
    <row r="5561" spans="1:7" x14ac:dyDescent="0.3">
      <c r="A5561">
        <v>102</v>
      </c>
      <c r="B5561" s="18">
        <v>45505</v>
      </c>
      <c r="C5561" s="96" t="s">
        <v>423</v>
      </c>
      <c r="D5561" t="s">
        <v>218</v>
      </c>
      <c r="E5561">
        <v>0</v>
      </c>
    </row>
    <row r="5562" spans="1:7" x14ac:dyDescent="0.3">
      <c r="A5562">
        <v>3</v>
      </c>
      <c r="B5562" s="18">
        <v>45505</v>
      </c>
      <c r="C5562" s="96" t="s">
        <v>423</v>
      </c>
      <c r="D5562" t="s">
        <v>202</v>
      </c>
      <c r="E5562">
        <v>0.62567811934900541</v>
      </c>
      <c r="F5562">
        <v>1038</v>
      </c>
      <c r="G5562">
        <v>1659</v>
      </c>
    </row>
    <row r="5563" spans="1:7" x14ac:dyDescent="0.3">
      <c r="A5563">
        <v>101</v>
      </c>
      <c r="B5563" s="18">
        <v>45505</v>
      </c>
      <c r="C5563" s="96" t="s">
        <v>423</v>
      </c>
      <c r="D5563" t="s">
        <v>200</v>
      </c>
      <c r="E5563">
        <v>1</v>
      </c>
    </row>
    <row r="5564" spans="1:7" x14ac:dyDescent="0.3">
      <c r="A5564">
        <v>100</v>
      </c>
      <c r="B5564" s="18">
        <v>45505</v>
      </c>
      <c r="C5564" s="96" t="s">
        <v>423</v>
      </c>
      <c r="D5564" t="s">
        <v>206</v>
      </c>
      <c r="E5564">
        <v>1</v>
      </c>
    </row>
    <row r="5565" spans="1:7" x14ac:dyDescent="0.3">
      <c r="A5565">
        <v>17</v>
      </c>
      <c r="B5565" s="18">
        <v>45505</v>
      </c>
      <c r="C5565" s="96" t="s">
        <v>423</v>
      </c>
      <c r="D5565" t="s">
        <v>207</v>
      </c>
      <c r="E5565">
        <v>1.8404907975460124E-2</v>
      </c>
      <c r="F5565">
        <v>3</v>
      </c>
      <c r="G5565">
        <v>163</v>
      </c>
    </row>
    <row r="5566" spans="1:7" x14ac:dyDescent="0.3">
      <c r="A5566">
        <v>16</v>
      </c>
      <c r="B5566" s="18">
        <v>45505</v>
      </c>
      <c r="C5566" s="96" t="s">
        <v>423</v>
      </c>
      <c r="D5566" t="s">
        <v>203</v>
      </c>
      <c r="E5566">
        <v>0.1165644171779141</v>
      </c>
      <c r="F5566">
        <v>19</v>
      </c>
      <c r="G5566">
        <v>163</v>
      </c>
    </row>
    <row r="5567" spans="1:7" x14ac:dyDescent="0.3">
      <c r="A5567">
        <v>15</v>
      </c>
      <c r="B5567" s="18">
        <v>45505</v>
      </c>
      <c r="C5567" s="96" t="s">
        <v>423</v>
      </c>
      <c r="D5567" t="s">
        <v>205</v>
      </c>
      <c r="E5567">
        <v>0</v>
      </c>
      <c r="F5567">
        <v>0</v>
      </c>
      <c r="G5567">
        <v>344</v>
      </c>
    </row>
    <row r="5568" spans="1:7" x14ac:dyDescent="0.3">
      <c r="A5568">
        <v>14</v>
      </c>
      <c r="B5568" s="18">
        <v>45505</v>
      </c>
      <c r="C5568" s="96" t="s">
        <v>423</v>
      </c>
      <c r="D5568" t="s">
        <v>225</v>
      </c>
      <c r="E5568">
        <v>5.232558139534884E-2</v>
      </c>
      <c r="F5568">
        <v>18</v>
      </c>
      <c r="G5568">
        <v>344</v>
      </c>
    </row>
    <row r="5569" spans="1:7" x14ac:dyDescent="0.3">
      <c r="A5569">
        <v>13</v>
      </c>
      <c r="B5569" s="18">
        <v>45505</v>
      </c>
      <c r="C5569" s="96" t="s">
        <v>423</v>
      </c>
      <c r="D5569" t="s">
        <v>198</v>
      </c>
      <c r="E5569">
        <v>0</v>
      </c>
      <c r="F5569">
        <v>0</v>
      </c>
      <c r="G5569">
        <v>159</v>
      </c>
    </row>
    <row r="5570" spans="1:7" x14ac:dyDescent="0.3">
      <c r="A5570">
        <v>12</v>
      </c>
      <c r="B5570" s="18">
        <v>45505</v>
      </c>
      <c r="C5570" s="96" t="s">
        <v>423</v>
      </c>
      <c r="D5570" t="s">
        <v>215</v>
      </c>
      <c r="E5570">
        <v>5.0314465408805034E-2</v>
      </c>
      <c r="F5570">
        <v>8</v>
      </c>
      <c r="G5570">
        <v>159</v>
      </c>
    </row>
    <row r="5571" spans="1:7" x14ac:dyDescent="0.3">
      <c r="A5571">
        <v>11</v>
      </c>
      <c r="B5571" s="18">
        <v>45505</v>
      </c>
      <c r="C5571" s="96" t="s">
        <v>423</v>
      </c>
      <c r="D5571" t="s">
        <v>230</v>
      </c>
      <c r="E5571">
        <v>0.24924924924924924</v>
      </c>
      <c r="F5571">
        <v>83</v>
      </c>
      <c r="G5571">
        <v>333</v>
      </c>
    </row>
    <row r="5572" spans="1:7" x14ac:dyDescent="0.3">
      <c r="A5572">
        <v>10</v>
      </c>
      <c r="B5572" s="18">
        <v>45505</v>
      </c>
      <c r="C5572" s="96" t="s">
        <v>423</v>
      </c>
      <c r="D5572" t="s">
        <v>219</v>
      </c>
      <c r="E5572">
        <v>1.6260162601626018E-2</v>
      </c>
      <c r="F5572">
        <v>2</v>
      </c>
      <c r="G5572">
        <v>123</v>
      </c>
    </row>
    <row r="5573" spans="1:7" x14ac:dyDescent="0.3">
      <c r="A5573">
        <v>9</v>
      </c>
      <c r="B5573" s="18">
        <v>45505</v>
      </c>
      <c r="C5573" s="96" t="s">
        <v>423</v>
      </c>
      <c r="D5573" t="s">
        <v>213</v>
      </c>
      <c r="E5573">
        <v>4.3795620437956206E-2</v>
      </c>
      <c r="F5573">
        <v>36</v>
      </c>
      <c r="G5573">
        <v>822</v>
      </c>
    </row>
    <row r="5574" spans="1:7" x14ac:dyDescent="0.3">
      <c r="A5574">
        <v>8</v>
      </c>
      <c r="B5574" s="18">
        <v>45505</v>
      </c>
      <c r="C5574" s="96" t="s">
        <v>423</v>
      </c>
      <c r="D5574" t="s">
        <v>235</v>
      </c>
      <c r="E5574">
        <v>0.57798165137614677</v>
      </c>
      <c r="F5574">
        <v>63</v>
      </c>
      <c r="G5574">
        <v>109</v>
      </c>
    </row>
    <row r="5575" spans="1:7" x14ac:dyDescent="0.3">
      <c r="A5575">
        <v>7</v>
      </c>
      <c r="B5575" s="18">
        <v>45505</v>
      </c>
      <c r="C5575" s="96" t="s">
        <v>423</v>
      </c>
      <c r="D5575" t="s">
        <v>232</v>
      </c>
      <c r="E5575">
        <v>0.7931034482758621</v>
      </c>
      <c r="F5575">
        <v>23</v>
      </c>
      <c r="G5575">
        <v>29</v>
      </c>
    </row>
    <row r="5576" spans="1:7" x14ac:dyDescent="0.3">
      <c r="A5576">
        <v>23</v>
      </c>
      <c r="B5576" s="18">
        <v>45505</v>
      </c>
      <c r="C5576" s="96" t="s">
        <v>423</v>
      </c>
      <c r="D5576" t="s">
        <v>210</v>
      </c>
      <c r="E5576">
        <v>2.1880544056771142E-2</v>
      </c>
      <c r="F5576">
        <v>37</v>
      </c>
      <c r="G5576">
        <v>1691</v>
      </c>
    </row>
    <row r="5577" spans="1:7" x14ac:dyDescent="0.3">
      <c r="A5577">
        <v>24</v>
      </c>
      <c r="B5577" s="18">
        <v>45505</v>
      </c>
      <c r="C5577" s="96" t="s">
        <v>423</v>
      </c>
      <c r="D5577" t="s">
        <v>197</v>
      </c>
      <c r="E5577">
        <v>0.94594594594594594</v>
      </c>
      <c r="F5577">
        <v>35</v>
      </c>
      <c r="G5577">
        <v>37</v>
      </c>
    </row>
    <row r="5578" spans="1:7" x14ac:dyDescent="0.3">
      <c r="A5578">
        <v>25</v>
      </c>
      <c r="B5578" s="18">
        <v>45505</v>
      </c>
      <c r="C5578" s="96" t="s">
        <v>423</v>
      </c>
      <c r="D5578" t="s">
        <v>261</v>
      </c>
      <c r="E5578">
        <v>5.9136605558840927E-4</v>
      </c>
      <c r="F5578">
        <v>1</v>
      </c>
      <c r="G5578">
        <v>1691</v>
      </c>
    </row>
    <row r="5579" spans="1:7" x14ac:dyDescent="0.3">
      <c r="A5579">
        <v>133</v>
      </c>
      <c r="B5579" s="18">
        <v>45505</v>
      </c>
      <c r="C5579" s="96" t="s">
        <v>423</v>
      </c>
      <c r="D5579" t="s">
        <v>234</v>
      </c>
      <c r="E5579">
        <v>1</v>
      </c>
    </row>
    <row r="5580" spans="1:7" x14ac:dyDescent="0.3">
      <c r="A5580">
        <v>132</v>
      </c>
      <c r="B5580" s="18">
        <v>45505</v>
      </c>
      <c r="C5580" s="96" t="s">
        <v>423</v>
      </c>
      <c r="D5580" t="s">
        <v>208</v>
      </c>
      <c r="E5580">
        <v>2</v>
      </c>
    </row>
    <row r="5581" spans="1:7" x14ac:dyDescent="0.3">
      <c r="A5581">
        <v>131</v>
      </c>
      <c r="B5581" s="18">
        <v>45505</v>
      </c>
      <c r="C5581" s="96" t="s">
        <v>423</v>
      </c>
      <c r="D5581" t="s">
        <v>211</v>
      </c>
      <c r="E5581">
        <v>14</v>
      </c>
    </row>
    <row r="5582" spans="1:7" x14ac:dyDescent="0.3">
      <c r="A5582">
        <v>130</v>
      </c>
      <c r="B5582" s="18">
        <v>45505</v>
      </c>
      <c r="C5582" s="96" t="s">
        <v>423</v>
      </c>
      <c r="D5582" t="s">
        <v>212</v>
      </c>
      <c r="E5582">
        <v>2</v>
      </c>
    </row>
    <row r="5583" spans="1:7" x14ac:dyDescent="0.3">
      <c r="A5583">
        <v>129</v>
      </c>
      <c r="B5583" s="18">
        <v>45505</v>
      </c>
      <c r="C5583" s="96" t="s">
        <v>423</v>
      </c>
      <c r="D5583" t="s">
        <v>229</v>
      </c>
      <c r="E5583">
        <v>116</v>
      </c>
    </row>
    <row r="5584" spans="1:7" x14ac:dyDescent="0.3">
      <c r="A5584">
        <v>128</v>
      </c>
      <c r="B5584" s="18">
        <v>45505</v>
      </c>
      <c r="C5584" s="96" t="s">
        <v>423</v>
      </c>
      <c r="D5584" t="s">
        <v>224</v>
      </c>
      <c r="E5584">
        <v>102</v>
      </c>
    </row>
    <row r="5585" spans="1:7" x14ac:dyDescent="0.3">
      <c r="A5585">
        <v>127</v>
      </c>
      <c r="B5585" s="18">
        <v>45505</v>
      </c>
      <c r="C5585" s="96" t="s">
        <v>423</v>
      </c>
      <c r="D5585" t="s">
        <v>220</v>
      </c>
      <c r="E5585">
        <v>237</v>
      </c>
    </row>
    <row r="5586" spans="1:7" x14ac:dyDescent="0.3">
      <c r="A5586">
        <v>5</v>
      </c>
      <c r="B5586" s="18">
        <v>45505</v>
      </c>
      <c r="C5586" s="96" t="s">
        <v>423</v>
      </c>
      <c r="D5586" t="s">
        <v>216</v>
      </c>
      <c r="E5586">
        <v>8.8260869565217401</v>
      </c>
      <c r="F5586">
        <v>203</v>
      </c>
      <c r="G5586">
        <v>23</v>
      </c>
    </row>
    <row r="5587" spans="1:7" x14ac:dyDescent="0.3">
      <c r="A5587">
        <v>4</v>
      </c>
      <c r="B5587" s="18">
        <v>45505</v>
      </c>
      <c r="C5587" s="96" t="s">
        <v>423</v>
      </c>
      <c r="D5587" t="s">
        <v>223</v>
      </c>
      <c r="E5587">
        <v>0.81773399014778303</v>
      </c>
      <c r="F5587">
        <v>166</v>
      </c>
      <c r="G5587">
        <v>203</v>
      </c>
    </row>
    <row r="5588" spans="1:7" x14ac:dyDescent="0.3">
      <c r="A5588">
        <v>126</v>
      </c>
      <c r="B5588" s="18">
        <v>45505</v>
      </c>
      <c r="C5588" s="96" t="s">
        <v>423</v>
      </c>
      <c r="D5588" t="s">
        <v>28</v>
      </c>
      <c r="E5588">
        <v>2</v>
      </c>
    </row>
    <row r="5589" spans="1:7" x14ac:dyDescent="0.3">
      <c r="A5589">
        <v>122</v>
      </c>
      <c r="B5589" s="18">
        <v>45505</v>
      </c>
      <c r="C5589" s="96" t="s">
        <v>423</v>
      </c>
      <c r="D5589" t="s">
        <v>24</v>
      </c>
      <c r="E5589">
        <v>18</v>
      </c>
    </row>
    <row r="5590" spans="1:7" x14ac:dyDescent="0.3">
      <c r="A5590">
        <v>120</v>
      </c>
      <c r="B5590" s="18">
        <v>45505</v>
      </c>
      <c r="C5590" s="96" t="s">
        <v>423</v>
      </c>
      <c r="D5590" t="s">
        <v>22</v>
      </c>
      <c r="E5590">
        <v>348</v>
      </c>
    </row>
    <row r="5591" spans="1:7" x14ac:dyDescent="0.3">
      <c r="A5591">
        <v>115</v>
      </c>
      <c r="B5591" s="18">
        <v>45505</v>
      </c>
      <c r="C5591" s="96" t="s">
        <v>423</v>
      </c>
      <c r="D5591" t="s">
        <v>226</v>
      </c>
      <c r="E5591">
        <v>44</v>
      </c>
    </row>
    <row r="5592" spans="1:7" x14ac:dyDescent="0.3">
      <c r="A5592">
        <v>114</v>
      </c>
      <c r="B5592" s="18">
        <v>45505</v>
      </c>
      <c r="C5592" s="96" t="s">
        <v>423</v>
      </c>
      <c r="D5592" t="s">
        <v>214</v>
      </c>
      <c r="E5592">
        <v>366</v>
      </c>
    </row>
    <row r="5593" spans="1:7" x14ac:dyDescent="0.3">
      <c r="A5593">
        <v>6</v>
      </c>
      <c r="B5593" s="18">
        <v>45505</v>
      </c>
      <c r="C5593" s="96" t="s">
        <v>423</v>
      </c>
      <c r="D5593" t="s">
        <v>237</v>
      </c>
      <c r="E5593">
        <v>0.25</v>
      </c>
      <c r="F5593">
        <v>2</v>
      </c>
      <c r="G5593">
        <v>8</v>
      </c>
    </row>
    <row r="5594" spans="1:7" x14ac:dyDescent="0.3">
      <c r="A5594">
        <v>108</v>
      </c>
      <c r="B5594" s="18">
        <v>45505</v>
      </c>
      <c r="C5594" s="96" t="s">
        <v>424</v>
      </c>
      <c r="D5594" t="s">
        <v>204</v>
      </c>
      <c r="E5594">
        <v>234</v>
      </c>
    </row>
    <row r="5595" spans="1:7" x14ac:dyDescent="0.3">
      <c r="A5595">
        <v>105</v>
      </c>
      <c r="B5595" s="18">
        <v>45505</v>
      </c>
      <c r="C5595" s="96" t="s">
        <v>424</v>
      </c>
      <c r="D5595" t="s">
        <v>227</v>
      </c>
      <c r="E5595">
        <v>375</v>
      </c>
    </row>
    <row r="5596" spans="1:7" x14ac:dyDescent="0.3">
      <c r="A5596">
        <v>107</v>
      </c>
      <c r="B5596" s="18">
        <v>45505</v>
      </c>
      <c r="C5596" s="96" t="s">
        <v>424</v>
      </c>
      <c r="D5596" t="s">
        <v>217</v>
      </c>
      <c r="E5596">
        <v>701</v>
      </c>
    </row>
    <row r="5597" spans="1:7" x14ac:dyDescent="0.3">
      <c r="A5597">
        <v>106</v>
      </c>
      <c r="B5597" s="18">
        <v>45505</v>
      </c>
      <c r="C5597" s="96" t="s">
        <v>424</v>
      </c>
      <c r="D5597" t="s">
        <v>196</v>
      </c>
      <c r="E5597">
        <v>469</v>
      </c>
    </row>
    <row r="5598" spans="1:7" x14ac:dyDescent="0.3">
      <c r="A5598">
        <v>104</v>
      </c>
      <c r="B5598" s="18">
        <v>45505</v>
      </c>
      <c r="C5598" s="96" t="s">
        <v>424</v>
      </c>
      <c r="D5598" t="s">
        <v>236</v>
      </c>
      <c r="E5598">
        <v>136</v>
      </c>
    </row>
    <row r="5599" spans="1:7" x14ac:dyDescent="0.3">
      <c r="A5599">
        <v>113</v>
      </c>
      <c r="B5599" s="18">
        <v>45505</v>
      </c>
      <c r="C5599" s="96" t="s">
        <v>424</v>
      </c>
      <c r="D5599" t="s">
        <v>228</v>
      </c>
      <c r="E5599">
        <v>343</v>
      </c>
    </row>
    <row r="5600" spans="1:7" x14ac:dyDescent="0.3">
      <c r="A5600">
        <v>110</v>
      </c>
      <c r="B5600" s="18">
        <v>45505</v>
      </c>
      <c r="C5600" s="96" t="s">
        <v>424</v>
      </c>
      <c r="D5600" t="s">
        <v>222</v>
      </c>
      <c r="E5600">
        <v>358</v>
      </c>
    </row>
    <row r="5601" spans="1:7" x14ac:dyDescent="0.3">
      <c r="A5601">
        <v>112</v>
      </c>
      <c r="B5601" s="18">
        <v>45505</v>
      </c>
      <c r="C5601" s="96" t="s">
        <v>424</v>
      </c>
      <c r="D5601" t="s">
        <v>221</v>
      </c>
      <c r="E5601">
        <v>830</v>
      </c>
    </row>
    <row r="5602" spans="1:7" x14ac:dyDescent="0.3">
      <c r="A5602">
        <v>111</v>
      </c>
      <c r="B5602" s="18">
        <v>45505</v>
      </c>
      <c r="C5602" s="96" t="s">
        <v>424</v>
      </c>
      <c r="D5602" t="s">
        <v>201</v>
      </c>
      <c r="E5602">
        <v>436</v>
      </c>
    </row>
    <row r="5603" spans="1:7" x14ac:dyDescent="0.3">
      <c r="A5603">
        <v>109</v>
      </c>
      <c r="B5603" s="18">
        <v>45505</v>
      </c>
      <c r="C5603" s="96" t="s">
        <v>424</v>
      </c>
      <c r="D5603" t="s">
        <v>233</v>
      </c>
      <c r="E5603">
        <v>169</v>
      </c>
    </row>
    <row r="5604" spans="1:7" x14ac:dyDescent="0.3">
      <c r="A5604">
        <v>2</v>
      </c>
      <c r="B5604" s="18">
        <v>45505</v>
      </c>
      <c r="C5604" s="96" t="s">
        <v>424</v>
      </c>
      <c r="D5604" t="s">
        <v>209</v>
      </c>
      <c r="E5604">
        <v>0.41336734693877553</v>
      </c>
      <c r="F5604">
        <v>4051</v>
      </c>
      <c r="G5604">
        <v>9800</v>
      </c>
    </row>
    <row r="5605" spans="1:7" x14ac:dyDescent="0.3">
      <c r="A5605">
        <v>1</v>
      </c>
      <c r="B5605" s="18">
        <v>45505</v>
      </c>
      <c r="C5605" s="96" t="s">
        <v>424</v>
      </c>
      <c r="D5605" t="s">
        <v>287</v>
      </c>
      <c r="E5605">
        <v>1.1666666666666667</v>
      </c>
      <c r="F5605">
        <v>7</v>
      </c>
      <c r="G5605">
        <v>6</v>
      </c>
    </row>
    <row r="5606" spans="1:7" x14ac:dyDescent="0.3">
      <c r="A5606">
        <v>103</v>
      </c>
      <c r="B5606" s="18">
        <v>45505</v>
      </c>
      <c r="C5606" s="96" t="s">
        <v>424</v>
      </c>
      <c r="D5606" t="s">
        <v>199</v>
      </c>
      <c r="E5606">
        <v>2</v>
      </c>
    </row>
    <row r="5607" spans="1:7" x14ac:dyDescent="0.3">
      <c r="A5607">
        <v>3</v>
      </c>
      <c r="B5607" s="18">
        <v>45505</v>
      </c>
      <c r="C5607" s="96" t="s">
        <v>424</v>
      </c>
      <c r="D5607" t="s">
        <v>202</v>
      </c>
      <c r="E5607">
        <v>0.43922924901185773</v>
      </c>
      <c r="F5607">
        <v>1778</v>
      </c>
      <c r="G5607">
        <v>4048</v>
      </c>
    </row>
    <row r="5608" spans="1:7" x14ac:dyDescent="0.3">
      <c r="A5608">
        <v>102</v>
      </c>
      <c r="B5608" s="18">
        <v>45505</v>
      </c>
      <c r="C5608" s="96" t="s">
        <v>424</v>
      </c>
      <c r="D5608" t="s">
        <v>218</v>
      </c>
      <c r="E5608">
        <v>4</v>
      </c>
    </row>
    <row r="5609" spans="1:7" x14ac:dyDescent="0.3">
      <c r="A5609">
        <v>101</v>
      </c>
      <c r="B5609" s="18">
        <v>45505</v>
      </c>
      <c r="C5609" s="96" t="s">
        <v>424</v>
      </c>
      <c r="D5609" t="s">
        <v>200</v>
      </c>
      <c r="E5609">
        <v>0</v>
      </c>
    </row>
    <row r="5610" spans="1:7" x14ac:dyDescent="0.3">
      <c r="A5610">
        <v>100</v>
      </c>
      <c r="B5610" s="18">
        <v>45505</v>
      </c>
      <c r="C5610" s="96" t="s">
        <v>424</v>
      </c>
      <c r="D5610" t="s">
        <v>206</v>
      </c>
      <c r="E5610">
        <v>1</v>
      </c>
    </row>
    <row r="5611" spans="1:7" x14ac:dyDescent="0.3">
      <c r="A5611">
        <v>26</v>
      </c>
      <c r="B5611" s="18">
        <v>45505</v>
      </c>
      <c r="C5611" s="96" t="s">
        <v>424</v>
      </c>
      <c r="D5611" t="s">
        <v>164</v>
      </c>
      <c r="E5611">
        <v>2.4154589371980675E-3</v>
      </c>
      <c r="F5611">
        <v>1</v>
      </c>
      <c r="G5611">
        <v>414</v>
      </c>
    </row>
    <row r="5612" spans="1:7" x14ac:dyDescent="0.3">
      <c r="A5612">
        <v>17</v>
      </c>
      <c r="B5612" s="18">
        <v>45505</v>
      </c>
      <c r="C5612" s="96" t="s">
        <v>424</v>
      </c>
      <c r="D5612" t="s">
        <v>207</v>
      </c>
      <c r="E5612">
        <v>6.0975609756097563E-3</v>
      </c>
      <c r="F5612">
        <v>1</v>
      </c>
      <c r="G5612">
        <v>164</v>
      </c>
    </row>
    <row r="5613" spans="1:7" x14ac:dyDescent="0.3">
      <c r="A5613">
        <v>16</v>
      </c>
      <c r="B5613" s="18">
        <v>45505</v>
      </c>
      <c r="C5613" s="96" t="s">
        <v>424</v>
      </c>
      <c r="D5613" t="s">
        <v>203</v>
      </c>
      <c r="E5613">
        <v>4.878048780487805E-2</v>
      </c>
      <c r="F5613">
        <v>8</v>
      </c>
      <c r="G5613">
        <v>164</v>
      </c>
    </row>
    <row r="5614" spans="1:7" x14ac:dyDescent="0.3">
      <c r="A5614">
        <v>15</v>
      </c>
      <c r="B5614" s="18">
        <v>45505</v>
      </c>
      <c r="C5614" s="96" t="s">
        <v>424</v>
      </c>
      <c r="D5614" t="s">
        <v>205</v>
      </c>
      <c r="E5614">
        <v>0</v>
      </c>
      <c r="F5614">
        <v>0</v>
      </c>
      <c r="G5614">
        <v>362</v>
      </c>
    </row>
    <row r="5615" spans="1:7" x14ac:dyDescent="0.3">
      <c r="A5615">
        <v>14</v>
      </c>
      <c r="B5615" s="18">
        <v>45505</v>
      </c>
      <c r="C5615" s="96" t="s">
        <v>424</v>
      </c>
      <c r="D5615" t="s">
        <v>225</v>
      </c>
      <c r="E5615">
        <v>2.7624309392265192E-3</v>
      </c>
      <c r="F5615">
        <v>1</v>
      </c>
      <c r="G5615">
        <v>362</v>
      </c>
    </row>
    <row r="5616" spans="1:7" x14ac:dyDescent="0.3">
      <c r="A5616">
        <v>13</v>
      </c>
      <c r="B5616" s="18">
        <v>45505</v>
      </c>
      <c r="C5616" s="96" t="s">
        <v>424</v>
      </c>
      <c r="D5616" t="s">
        <v>198</v>
      </c>
      <c r="E5616">
        <v>0</v>
      </c>
      <c r="F5616">
        <v>0</v>
      </c>
      <c r="G5616">
        <v>173</v>
      </c>
    </row>
    <row r="5617" spans="1:7" x14ac:dyDescent="0.3">
      <c r="A5617">
        <v>12</v>
      </c>
      <c r="B5617" s="18">
        <v>45505</v>
      </c>
      <c r="C5617" s="96" t="s">
        <v>424</v>
      </c>
      <c r="D5617" t="s">
        <v>215</v>
      </c>
      <c r="E5617">
        <v>3.4682080924855488E-2</v>
      </c>
      <c r="F5617">
        <v>6</v>
      </c>
      <c r="G5617">
        <v>173</v>
      </c>
    </row>
    <row r="5618" spans="1:7" x14ac:dyDescent="0.3">
      <c r="A5618">
        <v>11</v>
      </c>
      <c r="B5618" s="18">
        <v>45505</v>
      </c>
      <c r="C5618" s="96" t="s">
        <v>424</v>
      </c>
      <c r="D5618" t="s">
        <v>230</v>
      </c>
      <c r="E5618">
        <v>5.7007125890736345E-2</v>
      </c>
      <c r="F5618">
        <v>24</v>
      </c>
      <c r="G5618">
        <v>421</v>
      </c>
    </row>
    <row r="5619" spans="1:7" x14ac:dyDescent="0.3">
      <c r="A5619">
        <v>9</v>
      </c>
      <c r="B5619" s="18">
        <v>45505</v>
      </c>
      <c r="C5619" s="96" t="s">
        <v>424</v>
      </c>
      <c r="D5619" t="s">
        <v>213</v>
      </c>
      <c r="E5619">
        <v>4.0892193308550186E-2</v>
      </c>
      <c r="F5619">
        <v>22</v>
      </c>
      <c r="G5619">
        <v>538</v>
      </c>
    </row>
    <row r="5620" spans="1:7" x14ac:dyDescent="0.3">
      <c r="A5620">
        <v>23</v>
      </c>
      <c r="B5620" s="18">
        <v>45505</v>
      </c>
      <c r="C5620" s="96" t="s">
        <v>424</v>
      </c>
      <c r="D5620" t="s">
        <v>210</v>
      </c>
      <c r="E5620">
        <v>2.0920502092050208E-2</v>
      </c>
      <c r="F5620">
        <v>85</v>
      </c>
      <c r="G5620">
        <v>4063</v>
      </c>
    </row>
    <row r="5621" spans="1:7" x14ac:dyDescent="0.3">
      <c r="A5621">
        <v>24</v>
      </c>
      <c r="B5621" s="18">
        <v>45505</v>
      </c>
      <c r="C5621" s="96" t="s">
        <v>424</v>
      </c>
      <c r="D5621" t="s">
        <v>197</v>
      </c>
      <c r="E5621">
        <v>0.81176470588235294</v>
      </c>
      <c r="F5621">
        <v>69</v>
      </c>
      <c r="G5621">
        <v>85</v>
      </c>
    </row>
    <row r="5622" spans="1:7" x14ac:dyDescent="0.3">
      <c r="A5622">
        <v>134</v>
      </c>
      <c r="B5622" s="18">
        <v>45505</v>
      </c>
      <c r="C5622" s="96" t="s">
        <v>424</v>
      </c>
      <c r="D5622" t="s">
        <v>267</v>
      </c>
      <c r="E5622">
        <v>28</v>
      </c>
    </row>
    <row r="5623" spans="1:7" x14ac:dyDescent="0.3">
      <c r="A5623">
        <v>133</v>
      </c>
      <c r="B5623" s="18">
        <v>45505</v>
      </c>
      <c r="C5623" s="96" t="s">
        <v>424</v>
      </c>
      <c r="D5623" t="s">
        <v>234</v>
      </c>
      <c r="E5623">
        <v>425</v>
      </c>
    </row>
    <row r="5624" spans="1:7" x14ac:dyDescent="0.3">
      <c r="A5624">
        <v>132</v>
      </c>
      <c r="B5624" s="18">
        <v>45505</v>
      </c>
      <c r="C5624" s="96" t="s">
        <v>424</v>
      </c>
      <c r="D5624" t="s">
        <v>208</v>
      </c>
      <c r="E5624">
        <v>4</v>
      </c>
    </row>
    <row r="5625" spans="1:7" x14ac:dyDescent="0.3">
      <c r="A5625">
        <v>131</v>
      </c>
      <c r="B5625" s="18">
        <v>45505</v>
      </c>
      <c r="C5625" s="96" t="s">
        <v>424</v>
      </c>
      <c r="D5625" t="s">
        <v>211</v>
      </c>
      <c r="E5625">
        <v>140</v>
      </c>
    </row>
    <row r="5626" spans="1:7" x14ac:dyDescent="0.3">
      <c r="A5626">
        <v>130</v>
      </c>
      <c r="B5626" s="18">
        <v>45505</v>
      </c>
      <c r="C5626" s="96" t="s">
        <v>424</v>
      </c>
      <c r="D5626" t="s">
        <v>212</v>
      </c>
      <c r="E5626">
        <v>1228</v>
      </c>
    </row>
    <row r="5627" spans="1:7" x14ac:dyDescent="0.3">
      <c r="A5627">
        <v>129</v>
      </c>
      <c r="B5627" s="18">
        <v>45505</v>
      </c>
      <c r="C5627" s="96" t="s">
        <v>424</v>
      </c>
      <c r="D5627" t="s">
        <v>229</v>
      </c>
      <c r="E5627">
        <v>1302</v>
      </c>
    </row>
    <row r="5628" spans="1:7" x14ac:dyDescent="0.3">
      <c r="A5628">
        <v>128</v>
      </c>
      <c r="B5628" s="18">
        <v>45505</v>
      </c>
      <c r="C5628" s="96" t="s">
        <v>424</v>
      </c>
      <c r="D5628" t="s">
        <v>224</v>
      </c>
      <c r="E5628">
        <v>611</v>
      </c>
    </row>
    <row r="5629" spans="1:7" x14ac:dyDescent="0.3">
      <c r="A5629">
        <v>127</v>
      </c>
      <c r="B5629" s="18">
        <v>45505</v>
      </c>
      <c r="C5629" s="96" t="s">
        <v>424</v>
      </c>
      <c r="D5629" t="s">
        <v>220</v>
      </c>
      <c r="E5629">
        <v>3880</v>
      </c>
    </row>
    <row r="5630" spans="1:7" x14ac:dyDescent="0.3">
      <c r="A5630">
        <v>5</v>
      </c>
      <c r="B5630" s="18">
        <v>45505</v>
      </c>
      <c r="C5630" s="96" t="s">
        <v>424</v>
      </c>
      <c r="D5630" t="s">
        <v>216</v>
      </c>
      <c r="E5630">
        <v>15.719298245614</v>
      </c>
      <c r="F5630">
        <v>1792</v>
      </c>
      <c r="G5630">
        <v>114</v>
      </c>
    </row>
    <row r="5631" spans="1:7" x14ac:dyDescent="0.3">
      <c r="A5631">
        <v>4</v>
      </c>
      <c r="B5631" s="18">
        <v>45505</v>
      </c>
      <c r="C5631" s="96" t="s">
        <v>424</v>
      </c>
      <c r="D5631" t="s">
        <v>223</v>
      </c>
      <c r="E5631">
        <v>0.82532504239683402</v>
      </c>
      <c r="F5631">
        <v>1460</v>
      </c>
      <c r="G5631">
        <v>1769</v>
      </c>
    </row>
    <row r="5632" spans="1:7" x14ac:dyDescent="0.3">
      <c r="A5632">
        <v>126</v>
      </c>
      <c r="B5632" s="18">
        <v>45505</v>
      </c>
      <c r="C5632" s="96" t="s">
        <v>424</v>
      </c>
      <c r="D5632" t="s">
        <v>28</v>
      </c>
      <c r="E5632">
        <v>8</v>
      </c>
    </row>
    <row r="5633" spans="1:7" x14ac:dyDescent="0.3">
      <c r="A5633">
        <v>120</v>
      </c>
      <c r="B5633" s="18">
        <v>45505</v>
      </c>
      <c r="C5633" s="96" t="s">
        <v>424</v>
      </c>
      <c r="D5633" t="s">
        <v>22</v>
      </c>
      <c r="E5633">
        <v>4996</v>
      </c>
    </row>
    <row r="5634" spans="1:7" x14ac:dyDescent="0.3">
      <c r="A5634">
        <v>115</v>
      </c>
      <c r="B5634" s="18">
        <v>45505</v>
      </c>
      <c r="C5634" s="96" t="s">
        <v>424</v>
      </c>
      <c r="D5634" t="s">
        <v>226</v>
      </c>
      <c r="E5634">
        <v>6</v>
      </c>
    </row>
    <row r="5635" spans="1:7" x14ac:dyDescent="0.3">
      <c r="A5635">
        <v>114</v>
      </c>
      <c r="B5635" s="18">
        <v>45505</v>
      </c>
      <c r="C5635" s="96" t="s">
        <v>424</v>
      </c>
      <c r="D5635" t="s">
        <v>214</v>
      </c>
      <c r="E5635">
        <v>4996</v>
      </c>
    </row>
    <row r="5636" spans="1:7" x14ac:dyDescent="0.3">
      <c r="A5636">
        <v>6</v>
      </c>
      <c r="B5636" s="18">
        <v>45505</v>
      </c>
      <c r="C5636" s="96" t="s">
        <v>424</v>
      </c>
      <c r="D5636" t="s">
        <v>237</v>
      </c>
      <c r="E5636">
        <v>0</v>
      </c>
      <c r="F5636">
        <v>0</v>
      </c>
      <c r="G5636">
        <v>56</v>
      </c>
    </row>
    <row r="5637" spans="1:7" x14ac:dyDescent="0.3">
      <c r="A5637">
        <v>108</v>
      </c>
      <c r="B5637" s="18">
        <v>45505</v>
      </c>
      <c r="C5637" s="96" t="s">
        <v>425</v>
      </c>
      <c r="D5637" t="s">
        <v>204</v>
      </c>
      <c r="E5637">
        <v>210</v>
      </c>
    </row>
    <row r="5638" spans="1:7" x14ac:dyDescent="0.3">
      <c r="A5638">
        <v>105</v>
      </c>
      <c r="B5638" s="18">
        <v>45505</v>
      </c>
      <c r="C5638" s="96" t="s">
        <v>425</v>
      </c>
      <c r="D5638" t="s">
        <v>227</v>
      </c>
      <c r="E5638">
        <v>716</v>
      </c>
    </row>
    <row r="5639" spans="1:7" x14ac:dyDescent="0.3">
      <c r="A5639">
        <v>107</v>
      </c>
      <c r="B5639" s="18">
        <v>45505</v>
      </c>
      <c r="C5639" s="96" t="s">
        <v>425</v>
      </c>
      <c r="D5639" t="s">
        <v>217</v>
      </c>
      <c r="E5639">
        <v>772</v>
      </c>
    </row>
    <row r="5640" spans="1:7" x14ac:dyDescent="0.3">
      <c r="A5640">
        <v>106</v>
      </c>
      <c r="B5640" s="18">
        <v>45505</v>
      </c>
      <c r="C5640" s="96" t="s">
        <v>425</v>
      </c>
      <c r="D5640" t="s">
        <v>196</v>
      </c>
      <c r="E5640">
        <v>817</v>
      </c>
    </row>
    <row r="5641" spans="1:7" x14ac:dyDescent="0.3">
      <c r="A5641">
        <v>104</v>
      </c>
      <c r="B5641" s="18">
        <v>45505</v>
      </c>
      <c r="C5641" s="96" t="s">
        <v>425</v>
      </c>
      <c r="D5641" t="s">
        <v>236</v>
      </c>
      <c r="E5641">
        <v>346</v>
      </c>
    </row>
    <row r="5642" spans="1:7" x14ac:dyDescent="0.3">
      <c r="A5642">
        <v>113</v>
      </c>
      <c r="B5642" s="18">
        <v>45505</v>
      </c>
      <c r="C5642" s="96" t="s">
        <v>425</v>
      </c>
      <c r="D5642" t="s">
        <v>228</v>
      </c>
      <c r="E5642">
        <v>342</v>
      </c>
    </row>
    <row r="5643" spans="1:7" x14ac:dyDescent="0.3">
      <c r="A5643">
        <v>110</v>
      </c>
      <c r="B5643" s="18">
        <v>45505</v>
      </c>
      <c r="C5643" s="96" t="s">
        <v>425</v>
      </c>
      <c r="D5643" t="s">
        <v>222</v>
      </c>
      <c r="E5643">
        <v>692</v>
      </c>
    </row>
    <row r="5644" spans="1:7" x14ac:dyDescent="0.3">
      <c r="A5644">
        <v>112</v>
      </c>
      <c r="B5644" s="18">
        <v>45505</v>
      </c>
      <c r="C5644" s="96" t="s">
        <v>425</v>
      </c>
      <c r="D5644" t="s">
        <v>221</v>
      </c>
      <c r="E5644">
        <v>860</v>
      </c>
    </row>
    <row r="5645" spans="1:7" x14ac:dyDescent="0.3">
      <c r="A5645">
        <v>111</v>
      </c>
      <c r="B5645" s="18">
        <v>45505</v>
      </c>
      <c r="C5645" s="96" t="s">
        <v>425</v>
      </c>
      <c r="D5645" t="s">
        <v>201</v>
      </c>
      <c r="E5645">
        <v>928</v>
      </c>
    </row>
    <row r="5646" spans="1:7" x14ac:dyDescent="0.3">
      <c r="A5646">
        <v>109</v>
      </c>
      <c r="B5646" s="18">
        <v>45505</v>
      </c>
      <c r="C5646" s="96" t="s">
        <v>425</v>
      </c>
      <c r="D5646" t="s">
        <v>233</v>
      </c>
      <c r="E5646">
        <v>281</v>
      </c>
    </row>
    <row r="5647" spans="1:7" x14ac:dyDescent="0.3">
      <c r="A5647">
        <v>2</v>
      </c>
      <c r="B5647" s="18">
        <v>45505</v>
      </c>
      <c r="C5647" s="96" t="s">
        <v>425</v>
      </c>
      <c r="D5647" t="s">
        <v>209</v>
      </c>
      <c r="E5647">
        <v>0.7185542168674699</v>
      </c>
      <c r="F5647">
        <v>5964</v>
      </c>
      <c r="G5647">
        <v>8300</v>
      </c>
    </row>
    <row r="5648" spans="1:7" x14ac:dyDescent="0.3">
      <c r="A5648">
        <v>1</v>
      </c>
      <c r="B5648" s="18">
        <v>45505</v>
      </c>
      <c r="C5648" s="96" t="s">
        <v>425</v>
      </c>
      <c r="D5648" t="s">
        <v>287</v>
      </c>
      <c r="E5648">
        <v>0.8</v>
      </c>
      <c r="F5648">
        <v>4</v>
      </c>
      <c r="G5648">
        <v>5</v>
      </c>
    </row>
    <row r="5649" spans="1:7" x14ac:dyDescent="0.3">
      <c r="A5649">
        <v>103</v>
      </c>
      <c r="B5649" s="18">
        <v>45505</v>
      </c>
      <c r="C5649" s="96" t="s">
        <v>425</v>
      </c>
      <c r="D5649" t="s">
        <v>199</v>
      </c>
      <c r="E5649">
        <v>1</v>
      </c>
    </row>
    <row r="5650" spans="1:7" x14ac:dyDescent="0.3">
      <c r="A5650">
        <v>3</v>
      </c>
      <c r="B5650" s="18">
        <v>45505</v>
      </c>
      <c r="C5650" s="96" t="s">
        <v>425</v>
      </c>
      <c r="D5650" t="s">
        <v>202</v>
      </c>
      <c r="E5650">
        <v>0.76253563642461852</v>
      </c>
      <c r="F5650">
        <v>4547</v>
      </c>
      <c r="G5650">
        <v>5963</v>
      </c>
    </row>
    <row r="5651" spans="1:7" x14ac:dyDescent="0.3">
      <c r="A5651">
        <v>102</v>
      </c>
      <c r="B5651" s="18">
        <v>45505</v>
      </c>
      <c r="C5651" s="96" t="s">
        <v>425</v>
      </c>
      <c r="D5651" t="s">
        <v>218</v>
      </c>
      <c r="E5651">
        <v>1</v>
      </c>
    </row>
    <row r="5652" spans="1:7" x14ac:dyDescent="0.3">
      <c r="A5652">
        <v>101</v>
      </c>
      <c r="B5652" s="18">
        <v>45505</v>
      </c>
      <c r="C5652" s="96" t="s">
        <v>425</v>
      </c>
      <c r="D5652" t="s">
        <v>200</v>
      </c>
      <c r="E5652">
        <v>3</v>
      </c>
    </row>
    <row r="5653" spans="1:7" x14ac:dyDescent="0.3">
      <c r="A5653">
        <v>100</v>
      </c>
      <c r="B5653" s="18">
        <v>45505</v>
      </c>
      <c r="C5653" s="96" t="s">
        <v>425</v>
      </c>
      <c r="D5653" t="s">
        <v>206</v>
      </c>
      <c r="E5653">
        <v>1</v>
      </c>
    </row>
    <row r="5654" spans="1:7" x14ac:dyDescent="0.3">
      <c r="A5654">
        <v>17</v>
      </c>
      <c r="B5654" s="18">
        <v>45505</v>
      </c>
      <c r="C5654" s="96" t="s">
        <v>425</v>
      </c>
      <c r="D5654" t="s">
        <v>207</v>
      </c>
      <c r="E5654">
        <v>5.7915057915057912E-3</v>
      </c>
      <c r="F5654">
        <v>3</v>
      </c>
      <c r="G5654">
        <v>518</v>
      </c>
    </row>
    <row r="5655" spans="1:7" x14ac:dyDescent="0.3">
      <c r="A5655">
        <v>16</v>
      </c>
      <c r="B5655" s="18">
        <v>45505</v>
      </c>
      <c r="C5655" s="96" t="s">
        <v>425</v>
      </c>
      <c r="D5655" t="s">
        <v>203</v>
      </c>
      <c r="E5655">
        <v>1.1583011583011582E-2</v>
      </c>
      <c r="F5655">
        <v>6</v>
      </c>
      <c r="G5655">
        <v>518</v>
      </c>
    </row>
    <row r="5656" spans="1:7" x14ac:dyDescent="0.3">
      <c r="A5656">
        <v>15</v>
      </c>
      <c r="B5656" s="18">
        <v>45505</v>
      </c>
      <c r="C5656" s="96" t="s">
        <v>425</v>
      </c>
      <c r="D5656" t="s">
        <v>205</v>
      </c>
      <c r="E5656">
        <v>0</v>
      </c>
      <c r="F5656">
        <v>0</v>
      </c>
      <c r="G5656">
        <v>1046</v>
      </c>
    </row>
    <row r="5657" spans="1:7" x14ac:dyDescent="0.3">
      <c r="A5657">
        <v>14</v>
      </c>
      <c r="B5657" s="18">
        <v>45505</v>
      </c>
      <c r="C5657" s="96" t="s">
        <v>425</v>
      </c>
      <c r="D5657" t="s">
        <v>225</v>
      </c>
      <c r="E5657">
        <v>9.5602294455066918E-4</v>
      </c>
      <c r="F5657">
        <v>1</v>
      </c>
      <c r="G5657">
        <v>1046</v>
      </c>
    </row>
    <row r="5658" spans="1:7" x14ac:dyDescent="0.3">
      <c r="A5658">
        <v>13</v>
      </c>
      <c r="B5658" s="18">
        <v>45505</v>
      </c>
      <c r="C5658" s="96" t="s">
        <v>425</v>
      </c>
      <c r="D5658" t="s">
        <v>198</v>
      </c>
      <c r="E5658">
        <v>2.1598272138228943E-3</v>
      </c>
      <c r="F5658">
        <v>1</v>
      </c>
      <c r="G5658">
        <v>463</v>
      </c>
    </row>
    <row r="5659" spans="1:7" x14ac:dyDescent="0.3">
      <c r="A5659">
        <v>12</v>
      </c>
      <c r="B5659" s="18">
        <v>45505</v>
      </c>
      <c r="C5659" s="96" t="s">
        <v>425</v>
      </c>
      <c r="D5659" t="s">
        <v>215</v>
      </c>
      <c r="E5659">
        <v>4.3196544276457886E-3</v>
      </c>
      <c r="F5659">
        <v>2</v>
      </c>
      <c r="G5659">
        <v>463</v>
      </c>
    </row>
    <row r="5660" spans="1:7" x14ac:dyDescent="0.3">
      <c r="A5660">
        <v>11</v>
      </c>
      <c r="B5660" s="18">
        <v>45505</v>
      </c>
      <c r="C5660" s="96" t="s">
        <v>425</v>
      </c>
      <c r="D5660" t="s">
        <v>230</v>
      </c>
      <c r="E5660">
        <v>2.5278058645096056E-2</v>
      </c>
      <c r="F5660">
        <v>25</v>
      </c>
      <c r="G5660">
        <v>989</v>
      </c>
    </row>
    <row r="5661" spans="1:7" x14ac:dyDescent="0.3">
      <c r="A5661">
        <v>10</v>
      </c>
      <c r="B5661" s="18">
        <v>45505</v>
      </c>
      <c r="C5661" s="96" t="s">
        <v>425</v>
      </c>
      <c r="D5661" t="s">
        <v>219</v>
      </c>
      <c r="E5661">
        <v>3.205128205128205E-3</v>
      </c>
      <c r="F5661">
        <v>1</v>
      </c>
      <c r="G5661">
        <v>312</v>
      </c>
    </row>
    <row r="5662" spans="1:7" x14ac:dyDescent="0.3">
      <c r="A5662">
        <v>9</v>
      </c>
      <c r="B5662" s="18">
        <v>45505</v>
      </c>
      <c r="C5662" s="96" t="s">
        <v>425</v>
      </c>
      <c r="D5662" t="s">
        <v>213</v>
      </c>
      <c r="E5662">
        <v>1.3865779256794232E-2</v>
      </c>
      <c r="F5662">
        <v>50</v>
      </c>
      <c r="G5662">
        <v>3606</v>
      </c>
    </row>
    <row r="5663" spans="1:7" x14ac:dyDescent="0.3">
      <c r="A5663">
        <v>8</v>
      </c>
      <c r="B5663" s="18">
        <v>45505</v>
      </c>
      <c r="C5663" s="96" t="s">
        <v>425</v>
      </c>
      <c r="D5663" t="s">
        <v>235</v>
      </c>
      <c r="E5663">
        <v>0.36812570145903478</v>
      </c>
      <c r="F5663">
        <v>328</v>
      </c>
      <c r="G5663">
        <v>891</v>
      </c>
    </row>
    <row r="5664" spans="1:7" x14ac:dyDescent="0.3">
      <c r="A5664">
        <v>7</v>
      </c>
      <c r="B5664" s="18">
        <v>45505</v>
      </c>
      <c r="C5664" s="96" t="s">
        <v>425</v>
      </c>
      <c r="D5664" t="s">
        <v>232</v>
      </c>
      <c r="E5664">
        <v>0.66666666666666663</v>
      </c>
      <c r="F5664">
        <v>182</v>
      </c>
      <c r="G5664">
        <v>273</v>
      </c>
    </row>
    <row r="5665" spans="1:7" x14ac:dyDescent="0.3">
      <c r="A5665">
        <v>23</v>
      </c>
      <c r="B5665" s="18">
        <v>45505</v>
      </c>
      <c r="C5665" s="96" t="s">
        <v>425</v>
      </c>
      <c r="D5665" t="s">
        <v>210</v>
      </c>
      <c r="E5665">
        <v>2.4438902743142144E-2</v>
      </c>
      <c r="F5665">
        <v>147</v>
      </c>
      <c r="G5665">
        <v>6015</v>
      </c>
    </row>
    <row r="5666" spans="1:7" x14ac:dyDescent="0.3">
      <c r="A5666">
        <v>24</v>
      </c>
      <c r="B5666" s="18">
        <v>45505</v>
      </c>
      <c r="C5666" s="96" t="s">
        <v>425</v>
      </c>
      <c r="D5666" t="s">
        <v>197</v>
      </c>
      <c r="E5666">
        <v>0.92517006802721091</v>
      </c>
      <c r="F5666">
        <v>136</v>
      </c>
      <c r="G5666">
        <v>147</v>
      </c>
    </row>
    <row r="5667" spans="1:7" x14ac:dyDescent="0.3">
      <c r="A5667">
        <v>25</v>
      </c>
      <c r="B5667" s="18">
        <v>45505</v>
      </c>
      <c r="C5667" s="96" t="s">
        <v>425</v>
      </c>
      <c r="D5667" t="s">
        <v>261</v>
      </c>
      <c r="E5667">
        <v>7.3150457190357442E-3</v>
      </c>
      <c r="F5667">
        <v>44</v>
      </c>
      <c r="G5667">
        <v>6015</v>
      </c>
    </row>
    <row r="5668" spans="1:7" x14ac:dyDescent="0.3">
      <c r="A5668">
        <v>133</v>
      </c>
      <c r="B5668" s="18">
        <v>45505</v>
      </c>
      <c r="C5668" s="96" t="s">
        <v>425</v>
      </c>
      <c r="D5668" t="s">
        <v>234</v>
      </c>
      <c r="E5668">
        <v>9</v>
      </c>
    </row>
    <row r="5669" spans="1:7" x14ac:dyDescent="0.3">
      <c r="A5669">
        <v>132</v>
      </c>
      <c r="B5669" s="18">
        <v>45505</v>
      </c>
      <c r="C5669" s="96" t="s">
        <v>425</v>
      </c>
      <c r="D5669" t="s">
        <v>208</v>
      </c>
      <c r="E5669">
        <v>13</v>
      </c>
    </row>
    <row r="5670" spans="1:7" x14ac:dyDescent="0.3">
      <c r="A5670">
        <v>131</v>
      </c>
      <c r="B5670" s="18">
        <v>45505</v>
      </c>
      <c r="C5670" s="96" t="s">
        <v>425</v>
      </c>
      <c r="D5670" t="s">
        <v>211</v>
      </c>
      <c r="E5670">
        <v>79</v>
      </c>
    </row>
    <row r="5671" spans="1:7" x14ac:dyDescent="0.3">
      <c r="A5671">
        <v>130</v>
      </c>
      <c r="B5671" s="18">
        <v>45505</v>
      </c>
      <c r="C5671" s="96" t="s">
        <v>425</v>
      </c>
      <c r="D5671" t="s">
        <v>212</v>
      </c>
      <c r="E5671">
        <v>176</v>
      </c>
    </row>
    <row r="5672" spans="1:7" x14ac:dyDescent="0.3">
      <c r="A5672">
        <v>129</v>
      </c>
      <c r="B5672" s="18">
        <v>45505</v>
      </c>
      <c r="C5672" s="96" t="s">
        <v>425</v>
      </c>
      <c r="D5672" t="s">
        <v>229</v>
      </c>
      <c r="E5672">
        <v>493</v>
      </c>
    </row>
    <row r="5673" spans="1:7" x14ac:dyDescent="0.3">
      <c r="A5673">
        <v>128</v>
      </c>
      <c r="B5673" s="18">
        <v>45505</v>
      </c>
      <c r="C5673" s="96" t="s">
        <v>425</v>
      </c>
      <c r="D5673" t="s">
        <v>224</v>
      </c>
      <c r="E5673">
        <v>204</v>
      </c>
    </row>
    <row r="5674" spans="1:7" x14ac:dyDescent="0.3">
      <c r="A5674">
        <v>127</v>
      </c>
      <c r="B5674" s="18">
        <v>45505</v>
      </c>
      <c r="C5674" s="96" t="s">
        <v>425</v>
      </c>
      <c r="D5674" t="s">
        <v>220</v>
      </c>
      <c r="E5674">
        <v>1003</v>
      </c>
    </row>
    <row r="5675" spans="1:7" x14ac:dyDescent="0.3">
      <c r="A5675">
        <v>5</v>
      </c>
      <c r="B5675" s="18">
        <v>45505</v>
      </c>
      <c r="C5675" s="96" t="s">
        <v>425</v>
      </c>
      <c r="D5675" t="s">
        <v>216</v>
      </c>
      <c r="E5675">
        <v>10.008771929824601</v>
      </c>
      <c r="F5675">
        <v>1141</v>
      </c>
      <c r="G5675">
        <v>114</v>
      </c>
    </row>
    <row r="5676" spans="1:7" x14ac:dyDescent="0.3">
      <c r="A5676">
        <v>4</v>
      </c>
      <c r="B5676" s="18">
        <v>45505</v>
      </c>
      <c r="C5676" s="96" t="s">
        <v>425</v>
      </c>
      <c r="D5676" t="s">
        <v>223</v>
      </c>
      <c r="E5676">
        <v>0.81081081081081097</v>
      </c>
      <c r="F5676">
        <v>840</v>
      </c>
      <c r="G5676">
        <v>1036</v>
      </c>
    </row>
    <row r="5677" spans="1:7" x14ac:dyDescent="0.3">
      <c r="A5677">
        <v>126</v>
      </c>
      <c r="B5677" s="18">
        <v>45505</v>
      </c>
      <c r="C5677" s="96" t="s">
        <v>425</v>
      </c>
      <c r="D5677" t="s">
        <v>28</v>
      </c>
      <c r="E5677">
        <v>1</v>
      </c>
    </row>
    <row r="5678" spans="1:7" x14ac:dyDescent="0.3">
      <c r="A5678">
        <v>120</v>
      </c>
      <c r="B5678" s="18">
        <v>45505</v>
      </c>
      <c r="C5678" s="96" t="s">
        <v>425</v>
      </c>
      <c r="D5678" t="s">
        <v>22</v>
      </c>
      <c r="E5678">
        <v>1828</v>
      </c>
    </row>
    <row r="5679" spans="1:7" x14ac:dyDescent="0.3">
      <c r="A5679">
        <v>116</v>
      </c>
      <c r="B5679" s="18">
        <v>45505</v>
      </c>
      <c r="C5679" s="96" t="s">
        <v>425</v>
      </c>
      <c r="D5679" t="s">
        <v>243</v>
      </c>
      <c r="E5679">
        <v>8</v>
      </c>
    </row>
    <row r="5680" spans="1:7" x14ac:dyDescent="0.3">
      <c r="A5680">
        <v>115</v>
      </c>
      <c r="B5680" s="18">
        <v>45505</v>
      </c>
      <c r="C5680" s="96" t="s">
        <v>425</v>
      </c>
      <c r="D5680" t="s">
        <v>226</v>
      </c>
      <c r="E5680">
        <v>41</v>
      </c>
    </row>
    <row r="5681" spans="1:7" x14ac:dyDescent="0.3">
      <c r="A5681">
        <v>114</v>
      </c>
      <c r="B5681" s="18">
        <v>45505</v>
      </c>
      <c r="C5681" s="96" t="s">
        <v>425</v>
      </c>
      <c r="D5681" t="s">
        <v>214</v>
      </c>
      <c r="E5681">
        <v>1828</v>
      </c>
    </row>
    <row r="5682" spans="1:7" x14ac:dyDescent="0.3">
      <c r="A5682">
        <v>6</v>
      </c>
      <c r="B5682" s="18">
        <v>45505</v>
      </c>
      <c r="C5682" s="96" t="s">
        <v>425</v>
      </c>
      <c r="D5682" t="s">
        <v>237</v>
      </c>
      <c r="E5682">
        <v>0.65909090909090906</v>
      </c>
      <c r="F5682">
        <v>58</v>
      </c>
      <c r="G5682">
        <v>88</v>
      </c>
    </row>
    <row r="5683" spans="1:7" x14ac:dyDescent="0.3">
      <c r="A5683">
        <v>108</v>
      </c>
      <c r="B5683" s="18">
        <v>45505</v>
      </c>
      <c r="C5683" s="96" t="s">
        <v>426</v>
      </c>
      <c r="D5683" t="s">
        <v>204</v>
      </c>
      <c r="E5683">
        <v>19</v>
      </c>
    </row>
    <row r="5684" spans="1:7" x14ac:dyDescent="0.3">
      <c r="A5684">
        <v>105</v>
      </c>
      <c r="B5684" s="18">
        <v>45505</v>
      </c>
      <c r="C5684" s="96" t="s">
        <v>426</v>
      </c>
      <c r="D5684" t="s">
        <v>227</v>
      </c>
      <c r="E5684">
        <v>8</v>
      </c>
    </row>
    <row r="5685" spans="1:7" x14ac:dyDescent="0.3">
      <c r="A5685">
        <v>107</v>
      </c>
      <c r="B5685" s="18">
        <v>45505</v>
      </c>
      <c r="C5685" s="96" t="s">
        <v>426</v>
      </c>
      <c r="D5685" t="s">
        <v>217</v>
      </c>
      <c r="E5685">
        <v>78</v>
      </c>
    </row>
    <row r="5686" spans="1:7" x14ac:dyDescent="0.3">
      <c r="A5686">
        <v>106</v>
      </c>
      <c r="B5686" s="18">
        <v>45505</v>
      </c>
      <c r="C5686" s="96" t="s">
        <v>426</v>
      </c>
      <c r="D5686" t="s">
        <v>196</v>
      </c>
      <c r="E5686">
        <v>92</v>
      </c>
    </row>
    <row r="5687" spans="1:7" x14ac:dyDescent="0.3">
      <c r="A5687">
        <v>104</v>
      </c>
      <c r="B5687" s="18">
        <v>45505</v>
      </c>
      <c r="C5687" s="96" t="s">
        <v>426</v>
      </c>
      <c r="D5687" t="s">
        <v>236</v>
      </c>
      <c r="E5687">
        <v>10</v>
      </c>
    </row>
    <row r="5688" spans="1:7" x14ac:dyDescent="0.3">
      <c r="A5688">
        <v>113</v>
      </c>
      <c r="B5688" s="18">
        <v>45505</v>
      </c>
      <c r="C5688" s="96" t="s">
        <v>426</v>
      </c>
      <c r="D5688" t="s">
        <v>228</v>
      </c>
      <c r="E5688">
        <v>45</v>
      </c>
    </row>
    <row r="5689" spans="1:7" x14ac:dyDescent="0.3">
      <c r="A5689">
        <v>110</v>
      </c>
      <c r="B5689" s="18">
        <v>45505</v>
      </c>
      <c r="C5689" s="96" t="s">
        <v>426</v>
      </c>
      <c r="D5689" t="s">
        <v>222</v>
      </c>
      <c r="E5689">
        <v>13</v>
      </c>
    </row>
    <row r="5690" spans="1:7" x14ac:dyDescent="0.3">
      <c r="A5690">
        <v>112</v>
      </c>
      <c r="B5690" s="18">
        <v>45505</v>
      </c>
      <c r="C5690" s="96" t="s">
        <v>426</v>
      </c>
      <c r="D5690" t="s">
        <v>221</v>
      </c>
      <c r="E5690">
        <v>96</v>
      </c>
    </row>
    <row r="5691" spans="1:7" x14ac:dyDescent="0.3">
      <c r="A5691">
        <v>111</v>
      </c>
      <c r="B5691" s="18">
        <v>45505</v>
      </c>
      <c r="C5691" s="96" t="s">
        <v>426</v>
      </c>
      <c r="D5691" t="s">
        <v>201</v>
      </c>
      <c r="E5691">
        <v>103</v>
      </c>
    </row>
    <row r="5692" spans="1:7" x14ac:dyDescent="0.3">
      <c r="A5692">
        <v>109</v>
      </c>
      <c r="B5692" s="18">
        <v>45505</v>
      </c>
      <c r="C5692" s="96" t="s">
        <v>426</v>
      </c>
      <c r="D5692" t="s">
        <v>233</v>
      </c>
      <c r="E5692">
        <v>6</v>
      </c>
    </row>
    <row r="5693" spans="1:7" x14ac:dyDescent="0.3">
      <c r="A5693">
        <v>2</v>
      </c>
      <c r="B5693" s="18">
        <v>45505</v>
      </c>
      <c r="C5693" s="96" t="s">
        <v>426</v>
      </c>
      <c r="D5693" t="s">
        <v>209</v>
      </c>
      <c r="E5693">
        <v>8.1034482758620685E-2</v>
      </c>
      <c r="F5693">
        <v>470</v>
      </c>
      <c r="G5693">
        <v>5800</v>
      </c>
    </row>
    <row r="5694" spans="1:7" x14ac:dyDescent="0.3">
      <c r="A5694">
        <v>1</v>
      </c>
      <c r="B5694" s="18">
        <v>45505</v>
      </c>
      <c r="C5694" s="96" t="s">
        <v>426</v>
      </c>
      <c r="D5694" t="s">
        <v>287</v>
      </c>
      <c r="E5694">
        <v>0.66666666666666663</v>
      </c>
      <c r="F5694">
        <v>2</v>
      </c>
      <c r="G5694">
        <v>3</v>
      </c>
    </row>
    <row r="5695" spans="1:7" x14ac:dyDescent="0.3">
      <c r="A5695">
        <v>103</v>
      </c>
      <c r="B5695" s="18">
        <v>45505</v>
      </c>
      <c r="C5695" s="96" t="s">
        <v>426</v>
      </c>
      <c r="D5695" t="s">
        <v>199</v>
      </c>
      <c r="E5695">
        <v>0</v>
      </c>
    </row>
    <row r="5696" spans="1:7" x14ac:dyDescent="0.3">
      <c r="A5696">
        <v>3</v>
      </c>
      <c r="B5696" s="18">
        <v>45505</v>
      </c>
      <c r="C5696" s="96" t="s">
        <v>426</v>
      </c>
      <c r="D5696" t="s">
        <v>202</v>
      </c>
      <c r="E5696">
        <v>0.92978723404255315</v>
      </c>
      <c r="F5696">
        <v>437</v>
      </c>
      <c r="G5696">
        <v>470</v>
      </c>
    </row>
    <row r="5697" spans="1:7" x14ac:dyDescent="0.3">
      <c r="A5697">
        <v>102</v>
      </c>
      <c r="B5697" s="18">
        <v>45505</v>
      </c>
      <c r="C5697" s="96" t="s">
        <v>426</v>
      </c>
      <c r="D5697" t="s">
        <v>218</v>
      </c>
      <c r="E5697">
        <v>2</v>
      </c>
    </row>
    <row r="5698" spans="1:7" x14ac:dyDescent="0.3">
      <c r="A5698">
        <v>101</v>
      </c>
      <c r="B5698" s="18">
        <v>45505</v>
      </c>
      <c r="C5698" s="96" t="s">
        <v>426</v>
      </c>
      <c r="D5698" t="s">
        <v>200</v>
      </c>
      <c r="E5698">
        <v>1</v>
      </c>
    </row>
    <row r="5699" spans="1:7" x14ac:dyDescent="0.3">
      <c r="A5699">
        <v>100</v>
      </c>
      <c r="B5699" s="18">
        <v>45505</v>
      </c>
      <c r="C5699" s="96" t="s">
        <v>426</v>
      </c>
      <c r="D5699" t="s">
        <v>206</v>
      </c>
      <c r="E5699">
        <v>2</v>
      </c>
    </row>
    <row r="5700" spans="1:7" x14ac:dyDescent="0.3">
      <c r="A5700">
        <v>26</v>
      </c>
      <c r="B5700" s="18">
        <v>45505</v>
      </c>
      <c r="C5700" s="96" t="s">
        <v>426</v>
      </c>
      <c r="D5700" t="s">
        <v>164</v>
      </c>
      <c r="E5700">
        <v>0.23021582733812951</v>
      </c>
      <c r="F5700">
        <v>32</v>
      </c>
      <c r="G5700">
        <v>139</v>
      </c>
    </row>
    <row r="5701" spans="1:7" x14ac:dyDescent="0.3">
      <c r="A5701">
        <v>17</v>
      </c>
      <c r="B5701" s="18">
        <v>45505</v>
      </c>
      <c r="C5701" s="96" t="s">
        <v>426</v>
      </c>
      <c r="D5701" t="s">
        <v>207</v>
      </c>
      <c r="E5701">
        <v>3.0303030303030304E-2</v>
      </c>
      <c r="F5701">
        <v>2</v>
      </c>
      <c r="G5701">
        <v>66</v>
      </c>
    </row>
    <row r="5702" spans="1:7" x14ac:dyDescent="0.3">
      <c r="A5702">
        <v>16</v>
      </c>
      <c r="B5702" s="18">
        <v>45505</v>
      </c>
      <c r="C5702" s="96" t="s">
        <v>426</v>
      </c>
      <c r="D5702" t="s">
        <v>203</v>
      </c>
      <c r="E5702">
        <v>3.0303030303030304E-2</v>
      </c>
      <c r="F5702">
        <v>2</v>
      </c>
      <c r="G5702">
        <v>66</v>
      </c>
    </row>
    <row r="5703" spans="1:7" x14ac:dyDescent="0.3">
      <c r="A5703">
        <v>11</v>
      </c>
      <c r="B5703" s="18">
        <v>45505</v>
      </c>
      <c r="C5703" s="96" t="s">
        <v>426</v>
      </c>
      <c r="D5703" t="s">
        <v>230</v>
      </c>
      <c r="E5703">
        <v>0.74683544303797467</v>
      </c>
      <c r="F5703">
        <v>118</v>
      </c>
      <c r="G5703">
        <v>158</v>
      </c>
    </row>
    <row r="5704" spans="1:7" x14ac:dyDescent="0.3">
      <c r="A5704">
        <v>9</v>
      </c>
      <c r="B5704" s="18">
        <v>45505</v>
      </c>
      <c r="C5704" s="96" t="s">
        <v>426</v>
      </c>
      <c r="D5704" t="s">
        <v>213</v>
      </c>
      <c r="E5704">
        <v>0.60849056603773588</v>
      </c>
      <c r="F5704">
        <v>129</v>
      </c>
      <c r="G5704">
        <v>212</v>
      </c>
    </row>
    <row r="5705" spans="1:7" x14ac:dyDescent="0.3">
      <c r="A5705">
        <v>8</v>
      </c>
      <c r="B5705" s="18">
        <v>45505</v>
      </c>
      <c r="C5705" s="96" t="s">
        <v>426</v>
      </c>
      <c r="D5705" t="s">
        <v>235</v>
      </c>
      <c r="E5705">
        <v>0.63636363636363635</v>
      </c>
      <c r="F5705">
        <v>14</v>
      </c>
      <c r="G5705">
        <v>22</v>
      </c>
    </row>
    <row r="5706" spans="1:7" x14ac:dyDescent="0.3">
      <c r="A5706">
        <v>7</v>
      </c>
      <c r="B5706" s="18">
        <v>45505</v>
      </c>
      <c r="C5706" s="96" t="s">
        <v>426</v>
      </c>
      <c r="D5706" t="s">
        <v>232</v>
      </c>
      <c r="E5706">
        <v>0.7</v>
      </c>
      <c r="F5706">
        <v>7</v>
      </c>
      <c r="G5706">
        <v>10</v>
      </c>
    </row>
    <row r="5707" spans="1:7" x14ac:dyDescent="0.3">
      <c r="A5707">
        <v>23</v>
      </c>
      <c r="B5707" s="18">
        <v>45505</v>
      </c>
      <c r="C5707" s="96" t="s">
        <v>426</v>
      </c>
      <c r="D5707" t="s">
        <v>210</v>
      </c>
      <c r="E5707">
        <v>5.112474437627812E-2</v>
      </c>
      <c r="F5707">
        <v>25</v>
      </c>
      <c r="G5707">
        <v>489</v>
      </c>
    </row>
    <row r="5708" spans="1:7" x14ac:dyDescent="0.3">
      <c r="A5708">
        <v>24</v>
      </c>
      <c r="B5708" s="18">
        <v>45505</v>
      </c>
      <c r="C5708" s="96" t="s">
        <v>426</v>
      </c>
      <c r="D5708" t="s">
        <v>197</v>
      </c>
      <c r="E5708">
        <v>0.92</v>
      </c>
      <c r="F5708">
        <v>23</v>
      </c>
      <c r="G5708">
        <v>25</v>
      </c>
    </row>
    <row r="5709" spans="1:7" x14ac:dyDescent="0.3">
      <c r="A5709">
        <v>25</v>
      </c>
      <c r="B5709" s="18">
        <v>45505</v>
      </c>
      <c r="C5709" s="96" t="s">
        <v>426</v>
      </c>
      <c r="D5709" t="s">
        <v>261</v>
      </c>
      <c r="E5709">
        <v>4.0899795501022499E-3</v>
      </c>
      <c r="F5709">
        <v>2</v>
      </c>
      <c r="G5709">
        <v>489</v>
      </c>
    </row>
    <row r="5710" spans="1:7" x14ac:dyDescent="0.3">
      <c r="A5710">
        <v>133</v>
      </c>
      <c r="B5710" s="18">
        <v>45505</v>
      </c>
      <c r="C5710" s="96" t="s">
        <v>426</v>
      </c>
      <c r="D5710" t="s">
        <v>234</v>
      </c>
      <c r="E5710">
        <v>7</v>
      </c>
    </row>
    <row r="5711" spans="1:7" x14ac:dyDescent="0.3">
      <c r="A5711">
        <v>131</v>
      </c>
      <c r="B5711" s="18">
        <v>45505</v>
      </c>
      <c r="C5711" s="96" t="s">
        <v>426</v>
      </c>
      <c r="D5711" t="s">
        <v>211</v>
      </c>
      <c r="E5711">
        <v>4</v>
      </c>
    </row>
    <row r="5712" spans="1:7" x14ac:dyDescent="0.3">
      <c r="A5712">
        <v>130</v>
      </c>
      <c r="B5712" s="18">
        <v>45505</v>
      </c>
      <c r="C5712" s="96" t="s">
        <v>426</v>
      </c>
      <c r="D5712" t="s">
        <v>212</v>
      </c>
      <c r="E5712">
        <v>4</v>
      </c>
    </row>
    <row r="5713" spans="1:7" x14ac:dyDescent="0.3">
      <c r="A5713">
        <v>129</v>
      </c>
      <c r="B5713" s="18">
        <v>45505</v>
      </c>
      <c r="C5713" s="96" t="s">
        <v>426</v>
      </c>
      <c r="D5713" t="s">
        <v>229</v>
      </c>
      <c r="E5713">
        <v>39</v>
      </c>
    </row>
    <row r="5714" spans="1:7" x14ac:dyDescent="0.3">
      <c r="A5714">
        <v>128</v>
      </c>
      <c r="B5714" s="18">
        <v>45505</v>
      </c>
      <c r="C5714" s="96" t="s">
        <v>426</v>
      </c>
      <c r="D5714" t="s">
        <v>224</v>
      </c>
      <c r="E5714">
        <v>23</v>
      </c>
    </row>
    <row r="5715" spans="1:7" x14ac:dyDescent="0.3">
      <c r="A5715">
        <v>127</v>
      </c>
      <c r="B5715" s="18">
        <v>45505</v>
      </c>
      <c r="C5715" s="96" t="s">
        <v>426</v>
      </c>
      <c r="D5715" t="s">
        <v>220</v>
      </c>
      <c r="E5715">
        <v>85</v>
      </c>
    </row>
    <row r="5716" spans="1:7" x14ac:dyDescent="0.3">
      <c r="A5716">
        <v>5</v>
      </c>
      <c r="B5716" s="18">
        <v>45505</v>
      </c>
      <c r="C5716" s="96" t="s">
        <v>426</v>
      </c>
      <c r="D5716" t="s">
        <v>216</v>
      </c>
      <c r="E5716">
        <v>1.7076923076923101</v>
      </c>
      <c r="F5716">
        <v>111</v>
      </c>
      <c r="G5716">
        <v>65</v>
      </c>
    </row>
    <row r="5717" spans="1:7" x14ac:dyDescent="0.3">
      <c r="A5717">
        <v>4</v>
      </c>
      <c r="B5717" s="18">
        <v>45505</v>
      </c>
      <c r="C5717" s="96" t="s">
        <v>426</v>
      </c>
      <c r="D5717" t="s">
        <v>223</v>
      </c>
      <c r="E5717">
        <v>0.90090090090090102</v>
      </c>
      <c r="F5717">
        <v>100</v>
      </c>
      <c r="G5717">
        <v>111</v>
      </c>
    </row>
    <row r="5718" spans="1:7" x14ac:dyDescent="0.3">
      <c r="A5718">
        <v>126</v>
      </c>
      <c r="B5718" s="18">
        <v>45505</v>
      </c>
      <c r="C5718" s="96" t="s">
        <v>426</v>
      </c>
      <c r="D5718" t="s">
        <v>28</v>
      </c>
      <c r="E5718">
        <v>14</v>
      </c>
    </row>
    <row r="5719" spans="1:7" x14ac:dyDescent="0.3">
      <c r="A5719">
        <v>125</v>
      </c>
      <c r="B5719" s="18">
        <v>45505</v>
      </c>
      <c r="C5719" s="96" t="s">
        <v>426</v>
      </c>
      <c r="D5719" t="s">
        <v>27</v>
      </c>
      <c r="E5719">
        <v>225</v>
      </c>
    </row>
    <row r="5720" spans="1:7" x14ac:dyDescent="0.3">
      <c r="A5720">
        <v>120</v>
      </c>
      <c r="B5720" s="18">
        <v>45505</v>
      </c>
      <c r="C5720" s="96" t="s">
        <v>426</v>
      </c>
      <c r="D5720" t="s">
        <v>22</v>
      </c>
      <c r="E5720">
        <v>502</v>
      </c>
    </row>
    <row r="5721" spans="1:7" x14ac:dyDescent="0.3">
      <c r="A5721">
        <v>116</v>
      </c>
      <c r="B5721" s="18">
        <v>45505</v>
      </c>
      <c r="C5721" s="96" t="s">
        <v>426</v>
      </c>
      <c r="D5721" t="s">
        <v>243</v>
      </c>
      <c r="E5721">
        <v>321</v>
      </c>
    </row>
    <row r="5722" spans="1:7" x14ac:dyDescent="0.3">
      <c r="A5722">
        <v>115</v>
      </c>
      <c r="B5722" s="18">
        <v>45505</v>
      </c>
      <c r="C5722" s="96" t="s">
        <v>426</v>
      </c>
      <c r="D5722" t="s">
        <v>226</v>
      </c>
      <c r="E5722">
        <v>341</v>
      </c>
    </row>
    <row r="5723" spans="1:7" x14ac:dyDescent="0.3">
      <c r="A5723">
        <v>114</v>
      </c>
      <c r="B5723" s="18">
        <v>45505</v>
      </c>
      <c r="C5723" s="96" t="s">
        <v>426</v>
      </c>
      <c r="D5723" t="s">
        <v>214</v>
      </c>
      <c r="E5723">
        <v>727</v>
      </c>
    </row>
    <row r="5724" spans="1:7" x14ac:dyDescent="0.3">
      <c r="A5724">
        <v>6</v>
      </c>
      <c r="B5724" s="18">
        <v>45505</v>
      </c>
      <c r="C5724" s="96" t="s">
        <v>426</v>
      </c>
      <c r="D5724" t="s">
        <v>237</v>
      </c>
      <c r="E5724">
        <v>0.5</v>
      </c>
      <c r="F5724">
        <v>1</v>
      </c>
      <c r="G5724">
        <v>2</v>
      </c>
    </row>
    <row r="5725" spans="1:7" x14ac:dyDescent="0.3">
      <c r="A5725">
        <v>108</v>
      </c>
      <c r="B5725" s="18">
        <v>45505</v>
      </c>
      <c r="C5725" s="96" t="s">
        <v>427</v>
      </c>
      <c r="D5725" t="s">
        <v>204</v>
      </c>
      <c r="E5725">
        <v>1149</v>
      </c>
    </row>
    <row r="5726" spans="1:7" x14ac:dyDescent="0.3">
      <c r="A5726">
        <v>105</v>
      </c>
      <c r="B5726" s="18">
        <v>45505</v>
      </c>
      <c r="C5726" s="96" t="s">
        <v>427</v>
      </c>
      <c r="D5726" t="s">
        <v>227</v>
      </c>
      <c r="E5726">
        <v>1293</v>
      </c>
    </row>
    <row r="5727" spans="1:7" x14ac:dyDescent="0.3">
      <c r="A5727">
        <v>107</v>
      </c>
      <c r="B5727" s="18">
        <v>45505</v>
      </c>
      <c r="C5727" s="96" t="s">
        <v>427</v>
      </c>
      <c r="D5727" t="s">
        <v>217</v>
      </c>
      <c r="E5727">
        <v>2543</v>
      </c>
    </row>
    <row r="5728" spans="1:7" x14ac:dyDescent="0.3">
      <c r="A5728">
        <v>106</v>
      </c>
      <c r="B5728" s="18">
        <v>45505</v>
      </c>
      <c r="C5728" s="96" t="s">
        <v>427</v>
      </c>
      <c r="D5728" t="s">
        <v>196</v>
      </c>
      <c r="E5728">
        <v>2143</v>
      </c>
    </row>
    <row r="5729" spans="1:7" x14ac:dyDescent="0.3">
      <c r="A5729">
        <v>104</v>
      </c>
      <c r="B5729" s="18">
        <v>45505</v>
      </c>
      <c r="C5729" s="96" t="s">
        <v>427</v>
      </c>
      <c r="D5729" t="s">
        <v>236</v>
      </c>
      <c r="E5729">
        <v>349</v>
      </c>
    </row>
    <row r="5730" spans="1:7" x14ac:dyDescent="0.3">
      <c r="A5730">
        <v>113</v>
      </c>
      <c r="B5730" s="18">
        <v>45505</v>
      </c>
      <c r="C5730" s="96" t="s">
        <v>427</v>
      </c>
      <c r="D5730" t="s">
        <v>228</v>
      </c>
      <c r="E5730">
        <v>1980</v>
      </c>
    </row>
    <row r="5731" spans="1:7" x14ac:dyDescent="0.3">
      <c r="A5731">
        <v>110</v>
      </c>
      <c r="B5731" s="18">
        <v>45505</v>
      </c>
      <c r="C5731" s="96" t="s">
        <v>427</v>
      </c>
      <c r="D5731" t="s">
        <v>222</v>
      </c>
      <c r="E5731">
        <v>1236</v>
      </c>
    </row>
    <row r="5732" spans="1:7" x14ac:dyDescent="0.3">
      <c r="A5732">
        <v>112</v>
      </c>
      <c r="B5732" s="18">
        <v>45505</v>
      </c>
      <c r="C5732" s="96" t="s">
        <v>427</v>
      </c>
      <c r="D5732" t="s">
        <v>221</v>
      </c>
      <c r="E5732">
        <v>2687</v>
      </c>
    </row>
    <row r="5733" spans="1:7" x14ac:dyDescent="0.3">
      <c r="A5733">
        <v>111</v>
      </c>
      <c r="B5733" s="18">
        <v>45505</v>
      </c>
      <c r="C5733" s="96" t="s">
        <v>427</v>
      </c>
      <c r="D5733" t="s">
        <v>201</v>
      </c>
      <c r="E5733">
        <v>2014</v>
      </c>
    </row>
    <row r="5734" spans="1:7" x14ac:dyDescent="0.3">
      <c r="A5734">
        <v>109</v>
      </c>
      <c r="B5734" s="18">
        <v>45505</v>
      </c>
      <c r="C5734" s="96" t="s">
        <v>427</v>
      </c>
      <c r="D5734" t="s">
        <v>233</v>
      </c>
      <c r="E5734">
        <v>320</v>
      </c>
    </row>
    <row r="5735" spans="1:7" x14ac:dyDescent="0.3">
      <c r="A5735">
        <v>2</v>
      </c>
      <c r="B5735" s="18">
        <v>45505</v>
      </c>
      <c r="C5735" s="96" t="s">
        <v>427</v>
      </c>
      <c r="D5735" t="s">
        <v>209</v>
      </c>
      <c r="E5735">
        <v>0.69224669603524225</v>
      </c>
      <c r="F5735">
        <v>15714</v>
      </c>
      <c r="G5735">
        <v>22700</v>
      </c>
    </row>
    <row r="5736" spans="1:7" x14ac:dyDescent="0.3">
      <c r="A5736">
        <v>1</v>
      </c>
      <c r="B5736" s="18">
        <v>45505</v>
      </c>
      <c r="C5736" s="96" t="s">
        <v>427</v>
      </c>
      <c r="D5736" t="s">
        <v>287</v>
      </c>
      <c r="E5736">
        <v>1.3076923076923077</v>
      </c>
      <c r="F5736">
        <v>17</v>
      </c>
      <c r="G5736">
        <v>13</v>
      </c>
    </row>
    <row r="5737" spans="1:7" x14ac:dyDescent="0.3">
      <c r="A5737">
        <v>103</v>
      </c>
      <c r="B5737" s="18">
        <v>45505</v>
      </c>
      <c r="C5737" s="96" t="s">
        <v>427</v>
      </c>
      <c r="D5737" t="s">
        <v>199</v>
      </c>
      <c r="E5737">
        <v>1</v>
      </c>
    </row>
    <row r="5738" spans="1:7" x14ac:dyDescent="0.3">
      <c r="A5738">
        <v>3</v>
      </c>
      <c r="B5738" s="18">
        <v>45505</v>
      </c>
      <c r="C5738" s="96" t="s">
        <v>427</v>
      </c>
      <c r="D5738" t="s">
        <v>202</v>
      </c>
      <c r="E5738">
        <v>0.53640992998090387</v>
      </c>
      <c r="F5738">
        <v>8427</v>
      </c>
      <c r="G5738">
        <v>15710</v>
      </c>
    </row>
    <row r="5739" spans="1:7" x14ac:dyDescent="0.3">
      <c r="A5739">
        <v>102</v>
      </c>
      <c r="B5739" s="18">
        <v>45505</v>
      </c>
      <c r="C5739" s="96" t="s">
        <v>427</v>
      </c>
      <c r="D5739" t="s">
        <v>218</v>
      </c>
      <c r="E5739">
        <v>1</v>
      </c>
    </row>
    <row r="5740" spans="1:7" x14ac:dyDescent="0.3">
      <c r="A5740">
        <v>101</v>
      </c>
      <c r="B5740" s="18">
        <v>45505</v>
      </c>
      <c r="C5740" s="96" t="s">
        <v>427</v>
      </c>
      <c r="D5740" t="s">
        <v>200</v>
      </c>
      <c r="E5740">
        <v>11</v>
      </c>
    </row>
    <row r="5741" spans="1:7" x14ac:dyDescent="0.3">
      <c r="A5741">
        <v>100</v>
      </c>
      <c r="B5741" s="18">
        <v>45505</v>
      </c>
      <c r="C5741" s="96" t="s">
        <v>427</v>
      </c>
      <c r="D5741" t="s">
        <v>206</v>
      </c>
      <c r="E5741">
        <v>6</v>
      </c>
    </row>
    <row r="5742" spans="1:7" x14ac:dyDescent="0.3">
      <c r="A5742">
        <v>17</v>
      </c>
      <c r="B5742" s="18">
        <v>45505</v>
      </c>
      <c r="C5742" s="96" t="s">
        <v>427</v>
      </c>
      <c r="D5742" t="s">
        <v>207</v>
      </c>
      <c r="E5742">
        <v>5.5649241146711638E-2</v>
      </c>
      <c r="F5742">
        <v>99</v>
      </c>
      <c r="G5742">
        <v>1779</v>
      </c>
    </row>
    <row r="5743" spans="1:7" x14ac:dyDescent="0.3">
      <c r="A5743">
        <v>16</v>
      </c>
      <c r="B5743" s="18">
        <v>45505</v>
      </c>
      <c r="C5743" s="96" t="s">
        <v>427</v>
      </c>
      <c r="D5743" t="s">
        <v>203</v>
      </c>
      <c r="E5743">
        <v>0.32209106239460372</v>
      </c>
      <c r="F5743">
        <v>573</v>
      </c>
      <c r="G5743">
        <v>1779</v>
      </c>
    </row>
    <row r="5744" spans="1:7" x14ac:dyDescent="0.3">
      <c r="A5744">
        <v>15</v>
      </c>
      <c r="B5744" s="18">
        <v>45505</v>
      </c>
      <c r="C5744" s="96" t="s">
        <v>427</v>
      </c>
      <c r="D5744" t="s">
        <v>205</v>
      </c>
      <c r="E5744">
        <v>5.9740259740259745E-3</v>
      </c>
      <c r="F5744">
        <v>23</v>
      </c>
      <c r="G5744">
        <v>3850</v>
      </c>
    </row>
    <row r="5745" spans="1:7" x14ac:dyDescent="0.3">
      <c r="A5745">
        <v>14</v>
      </c>
      <c r="B5745" s="18">
        <v>45505</v>
      </c>
      <c r="C5745" s="96" t="s">
        <v>427</v>
      </c>
      <c r="D5745" t="s">
        <v>225</v>
      </c>
      <c r="E5745">
        <v>0.24181818181818182</v>
      </c>
      <c r="F5745">
        <v>931</v>
      </c>
      <c r="G5745">
        <v>3850</v>
      </c>
    </row>
    <row r="5746" spans="1:7" x14ac:dyDescent="0.3">
      <c r="A5746">
        <v>13</v>
      </c>
      <c r="B5746" s="18">
        <v>45505</v>
      </c>
      <c r="C5746" s="96" t="s">
        <v>427</v>
      </c>
      <c r="D5746" t="s">
        <v>198</v>
      </c>
      <c r="E5746">
        <v>1.4650027129679871E-2</v>
      </c>
      <c r="F5746">
        <v>27</v>
      </c>
      <c r="G5746">
        <v>1843</v>
      </c>
    </row>
    <row r="5747" spans="1:7" x14ac:dyDescent="0.3">
      <c r="A5747">
        <v>12</v>
      </c>
      <c r="B5747" s="18">
        <v>45505</v>
      </c>
      <c r="C5747" s="96" t="s">
        <v>427</v>
      </c>
      <c r="D5747" t="s">
        <v>215</v>
      </c>
      <c r="E5747">
        <v>0.26153011394465547</v>
      </c>
      <c r="F5747">
        <v>482</v>
      </c>
      <c r="G5747">
        <v>1843</v>
      </c>
    </row>
    <row r="5748" spans="1:7" x14ac:dyDescent="0.3">
      <c r="A5748">
        <v>11</v>
      </c>
      <c r="B5748" s="18">
        <v>45505</v>
      </c>
      <c r="C5748" s="96" t="s">
        <v>427</v>
      </c>
      <c r="D5748" t="s">
        <v>230</v>
      </c>
      <c r="E5748">
        <v>1.2141280353200883E-2</v>
      </c>
      <c r="F5748">
        <v>44</v>
      </c>
      <c r="G5748">
        <v>3624</v>
      </c>
    </row>
    <row r="5749" spans="1:7" x14ac:dyDescent="0.3">
      <c r="A5749">
        <v>9</v>
      </c>
      <c r="B5749" s="18">
        <v>45505</v>
      </c>
      <c r="C5749" s="96" t="s">
        <v>427</v>
      </c>
      <c r="D5749" t="s">
        <v>213</v>
      </c>
      <c r="E5749">
        <v>1.0471204188481676E-3</v>
      </c>
      <c r="F5749">
        <v>6</v>
      </c>
      <c r="G5749">
        <v>5730</v>
      </c>
    </row>
    <row r="5750" spans="1:7" x14ac:dyDescent="0.3">
      <c r="A5750">
        <v>8</v>
      </c>
      <c r="B5750" s="18">
        <v>45505</v>
      </c>
      <c r="C5750" s="96" t="s">
        <v>427</v>
      </c>
      <c r="D5750" t="s">
        <v>235</v>
      </c>
      <c r="E5750">
        <v>0.36329588014981273</v>
      </c>
      <c r="F5750">
        <v>388</v>
      </c>
      <c r="G5750">
        <v>1068</v>
      </c>
    </row>
    <row r="5751" spans="1:7" x14ac:dyDescent="0.3">
      <c r="A5751">
        <v>7</v>
      </c>
      <c r="B5751" s="18">
        <v>45505</v>
      </c>
      <c r="C5751" s="96" t="s">
        <v>427</v>
      </c>
      <c r="D5751" t="s">
        <v>232</v>
      </c>
      <c r="E5751">
        <v>0.59285714285714286</v>
      </c>
      <c r="F5751">
        <v>166</v>
      </c>
      <c r="G5751">
        <v>280</v>
      </c>
    </row>
    <row r="5752" spans="1:7" x14ac:dyDescent="0.3">
      <c r="A5752">
        <v>23</v>
      </c>
      <c r="B5752" s="18">
        <v>45505</v>
      </c>
      <c r="C5752" s="96" t="s">
        <v>427</v>
      </c>
      <c r="D5752" t="s">
        <v>210</v>
      </c>
      <c r="E5752">
        <v>3.0025125628140702E-2</v>
      </c>
      <c r="F5752">
        <v>478</v>
      </c>
      <c r="G5752">
        <v>15920</v>
      </c>
    </row>
    <row r="5753" spans="1:7" x14ac:dyDescent="0.3">
      <c r="A5753">
        <v>24</v>
      </c>
      <c r="B5753" s="18">
        <v>45505</v>
      </c>
      <c r="C5753" s="96" t="s">
        <v>427</v>
      </c>
      <c r="D5753" t="s">
        <v>197</v>
      </c>
      <c r="E5753">
        <v>0.91213389121338917</v>
      </c>
      <c r="F5753">
        <v>436</v>
      </c>
      <c r="G5753">
        <v>478</v>
      </c>
    </row>
    <row r="5754" spans="1:7" x14ac:dyDescent="0.3">
      <c r="A5754">
        <v>25</v>
      </c>
      <c r="B5754" s="18">
        <v>45505</v>
      </c>
      <c r="C5754" s="96" t="s">
        <v>427</v>
      </c>
      <c r="D5754" t="s">
        <v>261</v>
      </c>
      <c r="E5754">
        <v>6.2814070351758795E-4</v>
      </c>
      <c r="F5754">
        <v>10</v>
      </c>
      <c r="G5754">
        <v>15920</v>
      </c>
    </row>
    <row r="5755" spans="1:7" x14ac:dyDescent="0.3">
      <c r="A5755">
        <v>134</v>
      </c>
      <c r="B5755" s="18">
        <v>45505</v>
      </c>
      <c r="C5755" s="96" t="s">
        <v>427</v>
      </c>
      <c r="D5755" t="s">
        <v>267</v>
      </c>
      <c r="E5755">
        <v>5</v>
      </c>
    </row>
    <row r="5756" spans="1:7" x14ac:dyDescent="0.3">
      <c r="A5756">
        <v>133</v>
      </c>
      <c r="B5756" s="18">
        <v>45505</v>
      </c>
      <c r="C5756" s="96" t="s">
        <v>427</v>
      </c>
      <c r="D5756" t="s">
        <v>234</v>
      </c>
      <c r="E5756">
        <v>40</v>
      </c>
    </row>
    <row r="5757" spans="1:7" x14ac:dyDescent="0.3">
      <c r="A5757">
        <v>132</v>
      </c>
      <c r="B5757" s="18">
        <v>45505</v>
      </c>
      <c r="C5757" s="96" t="s">
        <v>427</v>
      </c>
      <c r="D5757" t="s">
        <v>208</v>
      </c>
      <c r="E5757">
        <v>25</v>
      </c>
    </row>
    <row r="5758" spans="1:7" x14ac:dyDescent="0.3">
      <c r="A5758">
        <v>131</v>
      </c>
      <c r="B5758" s="18">
        <v>45505</v>
      </c>
      <c r="C5758" s="96" t="s">
        <v>427</v>
      </c>
      <c r="D5758" t="s">
        <v>211</v>
      </c>
      <c r="E5758">
        <v>162</v>
      </c>
    </row>
    <row r="5759" spans="1:7" x14ac:dyDescent="0.3">
      <c r="A5759">
        <v>130</v>
      </c>
      <c r="B5759" s="18">
        <v>45505</v>
      </c>
      <c r="C5759" s="96" t="s">
        <v>427</v>
      </c>
      <c r="D5759" t="s">
        <v>212</v>
      </c>
      <c r="E5759">
        <v>309</v>
      </c>
    </row>
    <row r="5760" spans="1:7" x14ac:dyDescent="0.3">
      <c r="A5760">
        <v>129</v>
      </c>
      <c r="B5760" s="18">
        <v>45505</v>
      </c>
      <c r="C5760" s="96" t="s">
        <v>427</v>
      </c>
      <c r="D5760" t="s">
        <v>229</v>
      </c>
      <c r="E5760">
        <v>825</v>
      </c>
    </row>
    <row r="5761" spans="1:7" x14ac:dyDescent="0.3">
      <c r="A5761">
        <v>128</v>
      </c>
      <c r="B5761" s="18">
        <v>45505</v>
      </c>
      <c r="C5761" s="96" t="s">
        <v>427</v>
      </c>
      <c r="D5761" t="s">
        <v>224</v>
      </c>
      <c r="E5761">
        <v>446</v>
      </c>
    </row>
    <row r="5762" spans="1:7" x14ac:dyDescent="0.3">
      <c r="A5762">
        <v>127</v>
      </c>
      <c r="B5762" s="18">
        <v>45505</v>
      </c>
      <c r="C5762" s="96" t="s">
        <v>427</v>
      </c>
      <c r="D5762" t="s">
        <v>220</v>
      </c>
      <c r="E5762">
        <v>1812</v>
      </c>
    </row>
    <row r="5763" spans="1:7" x14ac:dyDescent="0.3">
      <c r="A5763">
        <v>5</v>
      </c>
      <c r="B5763" s="18">
        <v>45505</v>
      </c>
      <c r="C5763" s="96" t="s">
        <v>427</v>
      </c>
      <c r="D5763" t="s">
        <v>216</v>
      </c>
      <c r="E5763">
        <v>6.5592417061611403</v>
      </c>
      <c r="F5763">
        <v>1384</v>
      </c>
      <c r="G5763">
        <v>211</v>
      </c>
    </row>
    <row r="5764" spans="1:7" x14ac:dyDescent="0.3">
      <c r="A5764">
        <v>4</v>
      </c>
      <c r="B5764" s="18">
        <v>45505</v>
      </c>
      <c r="C5764" s="96" t="s">
        <v>427</v>
      </c>
      <c r="D5764" t="s">
        <v>223</v>
      </c>
      <c r="E5764">
        <v>0.81417910447761199</v>
      </c>
      <c r="F5764">
        <v>1091</v>
      </c>
      <c r="G5764">
        <v>1340</v>
      </c>
    </row>
    <row r="5765" spans="1:7" x14ac:dyDescent="0.3">
      <c r="A5765">
        <v>126</v>
      </c>
      <c r="B5765" s="18">
        <v>45505</v>
      </c>
      <c r="C5765" s="96" t="s">
        <v>427</v>
      </c>
      <c r="D5765" t="s">
        <v>28</v>
      </c>
      <c r="E5765">
        <v>2</v>
      </c>
    </row>
    <row r="5766" spans="1:7" x14ac:dyDescent="0.3">
      <c r="A5766">
        <v>120</v>
      </c>
      <c r="B5766" s="18">
        <v>45505</v>
      </c>
      <c r="C5766" s="96" t="s">
        <v>427</v>
      </c>
      <c r="D5766" t="s">
        <v>22</v>
      </c>
      <c r="E5766">
        <v>2591</v>
      </c>
    </row>
    <row r="5767" spans="1:7" x14ac:dyDescent="0.3">
      <c r="A5767">
        <v>116</v>
      </c>
      <c r="B5767" s="18">
        <v>45505</v>
      </c>
      <c r="C5767" s="96" t="s">
        <v>427</v>
      </c>
      <c r="D5767" t="s">
        <v>243</v>
      </c>
      <c r="E5767">
        <v>7</v>
      </c>
    </row>
    <row r="5768" spans="1:7" x14ac:dyDescent="0.3">
      <c r="A5768">
        <v>115</v>
      </c>
      <c r="B5768" s="18">
        <v>45505</v>
      </c>
      <c r="C5768" s="96" t="s">
        <v>427</v>
      </c>
      <c r="D5768" t="s">
        <v>226</v>
      </c>
      <c r="E5768">
        <v>224</v>
      </c>
    </row>
    <row r="5769" spans="1:7" x14ac:dyDescent="0.3">
      <c r="A5769">
        <v>114</v>
      </c>
      <c r="B5769" s="18">
        <v>45505</v>
      </c>
      <c r="C5769" s="96" t="s">
        <v>427</v>
      </c>
      <c r="D5769" t="s">
        <v>214</v>
      </c>
      <c r="E5769">
        <v>2591</v>
      </c>
    </row>
    <row r="5770" spans="1:7" x14ac:dyDescent="0.3">
      <c r="A5770">
        <v>6</v>
      </c>
      <c r="B5770" s="18">
        <v>45505</v>
      </c>
      <c r="C5770" s="96" t="s">
        <v>427</v>
      </c>
      <c r="D5770" t="s">
        <v>237</v>
      </c>
      <c r="E5770">
        <v>9.5744680851063829E-2</v>
      </c>
      <c r="F5770">
        <v>9</v>
      </c>
      <c r="G5770">
        <v>94</v>
      </c>
    </row>
    <row r="5771" spans="1:7" x14ac:dyDescent="0.3">
      <c r="A5771">
        <v>27</v>
      </c>
      <c r="B5771" s="18">
        <v>45505</v>
      </c>
      <c r="C5771" s="96" t="s">
        <v>428</v>
      </c>
      <c r="D5771" t="s">
        <v>165</v>
      </c>
      <c r="E5771">
        <v>7.5471698113207544E-2</v>
      </c>
      <c r="F5771">
        <v>56</v>
      </c>
      <c r="G5771">
        <v>742</v>
      </c>
    </row>
    <row r="5772" spans="1:7" x14ac:dyDescent="0.3">
      <c r="A5772">
        <v>108</v>
      </c>
      <c r="B5772" s="18">
        <v>45505</v>
      </c>
      <c r="C5772" s="96" t="s">
        <v>428</v>
      </c>
      <c r="D5772" t="s">
        <v>204</v>
      </c>
      <c r="E5772">
        <v>640</v>
      </c>
    </row>
    <row r="5773" spans="1:7" x14ac:dyDescent="0.3">
      <c r="A5773">
        <v>105</v>
      </c>
      <c r="B5773" s="18">
        <v>45505</v>
      </c>
      <c r="C5773" s="96" t="s">
        <v>428</v>
      </c>
      <c r="D5773" t="s">
        <v>227</v>
      </c>
      <c r="E5773">
        <v>850</v>
      </c>
    </row>
    <row r="5774" spans="1:7" x14ac:dyDescent="0.3">
      <c r="A5774">
        <v>107</v>
      </c>
      <c r="B5774" s="18">
        <v>45505</v>
      </c>
      <c r="C5774" s="96" t="s">
        <v>428</v>
      </c>
      <c r="D5774" t="s">
        <v>217</v>
      </c>
      <c r="E5774">
        <v>1693</v>
      </c>
    </row>
    <row r="5775" spans="1:7" x14ac:dyDescent="0.3">
      <c r="A5775">
        <v>106</v>
      </c>
      <c r="B5775" s="18">
        <v>45505</v>
      </c>
      <c r="C5775" s="96" t="s">
        <v>428</v>
      </c>
      <c r="D5775" t="s">
        <v>196</v>
      </c>
      <c r="E5775">
        <v>1429</v>
      </c>
    </row>
    <row r="5776" spans="1:7" x14ac:dyDescent="0.3">
      <c r="A5776">
        <v>104</v>
      </c>
      <c r="B5776" s="18">
        <v>45505</v>
      </c>
      <c r="C5776" s="96" t="s">
        <v>428</v>
      </c>
      <c r="D5776" t="s">
        <v>236</v>
      </c>
      <c r="E5776">
        <v>276</v>
      </c>
    </row>
    <row r="5777" spans="1:7" x14ac:dyDescent="0.3">
      <c r="A5777">
        <v>113</v>
      </c>
      <c r="B5777" s="18">
        <v>45505</v>
      </c>
      <c r="C5777" s="96" t="s">
        <v>428</v>
      </c>
      <c r="D5777" t="s">
        <v>228</v>
      </c>
      <c r="E5777">
        <v>1115</v>
      </c>
    </row>
    <row r="5778" spans="1:7" x14ac:dyDescent="0.3">
      <c r="A5778">
        <v>110</v>
      </c>
      <c r="B5778" s="18">
        <v>45505</v>
      </c>
      <c r="C5778" s="96" t="s">
        <v>428</v>
      </c>
      <c r="D5778" t="s">
        <v>222</v>
      </c>
      <c r="E5778">
        <v>870</v>
      </c>
    </row>
    <row r="5779" spans="1:7" x14ac:dyDescent="0.3">
      <c r="A5779">
        <v>112</v>
      </c>
      <c r="B5779" s="18">
        <v>45505</v>
      </c>
      <c r="C5779" s="96" t="s">
        <v>428</v>
      </c>
      <c r="D5779" t="s">
        <v>221</v>
      </c>
      <c r="E5779">
        <v>1860</v>
      </c>
    </row>
    <row r="5780" spans="1:7" x14ac:dyDescent="0.3">
      <c r="A5780">
        <v>111</v>
      </c>
      <c r="B5780" s="18">
        <v>45505</v>
      </c>
      <c r="C5780" s="96" t="s">
        <v>428</v>
      </c>
      <c r="D5780" t="s">
        <v>201</v>
      </c>
      <c r="E5780">
        <v>1462</v>
      </c>
    </row>
    <row r="5781" spans="1:7" x14ac:dyDescent="0.3">
      <c r="A5781">
        <v>109</v>
      </c>
      <c r="B5781" s="18">
        <v>45505</v>
      </c>
      <c r="C5781" s="96" t="s">
        <v>428</v>
      </c>
      <c r="D5781" t="s">
        <v>233</v>
      </c>
      <c r="E5781">
        <v>294</v>
      </c>
    </row>
    <row r="5782" spans="1:7" x14ac:dyDescent="0.3">
      <c r="A5782">
        <v>2</v>
      </c>
      <c r="B5782" s="18">
        <v>45505</v>
      </c>
      <c r="C5782" s="96" t="s">
        <v>428</v>
      </c>
      <c r="D5782" t="s">
        <v>209</v>
      </c>
      <c r="E5782">
        <v>0.83246031746031746</v>
      </c>
      <c r="F5782">
        <v>10489</v>
      </c>
      <c r="G5782">
        <v>12600</v>
      </c>
    </row>
    <row r="5783" spans="1:7" x14ac:dyDescent="0.3">
      <c r="A5783">
        <v>1</v>
      </c>
      <c r="B5783" s="18">
        <v>45505</v>
      </c>
      <c r="C5783" s="96" t="s">
        <v>428</v>
      </c>
      <c r="D5783" t="s">
        <v>287</v>
      </c>
      <c r="E5783">
        <v>1.375</v>
      </c>
      <c r="F5783">
        <v>11</v>
      </c>
      <c r="G5783">
        <v>8</v>
      </c>
    </row>
    <row r="5784" spans="1:7" x14ac:dyDescent="0.3">
      <c r="A5784">
        <v>103</v>
      </c>
      <c r="B5784" s="18">
        <v>45505</v>
      </c>
      <c r="C5784" s="96" t="s">
        <v>428</v>
      </c>
      <c r="D5784" t="s">
        <v>199</v>
      </c>
      <c r="E5784">
        <v>2</v>
      </c>
    </row>
    <row r="5785" spans="1:7" x14ac:dyDescent="0.3">
      <c r="A5785">
        <v>3</v>
      </c>
      <c r="B5785" s="18">
        <v>45505</v>
      </c>
      <c r="C5785" s="96" t="s">
        <v>428</v>
      </c>
      <c r="D5785" t="s">
        <v>202</v>
      </c>
      <c r="E5785">
        <v>0.60099179858859431</v>
      </c>
      <c r="F5785">
        <v>6302</v>
      </c>
      <c r="G5785">
        <v>10486</v>
      </c>
    </row>
    <row r="5786" spans="1:7" x14ac:dyDescent="0.3">
      <c r="A5786">
        <v>102</v>
      </c>
      <c r="B5786" s="18">
        <v>45505</v>
      </c>
      <c r="C5786" s="96" t="s">
        <v>428</v>
      </c>
      <c r="D5786" t="s">
        <v>218</v>
      </c>
      <c r="E5786">
        <v>0</v>
      </c>
    </row>
    <row r="5787" spans="1:7" x14ac:dyDescent="0.3">
      <c r="A5787">
        <v>101</v>
      </c>
      <c r="B5787" s="18">
        <v>45505</v>
      </c>
      <c r="C5787" s="96" t="s">
        <v>428</v>
      </c>
      <c r="D5787" t="s">
        <v>200</v>
      </c>
      <c r="E5787">
        <v>6</v>
      </c>
    </row>
    <row r="5788" spans="1:7" x14ac:dyDescent="0.3">
      <c r="A5788">
        <v>100</v>
      </c>
      <c r="B5788" s="18">
        <v>45505</v>
      </c>
      <c r="C5788" s="96" t="s">
        <v>428</v>
      </c>
      <c r="D5788" t="s">
        <v>206</v>
      </c>
      <c r="E5788">
        <v>6</v>
      </c>
    </row>
    <row r="5789" spans="1:7" x14ac:dyDescent="0.3">
      <c r="A5789">
        <v>26</v>
      </c>
      <c r="B5789" s="18">
        <v>45505</v>
      </c>
      <c r="C5789" s="96" t="s">
        <v>428</v>
      </c>
      <c r="D5789" t="s">
        <v>164</v>
      </c>
      <c r="E5789">
        <v>2.6472177201512695E-2</v>
      </c>
      <c r="F5789">
        <v>49</v>
      </c>
      <c r="G5789">
        <v>1851</v>
      </c>
    </row>
    <row r="5790" spans="1:7" x14ac:dyDescent="0.3">
      <c r="A5790">
        <v>17</v>
      </c>
      <c r="B5790" s="18">
        <v>45505</v>
      </c>
      <c r="C5790" s="96" t="s">
        <v>428</v>
      </c>
      <c r="D5790" t="s">
        <v>207</v>
      </c>
      <c r="E5790">
        <v>3.0852994555353903E-2</v>
      </c>
      <c r="F5790">
        <v>34</v>
      </c>
      <c r="G5790">
        <v>1102</v>
      </c>
    </row>
    <row r="5791" spans="1:7" x14ac:dyDescent="0.3">
      <c r="A5791">
        <v>16</v>
      </c>
      <c r="B5791" s="18">
        <v>45505</v>
      </c>
      <c r="C5791" s="96" t="s">
        <v>428</v>
      </c>
      <c r="D5791" t="s">
        <v>203</v>
      </c>
      <c r="E5791">
        <v>6.5335753176043551E-2</v>
      </c>
      <c r="F5791">
        <v>72</v>
      </c>
      <c r="G5791">
        <v>1102</v>
      </c>
    </row>
    <row r="5792" spans="1:7" x14ac:dyDescent="0.3">
      <c r="A5792">
        <v>13</v>
      </c>
      <c r="B5792" s="18">
        <v>45505</v>
      </c>
      <c r="C5792" s="96" t="s">
        <v>428</v>
      </c>
      <c r="D5792" t="s">
        <v>198</v>
      </c>
      <c r="E5792">
        <v>8.6058519793459555E-4</v>
      </c>
      <c r="F5792">
        <v>1</v>
      </c>
      <c r="G5792">
        <v>1162</v>
      </c>
    </row>
    <row r="5793" spans="1:7" x14ac:dyDescent="0.3">
      <c r="A5793">
        <v>12</v>
      </c>
      <c r="B5793" s="18">
        <v>45505</v>
      </c>
      <c r="C5793" s="96" t="s">
        <v>428</v>
      </c>
      <c r="D5793" t="s">
        <v>215</v>
      </c>
      <c r="E5793">
        <v>1.2908777969018933E-2</v>
      </c>
      <c r="F5793">
        <v>15</v>
      </c>
      <c r="G5793">
        <v>1162</v>
      </c>
    </row>
    <row r="5794" spans="1:7" x14ac:dyDescent="0.3">
      <c r="A5794">
        <v>11</v>
      </c>
      <c r="B5794" s="18">
        <v>45505</v>
      </c>
      <c r="C5794" s="96" t="s">
        <v>428</v>
      </c>
      <c r="D5794" t="s">
        <v>230</v>
      </c>
      <c r="E5794">
        <v>0.12190812720848057</v>
      </c>
      <c r="F5794">
        <v>276</v>
      </c>
      <c r="G5794">
        <v>2264</v>
      </c>
    </row>
    <row r="5795" spans="1:7" x14ac:dyDescent="0.3">
      <c r="A5795">
        <v>10</v>
      </c>
      <c r="B5795" s="18">
        <v>45505</v>
      </c>
      <c r="C5795" s="96" t="s">
        <v>428</v>
      </c>
      <c r="D5795" t="s">
        <v>219</v>
      </c>
      <c r="E5795">
        <v>1.9097222222222224E-2</v>
      </c>
      <c r="F5795">
        <v>11</v>
      </c>
      <c r="G5795">
        <v>576</v>
      </c>
    </row>
    <row r="5796" spans="1:7" x14ac:dyDescent="0.3">
      <c r="A5796">
        <v>9</v>
      </c>
      <c r="B5796" s="18">
        <v>45505</v>
      </c>
      <c r="C5796" s="96" t="s">
        <v>428</v>
      </c>
      <c r="D5796" t="s">
        <v>213</v>
      </c>
      <c r="E5796">
        <v>3.0225080385852091E-2</v>
      </c>
      <c r="F5796">
        <v>141</v>
      </c>
      <c r="G5796">
        <v>4665</v>
      </c>
    </row>
    <row r="5797" spans="1:7" x14ac:dyDescent="0.3">
      <c r="A5797">
        <v>8</v>
      </c>
      <c r="B5797" s="18">
        <v>45505</v>
      </c>
      <c r="C5797" s="96" t="s">
        <v>428</v>
      </c>
      <c r="D5797" t="s">
        <v>235</v>
      </c>
      <c r="E5797">
        <v>0.77093023255813953</v>
      </c>
      <c r="F5797">
        <v>663</v>
      </c>
      <c r="G5797">
        <v>860</v>
      </c>
    </row>
    <row r="5798" spans="1:7" x14ac:dyDescent="0.3">
      <c r="A5798">
        <v>7</v>
      </c>
      <c r="B5798" s="18">
        <v>45505</v>
      </c>
      <c r="C5798" s="96" t="s">
        <v>428</v>
      </c>
      <c r="D5798" t="s">
        <v>232</v>
      </c>
      <c r="E5798">
        <v>0.80232558139534882</v>
      </c>
      <c r="F5798">
        <v>207</v>
      </c>
      <c r="G5798">
        <v>258</v>
      </c>
    </row>
    <row r="5799" spans="1:7" x14ac:dyDescent="0.3">
      <c r="A5799">
        <v>23</v>
      </c>
      <c r="B5799" s="18">
        <v>45505</v>
      </c>
      <c r="C5799" s="96" t="s">
        <v>428</v>
      </c>
      <c r="D5799" t="s">
        <v>210</v>
      </c>
      <c r="E5799">
        <v>2.9775971263824558E-2</v>
      </c>
      <c r="F5799">
        <v>315</v>
      </c>
      <c r="G5799">
        <v>10579</v>
      </c>
    </row>
    <row r="5800" spans="1:7" x14ac:dyDescent="0.3">
      <c r="A5800">
        <v>24</v>
      </c>
      <c r="B5800" s="18">
        <v>45505</v>
      </c>
      <c r="C5800" s="96" t="s">
        <v>428</v>
      </c>
      <c r="D5800" t="s">
        <v>197</v>
      </c>
      <c r="E5800">
        <v>0.89523809523809528</v>
      </c>
      <c r="F5800">
        <v>282</v>
      </c>
      <c r="G5800">
        <v>315</v>
      </c>
    </row>
    <row r="5801" spans="1:7" x14ac:dyDescent="0.3">
      <c r="A5801">
        <v>25</v>
      </c>
      <c r="B5801" s="18">
        <v>45505</v>
      </c>
      <c r="C5801" s="96" t="s">
        <v>428</v>
      </c>
      <c r="D5801" t="s">
        <v>261</v>
      </c>
      <c r="E5801">
        <v>1.6069571793175159E-3</v>
      </c>
      <c r="F5801">
        <v>17</v>
      </c>
      <c r="G5801">
        <v>10579</v>
      </c>
    </row>
    <row r="5802" spans="1:7" x14ac:dyDescent="0.3">
      <c r="A5802">
        <v>133</v>
      </c>
      <c r="B5802" s="18">
        <v>45505</v>
      </c>
      <c r="C5802" s="96" t="s">
        <v>428</v>
      </c>
      <c r="D5802" t="s">
        <v>234</v>
      </c>
      <c r="E5802">
        <v>14</v>
      </c>
    </row>
    <row r="5803" spans="1:7" x14ac:dyDescent="0.3">
      <c r="A5803">
        <v>132</v>
      </c>
      <c r="B5803" s="18">
        <v>45505</v>
      </c>
      <c r="C5803" s="96" t="s">
        <v>428</v>
      </c>
      <c r="D5803" t="s">
        <v>208</v>
      </c>
      <c r="E5803">
        <v>20</v>
      </c>
    </row>
    <row r="5804" spans="1:7" x14ac:dyDescent="0.3">
      <c r="A5804">
        <v>131</v>
      </c>
      <c r="B5804" s="18">
        <v>45505</v>
      </c>
      <c r="C5804" s="96" t="s">
        <v>428</v>
      </c>
      <c r="D5804" t="s">
        <v>211</v>
      </c>
      <c r="E5804">
        <v>99</v>
      </c>
    </row>
    <row r="5805" spans="1:7" x14ac:dyDescent="0.3">
      <c r="A5805">
        <v>130</v>
      </c>
      <c r="B5805" s="18">
        <v>45505</v>
      </c>
      <c r="C5805" s="96" t="s">
        <v>428</v>
      </c>
      <c r="D5805" t="s">
        <v>212</v>
      </c>
      <c r="E5805">
        <v>453</v>
      </c>
    </row>
    <row r="5806" spans="1:7" x14ac:dyDescent="0.3">
      <c r="A5806">
        <v>129</v>
      </c>
      <c r="B5806" s="18">
        <v>45505</v>
      </c>
      <c r="C5806" s="96" t="s">
        <v>428</v>
      </c>
      <c r="D5806" t="s">
        <v>229</v>
      </c>
      <c r="E5806">
        <v>769</v>
      </c>
    </row>
    <row r="5807" spans="1:7" x14ac:dyDescent="0.3">
      <c r="A5807">
        <v>128</v>
      </c>
      <c r="B5807" s="18">
        <v>45505</v>
      </c>
      <c r="C5807" s="96" t="s">
        <v>428</v>
      </c>
      <c r="D5807" t="s">
        <v>224</v>
      </c>
      <c r="E5807">
        <v>251</v>
      </c>
    </row>
    <row r="5808" spans="1:7" x14ac:dyDescent="0.3">
      <c r="A5808">
        <v>127</v>
      </c>
      <c r="B5808" s="18">
        <v>45505</v>
      </c>
      <c r="C5808" s="96" t="s">
        <v>428</v>
      </c>
      <c r="D5808" t="s">
        <v>220</v>
      </c>
      <c r="E5808">
        <v>1612</v>
      </c>
    </row>
    <row r="5809" spans="1:7" x14ac:dyDescent="0.3">
      <c r="A5809">
        <v>5</v>
      </c>
      <c r="B5809" s="18">
        <v>45505</v>
      </c>
      <c r="C5809" s="96" t="s">
        <v>428</v>
      </c>
      <c r="D5809" t="s">
        <v>216</v>
      </c>
      <c r="E5809">
        <v>8.7714285714285705</v>
      </c>
      <c r="F5809">
        <v>1228</v>
      </c>
      <c r="G5809">
        <v>140</v>
      </c>
    </row>
    <row r="5810" spans="1:7" x14ac:dyDescent="0.3">
      <c r="A5810">
        <v>4</v>
      </c>
      <c r="B5810" s="18">
        <v>45505</v>
      </c>
      <c r="C5810" s="96" t="s">
        <v>428</v>
      </c>
      <c r="D5810" t="s">
        <v>223</v>
      </c>
      <c r="E5810">
        <v>0.76435304198800302</v>
      </c>
      <c r="F5810">
        <v>892</v>
      </c>
      <c r="G5810">
        <v>1167</v>
      </c>
    </row>
    <row r="5811" spans="1:7" x14ac:dyDescent="0.3">
      <c r="A5811">
        <v>126</v>
      </c>
      <c r="B5811" s="18">
        <v>45505</v>
      </c>
      <c r="C5811" s="96" t="s">
        <v>428</v>
      </c>
      <c r="D5811" t="s">
        <v>28</v>
      </c>
      <c r="E5811">
        <v>1</v>
      </c>
    </row>
    <row r="5812" spans="1:7" x14ac:dyDescent="0.3">
      <c r="A5812">
        <v>120</v>
      </c>
      <c r="B5812" s="18">
        <v>45505</v>
      </c>
      <c r="C5812" s="96" t="s">
        <v>428</v>
      </c>
      <c r="D5812" t="s">
        <v>22</v>
      </c>
      <c r="E5812">
        <v>2395</v>
      </c>
    </row>
    <row r="5813" spans="1:7" x14ac:dyDescent="0.3">
      <c r="A5813">
        <v>116</v>
      </c>
      <c r="B5813" s="18">
        <v>45505</v>
      </c>
      <c r="C5813" s="96" t="s">
        <v>428</v>
      </c>
      <c r="D5813" t="s">
        <v>243</v>
      </c>
      <c r="E5813">
        <v>18</v>
      </c>
    </row>
    <row r="5814" spans="1:7" x14ac:dyDescent="0.3">
      <c r="A5814">
        <v>115</v>
      </c>
      <c r="B5814" s="18">
        <v>45505</v>
      </c>
      <c r="C5814" s="96" t="s">
        <v>428</v>
      </c>
      <c r="D5814" t="s">
        <v>226</v>
      </c>
      <c r="E5814">
        <v>388</v>
      </c>
    </row>
    <row r="5815" spans="1:7" x14ac:dyDescent="0.3">
      <c r="A5815">
        <v>114</v>
      </c>
      <c r="B5815" s="18">
        <v>45505</v>
      </c>
      <c r="C5815" s="96" t="s">
        <v>428</v>
      </c>
      <c r="D5815" t="s">
        <v>214</v>
      </c>
      <c r="E5815">
        <v>2395</v>
      </c>
    </row>
    <row r="5816" spans="1:7" x14ac:dyDescent="0.3">
      <c r="A5816">
        <v>6</v>
      </c>
      <c r="B5816" s="18">
        <v>45505</v>
      </c>
      <c r="C5816" s="96" t="s">
        <v>428</v>
      </c>
      <c r="D5816" t="s">
        <v>237</v>
      </c>
      <c r="E5816">
        <v>0.35632183908045978</v>
      </c>
      <c r="F5816">
        <v>31</v>
      </c>
      <c r="G5816">
        <v>87</v>
      </c>
    </row>
    <row r="5817" spans="1:7" x14ac:dyDescent="0.3">
      <c r="A5817">
        <v>108</v>
      </c>
      <c r="B5817" s="18">
        <v>45505</v>
      </c>
      <c r="C5817" s="96" t="s">
        <v>429</v>
      </c>
      <c r="D5817" t="s">
        <v>204</v>
      </c>
      <c r="E5817">
        <v>75</v>
      </c>
    </row>
    <row r="5818" spans="1:7" x14ac:dyDescent="0.3">
      <c r="A5818">
        <v>105</v>
      </c>
      <c r="B5818" s="18">
        <v>45505</v>
      </c>
      <c r="C5818" s="96" t="s">
        <v>429</v>
      </c>
      <c r="D5818" t="s">
        <v>227</v>
      </c>
      <c r="E5818">
        <v>360</v>
      </c>
    </row>
    <row r="5819" spans="1:7" x14ac:dyDescent="0.3">
      <c r="A5819">
        <v>107</v>
      </c>
      <c r="B5819" s="18">
        <v>45505</v>
      </c>
      <c r="C5819" s="96" t="s">
        <v>429</v>
      </c>
      <c r="D5819" t="s">
        <v>217</v>
      </c>
      <c r="E5819">
        <v>294</v>
      </c>
    </row>
    <row r="5820" spans="1:7" x14ac:dyDescent="0.3">
      <c r="A5820">
        <v>106</v>
      </c>
      <c r="B5820" s="18">
        <v>45505</v>
      </c>
      <c r="C5820" s="96" t="s">
        <v>429</v>
      </c>
      <c r="D5820" t="s">
        <v>196</v>
      </c>
      <c r="E5820">
        <v>346</v>
      </c>
    </row>
    <row r="5821" spans="1:7" x14ac:dyDescent="0.3">
      <c r="A5821">
        <v>104</v>
      </c>
      <c r="B5821" s="18">
        <v>45505</v>
      </c>
      <c r="C5821" s="96" t="s">
        <v>429</v>
      </c>
      <c r="D5821" t="s">
        <v>236</v>
      </c>
      <c r="E5821">
        <v>205</v>
      </c>
    </row>
    <row r="5822" spans="1:7" x14ac:dyDescent="0.3">
      <c r="A5822">
        <v>113</v>
      </c>
      <c r="B5822" s="18">
        <v>45505</v>
      </c>
      <c r="C5822" s="96" t="s">
        <v>429</v>
      </c>
      <c r="D5822" t="s">
        <v>228</v>
      </c>
      <c r="E5822">
        <v>130</v>
      </c>
    </row>
    <row r="5823" spans="1:7" x14ac:dyDescent="0.3">
      <c r="A5823">
        <v>110</v>
      </c>
      <c r="B5823" s="18">
        <v>45505</v>
      </c>
      <c r="C5823" s="96" t="s">
        <v>429</v>
      </c>
      <c r="D5823" t="s">
        <v>222</v>
      </c>
      <c r="E5823">
        <v>331</v>
      </c>
    </row>
    <row r="5824" spans="1:7" x14ac:dyDescent="0.3">
      <c r="A5824">
        <v>112</v>
      </c>
      <c r="B5824" s="18">
        <v>45505</v>
      </c>
      <c r="C5824" s="96" t="s">
        <v>429</v>
      </c>
      <c r="D5824" t="s">
        <v>221</v>
      </c>
      <c r="E5824">
        <v>356</v>
      </c>
    </row>
    <row r="5825" spans="1:7" x14ac:dyDescent="0.3">
      <c r="A5825">
        <v>111</v>
      </c>
      <c r="B5825" s="18">
        <v>45505</v>
      </c>
      <c r="C5825" s="96" t="s">
        <v>429</v>
      </c>
      <c r="D5825" t="s">
        <v>201</v>
      </c>
      <c r="E5825">
        <v>555</v>
      </c>
    </row>
    <row r="5826" spans="1:7" x14ac:dyDescent="0.3">
      <c r="A5826">
        <v>109</v>
      </c>
      <c r="B5826" s="18">
        <v>45505</v>
      </c>
      <c r="C5826" s="96" t="s">
        <v>429</v>
      </c>
      <c r="D5826" t="s">
        <v>233</v>
      </c>
      <c r="E5826">
        <v>178</v>
      </c>
    </row>
    <row r="5827" spans="1:7" x14ac:dyDescent="0.3">
      <c r="A5827">
        <v>2</v>
      </c>
      <c r="B5827" s="18">
        <v>45505</v>
      </c>
      <c r="C5827" s="96" t="s">
        <v>429</v>
      </c>
      <c r="D5827" t="s">
        <v>209</v>
      </c>
      <c r="E5827">
        <v>1.0481481481481481</v>
      </c>
      <c r="F5827">
        <v>2830</v>
      </c>
      <c r="G5827">
        <v>2700</v>
      </c>
    </row>
    <row r="5828" spans="1:7" x14ac:dyDescent="0.3">
      <c r="A5828">
        <v>1</v>
      </c>
      <c r="B5828" s="18">
        <v>45505</v>
      </c>
      <c r="C5828" s="96" t="s">
        <v>429</v>
      </c>
      <c r="D5828" t="s">
        <v>287</v>
      </c>
      <c r="E5828">
        <v>1</v>
      </c>
      <c r="F5828">
        <v>2</v>
      </c>
      <c r="G5828">
        <v>2</v>
      </c>
    </row>
    <row r="5829" spans="1:7" x14ac:dyDescent="0.3">
      <c r="A5829">
        <v>103</v>
      </c>
      <c r="B5829" s="18">
        <v>45505</v>
      </c>
      <c r="C5829" s="96" t="s">
        <v>429</v>
      </c>
      <c r="D5829" t="s">
        <v>199</v>
      </c>
      <c r="E5829">
        <v>1</v>
      </c>
    </row>
    <row r="5830" spans="1:7" x14ac:dyDescent="0.3">
      <c r="A5830">
        <v>3</v>
      </c>
      <c r="B5830" s="18">
        <v>45505</v>
      </c>
      <c r="C5830" s="96" t="s">
        <v>429</v>
      </c>
      <c r="D5830" t="s">
        <v>202</v>
      </c>
      <c r="E5830">
        <v>0.5934959349593496</v>
      </c>
      <c r="F5830">
        <v>1679</v>
      </c>
      <c r="G5830">
        <v>2829</v>
      </c>
    </row>
    <row r="5831" spans="1:7" x14ac:dyDescent="0.3">
      <c r="A5831">
        <v>102</v>
      </c>
      <c r="B5831" s="18">
        <v>45505</v>
      </c>
      <c r="C5831" s="96" t="s">
        <v>429</v>
      </c>
      <c r="D5831" t="s">
        <v>218</v>
      </c>
      <c r="E5831">
        <v>1</v>
      </c>
    </row>
    <row r="5832" spans="1:7" x14ac:dyDescent="0.3">
      <c r="A5832">
        <v>101</v>
      </c>
      <c r="B5832" s="18">
        <v>45505</v>
      </c>
      <c r="C5832" s="96" t="s">
        <v>429</v>
      </c>
      <c r="D5832" t="s">
        <v>200</v>
      </c>
      <c r="E5832">
        <v>1</v>
      </c>
    </row>
    <row r="5833" spans="1:7" x14ac:dyDescent="0.3">
      <c r="A5833">
        <v>100</v>
      </c>
      <c r="B5833" s="18">
        <v>45505</v>
      </c>
      <c r="C5833" s="96" t="s">
        <v>429</v>
      </c>
      <c r="D5833" t="s">
        <v>206</v>
      </c>
      <c r="E5833">
        <v>1</v>
      </c>
    </row>
    <row r="5834" spans="1:7" x14ac:dyDescent="0.3">
      <c r="A5834">
        <v>17</v>
      </c>
      <c r="B5834" s="18">
        <v>45505</v>
      </c>
      <c r="C5834" s="96" t="s">
        <v>429</v>
      </c>
      <c r="D5834" t="s">
        <v>207</v>
      </c>
      <c r="E5834">
        <v>0</v>
      </c>
      <c r="F5834">
        <v>0</v>
      </c>
      <c r="G5834">
        <v>150</v>
      </c>
    </row>
    <row r="5835" spans="1:7" x14ac:dyDescent="0.3">
      <c r="A5835">
        <v>16</v>
      </c>
      <c r="B5835" s="18">
        <v>45505</v>
      </c>
      <c r="C5835" s="96" t="s">
        <v>429</v>
      </c>
      <c r="D5835" t="s">
        <v>203</v>
      </c>
      <c r="E5835">
        <v>0.02</v>
      </c>
      <c r="F5835">
        <v>3</v>
      </c>
      <c r="G5835">
        <v>150</v>
      </c>
    </row>
    <row r="5836" spans="1:7" x14ac:dyDescent="0.3">
      <c r="A5836">
        <v>8</v>
      </c>
      <c r="B5836" s="18">
        <v>45505</v>
      </c>
      <c r="C5836" s="96" t="s">
        <v>429</v>
      </c>
      <c r="D5836" t="s">
        <v>235</v>
      </c>
      <c r="E5836">
        <v>0.43947858472998136</v>
      </c>
      <c r="F5836">
        <v>236</v>
      </c>
      <c r="G5836">
        <v>537</v>
      </c>
    </row>
    <row r="5837" spans="1:7" x14ac:dyDescent="0.3">
      <c r="A5837">
        <v>7</v>
      </c>
      <c r="B5837" s="18">
        <v>45505</v>
      </c>
      <c r="C5837" s="96" t="s">
        <v>429</v>
      </c>
      <c r="D5837" t="s">
        <v>232</v>
      </c>
      <c r="E5837">
        <v>0.57058823529411762</v>
      </c>
      <c r="F5837">
        <v>97</v>
      </c>
      <c r="G5837">
        <v>170</v>
      </c>
    </row>
    <row r="5838" spans="1:7" x14ac:dyDescent="0.3">
      <c r="A5838">
        <v>23</v>
      </c>
      <c r="B5838" s="18">
        <v>45505</v>
      </c>
      <c r="C5838" s="96" t="s">
        <v>429</v>
      </c>
      <c r="D5838" t="s">
        <v>210</v>
      </c>
      <c r="E5838">
        <v>1.4956521739130434E-2</v>
      </c>
      <c r="F5838">
        <v>43</v>
      </c>
      <c r="G5838">
        <v>2875</v>
      </c>
    </row>
    <row r="5839" spans="1:7" x14ac:dyDescent="0.3">
      <c r="A5839">
        <v>24</v>
      </c>
      <c r="B5839" s="18">
        <v>45505</v>
      </c>
      <c r="C5839" s="96" t="s">
        <v>429</v>
      </c>
      <c r="D5839" t="s">
        <v>197</v>
      </c>
      <c r="E5839">
        <v>0.95348837209302328</v>
      </c>
      <c r="F5839">
        <v>41</v>
      </c>
      <c r="G5839">
        <v>43</v>
      </c>
    </row>
    <row r="5840" spans="1:7" x14ac:dyDescent="0.3">
      <c r="A5840">
        <v>133</v>
      </c>
      <c r="B5840" s="18">
        <v>45505</v>
      </c>
      <c r="C5840" s="96" t="s">
        <v>429</v>
      </c>
      <c r="D5840" t="s">
        <v>234</v>
      </c>
      <c r="E5840">
        <v>5</v>
      </c>
    </row>
    <row r="5841" spans="1:7" x14ac:dyDescent="0.3">
      <c r="A5841">
        <v>132</v>
      </c>
      <c r="B5841" s="18">
        <v>45505</v>
      </c>
      <c r="C5841" s="96" t="s">
        <v>429</v>
      </c>
      <c r="D5841" t="s">
        <v>208</v>
      </c>
      <c r="E5841">
        <v>2</v>
      </c>
    </row>
    <row r="5842" spans="1:7" x14ac:dyDescent="0.3">
      <c r="A5842">
        <v>131</v>
      </c>
      <c r="B5842" s="18">
        <v>45505</v>
      </c>
      <c r="C5842" s="96" t="s">
        <v>429</v>
      </c>
      <c r="D5842" t="s">
        <v>211</v>
      </c>
      <c r="E5842">
        <v>37</v>
      </c>
    </row>
    <row r="5843" spans="1:7" x14ac:dyDescent="0.3">
      <c r="A5843">
        <v>130</v>
      </c>
      <c r="B5843" s="18">
        <v>45505</v>
      </c>
      <c r="C5843" s="96" t="s">
        <v>429</v>
      </c>
      <c r="D5843" t="s">
        <v>212</v>
      </c>
      <c r="E5843">
        <v>5</v>
      </c>
    </row>
    <row r="5844" spans="1:7" x14ac:dyDescent="0.3">
      <c r="A5844">
        <v>129</v>
      </c>
      <c r="B5844" s="18">
        <v>45505</v>
      </c>
      <c r="C5844" s="96" t="s">
        <v>429</v>
      </c>
      <c r="D5844" t="s">
        <v>229</v>
      </c>
      <c r="E5844">
        <v>254</v>
      </c>
    </row>
    <row r="5845" spans="1:7" x14ac:dyDescent="0.3">
      <c r="A5845">
        <v>128</v>
      </c>
      <c r="B5845" s="18">
        <v>45505</v>
      </c>
      <c r="C5845" s="96" t="s">
        <v>429</v>
      </c>
      <c r="D5845" t="s">
        <v>224</v>
      </c>
      <c r="E5845">
        <v>11</v>
      </c>
    </row>
    <row r="5846" spans="1:7" x14ac:dyDescent="0.3">
      <c r="A5846">
        <v>127</v>
      </c>
      <c r="B5846" s="18">
        <v>45505</v>
      </c>
      <c r="C5846" s="96" t="s">
        <v>429</v>
      </c>
      <c r="D5846" t="s">
        <v>220</v>
      </c>
      <c r="E5846">
        <v>314</v>
      </c>
    </row>
    <row r="5847" spans="1:7" x14ac:dyDescent="0.3">
      <c r="A5847">
        <v>5</v>
      </c>
      <c r="B5847" s="18">
        <v>45505</v>
      </c>
      <c r="C5847" s="96" t="s">
        <v>429</v>
      </c>
      <c r="D5847" t="s">
        <v>216</v>
      </c>
      <c r="E5847">
        <v>6.4680851063829801</v>
      </c>
      <c r="F5847">
        <v>304</v>
      </c>
      <c r="G5847">
        <v>47</v>
      </c>
    </row>
    <row r="5848" spans="1:7" x14ac:dyDescent="0.3">
      <c r="A5848">
        <v>4</v>
      </c>
      <c r="B5848" s="18">
        <v>45505</v>
      </c>
      <c r="C5848" s="96" t="s">
        <v>429</v>
      </c>
      <c r="D5848" t="s">
        <v>223</v>
      </c>
      <c r="E5848">
        <v>0.77631578947368396</v>
      </c>
      <c r="F5848">
        <v>236</v>
      </c>
      <c r="G5848">
        <v>304</v>
      </c>
    </row>
    <row r="5849" spans="1:7" x14ac:dyDescent="0.3">
      <c r="A5849">
        <v>126</v>
      </c>
      <c r="B5849" s="18">
        <v>45505</v>
      </c>
      <c r="C5849" s="96" t="s">
        <v>429</v>
      </c>
      <c r="D5849" t="s">
        <v>28</v>
      </c>
      <c r="E5849">
        <v>1</v>
      </c>
    </row>
    <row r="5850" spans="1:7" x14ac:dyDescent="0.3">
      <c r="A5850">
        <v>120</v>
      </c>
      <c r="B5850" s="18">
        <v>45505</v>
      </c>
      <c r="C5850" s="96" t="s">
        <v>429</v>
      </c>
      <c r="D5850" t="s">
        <v>22</v>
      </c>
      <c r="E5850">
        <v>492</v>
      </c>
    </row>
    <row r="5851" spans="1:7" x14ac:dyDescent="0.3">
      <c r="A5851">
        <v>116</v>
      </c>
      <c r="B5851" s="18">
        <v>45505</v>
      </c>
      <c r="C5851" s="96" t="s">
        <v>429</v>
      </c>
      <c r="D5851" t="s">
        <v>243</v>
      </c>
      <c r="E5851">
        <v>2</v>
      </c>
    </row>
    <row r="5852" spans="1:7" x14ac:dyDescent="0.3">
      <c r="A5852">
        <v>115</v>
      </c>
      <c r="B5852" s="18">
        <v>45505</v>
      </c>
      <c r="C5852" s="96" t="s">
        <v>429</v>
      </c>
      <c r="D5852" t="s">
        <v>226</v>
      </c>
      <c r="E5852">
        <v>7</v>
      </c>
    </row>
    <row r="5853" spans="1:7" x14ac:dyDescent="0.3">
      <c r="A5853">
        <v>114</v>
      </c>
      <c r="B5853" s="18">
        <v>45505</v>
      </c>
      <c r="C5853" s="96" t="s">
        <v>429</v>
      </c>
      <c r="D5853" t="s">
        <v>214</v>
      </c>
      <c r="E5853">
        <v>492</v>
      </c>
    </row>
    <row r="5854" spans="1:7" x14ac:dyDescent="0.3">
      <c r="A5854">
        <v>6</v>
      </c>
      <c r="B5854" s="18">
        <v>45505</v>
      </c>
      <c r="C5854" s="96" t="s">
        <v>429</v>
      </c>
      <c r="D5854" t="s">
        <v>237</v>
      </c>
      <c r="E5854">
        <v>0.3888888888888889</v>
      </c>
      <c r="F5854">
        <v>21</v>
      </c>
      <c r="G5854">
        <v>54</v>
      </c>
    </row>
    <row r="5855" spans="1:7" x14ac:dyDescent="0.3">
      <c r="A5855">
        <v>108</v>
      </c>
      <c r="B5855" s="18">
        <v>45505</v>
      </c>
      <c r="C5855" s="96" t="s">
        <v>430</v>
      </c>
      <c r="D5855" t="s">
        <v>204</v>
      </c>
      <c r="E5855">
        <v>7</v>
      </c>
    </row>
    <row r="5856" spans="1:7" x14ac:dyDescent="0.3">
      <c r="A5856">
        <v>105</v>
      </c>
      <c r="B5856" s="18">
        <v>45505</v>
      </c>
      <c r="C5856" s="96" t="s">
        <v>430</v>
      </c>
      <c r="D5856" t="s">
        <v>227</v>
      </c>
      <c r="E5856">
        <v>21</v>
      </c>
    </row>
    <row r="5857" spans="1:7" x14ac:dyDescent="0.3">
      <c r="A5857">
        <v>107</v>
      </c>
      <c r="B5857" s="18">
        <v>45505</v>
      </c>
      <c r="C5857" s="96" t="s">
        <v>430</v>
      </c>
      <c r="D5857" t="s">
        <v>217</v>
      </c>
      <c r="E5857">
        <v>32</v>
      </c>
    </row>
    <row r="5858" spans="1:7" x14ac:dyDescent="0.3">
      <c r="A5858">
        <v>106</v>
      </c>
      <c r="B5858" s="18">
        <v>45505</v>
      </c>
      <c r="C5858" s="96" t="s">
        <v>430</v>
      </c>
      <c r="D5858" t="s">
        <v>196</v>
      </c>
      <c r="E5858">
        <v>159</v>
      </c>
    </row>
    <row r="5859" spans="1:7" x14ac:dyDescent="0.3">
      <c r="A5859">
        <v>104</v>
      </c>
      <c r="B5859" s="18">
        <v>45505</v>
      </c>
      <c r="C5859" s="96" t="s">
        <v>430</v>
      </c>
      <c r="D5859" t="s">
        <v>236</v>
      </c>
      <c r="E5859">
        <v>19</v>
      </c>
    </row>
    <row r="5860" spans="1:7" x14ac:dyDescent="0.3">
      <c r="A5860">
        <v>113</v>
      </c>
      <c r="B5860" s="18">
        <v>45505</v>
      </c>
      <c r="C5860" s="96" t="s">
        <v>430</v>
      </c>
      <c r="D5860" t="s">
        <v>228</v>
      </c>
      <c r="E5860">
        <v>10</v>
      </c>
    </row>
    <row r="5861" spans="1:7" x14ac:dyDescent="0.3">
      <c r="A5861">
        <v>110</v>
      </c>
      <c r="B5861" s="18">
        <v>45505</v>
      </c>
      <c r="C5861" s="96" t="s">
        <v>430</v>
      </c>
      <c r="D5861" t="s">
        <v>222</v>
      </c>
      <c r="E5861">
        <v>25</v>
      </c>
    </row>
    <row r="5862" spans="1:7" x14ac:dyDescent="0.3">
      <c r="A5862">
        <v>112</v>
      </c>
      <c r="B5862" s="18">
        <v>45505</v>
      </c>
      <c r="C5862" s="96" t="s">
        <v>430</v>
      </c>
      <c r="D5862" t="s">
        <v>221</v>
      </c>
      <c r="E5862">
        <v>55</v>
      </c>
    </row>
    <row r="5863" spans="1:7" x14ac:dyDescent="0.3">
      <c r="A5863">
        <v>111</v>
      </c>
      <c r="B5863" s="18">
        <v>45505</v>
      </c>
      <c r="C5863" s="96" t="s">
        <v>430</v>
      </c>
      <c r="D5863" t="s">
        <v>201</v>
      </c>
      <c r="E5863">
        <v>243</v>
      </c>
    </row>
    <row r="5864" spans="1:7" x14ac:dyDescent="0.3">
      <c r="A5864">
        <v>109</v>
      </c>
      <c r="B5864" s="18">
        <v>45505</v>
      </c>
      <c r="C5864" s="96" t="s">
        <v>430</v>
      </c>
      <c r="D5864" t="s">
        <v>233</v>
      </c>
      <c r="E5864">
        <v>11</v>
      </c>
    </row>
    <row r="5865" spans="1:7" x14ac:dyDescent="0.3">
      <c r="A5865">
        <v>2</v>
      </c>
      <c r="B5865" s="18">
        <v>45505</v>
      </c>
      <c r="C5865" s="96" t="s">
        <v>430</v>
      </c>
      <c r="D5865" t="s">
        <v>209</v>
      </c>
      <c r="E5865">
        <v>8.0833333333333326E-2</v>
      </c>
      <c r="F5865">
        <v>582</v>
      </c>
      <c r="G5865">
        <v>7200</v>
      </c>
    </row>
    <row r="5866" spans="1:7" x14ac:dyDescent="0.3">
      <c r="A5866">
        <v>1</v>
      </c>
      <c r="B5866" s="18">
        <v>45505</v>
      </c>
      <c r="C5866" s="96" t="s">
        <v>430</v>
      </c>
      <c r="D5866" t="s">
        <v>287</v>
      </c>
      <c r="E5866">
        <v>0</v>
      </c>
      <c r="F5866">
        <v>0</v>
      </c>
      <c r="G5866">
        <v>4</v>
      </c>
    </row>
    <row r="5867" spans="1:7" x14ac:dyDescent="0.3">
      <c r="A5867">
        <v>103</v>
      </c>
      <c r="B5867" s="18">
        <v>45505</v>
      </c>
      <c r="C5867" s="96" t="s">
        <v>430</v>
      </c>
      <c r="D5867" t="s">
        <v>199</v>
      </c>
      <c r="E5867">
        <v>0</v>
      </c>
    </row>
    <row r="5868" spans="1:7" x14ac:dyDescent="0.3">
      <c r="A5868">
        <v>3</v>
      </c>
      <c r="B5868" s="18">
        <v>45505</v>
      </c>
      <c r="C5868" s="96" t="s">
        <v>430</v>
      </c>
      <c r="D5868" t="s">
        <v>202</v>
      </c>
      <c r="E5868">
        <v>1.2426850258175559</v>
      </c>
      <c r="F5868">
        <v>722</v>
      </c>
      <c r="G5868">
        <v>581</v>
      </c>
    </row>
    <row r="5869" spans="1:7" x14ac:dyDescent="0.3">
      <c r="A5869">
        <v>102</v>
      </c>
      <c r="B5869" s="18">
        <v>45505</v>
      </c>
      <c r="C5869" s="96" t="s">
        <v>430</v>
      </c>
      <c r="D5869" t="s">
        <v>218</v>
      </c>
      <c r="E5869">
        <v>0</v>
      </c>
    </row>
    <row r="5870" spans="1:7" x14ac:dyDescent="0.3">
      <c r="A5870">
        <v>101</v>
      </c>
      <c r="B5870" s="18">
        <v>45505</v>
      </c>
      <c r="C5870" s="96" t="s">
        <v>430</v>
      </c>
      <c r="D5870" t="s">
        <v>200</v>
      </c>
      <c r="E5870">
        <v>4</v>
      </c>
    </row>
    <row r="5871" spans="1:7" x14ac:dyDescent="0.3">
      <c r="A5871">
        <v>100</v>
      </c>
      <c r="B5871" s="18">
        <v>45505</v>
      </c>
      <c r="C5871" s="96" t="s">
        <v>430</v>
      </c>
      <c r="D5871" t="s">
        <v>206</v>
      </c>
      <c r="E5871">
        <v>1</v>
      </c>
    </row>
    <row r="5872" spans="1:7" x14ac:dyDescent="0.3">
      <c r="A5872">
        <v>17</v>
      </c>
      <c r="B5872" s="18">
        <v>45505</v>
      </c>
      <c r="C5872" s="96" t="s">
        <v>430</v>
      </c>
      <c r="D5872" t="s">
        <v>207</v>
      </c>
      <c r="E5872">
        <v>0.1111111111111111</v>
      </c>
      <c r="F5872">
        <v>2</v>
      </c>
      <c r="G5872">
        <v>18</v>
      </c>
    </row>
    <row r="5873" spans="1:7" x14ac:dyDescent="0.3">
      <c r="A5873">
        <v>16</v>
      </c>
      <c r="B5873" s="18">
        <v>45505</v>
      </c>
      <c r="C5873" s="96" t="s">
        <v>430</v>
      </c>
      <c r="D5873" t="s">
        <v>203</v>
      </c>
      <c r="E5873">
        <v>0.22222222222222221</v>
      </c>
      <c r="F5873">
        <v>4</v>
      </c>
      <c r="G5873">
        <v>18</v>
      </c>
    </row>
    <row r="5874" spans="1:7" x14ac:dyDescent="0.3">
      <c r="A5874">
        <v>13</v>
      </c>
      <c r="B5874" s="18">
        <v>45505</v>
      </c>
      <c r="C5874" s="96" t="s">
        <v>430</v>
      </c>
      <c r="D5874" t="s">
        <v>198</v>
      </c>
      <c r="E5874">
        <v>0</v>
      </c>
      <c r="F5874">
        <v>0</v>
      </c>
      <c r="G5874">
        <v>9</v>
      </c>
    </row>
    <row r="5875" spans="1:7" x14ac:dyDescent="0.3">
      <c r="A5875">
        <v>12</v>
      </c>
      <c r="B5875" s="18">
        <v>45505</v>
      </c>
      <c r="C5875" s="96" t="s">
        <v>430</v>
      </c>
      <c r="D5875" t="s">
        <v>215</v>
      </c>
      <c r="E5875">
        <v>0.1111111111111111</v>
      </c>
      <c r="F5875">
        <v>1</v>
      </c>
      <c r="G5875">
        <v>9</v>
      </c>
    </row>
    <row r="5876" spans="1:7" x14ac:dyDescent="0.3">
      <c r="A5876">
        <v>11</v>
      </c>
      <c r="B5876" s="18">
        <v>45505</v>
      </c>
      <c r="C5876" s="96" t="s">
        <v>430</v>
      </c>
      <c r="D5876" t="s">
        <v>230</v>
      </c>
      <c r="E5876">
        <v>8.3333333333333329E-2</v>
      </c>
      <c r="F5876">
        <v>3</v>
      </c>
      <c r="G5876">
        <v>36</v>
      </c>
    </row>
    <row r="5877" spans="1:7" x14ac:dyDescent="0.3">
      <c r="A5877">
        <v>10</v>
      </c>
      <c r="B5877" s="18">
        <v>45505</v>
      </c>
      <c r="C5877" s="96" t="s">
        <v>430</v>
      </c>
      <c r="D5877" t="s">
        <v>219</v>
      </c>
      <c r="E5877">
        <v>8.3333333333333329E-2</v>
      </c>
      <c r="F5877">
        <v>1</v>
      </c>
      <c r="G5877">
        <v>12</v>
      </c>
    </row>
    <row r="5878" spans="1:7" x14ac:dyDescent="0.3">
      <c r="A5878">
        <v>8</v>
      </c>
      <c r="B5878" s="18">
        <v>45505</v>
      </c>
      <c r="C5878" s="96" t="s">
        <v>430</v>
      </c>
      <c r="D5878" t="s">
        <v>235</v>
      </c>
      <c r="E5878">
        <v>0.32608695652173914</v>
      </c>
      <c r="F5878">
        <v>15</v>
      </c>
      <c r="G5878">
        <v>46</v>
      </c>
    </row>
    <row r="5879" spans="1:7" x14ac:dyDescent="0.3">
      <c r="A5879">
        <v>7</v>
      </c>
      <c r="B5879" s="18">
        <v>45505</v>
      </c>
      <c r="C5879" s="96" t="s">
        <v>430</v>
      </c>
      <c r="D5879" t="s">
        <v>232</v>
      </c>
      <c r="E5879">
        <v>0.42857142857142855</v>
      </c>
      <c r="F5879">
        <v>6</v>
      </c>
      <c r="G5879">
        <v>14</v>
      </c>
    </row>
    <row r="5880" spans="1:7" x14ac:dyDescent="0.3">
      <c r="A5880">
        <v>23</v>
      </c>
      <c r="B5880" s="18">
        <v>45505</v>
      </c>
      <c r="C5880" s="96" t="s">
        <v>430</v>
      </c>
      <c r="D5880" t="s">
        <v>210</v>
      </c>
      <c r="E5880">
        <v>5.076142131979695E-3</v>
      </c>
      <c r="F5880">
        <v>3</v>
      </c>
      <c r="G5880">
        <v>591</v>
      </c>
    </row>
    <row r="5881" spans="1:7" x14ac:dyDescent="0.3">
      <c r="A5881">
        <v>24</v>
      </c>
      <c r="B5881" s="18">
        <v>45505</v>
      </c>
      <c r="C5881" s="96" t="s">
        <v>430</v>
      </c>
      <c r="D5881" t="s">
        <v>197</v>
      </c>
      <c r="E5881">
        <v>0.66666666666666663</v>
      </c>
      <c r="F5881">
        <v>2</v>
      </c>
      <c r="G5881">
        <v>3</v>
      </c>
    </row>
    <row r="5882" spans="1:7" x14ac:dyDescent="0.3">
      <c r="A5882">
        <v>25</v>
      </c>
      <c r="B5882" s="18">
        <v>45505</v>
      </c>
      <c r="C5882" s="96" t="s">
        <v>430</v>
      </c>
      <c r="D5882" t="s">
        <v>261</v>
      </c>
      <c r="E5882">
        <v>8.4602368866328256E-3</v>
      </c>
      <c r="F5882">
        <v>5</v>
      </c>
      <c r="G5882">
        <v>591</v>
      </c>
    </row>
    <row r="5883" spans="1:7" x14ac:dyDescent="0.3">
      <c r="A5883">
        <v>133</v>
      </c>
      <c r="B5883" s="18">
        <v>45505</v>
      </c>
      <c r="C5883" s="96" t="s">
        <v>430</v>
      </c>
      <c r="D5883" t="s">
        <v>234</v>
      </c>
      <c r="E5883">
        <v>2</v>
      </c>
    </row>
    <row r="5884" spans="1:7" x14ac:dyDescent="0.3">
      <c r="A5884">
        <v>132</v>
      </c>
      <c r="B5884" s="18">
        <v>45505</v>
      </c>
      <c r="C5884" s="96" t="s">
        <v>430</v>
      </c>
      <c r="D5884" t="s">
        <v>208</v>
      </c>
      <c r="E5884">
        <v>3</v>
      </c>
    </row>
    <row r="5885" spans="1:7" x14ac:dyDescent="0.3">
      <c r="A5885">
        <v>131</v>
      </c>
      <c r="B5885" s="18">
        <v>45505</v>
      </c>
      <c r="C5885" s="96" t="s">
        <v>430</v>
      </c>
      <c r="D5885" t="s">
        <v>211</v>
      </c>
      <c r="E5885">
        <v>6</v>
      </c>
    </row>
    <row r="5886" spans="1:7" x14ac:dyDescent="0.3">
      <c r="A5886">
        <v>130</v>
      </c>
      <c r="B5886" s="18">
        <v>45505</v>
      </c>
      <c r="C5886" s="96" t="s">
        <v>430</v>
      </c>
      <c r="D5886" t="s">
        <v>212</v>
      </c>
      <c r="E5886">
        <v>200</v>
      </c>
    </row>
    <row r="5887" spans="1:7" x14ac:dyDescent="0.3">
      <c r="A5887">
        <v>129</v>
      </c>
      <c r="B5887" s="18">
        <v>45505</v>
      </c>
      <c r="C5887" s="96" t="s">
        <v>430</v>
      </c>
      <c r="D5887" t="s">
        <v>229</v>
      </c>
      <c r="E5887">
        <v>34</v>
      </c>
    </row>
    <row r="5888" spans="1:7" x14ac:dyDescent="0.3">
      <c r="A5888">
        <v>128</v>
      </c>
      <c r="B5888" s="18">
        <v>45505</v>
      </c>
      <c r="C5888" s="96" t="s">
        <v>430</v>
      </c>
      <c r="D5888" t="s">
        <v>224</v>
      </c>
      <c r="E5888">
        <v>21</v>
      </c>
    </row>
    <row r="5889" spans="1:7" x14ac:dyDescent="0.3">
      <c r="A5889">
        <v>127</v>
      </c>
      <c r="B5889" s="18">
        <v>45505</v>
      </c>
      <c r="C5889" s="96" t="s">
        <v>430</v>
      </c>
      <c r="D5889" t="s">
        <v>220</v>
      </c>
      <c r="E5889">
        <v>267</v>
      </c>
    </row>
    <row r="5890" spans="1:7" x14ac:dyDescent="0.3">
      <c r="A5890">
        <v>5</v>
      </c>
      <c r="B5890" s="18">
        <v>45505</v>
      </c>
      <c r="C5890" s="96" t="s">
        <v>430</v>
      </c>
      <c r="D5890" t="s">
        <v>216</v>
      </c>
      <c r="E5890">
        <v>2.9375</v>
      </c>
      <c r="F5890">
        <v>141</v>
      </c>
      <c r="G5890">
        <v>48</v>
      </c>
    </row>
    <row r="5891" spans="1:7" x14ac:dyDescent="0.3">
      <c r="A5891">
        <v>4</v>
      </c>
      <c r="B5891" s="18">
        <v>45505</v>
      </c>
      <c r="C5891" s="96" t="s">
        <v>430</v>
      </c>
      <c r="D5891" t="s">
        <v>223</v>
      </c>
      <c r="E5891">
        <v>0.90510948905109501</v>
      </c>
      <c r="F5891">
        <v>124</v>
      </c>
      <c r="G5891">
        <v>137</v>
      </c>
    </row>
    <row r="5892" spans="1:7" x14ac:dyDescent="0.3">
      <c r="A5892">
        <v>120</v>
      </c>
      <c r="B5892" s="18">
        <v>45505</v>
      </c>
      <c r="C5892" s="96" t="s">
        <v>430</v>
      </c>
      <c r="D5892" t="s">
        <v>22</v>
      </c>
      <c r="E5892">
        <v>352</v>
      </c>
    </row>
    <row r="5893" spans="1:7" x14ac:dyDescent="0.3">
      <c r="A5893">
        <v>115</v>
      </c>
      <c r="B5893" s="18">
        <v>45505</v>
      </c>
      <c r="C5893" s="96" t="s">
        <v>430</v>
      </c>
      <c r="D5893" t="s">
        <v>226</v>
      </c>
      <c r="E5893">
        <v>109</v>
      </c>
    </row>
    <row r="5894" spans="1:7" x14ac:dyDescent="0.3">
      <c r="A5894">
        <v>114</v>
      </c>
      <c r="B5894" s="18">
        <v>45505</v>
      </c>
      <c r="C5894" s="96" t="s">
        <v>430</v>
      </c>
      <c r="D5894" t="s">
        <v>214</v>
      </c>
      <c r="E5894">
        <v>352</v>
      </c>
    </row>
    <row r="5895" spans="1:7" x14ac:dyDescent="0.3">
      <c r="A5895">
        <v>6</v>
      </c>
      <c r="B5895" s="18">
        <v>45505</v>
      </c>
      <c r="C5895" s="96" t="s">
        <v>430</v>
      </c>
      <c r="D5895" t="s">
        <v>237</v>
      </c>
      <c r="E5895">
        <v>0.25</v>
      </c>
      <c r="F5895">
        <v>1</v>
      </c>
      <c r="G5895">
        <v>4</v>
      </c>
    </row>
    <row r="5896" spans="1:7" x14ac:dyDescent="0.3">
      <c r="A5896">
        <v>27</v>
      </c>
      <c r="B5896" s="18">
        <v>45505</v>
      </c>
      <c r="C5896" s="96" t="s">
        <v>431</v>
      </c>
      <c r="D5896" t="s">
        <v>165</v>
      </c>
      <c r="E5896">
        <v>0.32500000000000001</v>
      </c>
      <c r="F5896">
        <v>26</v>
      </c>
      <c r="G5896">
        <v>80</v>
      </c>
    </row>
    <row r="5897" spans="1:7" x14ac:dyDescent="0.3">
      <c r="A5897">
        <v>108</v>
      </c>
      <c r="B5897" s="18">
        <v>45505</v>
      </c>
      <c r="C5897" s="96" t="s">
        <v>431</v>
      </c>
      <c r="D5897" t="s">
        <v>204</v>
      </c>
      <c r="E5897">
        <v>71</v>
      </c>
    </row>
    <row r="5898" spans="1:7" x14ac:dyDescent="0.3">
      <c r="A5898">
        <v>105</v>
      </c>
      <c r="B5898" s="18">
        <v>45505</v>
      </c>
      <c r="C5898" s="96" t="s">
        <v>431</v>
      </c>
      <c r="D5898" t="s">
        <v>227</v>
      </c>
      <c r="E5898">
        <v>237</v>
      </c>
    </row>
    <row r="5899" spans="1:7" x14ac:dyDescent="0.3">
      <c r="A5899">
        <v>107</v>
      </c>
      <c r="B5899" s="18">
        <v>45505</v>
      </c>
      <c r="C5899" s="96" t="s">
        <v>431</v>
      </c>
      <c r="D5899" t="s">
        <v>217</v>
      </c>
      <c r="E5899">
        <v>322</v>
      </c>
    </row>
    <row r="5900" spans="1:7" x14ac:dyDescent="0.3">
      <c r="A5900">
        <v>106</v>
      </c>
      <c r="B5900" s="18">
        <v>45505</v>
      </c>
      <c r="C5900" s="96" t="s">
        <v>431</v>
      </c>
      <c r="D5900" t="s">
        <v>196</v>
      </c>
      <c r="E5900">
        <v>257</v>
      </c>
    </row>
    <row r="5901" spans="1:7" x14ac:dyDescent="0.3">
      <c r="A5901">
        <v>104</v>
      </c>
      <c r="B5901" s="18">
        <v>45505</v>
      </c>
      <c r="C5901" s="96" t="s">
        <v>431</v>
      </c>
      <c r="D5901" t="s">
        <v>236</v>
      </c>
      <c r="E5901">
        <v>73</v>
      </c>
    </row>
    <row r="5902" spans="1:7" x14ac:dyDescent="0.3">
      <c r="A5902">
        <v>113</v>
      </c>
      <c r="B5902" s="18">
        <v>45505</v>
      </c>
      <c r="C5902" s="96" t="s">
        <v>431</v>
      </c>
      <c r="D5902" t="s">
        <v>228</v>
      </c>
      <c r="E5902">
        <v>112</v>
      </c>
    </row>
    <row r="5903" spans="1:7" x14ac:dyDescent="0.3">
      <c r="A5903">
        <v>110</v>
      </c>
      <c r="B5903" s="18">
        <v>45505</v>
      </c>
      <c r="C5903" s="96" t="s">
        <v>431</v>
      </c>
      <c r="D5903" t="s">
        <v>222</v>
      </c>
      <c r="E5903">
        <v>242</v>
      </c>
    </row>
    <row r="5904" spans="1:7" x14ac:dyDescent="0.3">
      <c r="A5904">
        <v>112</v>
      </c>
      <c r="B5904" s="18">
        <v>45505</v>
      </c>
      <c r="C5904" s="96" t="s">
        <v>431</v>
      </c>
      <c r="D5904" t="s">
        <v>221</v>
      </c>
      <c r="E5904">
        <v>404</v>
      </c>
    </row>
    <row r="5905" spans="1:7" x14ac:dyDescent="0.3">
      <c r="A5905">
        <v>111</v>
      </c>
      <c r="B5905" s="18">
        <v>45505</v>
      </c>
      <c r="C5905" s="96" t="s">
        <v>431</v>
      </c>
      <c r="D5905" t="s">
        <v>201</v>
      </c>
      <c r="E5905">
        <v>366</v>
      </c>
    </row>
    <row r="5906" spans="1:7" x14ac:dyDescent="0.3">
      <c r="A5906">
        <v>109</v>
      </c>
      <c r="B5906" s="18">
        <v>45505</v>
      </c>
      <c r="C5906" s="96" t="s">
        <v>431</v>
      </c>
      <c r="D5906" t="s">
        <v>233</v>
      </c>
      <c r="E5906">
        <v>70</v>
      </c>
    </row>
    <row r="5907" spans="1:7" x14ac:dyDescent="0.3">
      <c r="A5907">
        <v>2</v>
      </c>
      <c r="B5907" s="18">
        <v>45505</v>
      </c>
      <c r="C5907" s="96" t="s">
        <v>431</v>
      </c>
      <c r="D5907" t="s">
        <v>209</v>
      </c>
      <c r="E5907">
        <v>0.3988888888888889</v>
      </c>
      <c r="F5907">
        <v>2154</v>
      </c>
      <c r="G5907">
        <v>5400</v>
      </c>
    </row>
    <row r="5908" spans="1:7" x14ac:dyDescent="0.3">
      <c r="A5908">
        <v>1</v>
      </c>
      <c r="B5908" s="18">
        <v>45505</v>
      </c>
      <c r="C5908" s="96" t="s">
        <v>431</v>
      </c>
      <c r="D5908" t="s">
        <v>287</v>
      </c>
      <c r="E5908">
        <v>0</v>
      </c>
      <c r="F5908">
        <v>0</v>
      </c>
      <c r="G5908">
        <v>3</v>
      </c>
    </row>
    <row r="5909" spans="1:7" x14ac:dyDescent="0.3">
      <c r="A5909">
        <v>103</v>
      </c>
      <c r="B5909" s="18">
        <v>45505</v>
      </c>
      <c r="C5909" s="96" t="s">
        <v>431</v>
      </c>
      <c r="D5909" t="s">
        <v>199</v>
      </c>
      <c r="E5909">
        <v>0</v>
      </c>
    </row>
    <row r="5910" spans="1:7" x14ac:dyDescent="0.3">
      <c r="A5910">
        <v>3</v>
      </c>
      <c r="B5910" s="18">
        <v>45505</v>
      </c>
      <c r="C5910" s="96" t="s">
        <v>431</v>
      </c>
      <c r="D5910" t="s">
        <v>202</v>
      </c>
      <c r="E5910">
        <v>0.47910863509749302</v>
      </c>
      <c r="F5910">
        <v>1032</v>
      </c>
      <c r="G5910">
        <v>2154</v>
      </c>
    </row>
    <row r="5911" spans="1:7" x14ac:dyDescent="0.3">
      <c r="A5911">
        <v>102</v>
      </c>
      <c r="B5911" s="18">
        <v>45505</v>
      </c>
      <c r="C5911" s="96" t="s">
        <v>431</v>
      </c>
      <c r="D5911" t="s">
        <v>218</v>
      </c>
      <c r="E5911">
        <v>0</v>
      </c>
    </row>
    <row r="5912" spans="1:7" x14ac:dyDescent="0.3">
      <c r="A5912">
        <v>101</v>
      </c>
      <c r="B5912" s="18">
        <v>45505</v>
      </c>
      <c r="C5912" s="96" t="s">
        <v>431</v>
      </c>
      <c r="D5912" t="s">
        <v>200</v>
      </c>
      <c r="E5912">
        <v>3</v>
      </c>
    </row>
    <row r="5913" spans="1:7" x14ac:dyDescent="0.3">
      <c r="A5913">
        <v>100</v>
      </c>
      <c r="B5913" s="18">
        <v>45505</v>
      </c>
      <c r="C5913" s="96" t="s">
        <v>431</v>
      </c>
      <c r="D5913" t="s">
        <v>206</v>
      </c>
      <c r="E5913">
        <v>1</v>
      </c>
    </row>
    <row r="5914" spans="1:7" x14ac:dyDescent="0.3">
      <c r="A5914">
        <v>26</v>
      </c>
      <c r="B5914" s="18">
        <v>45505</v>
      </c>
      <c r="C5914" s="96" t="s">
        <v>431</v>
      </c>
      <c r="D5914" t="s">
        <v>164</v>
      </c>
      <c r="E5914">
        <v>0.18936877076411959</v>
      </c>
      <c r="F5914">
        <v>57</v>
      </c>
      <c r="G5914">
        <v>301</v>
      </c>
    </row>
    <row r="5915" spans="1:7" x14ac:dyDescent="0.3">
      <c r="A5915">
        <v>17</v>
      </c>
      <c r="B5915" s="18">
        <v>45505</v>
      </c>
      <c r="C5915" s="96" t="s">
        <v>431</v>
      </c>
      <c r="D5915" t="s">
        <v>207</v>
      </c>
      <c r="E5915">
        <v>0</v>
      </c>
      <c r="F5915">
        <v>0</v>
      </c>
      <c r="G5915">
        <v>96</v>
      </c>
    </row>
    <row r="5916" spans="1:7" x14ac:dyDescent="0.3">
      <c r="A5916">
        <v>16</v>
      </c>
      <c r="B5916" s="18">
        <v>45505</v>
      </c>
      <c r="C5916" s="96" t="s">
        <v>431</v>
      </c>
      <c r="D5916" t="s">
        <v>203</v>
      </c>
      <c r="E5916">
        <v>3.125E-2</v>
      </c>
      <c r="F5916">
        <v>3</v>
      </c>
      <c r="G5916">
        <v>96</v>
      </c>
    </row>
    <row r="5917" spans="1:7" x14ac:dyDescent="0.3">
      <c r="A5917">
        <v>15</v>
      </c>
      <c r="B5917" s="18">
        <v>45505</v>
      </c>
      <c r="C5917" s="96" t="s">
        <v>431</v>
      </c>
      <c r="D5917" t="s">
        <v>205</v>
      </c>
      <c r="E5917">
        <v>0</v>
      </c>
      <c r="F5917">
        <v>0</v>
      </c>
      <c r="G5917">
        <v>227</v>
      </c>
    </row>
    <row r="5918" spans="1:7" x14ac:dyDescent="0.3">
      <c r="A5918">
        <v>14</v>
      </c>
      <c r="B5918" s="18">
        <v>45505</v>
      </c>
      <c r="C5918" s="96" t="s">
        <v>431</v>
      </c>
      <c r="D5918" t="s">
        <v>225</v>
      </c>
      <c r="E5918">
        <v>4.405286343612335E-2</v>
      </c>
      <c r="F5918">
        <v>10</v>
      </c>
      <c r="G5918">
        <v>227</v>
      </c>
    </row>
    <row r="5919" spans="1:7" x14ac:dyDescent="0.3">
      <c r="A5919">
        <v>13</v>
      </c>
      <c r="B5919" s="18">
        <v>45505</v>
      </c>
      <c r="C5919" s="96" t="s">
        <v>431</v>
      </c>
      <c r="D5919" t="s">
        <v>198</v>
      </c>
      <c r="E5919">
        <v>0</v>
      </c>
      <c r="F5919">
        <v>0</v>
      </c>
      <c r="G5919">
        <v>111</v>
      </c>
    </row>
    <row r="5920" spans="1:7" x14ac:dyDescent="0.3">
      <c r="A5920">
        <v>12</v>
      </c>
      <c r="B5920" s="18">
        <v>45505</v>
      </c>
      <c r="C5920" s="96" t="s">
        <v>431</v>
      </c>
      <c r="D5920" t="s">
        <v>215</v>
      </c>
      <c r="E5920">
        <v>3.6036036036036036E-2</v>
      </c>
      <c r="F5920">
        <v>4</v>
      </c>
      <c r="G5920">
        <v>111</v>
      </c>
    </row>
    <row r="5921" spans="1:7" x14ac:dyDescent="0.3">
      <c r="A5921">
        <v>11</v>
      </c>
      <c r="B5921" s="18">
        <v>45505</v>
      </c>
      <c r="C5921" s="96" t="s">
        <v>431</v>
      </c>
      <c r="D5921" t="s">
        <v>230</v>
      </c>
      <c r="E5921">
        <v>0.48951048951048953</v>
      </c>
      <c r="F5921">
        <v>140</v>
      </c>
      <c r="G5921">
        <v>286</v>
      </c>
    </row>
    <row r="5922" spans="1:7" x14ac:dyDescent="0.3">
      <c r="A5922">
        <v>10</v>
      </c>
      <c r="B5922" s="18">
        <v>45505</v>
      </c>
      <c r="C5922" s="96" t="s">
        <v>431</v>
      </c>
      <c r="D5922" t="s">
        <v>219</v>
      </c>
      <c r="E5922">
        <v>8.6206896551724144E-2</v>
      </c>
      <c r="F5922">
        <v>10</v>
      </c>
      <c r="G5922">
        <v>116</v>
      </c>
    </row>
    <row r="5923" spans="1:7" x14ac:dyDescent="0.3">
      <c r="A5923">
        <v>9</v>
      </c>
      <c r="B5923" s="18">
        <v>45505</v>
      </c>
      <c r="C5923" s="96" t="s">
        <v>431</v>
      </c>
      <c r="D5923" t="s">
        <v>213</v>
      </c>
      <c r="E5923">
        <v>0.26749611197511663</v>
      </c>
      <c r="F5923">
        <v>172</v>
      </c>
      <c r="G5923">
        <v>643</v>
      </c>
    </row>
    <row r="5924" spans="1:7" x14ac:dyDescent="0.3">
      <c r="A5924">
        <v>8</v>
      </c>
      <c r="B5924" s="18">
        <v>45505</v>
      </c>
      <c r="C5924" s="96" t="s">
        <v>431</v>
      </c>
      <c r="D5924" t="s">
        <v>235</v>
      </c>
      <c r="E5924">
        <v>6.3348416289592757E-2</v>
      </c>
      <c r="F5924">
        <v>14</v>
      </c>
      <c r="G5924">
        <v>221</v>
      </c>
    </row>
    <row r="5925" spans="1:7" x14ac:dyDescent="0.3">
      <c r="A5925">
        <v>7</v>
      </c>
      <c r="B5925" s="18">
        <v>45505</v>
      </c>
      <c r="C5925" s="96" t="s">
        <v>431</v>
      </c>
      <c r="D5925" t="s">
        <v>232</v>
      </c>
      <c r="E5925">
        <v>0.18181818181818182</v>
      </c>
      <c r="F5925">
        <v>10</v>
      </c>
      <c r="G5925">
        <v>55</v>
      </c>
    </row>
    <row r="5926" spans="1:7" x14ac:dyDescent="0.3">
      <c r="A5926">
        <v>23</v>
      </c>
      <c r="B5926" s="18">
        <v>45505</v>
      </c>
      <c r="C5926" s="96" t="s">
        <v>431</v>
      </c>
      <c r="D5926" t="s">
        <v>210</v>
      </c>
      <c r="E5926">
        <v>2.3030861354214647E-2</v>
      </c>
      <c r="F5926">
        <v>50</v>
      </c>
      <c r="G5926">
        <v>2171</v>
      </c>
    </row>
    <row r="5927" spans="1:7" x14ac:dyDescent="0.3">
      <c r="A5927">
        <v>24</v>
      </c>
      <c r="B5927" s="18">
        <v>45505</v>
      </c>
      <c r="C5927" s="96" t="s">
        <v>431</v>
      </c>
      <c r="D5927" t="s">
        <v>197</v>
      </c>
      <c r="E5927">
        <v>0.92</v>
      </c>
      <c r="F5927">
        <v>46</v>
      </c>
      <c r="G5927">
        <v>50</v>
      </c>
    </row>
    <row r="5928" spans="1:7" x14ac:dyDescent="0.3">
      <c r="A5928">
        <v>25</v>
      </c>
      <c r="B5928" s="18">
        <v>45505</v>
      </c>
      <c r="C5928" s="96" t="s">
        <v>431</v>
      </c>
      <c r="D5928" t="s">
        <v>261</v>
      </c>
      <c r="E5928">
        <v>4.6061722708429296E-4</v>
      </c>
      <c r="F5928">
        <v>1</v>
      </c>
      <c r="G5928">
        <v>2171</v>
      </c>
    </row>
    <row r="5929" spans="1:7" x14ac:dyDescent="0.3">
      <c r="A5929">
        <v>133</v>
      </c>
      <c r="B5929" s="18">
        <v>45505</v>
      </c>
      <c r="C5929" s="96" t="s">
        <v>431</v>
      </c>
      <c r="D5929" t="s">
        <v>234</v>
      </c>
      <c r="E5929">
        <v>2</v>
      </c>
    </row>
    <row r="5930" spans="1:7" x14ac:dyDescent="0.3">
      <c r="A5930">
        <v>132</v>
      </c>
      <c r="B5930" s="18">
        <v>45505</v>
      </c>
      <c r="C5930" s="96" t="s">
        <v>431</v>
      </c>
      <c r="D5930" t="s">
        <v>208</v>
      </c>
      <c r="E5930">
        <v>4</v>
      </c>
    </row>
    <row r="5931" spans="1:7" x14ac:dyDescent="0.3">
      <c r="A5931">
        <v>131</v>
      </c>
      <c r="B5931" s="18">
        <v>45505</v>
      </c>
      <c r="C5931" s="96" t="s">
        <v>431</v>
      </c>
      <c r="D5931" t="s">
        <v>211</v>
      </c>
      <c r="E5931">
        <v>28</v>
      </c>
    </row>
    <row r="5932" spans="1:7" x14ac:dyDescent="0.3">
      <c r="A5932">
        <v>130</v>
      </c>
      <c r="B5932" s="18">
        <v>45505</v>
      </c>
      <c r="C5932" s="96" t="s">
        <v>431</v>
      </c>
      <c r="D5932" t="s">
        <v>212</v>
      </c>
      <c r="E5932">
        <v>44</v>
      </c>
    </row>
    <row r="5933" spans="1:7" x14ac:dyDescent="0.3">
      <c r="A5933">
        <v>129</v>
      </c>
      <c r="B5933" s="18">
        <v>45505</v>
      </c>
      <c r="C5933" s="96" t="s">
        <v>431</v>
      </c>
      <c r="D5933" t="s">
        <v>229</v>
      </c>
      <c r="E5933">
        <v>317</v>
      </c>
    </row>
    <row r="5934" spans="1:7" x14ac:dyDescent="0.3">
      <c r="A5934">
        <v>128</v>
      </c>
      <c r="B5934" s="18">
        <v>45505</v>
      </c>
      <c r="C5934" s="96" t="s">
        <v>431</v>
      </c>
      <c r="D5934" t="s">
        <v>224</v>
      </c>
      <c r="E5934">
        <v>125</v>
      </c>
    </row>
    <row r="5935" spans="1:7" x14ac:dyDescent="0.3">
      <c r="A5935">
        <v>127</v>
      </c>
      <c r="B5935" s="18">
        <v>45505</v>
      </c>
      <c r="C5935" s="96" t="s">
        <v>431</v>
      </c>
      <c r="D5935" t="s">
        <v>220</v>
      </c>
      <c r="E5935">
        <v>521</v>
      </c>
    </row>
    <row r="5936" spans="1:7" x14ac:dyDescent="0.3">
      <c r="A5936">
        <v>5</v>
      </c>
      <c r="B5936" s="18">
        <v>45505</v>
      </c>
      <c r="C5936" s="96" t="s">
        <v>431</v>
      </c>
      <c r="D5936" t="s">
        <v>216</v>
      </c>
      <c r="E5936">
        <v>9.3658536585365795</v>
      </c>
      <c r="F5936">
        <v>384</v>
      </c>
      <c r="G5936">
        <v>41</v>
      </c>
    </row>
    <row r="5937" spans="1:7" x14ac:dyDescent="0.3">
      <c r="A5937">
        <v>4</v>
      </c>
      <c r="B5937" s="18">
        <v>45505</v>
      </c>
      <c r="C5937" s="96" t="s">
        <v>431</v>
      </c>
      <c r="D5937" t="s">
        <v>223</v>
      </c>
      <c r="E5937">
        <v>0.79624664879356599</v>
      </c>
      <c r="F5937">
        <v>297</v>
      </c>
      <c r="G5937">
        <v>373</v>
      </c>
    </row>
    <row r="5938" spans="1:7" x14ac:dyDescent="0.3">
      <c r="A5938">
        <v>120</v>
      </c>
      <c r="B5938" s="18">
        <v>45505</v>
      </c>
      <c r="C5938" s="96" t="s">
        <v>431</v>
      </c>
      <c r="D5938" t="s">
        <v>22</v>
      </c>
      <c r="E5938">
        <v>776</v>
      </c>
    </row>
    <row r="5939" spans="1:7" x14ac:dyDescent="0.3">
      <c r="A5939">
        <v>115</v>
      </c>
      <c r="B5939" s="18">
        <v>45505</v>
      </c>
      <c r="C5939" s="96" t="s">
        <v>431</v>
      </c>
      <c r="D5939" t="s">
        <v>226</v>
      </c>
      <c r="E5939">
        <v>12</v>
      </c>
    </row>
    <row r="5940" spans="1:7" x14ac:dyDescent="0.3">
      <c r="A5940">
        <v>114</v>
      </c>
      <c r="B5940" s="18">
        <v>45505</v>
      </c>
      <c r="C5940" s="96" t="s">
        <v>431</v>
      </c>
      <c r="D5940" t="s">
        <v>214</v>
      </c>
      <c r="E5940">
        <v>776</v>
      </c>
    </row>
    <row r="5941" spans="1:7" x14ac:dyDescent="0.3">
      <c r="A5941">
        <v>6</v>
      </c>
      <c r="B5941" s="18">
        <v>45505</v>
      </c>
      <c r="C5941" s="96" t="s">
        <v>431</v>
      </c>
      <c r="D5941" t="s">
        <v>237</v>
      </c>
      <c r="E5941">
        <v>9.0909090909090912E-2</v>
      </c>
      <c r="F5941">
        <v>2</v>
      </c>
      <c r="G5941">
        <v>22</v>
      </c>
    </row>
    <row r="5942" spans="1:7" x14ac:dyDescent="0.3">
      <c r="A5942">
        <v>108</v>
      </c>
      <c r="B5942" s="18">
        <v>45505</v>
      </c>
      <c r="C5942" s="96" t="s">
        <v>432</v>
      </c>
      <c r="D5942" t="s">
        <v>204</v>
      </c>
      <c r="E5942">
        <v>38</v>
      </c>
    </row>
    <row r="5943" spans="1:7" x14ac:dyDescent="0.3">
      <c r="A5943">
        <v>105</v>
      </c>
      <c r="B5943" s="18">
        <v>45505</v>
      </c>
      <c r="C5943" s="96" t="s">
        <v>432</v>
      </c>
      <c r="D5943" t="s">
        <v>227</v>
      </c>
      <c r="E5943">
        <v>76</v>
      </c>
    </row>
    <row r="5944" spans="1:7" x14ac:dyDescent="0.3">
      <c r="A5944">
        <v>107</v>
      </c>
      <c r="B5944" s="18">
        <v>45505</v>
      </c>
      <c r="C5944" s="96" t="s">
        <v>432</v>
      </c>
      <c r="D5944" t="s">
        <v>217</v>
      </c>
      <c r="E5944">
        <v>164</v>
      </c>
    </row>
    <row r="5945" spans="1:7" x14ac:dyDescent="0.3">
      <c r="A5945">
        <v>106</v>
      </c>
      <c r="B5945" s="18">
        <v>45505</v>
      </c>
      <c r="C5945" s="96" t="s">
        <v>432</v>
      </c>
      <c r="D5945" t="s">
        <v>196</v>
      </c>
      <c r="E5945">
        <v>110</v>
      </c>
    </row>
    <row r="5946" spans="1:7" x14ac:dyDescent="0.3">
      <c r="A5946">
        <v>104</v>
      </c>
      <c r="B5946" s="18">
        <v>45505</v>
      </c>
      <c r="C5946" s="96" t="s">
        <v>432</v>
      </c>
      <c r="D5946" t="s">
        <v>236</v>
      </c>
      <c r="E5946">
        <v>14</v>
      </c>
    </row>
    <row r="5947" spans="1:7" x14ac:dyDescent="0.3">
      <c r="A5947">
        <v>113</v>
      </c>
      <c r="B5947" s="18">
        <v>45505</v>
      </c>
      <c r="C5947" s="96" t="s">
        <v>432</v>
      </c>
      <c r="D5947" t="s">
        <v>228</v>
      </c>
      <c r="E5947">
        <v>64</v>
      </c>
    </row>
    <row r="5948" spans="1:7" x14ac:dyDescent="0.3">
      <c r="A5948">
        <v>110</v>
      </c>
      <c r="B5948" s="18">
        <v>45505</v>
      </c>
      <c r="C5948" s="96" t="s">
        <v>432</v>
      </c>
      <c r="D5948" t="s">
        <v>222</v>
      </c>
      <c r="E5948">
        <v>76</v>
      </c>
    </row>
    <row r="5949" spans="1:7" x14ac:dyDescent="0.3">
      <c r="A5949">
        <v>112</v>
      </c>
      <c r="B5949" s="18">
        <v>45505</v>
      </c>
      <c r="C5949" s="96" t="s">
        <v>432</v>
      </c>
      <c r="D5949" t="s">
        <v>221</v>
      </c>
      <c r="E5949">
        <v>173</v>
      </c>
    </row>
    <row r="5950" spans="1:7" x14ac:dyDescent="0.3">
      <c r="A5950">
        <v>111</v>
      </c>
      <c r="B5950" s="18">
        <v>45505</v>
      </c>
      <c r="C5950" s="96" t="s">
        <v>432</v>
      </c>
      <c r="D5950" t="s">
        <v>201</v>
      </c>
      <c r="E5950">
        <v>142</v>
      </c>
    </row>
    <row r="5951" spans="1:7" x14ac:dyDescent="0.3">
      <c r="A5951">
        <v>109</v>
      </c>
      <c r="B5951" s="18">
        <v>45505</v>
      </c>
      <c r="C5951" s="96" t="s">
        <v>432</v>
      </c>
      <c r="D5951" t="s">
        <v>233</v>
      </c>
      <c r="E5951">
        <v>19</v>
      </c>
    </row>
    <row r="5952" spans="1:7" x14ac:dyDescent="0.3">
      <c r="A5952">
        <v>2</v>
      </c>
      <c r="B5952" s="18">
        <v>45505</v>
      </c>
      <c r="C5952" s="96" t="s">
        <v>432</v>
      </c>
      <c r="D5952" t="s">
        <v>209</v>
      </c>
      <c r="E5952">
        <v>0.48666666666666669</v>
      </c>
      <c r="F5952">
        <v>876</v>
      </c>
      <c r="G5952">
        <v>1800</v>
      </c>
    </row>
    <row r="5953" spans="1:7" x14ac:dyDescent="0.3">
      <c r="A5953">
        <v>1</v>
      </c>
      <c r="B5953" s="18">
        <v>45505</v>
      </c>
      <c r="C5953" s="96" t="s">
        <v>432</v>
      </c>
      <c r="D5953" t="s">
        <v>287</v>
      </c>
      <c r="E5953">
        <v>0</v>
      </c>
      <c r="F5953">
        <v>0</v>
      </c>
      <c r="G5953">
        <v>1</v>
      </c>
    </row>
    <row r="5954" spans="1:7" x14ac:dyDescent="0.3">
      <c r="A5954">
        <v>103</v>
      </c>
      <c r="B5954" s="18">
        <v>45505</v>
      </c>
      <c r="C5954" s="96" t="s">
        <v>432</v>
      </c>
      <c r="D5954" t="s">
        <v>199</v>
      </c>
      <c r="E5954">
        <v>0</v>
      </c>
    </row>
    <row r="5955" spans="1:7" x14ac:dyDescent="0.3">
      <c r="A5955">
        <v>102</v>
      </c>
      <c r="B5955" s="18">
        <v>45505</v>
      </c>
      <c r="C5955" s="96" t="s">
        <v>432</v>
      </c>
      <c r="D5955" t="s">
        <v>218</v>
      </c>
      <c r="E5955">
        <v>0</v>
      </c>
    </row>
    <row r="5956" spans="1:7" x14ac:dyDescent="0.3">
      <c r="A5956">
        <v>3</v>
      </c>
      <c r="B5956" s="18">
        <v>45505</v>
      </c>
      <c r="C5956" s="96" t="s">
        <v>432</v>
      </c>
      <c r="D5956" t="s">
        <v>202</v>
      </c>
      <c r="E5956">
        <v>0.56849315068493156</v>
      </c>
      <c r="F5956">
        <v>498</v>
      </c>
      <c r="G5956">
        <v>876</v>
      </c>
    </row>
    <row r="5957" spans="1:7" x14ac:dyDescent="0.3">
      <c r="A5957">
        <v>101</v>
      </c>
      <c r="B5957" s="18">
        <v>45505</v>
      </c>
      <c r="C5957" s="96" t="s">
        <v>432</v>
      </c>
      <c r="D5957" t="s">
        <v>200</v>
      </c>
      <c r="E5957">
        <v>1</v>
      </c>
    </row>
    <row r="5958" spans="1:7" x14ac:dyDescent="0.3">
      <c r="A5958">
        <v>100</v>
      </c>
      <c r="B5958" s="18">
        <v>45505</v>
      </c>
      <c r="C5958" s="96" t="s">
        <v>432</v>
      </c>
      <c r="D5958" t="s">
        <v>206</v>
      </c>
      <c r="E5958">
        <v>1</v>
      </c>
    </row>
    <row r="5959" spans="1:7" x14ac:dyDescent="0.3">
      <c r="A5959">
        <v>17</v>
      </c>
      <c r="B5959" s="18">
        <v>45505</v>
      </c>
      <c r="C5959" s="96" t="s">
        <v>432</v>
      </c>
      <c r="D5959" t="s">
        <v>207</v>
      </c>
      <c r="E5959">
        <v>1.2345679012345678E-2</v>
      </c>
      <c r="F5959">
        <v>1</v>
      </c>
      <c r="G5959">
        <v>81</v>
      </c>
    </row>
    <row r="5960" spans="1:7" x14ac:dyDescent="0.3">
      <c r="A5960">
        <v>16</v>
      </c>
      <c r="B5960" s="18">
        <v>45505</v>
      </c>
      <c r="C5960" s="96" t="s">
        <v>432</v>
      </c>
      <c r="D5960" t="s">
        <v>203</v>
      </c>
      <c r="E5960">
        <v>1.2345679012345678E-2</v>
      </c>
      <c r="F5960">
        <v>1</v>
      </c>
      <c r="G5960">
        <v>81</v>
      </c>
    </row>
    <row r="5961" spans="1:7" x14ac:dyDescent="0.3">
      <c r="A5961">
        <v>11</v>
      </c>
      <c r="B5961" s="18">
        <v>45505</v>
      </c>
      <c r="C5961" s="96" t="s">
        <v>432</v>
      </c>
      <c r="D5961" t="s">
        <v>230</v>
      </c>
      <c r="E5961">
        <v>8.461538461538462E-2</v>
      </c>
      <c r="F5961">
        <v>11</v>
      </c>
      <c r="G5961">
        <v>130</v>
      </c>
    </row>
    <row r="5962" spans="1:7" x14ac:dyDescent="0.3">
      <c r="A5962">
        <v>9</v>
      </c>
      <c r="B5962" s="18">
        <v>45505</v>
      </c>
      <c r="C5962" s="96" t="s">
        <v>432</v>
      </c>
      <c r="D5962" t="s">
        <v>213</v>
      </c>
      <c r="E5962">
        <v>3.2019704433497539E-2</v>
      </c>
      <c r="F5962">
        <v>13</v>
      </c>
      <c r="G5962">
        <v>406</v>
      </c>
    </row>
    <row r="5963" spans="1:7" x14ac:dyDescent="0.3">
      <c r="A5963">
        <v>8</v>
      </c>
      <c r="B5963" s="18">
        <v>45505</v>
      </c>
      <c r="C5963" s="96" t="s">
        <v>432</v>
      </c>
      <c r="D5963" t="s">
        <v>235</v>
      </c>
      <c r="E5963">
        <v>9.5238095238095233E-2</v>
      </c>
      <c r="F5963">
        <v>6</v>
      </c>
      <c r="G5963">
        <v>63</v>
      </c>
    </row>
    <row r="5964" spans="1:7" x14ac:dyDescent="0.3">
      <c r="A5964">
        <v>7</v>
      </c>
      <c r="B5964" s="18">
        <v>45505</v>
      </c>
      <c r="C5964" s="96" t="s">
        <v>432</v>
      </c>
      <c r="D5964" t="s">
        <v>232</v>
      </c>
      <c r="E5964">
        <v>0.2</v>
      </c>
      <c r="F5964">
        <v>2</v>
      </c>
      <c r="G5964">
        <v>10</v>
      </c>
    </row>
    <row r="5965" spans="1:7" x14ac:dyDescent="0.3">
      <c r="A5965">
        <v>23</v>
      </c>
      <c r="B5965" s="18">
        <v>45505</v>
      </c>
      <c r="C5965" s="96" t="s">
        <v>432</v>
      </c>
      <c r="D5965" t="s">
        <v>210</v>
      </c>
      <c r="E5965">
        <v>2.0454545454545454E-2</v>
      </c>
      <c r="F5965">
        <v>18</v>
      </c>
      <c r="G5965">
        <v>880</v>
      </c>
    </row>
    <row r="5966" spans="1:7" x14ac:dyDescent="0.3">
      <c r="A5966">
        <v>24</v>
      </c>
      <c r="B5966" s="18">
        <v>45505</v>
      </c>
      <c r="C5966" s="96" t="s">
        <v>432</v>
      </c>
      <c r="D5966" t="s">
        <v>197</v>
      </c>
      <c r="E5966">
        <v>0.94444444444444442</v>
      </c>
      <c r="F5966">
        <v>17</v>
      </c>
      <c r="G5966">
        <v>18</v>
      </c>
    </row>
    <row r="5967" spans="1:7" x14ac:dyDescent="0.3">
      <c r="A5967">
        <v>133</v>
      </c>
      <c r="B5967" s="18">
        <v>45505</v>
      </c>
      <c r="C5967" s="96" t="s">
        <v>432</v>
      </c>
      <c r="D5967" t="s">
        <v>234</v>
      </c>
      <c r="E5967">
        <v>1</v>
      </c>
    </row>
    <row r="5968" spans="1:7" x14ac:dyDescent="0.3">
      <c r="A5968">
        <v>131</v>
      </c>
      <c r="B5968" s="18">
        <v>45505</v>
      </c>
      <c r="C5968" s="96" t="s">
        <v>432</v>
      </c>
      <c r="D5968" t="s">
        <v>211</v>
      </c>
      <c r="E5968">
        <v>1</v>
      </c>
    </row>
    <row r="5969" spans="1:7" x14ac:dyDescent="0.3">
      <c r="A5969">
        <v>130</v>
      </c>
      <c r="B5969" s="18">
        <v>45505</v>
      </c>
      <c r="C5969" s="96" t="s">
        <v>432</v>
      </c>
      <c r="D5969" t="s">
        <v>212</v>
      </c>
      <c r="E5969">
        <v>6</v>
      </c>
    </row>
    <row r="5970" spans="1:7" x14ac:dyDescent="0.3">
      <c r="A5970">
        <v>129</v>
      </c>
      <c r="B5970" s="18">
        <v>45505</v>
      </c>
      <c r="C5970" s="96" t="s">
        <v>432</v>
      </c>
      <c r="D5970" t="s">
        <v>229</v>
      </c>
      <c r="E5970">
        <v>41</v>
      </c>
    </row>
    <row r="5971" spans="1:7" x14ac:dyDescent="0.3">
      <c r="A5971">
        <v>128</v>
      </c>
      <c r="B5971" s="18">
        <v>45505</v>
      </c>
      <c r="C5971" s="96" t="s">
        <v>432</v>
      </c>
      <c r="D5971" t="s">
        <v>224</v>
      </c>
      <c r="E5971">
        <v>11</v>
      </c>
    </row>
    <row r="5972" spans="1:7" x14ac:dyDescent="0.3">
      <c r="A5972">
        <v>127</v>
      </c>
      <c r="B5972" s="18">
        <v>45505</v>
      </c>
      <c r="C5972" s="96" t="s">
        <v>432</v>
      </c>
      <c r="D5972" t="s">
        <v>220</v>
      </c>
      <c r="E5972">
        <v>60</v>
      </c>
    </row>
    <row r="5973" spans="1:7" x14ac:dyDescent="0.3">
      <c r="A5973">
        <v>5</v>
      </c>
      <c r="B5973" s="18">
        <v>45505</v>
      </c>
      <c r="C5973" s="96" t="s">
        <v>432</v>
      </c>
      <c r="D5973" t="s">
        <v>216</v>
      </c>
      <c r="E5973">
        <v>2.2916666666666701</v>
      </c>
      <c r="F5973">
        <v>55</v>
      </c>
      <c r="G5973">
        <v>24</v>
      </c>
    </row>
    <row r="5974" spans="1:7" x14ac:dyDescent="0.3">
      <c r="A5974">
        <v>4</v>
      </c>
      <c r="B5974" s="18">
        <v>45505</v>
      </c>
      <c r="C5974" s="96" t="s">
        <v>432</v>
      </c>
      <c r="D5974" t="s">
        <v>223</v>
      </c>
      <c r="E5974">
        <v>0.78181818181818197</v>
      </c>
      <c r="F5974">
        <v>43</v>
      </c>
      <c r="G5974">
        <v>55</v>
      </c>
    </row>
    <row r="5975" spans="1:7" x14ac:dyDescent="0.3">
      <c r="A5975">
        <v>120</v>
      </c>
      <c r="B5975" s="18">
        <v>45505</v>
      </c>
      <c r="C5975" s="96" t="s">
        <v>432</v>
      </c>
      <c r="D5975" t="s">
        <v>22</v>
      </c>
      <c r="E5975">
        <v>103</v>
      </c>
    </row>
    <row r="5976" spans="1:7" x14ac:dyDescent="0.3">
      <c r="A5976">
        <v>115</v>
      </c>
      <c r="B5976" s="18">
        <v>45505</v>
      </c>
      <c r="C5976" s="96" t="s">
        <v>432</v>
      </c>
      <c r="D5976" t="s">
        <v>226</v>
      </c>
      <c r="E5976">
        <v>7</v>
      </c>
    </row>
    <row r="5977" spans="1:7" x14ac:dyDescent="0.3">
      <c r="A5977">
        <v>114</v>
      </c>
      <c r="B5977" s="18">
        <v>45505</v>
      </c>
      <c r="C5977" s="96" t="s">
        <v>432</v>
      </c>
      <c r="D5977" t="s">
        <v>214</v>
      </c>
      <c r="E5977">
        <v>103</v>
      </c>
    </row>
    <row r="5978" spans="1:7" x14ac:dyDescent="0.3">
      <c r="A5978">
        <v>6</v>
      </c>
      <c r="B5978" s="18">
        <v>45505</v>
      </c>
      <c r="C5978" s="96" t="s">
        <v>432</v>
      </c>
      <c r="D5978" t="s">
        <v>237</v>
      </c>
      <c r="E5978">
        <v>0.5</v>
      </c>
      <c r="F5978">
        <v>1</v>
      </c>
      <c r="G5978">
        <v>2</v>
      </c>
    </row>
    <row r="5979" spans="1:7" x14ac:dyDescent="0.3">
      <c r="A5979">
        <v>108</v>
      </c>
      <c r="B5979" s="18">
        <v>45505</v>
      </c>
      <c r="C5979" s="96" t="s">
        <v>433</v>
      </c>
      <c r="D5979" t="s">
        <v>204</v>
      </c>
      <c r="E5979">
        <v>633</v>
      </c>
    </row>
    <row r="5980" spans="1:7" x14ac:dyDescent="0.3">
      <c r="A5980">
        <v>105</v>
      </c>
      <c r="B5980" s="18">
        <v>45505</v>
      </c>
      <c r="C5980" s="96" t="s">
        <v>433</v>
      </c>
      <c r="D5980" t="s">
        <v>227</v>
      </c>
      <c r="E5980">
        <v>751</v>
      </c>
    </row>
    <row r="5981" spans="1:7" x14ac:dyDescent="0.3">
      <c r="A5981">
        <v>107</v>
      </c>
      <c r="B5981" s="18">
        <v>45505</v>
      </c>
      <c r="C5981" s="96" t="s">
        <v>433</v>
      </c>
      <c r="D5981" t="s">
        <v>217</v>
      </c>
      <c r="E5981">
        <v>1552</v>
      </c>
    </row>
    <row r="5982" spans="1:7" x14ac:dyDescent="0.3">
      <c r="A5982">
        <v>106</v>
      </c>
      <c r="B5982" s="18">
        <v>45505</v>
      </c>
      <c r="C5982" s="96" t="s">
        <v>433</v>
      </c>
      <c r="D5982" t="s">
        <v>196</v>
      </c>
      <c r="E5982">
        <v>1313</v>
      </c>
    </row>
    <row r="5983" spans="1:7" x14ac:dyDescent="0.3">
      <c r="A5983">
        <v>104</v>
      </c>
      <c r="B5983" s="18">
        <v>45505</v>
      </c>
      <c r="C5983" s="96" t="s">
        <v>433</v>
      </c>
      <c r="D5983" t="s">
        <v>236</v>
      </c>
      <c r="E5983">
        <v>226</v>
      </c>
    </row>
    <row r="5984" spans="1:7" x14ac:dyDescent="0.3">
      <c r="A5984">
        <v>113</v>
      </c>
      <c r="B5984" s="18">
        <v>45505</v>
      </c>
      <c r="C5984" s="96" t="s">
        <v>433</v>
      </c>
      <c r="D5984" t="s">
        <v>228</v>
      </c>
      <c r="E5984">
        <v>1066</v>
      </c>
    </row>
    <row r="5985" spans="1:7" x14ac:dyDescent="0.3">
      <c r="A5985">
        <v>110</v>
      </c>
      <c r="B5985" s="18">
        <v>45505</v>
      </c>
      <c r="C5985" s="96" t="s">
        <v>433</v>
      </c>
      <c r="D5985" t="s">
        <v>222</v>
      </c>
      <c r="E5985">
        <v>716</v>
      </c>
    </row>
    <row r="5986" spans="1:7" x14ac:dyDescent="0.3">
      <c r="A5986">
        <v>112</v>
      </c>
      <c r="B5986" s="18">
        <v>45505</v>
      </c>
      <c r="C5986" s="96" t="s">
        <v>433</v>
      </c>
      <c r="D5986" t="s">
        <v>221</v>
      </c>
      <c r="E5986">
        <v>1639</v>
      </c>
    </row>
    <row r="5987" spans="1:7" x14ac:dyDescent="0.3">
      <c r="A5987">
        <v>111</v>
      </c>
      <c r="B5987" s="18">
        <v>45505</v>
      </c>
      <c r="C5987" s="96" t="s">
        <v>433</v>
      </c>
      <c r="D5987" t="s">
        <v>201</v>
      </c>
      <c r="E5987">
        <v>1140</v>
      </c>
    </row>
    <row r="5988" spans="1:7" x14ac:dyDescent="0.3">
      <c r="A5988">
        <v>109</v>
      </c>
      <c r="B5988" s="18">
        <v>45505</v>
      </c>
      <c r="C5988" s="96" t="s">
        <v>433</v>
      </c>
      <c r="D5988" t="s">
        <v>233</v>
      </c>
      <c r="E5988">
        <v>196</v>
      </c>
    </row>
    <row r="5989" spans="1:7" x14ac:dyDescent="0.3">
      <c r="A5989">
        <v>2</v>
      </c>
      <c r="B5989" s="18">
        <v>45505</v>
      </c>
      <c r="C5989" s="96" t="s">
        <v>433</v>
      </c>
      <c r="D5989" t="s">
        <v>209</v>
      </c>
      <c r="E5989">
        <v>0.80982456140350878</v>
      </c>
      <c r="F5989">
        <v>9232</v>
      </c>
      <c r="G5989">
        <v>11400</v>
      </c>
    </row>
    <row r="5990" spans="1:7" x14ac:dyDescent="0.3">
      <c r="A5990">
        <v>1</v>
      </c>
      <c r="B5990" s="18">
        <v>45505</v>
      </c>
      <c r="C5990" s="96" t="s">
        <v>433</v>
      </c>
      <c r="D5990" t="s">
        <v>287</v>
      </c>
      <c r="E5990">
        <v>1.5714285714285714</v>
      </c>
      <c r="F5990">
        <v>11</v>
      </c>
      <c r="G5990">
        <v>7</v>
      </c>
    </row>
    <row r="5991" spans="1:7" x14ac:dyDescent="0.3">
      <c r="A5991">
        <v>103</v>
      </c>
      <c r="B5991" s="18">
        <v>45505</v>
      </c>
      <c r="C5991" s="96" t="s">
        <v>433</v>
      </c>
      <c r="D5991" t="s">
        <v>199</v>
      </c>
      <c r="E5991">
        <v>2</v>
      </c>
    </row>
    <row r="5992" spans="1:7" x14ac:dyDescent="0.3">
      <c r="A5992">
        <v>3</v>
      </c>
      <c r="B5992" s="18">
        <v>45505</v>
      </c>
      <c r="C5992" s="96" t="s">
        <v>433</v>
      </c>
      <c r="D5992" t="s">
        <v>202</v>
      </c>
      <c r="E5992">
        <v>0.8976164680390033</v>
      </c>
      <c r="F5992">
        <v>8285</v>
      </c>
      <c r="G5992">
        <v>9230</v>
      </c>
    </row>
    <row r="5993" spans="1:7" x14ac:dyDescent="0.3">
      <c r="A5993">
        <v>102</v>
      </c>
      <c r="B5993" s="18">
        <v>45505</v>
      </c>
      <c r="C5993" s="96" t="s">
        <v>433</v>
      </c>
      <c r="D5993" t="s">
        <v>218</v>
      </c>
      <c r="E5993">
        <v>3</v>
      </c>
    </row>
    <row r="5994" spans="1:7" x14ac:dyDescent="0.3">
      <c r="A5994">
        <v>101</v>
      </c>
      <c r="B5994" s="18">
        <v>45505</v>
      </c>
      <c r="C5994" s="96" t="s">
        <v>433</v>
      </c>
      <c r="D5994" t="s">
        <v>200</v>
      </c>
      <c r="E5994">
        <v>2</v>
      </c>
    </row>
    <row r="5995" spans="1:7" x14ac:dyDescent="0.3">
      <c r="A5995">
        <v>100</v>
      </c>
      <c r="B5995" s="18">
        <v>45505</v>
      </c>
      <c r="C5995" s="96" t="s">
        <v>433</v>
      </c>
      <c r="D5995" t="s">
        <v>206</v>
      </c>
      <c r="E5995">
        <v>3</v>
      </c>
    </row>
    <row r="5996" spans="1:7" x14ac:dyDescent="0.3">
      <c r="A5996">
        <v>17</v>
      </c>
      <c r="B5996" s="18">
        <v>45505</v>
      </c>
      <c r="C5996" s="96" t="s">
        <v>433</v>
      </c>
      <c r="D5996" t="s">
        <v>207</v>
      </c>
      <c r="E5996">
        <v>1.6642547033285094E-2</v>
      </c>
      <c r="F5996">
        <v>23</v>
      </c>
      <c r="G5996">
        <v>1382</v>
      </c>
    </row>
    <row r="5997" spans="1:7" x14ac:dyDescent="0.3">
      <c r="A5997">
        <v>16</v>
      </c>
      <c r="B5997" s="18">
        <v>45505</v>
      </c>
      <c r="C5997" s="96" t="s">
        <v>433</v>
      </c>
      <c r="D5997" t="s">
        <v>203</v>
      </c>
      <c r="E5997">
        <v>1.8813314037626629E-2</v>
      </c>
      <c r="F5997">
        <v>26</v>
      </c>
      <c r="G5997">
        <v>1382</v>
      </c>
    </row>
    <row r="5998" spans="1:7" x14ac:dyDescent="0.3">
      <c r="A5998">
        <v>15</v>
      </c>
      <c r="B5998" s="18">
        <v>45505</v>
      </c>
      <c r="C5998" s="96" t="s">
        <v>433</v>
      </c>
      <c r="D5998" t="s">
        <v>205</v>
      </c>
      <c r="E5998">
        <v>1.9834710743801653E-3</v>
      </c>
      <c r="F5998">
        <v>6</v>
      </c>
      <c r="G5998">
        <v>3025</v>
      </c>
    </row>
    <row r="5999" spans="1:7" x14ac:dyDescent="0.3">
      <c r="A5999">
        <v>14</v>
      </c>
      <c r="B5999" s="18">
        <v>45505</v>
      </c>
      <c r="C5999" s="96" t="s">
        <v>433</v>
      </c>
      <c r="D5999" t="s">
        <v>225</v>
      </c>
      <c r="E5999">
        <v>2.3140495867768596E-3</v>
      </c>
      <c r="F5999">
        <v>7</v>
      </c>
      <c r="G5999">
        <v>3025</v>
      </c>
    </row>
    <row r="6000" spans="1:7" x14ac:dyDescent="0.3">
      <c r="A6000">
        <v>13</v>
      </c>
      <c r="B6000" s="18">
        <v>45505</v>
      </c>
      <c r="C6000" s="96" t="s">
        <v>433</v>
      </c>
      <c r="D6000" t="s">
        <v>198</v>
      </c>
      <c r="E6000">
        <v>1.9480519480519481E-3</v>
      </c>
      <c r="F6000">
        <v>3</v>
      </c>
      <c r="G6000">
        <v>1540</v>
      </c>
    </row>
    <row r="6001" spans="1:7" x14ac:dyDescent="0.3">
      <c r="A6001">
        <v>12</v>
      </c>
      <c r="B6001" s="18">
        <v>45505</v>
      </c>
      <c r="C6001" s="96" t="s">
        <v>433</v>
      </c>
      <c r="D6001" t="s">
        <v>215</v>
      </c>
      <c r="E6001">
        <v>1.9480519480519481E-3</v>
      </c>
      <c r="F6001">
        <v>3</v>
      </c>
      <c r="G6001">
        <v>1540</v>
      </c>
    </row>
    <row r="6002" spans="1:7" x14ac:dyDescent="0.3">
      <c r="A6002">
        <v>11</v>
      </c>
      <c r="B6002" s="18">
        <v>45505</v>
      </c>
      <c r="C6002" s="96" t="s">
        <v>433</v>
      </c>
      <c r="D6002" t="s">
        <v>230</v>
      </c>
      <c r="E6002">
        <v>9.4276094276094277E-2</v>
      </c>
      <c r="F6002">
        <v>336</v>
      </c>
      <c r="G6002">
        <v>3564</v>
      </c>
    </row>
    <row r="6003" spans="1:7" x14ac:dyDescent="0.3">
      <c r="A6003">
        <v>10</v>
      </c>
      <c r="B6003" s="18">
        <v>45505</v>
      </c>
      <c r="C6003" s="96" t="s">
        <v>433</v>
      </c>
      <c r="D6003" t="s">
        <v>219</v>
      </c>
      <c r="E6003">
        <v>7.5187969924812026E-3</v>
      </c>
      <c r="F6003">
        <v>9</v>
      </c>
      <c r="G6003">
        <v>1197</v>
      </c>
    </row>
    <row r="6004" spans="1:7" x14ac:dyDescent="0.3">
      <c r="A6004">
        <v>9</v>
      </c>
      <c r="B6004" s="18">
        <v>45505</v>
      </c>
      <c r="C6004" s="96" t="s">
        <v>433</v>
      </c>
      <c r="D6004" t="s">
        <v>213</v>
      </c>
      <c r="E6004">
        <v>7.459807073954984E-2</v>
      </c>
      <c r="F6004">
        <v>348</v>
      </c>
      <c r="G6004">
        <v>4665</v>
      </c>
    </row>
    <row r="6005" spans="1:7" x14ac:dyDescent="0.3">
      <c r="A6005">
        <v>8</v>
      </c>
      <c r="B6005" s="18">
        <v>45505</v>
      </c>
      <c r="C6005" s="96" t="s">
        <v>433</v>
      </c>
      <c r="D6005" t="s">
        <v>235</v>
      </c>
      <c r="E6005">
        <v>0.55641421947449765</v>
      </c>
      <c r="F6005">
        <v>360</v>
      </c>
      <c r="G6005">
        <v>647</v>
      </c>
    </row>
    <row r="6006" spans="1:7" x14ac:dyDescent="0.3">
      <c r="A6006">
        <v>7</v>
      </c>
      <c r="B6006" s="18">
        <v>45505</v>
      </c>
      <c r="C6006" s="96" t="s">
        <v>433</v>
      </c>
      <c r="D6006" t="s">
        <v>232</v>
      </c>
      <c r="E6006">
        <v>0.7191011235955056</v>
      </c>
      <c r="F6006">
        <v>128</v>
      </c>
      <c r="G6006">
        <v>178</v>
      </c>
    </row>
    <row r="6007" spans="1:7" x14ac:dyDescent="0.3">
      <c r="A6007">
        <v>23</v>
      </c>
      <c r="B6007" s="18">
        <v>45505</v>
      </c>
      <c r="C6007" s="96" t="s">
        <v>433</v>
      </c>
      <c r="D6007" t="s">
        <v>210</v>
      </c>
      <c r="E6007">
        <v>4.7553044034545258E-2</v>
      </c>
      <c r="F6007">
        <v>446</v>
      </c>
      <c r="G6007">
        <v>9379</v>
      </c>
    </row>
    <row r="6008" spans="1:7" x14ac:dyDescent="0.3">
      <c r="A6008">
        <v>24</v>
      </c>
      <c r="B6008" s="18">
        <v>45505</v>
      </c>
      <c r="C6008" s="96" t="s">
        <v>433</v>
      </c>
      <c r="D6008" t="s">
        <v>197</v>
      </c>
      <c r="E6008">
        <v>0.8811659192825112</v>
      </c>
      <c r="F6008">
        <v>393</v>
      </c>
      <c r="G6008">
        <v>446</v>
      </c>
    </row>
    <row r="6009" spans="1:7" x14ac:dyDescent="0.3">
      <c r="A6009">
        <v>25</v>
      </c>
      <c r="B6009" s="18">
        <v>45505</v>
      </c>
      <c r="C6009" s="96" t="s">
        <v>433</v>
      </c>
      <c r="D6009" t="s">
        <v>261</v>
      </c>
      <c r="E6009">
        <v>3.3052564239257915E-3</v>
      </c>
      <c r="F6009">
        <v>31</v>
      </c>
      <c r="G6009">
        <v>9379</v>
      </c>
    </row>
    <row r="6010" spans="1:7" x14ac:dyDescent="0.3">
      <c r="A6010">
        <v>134</v>
      </c>
      <c r="B6010" s="18">
        <v>45505</v>
      </c>
      <c r="C6010" s="96" t="s">
        <v>433</v>
      </c>
      <c r="D6010" t="s">
        <v>267</v>
      </c>
      <c r="E6010">
        <v>3</v>
      </c>
    </row>
    <row r="6011" spans="1:7" x14ac:dyDescent="0.3">
      <c r="A6011">
        <v>133</v>
      </c>
      <c r="B6011" s="18">
        <v>45505</v>
      </c>
      <c r="C6011" s="96" t="s">
        <v>433</v>
      </c>
      <c r="D6011" t="s">
        <v>234</v>
      </c>
      <c r="E6011">
        <v>4</v>
      </c>
    </row>
    <row r="6012" spans="1:7" x14ac:dyDescent="0.3">
      <c r="A6012">
        <v>132</v>
      </c>
      <c r="B6012" s="18">
        <v>45505</v>
      </c>
      <c r="C6012" s="96" t="s">
        <v>433</v>
      </c>
      <c r="D6012" t="s">
        <v>208</v>
      </c>
      <c r="E6012">
        <v>7</v>
      </c>
    </row>
    <row r="6013" spans="1:7" x14ac:dyDescent="0.3">
      <c r="A6013">
        <v>131</v>
      </c>
      <c r="B6013" s="18">
        <v>45505</v>
      </c>
      <c r="C6013" s="96" t="s">
        <v>433</v>
      </c>
      <c r="D6013" t="s">
        <v>211</v>
      </c>
      <c r="E6013">
        <v>168</v>
      </c>
    </row>
    <row r="6014" spans="1:7" x14ac:dyDescent="0.3">
      <c r="A6014">
        <v>130</v>
      </c>
      <c r="B6014" s="18">
        <v>45505</v>
      </c>
      <c r="C6014" s="96" t="s">
        <v>433</v>
      </c>
      <c r="D6014" t="s">
        <v>212</v>
      </c>
      <c r="E6014">
        <v>660</v>
      </c>
    </row>
    <row r="6015" spans="1:7" x14ac:dyDescent="0.3">
      <c r="A6015">
        <v>129</v>
      </c>
      <c r="B6015" s="18">
        <v>45505</v>
      </c>
      <c r="C6015" s="96" t="s">
        <v>433</v>
      </c>
      <c r="D6015" t="s">
        <v>229</v>
      </c>
      <c r="E6015">
        <v>467</v>
      </c>
    </row>
    <row r="6016" spans="1:7" x14ac:dyDescent="0.3">
      <c r="A6016">
        <v>128</v>
      </c>
      <c r="B6016" s="18">
        <v>45505</v>
      </c>
      <c r="C6016" s="96" t="s">
        <v>433</v>
      </c>
      <c r="D6016" t="s">
        <v>224</v>
      </c>
      <c r="E6016">
        <v>252</v>
      </c>
    </row>
    <row r="6017" spans="1:7" x14ac:dyDescent="0.3">
      <c r="A6017">
        <v>127</v>
      </c>
      <c r="B6017" s="18">
        <v>45505</v>
      </c>
      <c r="C6017" s="96" t="s">
        <v>433</v>
      </c>
      <c r="D6017" t="s">
        <v>220</v>
      </c>
      <c r="E6017">
        <v>1589</v>
      </c>
    </row>
    <row r="6018" spans="1:7" x14ac:dyDescent="0.3">
      <c r="A6018">
        <v>5</v>
      </c>
      <c r="B6018" s="18">
        <v>45505</v>
      </c>
      <c r="C6018" s="96" t="s">
        <v>433</v>
      </c>
      <c r="D6018" t="s">
        <v>216</v>
      </c>
      <c r="E6018">
        <v>11.5031847133758</v>
      </c>
      <c r="F6018">
        <v>1806</v>
      </c>
      <c r="G6018">
        <v>157</v>
      </c>
    </row>
    <row r="6019" spans="1:7" x14ac:dyDescent="0.3">
      <c r="A6019">
        <v>4</v>
      </c>
      <c r="B6019" s="18">
        <v>45505</v>
      </c>
      <c r="C6019" s="96" t="s">
        <v>433</v>
      </c>
      <c r="D6019" t="s">
        <v>223</v>
      </c>
      <c r="E6019">
        <v>0.90919282511210797</v>
      </c>
      <c r="F6019">
        <v>1622</v>
      </c>
      <c r="G6019">
        <v>1784</v>
      </c>
    </row>
    <row r="6020" spans="1:7" x14ac:dyDescent="0.3">
      <c r="A6020">
        <v>126</v>
      </c>
      <c r="B6020" s="18">
        <v>45505</v>
      </c>
      <c r="C6020" s="96" t="s">
        <v>433</v>
      </c>
      <c r="D6020" t="s">
        <v>28</v>
      </c>
      <c r="E6020">
        <v>3</v>
      </c>
    </row>
    <row r="6021" spans="1:7" x14ac:dyDescent="0.3">
      <c r="A6021">
        <v>120</v>
      </c>
      <c r="B6021" s="18">
        <v>45505</v>
      </c>
      <c r="C6021" s="96" t="s">
        <v>433</v>
      </c>
      <c r="D6021" t="s">
        <v>22</v>
      </c>
      <c r="E6021">
        <v>3014</v>
      </c>
    </row>
    <row r="6022" spans="1:7" x14ac:dyDescent="0.3">
      <c r="A6022">
        <v>116</v>
      </c>
      <c r="B6022" s="18">
        <v>45505</v>
      </c>
      <c r="C6022" s="96" t="s">
        <v>433</v>
      </c>
      <c r="D6022" t="s">
        <v>243</v>
      </c>
      <c r="E6022">
        <v>5</v>
      </c>
    </row>
    <row r="6023" spans="1:7" x14ac:dyDescent="0.3">
      <c r="A6023">
        <v>115</v>
      </c>
      <c r="B6023" s="18">
        <v>45505</v>
      </c>
      <c r="C6023" s="96" t="s">
        <v>433</v>
      </c>
      <c r="D6023" t="s">
        <v>226</v>
      </c>
      <c r="E6023">
        <v>127</v>
      </c>
    </row>
    <row r="6024" spans="1:7" x14ac:dyDescent="0.3">
      <c r="A6024">
        <v>114</v>
      </c>
      <c r="B6024" s="18">
        <v>45505</v>
      </c>
      <c r="C6024" s="96" t="s">
        <v>433</v>
      </c>
      <c r="D6024" t="s">
        <v>214</v>
      </c>
      <c r="E6024">
        <v>3014</v>
      </c>
    </row>
    <row r="6025" spans="1:7" x14ac:dyDescent="0.3">
      <c r="A6025">
        <v>6</v>
      </c>
      <c r="B6025" s="18">
        <v>45505</v>
      </c>
      <c r="C6025" s="96" t="s">
        <v>433</v>
      </c>
      <c r="D6025" t="s">
        <v>237</v>
      </c>
      <c r="E6025">
        <v>0.50793650793650791</v>
      </c>
      <c r="F6025">
        <v>32</v>
      </c>
      <c r="G6025">
        <v>63</v>
      </c>
    </row>
    <row r="6026" spans="1:7" x14ac:dyDescent="0.3">
      <c r="A6026">
        <v>108</v>
      </c>
      <c r="B6026" s="18">
        <v>45505</v>
      </c>
      <c r="C6026" s="96" t="s">
        <v>434</v>
      </c>
      <c r="D6026" t="s">
        <v>204</v>
      </c>
      <c r="E6026">
        <v>964</v>
      </c>
    </row>
    <row r="6027" spans="1:7" x14ac:dyDescent="0.3">
      <c r="A6027">
        <v>105</v>
      </c>
      <c r="B6027" s="18">
        <v>45505</v>
      </c>
      <c r="C6027" s="96" t="s">
        <v>434</v>
      </c>
      <c r="D6027" t="s">
        <v>227</v>
      </c>
      <c r="E6027">
        <v>1358</v>
      </c>
    </row>
    <row r="6028" spans="1:7" x14ac:dyDescent="0.3">
      <c r="A6028">
        <v>107</v>
      </c>
      <c r="B6028" s="18">
        <v>45505</v>
      </c>
      <c r="C6028" s="96" t="s">
        <v>434</v>
      </c>
      <c r="D6028" t="s">
        <v>217</v>
      </c>
      <c r="E6028">
        <v>2543</v>
      </c>
    </row>
    <row r="6029" spans="1:7" x14ac:dyDescent="0.3">
      <c r="A6029">
        <v>106</v>
      </c>
      <c r="B6029" s="18">
        <v>45505</v>
      </c>
      <c r="C6029" s="96" t="s">
        <v>434</v>
      </c>
      <c r="D6029" t="s">
        <v>196</v>
      </c>
      <c r="E6029">
        <v>2188</v>
      </c>
    </row>
    <row r="6030" spans="1:7" x14ac:dyDescent="0.3">
      <c r="A6030">
        <v>104</v>
      </c>
      <c r="B6030" s="18">
        <v>45505</v>
      </c>
      <c r="C6030" s="96" t="s">
        <v>434</v>
      </c>
      <c r="D6030" t="s">
        <v>236</v>
      </c>
      <c r="E6030">
        <v>452</v>
      </c>
    </row>
    <row r="6031" spans="1:7" x14ac:dyDescent="0.3">
      <c r="A6031">
        <v>113</v>
      </c>
      <c r="B6031" s="18">
        <v>45505</v>
      </c>
      <c r="C6031" s="96" t="s">
        <v>434</v>
      </c>
      <c r="D6031" t="s">
        <v>228</v>
      </c>
      <c r="E6031">
        <v>1678</v>
      </c>
    </row>
    <row r="6032" spans="1:7" x14ac:dyDescent="0.3">
      <c r="A6032">
        <v>110</v>
      </c>
      <c r="B6032" s="18">
        <v>45505</v>
      </c>
      <c r="C6032" s="96" t="s">
        <v>434</v>
      </c>
      <c r="D6032" t="s">
        <v>222</v>
      </c>
      <c r="E6032">
        <v>1269</v>
      </c>
    </row>
    <row r="6033" spans="1:7" x14ac:dyDescent="0.3">
      <c r="A6033">
        <v>112</v>
      </c>
      <c r="B6033" s="18">
        <v>45505</v>
      </c>
      <c r="C6033" s="96" t="s">
        <v>434</v>
      </c>
      <c r="D6033" t="s">
        <v>221</v>
      </c>
      <c r="E6033">
        <v>2762</v>
      </c>
    </row>
    <row r="6034" spans="1:7" x14ac:dyDescent="0.3">
      <c r="A6034">
        <v>111</v>
      </c>
      <c r="B6034" s="18">
        <v>45505</v>
      </c>
      <c r="C6034" s="96" t="s">
        <v>434</v>
      </c>
      <c r="D6034" t="s">
        <v>201</v>
      </c>
      <c r="E6034">
        <v>1991</v>
      </c>
    </row>
    <row r="6035" spans="1:7" x14ac:dyDescent="0.3">
      <c r="A6035">
        <v>109</v>
      </c>
      <c r="B6035" s="18">
        <v>45505</v>
      </c>
      <c r="C6035" s="96" t="s">
        <v>434</v>
      </c>
      <c r="D6035" t="s">
        <v>233</v>
      </c>
      <c r="E6035">
        <v>445</v>
      </c>
    </row>
    <row r="6036" spans="1:7" x14ac:dyDescent="0.3">
      <c r="A6036">
        <v>2</v>
      </c>
      <c r="B6036" s="18">
        <v>45505</v>
      </c>
      <c r="C6036" s="96" t="s">
        <v>434</v>
      </c>
      <c r="D6036" t="s">
        <v>209</v>
      </c>
      <c r="E6036">
        <v>0.78249999999999997</v>
      </c>
      <c r="F6036">
        <v>15650</v>
      </c>
      <c r="G6036">
        <v>20000</v>
      </c>
    </row>
    <row r="6037" spans="1:7" x14ac:dyDescent="0.3">
      <c r="A6037">
        <v>1</v>
      </c>
      <c r="B6037" s="18">
        <v>45505</v>
      </c>
      <c r="C6037" s="96" t="s">
        <v>434</v>
      </c>
      <c r="D6037" t="s">
        <v>287</v>
      </c>
      <c r="E6037">
        <v>1.2307692307692308</v>
      </c>
      <c r="F6037">
        <v>16</v>
      </c>
      <c r="G6037">
        <v>13</v>
      </c>
    </row>
    <row r="6038" spans="1:7" x14ac:dyDescent="0.3">
      <c r="A6038">
        <v>103</v>
      </c>
      <c r="B6038" s="18">
        <v>45505</v>
      </c>
      <c r="C6038" s="96" t="s">
        <v>434</v>
      </c>
      <c r="D6038" t="s">
        <v>199</v>
      </c>
      <c r="E6038">
        <v>4</v>
      </c>
    </row>
    <row r="6039" spans="1:7" x14ac:dyDescent="0.3">
      <c r="A6039">
        <v>3</v>
      </c>
      <c r="B6039" s="18">
        <v>45505</v>
      </c>
      <c r="C6039" s="96" t="s">
        <v>434</v>
      </c>
      <c r="D6039" t="s">
        <v>202</v>
      </c>
      <c r="E6039">
        <v>0.33456892695085322</v>
      </c>
      <c r="F6039">
        <v>10470</v>
      </c>
      <c r="G6039">
        <v>31294</v>
      </c>
    </row>
    <row r="6040" spans="1:7" x14ac:dyDescent="0.3">
      <c r="A6040">
        <v>102</v>
      </c>
      <c r="B6040" s="18">
        <v>45505</v>
      </c>
      <c r="C6040" s="96" t="s">
        <v>434</v>
      </c>
      <c r="D6040" t="s">
        <v>218</v>
      </c>
      <c r="E6040">
        <v>1</v>
      </c>
    </row>
    <row r="6041" spans="1:7" x14ac:dyDescent="0.3">
      <c r="A6041">
        <v>101</v>
      </c>
      <c r="B6041" s="18">
        <v>45505</v>
      </c>
      <c r="C6041" s="96" t="s">
        <v>434</v>
      </c>
      <c r="D6041" t="s">
        <v>200</v>
      </c>
      <c r="E6041">
        <v>9</v>
      </c>
    </row>
    <row r="6042" spans="1:7" x14ac:dyDescent="0.3">
      <c r="A6042">
        <v>100</v>
      </c>
      <c r="B6042" s="18">
        <v>45505</v>
      </c>
      <c r="C6042" s="96" t="s">
        <v>434</v>
      </c>
      <c r="D6042" t="s">
        <v>206</v>
      </c>
      <c r="E6042">
        <v>14</v>
      </c>
    </row>
    <row r="6043" spans="1:7" x14ac:dyDescent="0.3">
      <c r="A6043">
        <v>17</v>
      </c>
      <c r="B6043" s="18">
        <v>45505</v>
      </c>
      <c r="C6043" s="96" t="s">
        <v>434</v>
      </c>
      <c r="D6043" t="s">
        <v>207</v>
      </c>
      <c r="E6043">
        <v>2.0560747663551402E-2</v>
      </c>
      <c r="F6043">
        <v>33</v>
      </c>
      <c r="G6043">
        <v>1605</v>
      </c>
    </row>
    <row r="6044" spans="1:7" x14ac:dyDescent="0.3">
      <c r="A6044">
        <v>16</v>
      </c>
      <c r="B6044" s="18">
        <v>45505</v>
      </c>
      <c r="C6044" s="96" t="s">
        <v>434</v>
      </c>
      <c r="D6044" t="s">
        <v>203</v>
      </c>
      <c r="E6044">
        <v>0.18753894080996886</v>
      </c>
      <c r="F6044">
        <v>301</v>
      </c>
      <c r="G6044">
        <v>1605</v>
      </c>
    </row>
    <row r="6045" spans="1:7" x14ac:dyDescent="0.3">
      <c r="A6045">
        <v>15</v>
      </c>
      <c r="B6045" s="18">
        <v>45505</v>
      </c>
      <c r="C6045" s="96" t="s">
        <v>434</v>
      </c>
      <c r="D6045" t="s">
        <v>205</v>
      </c>
      <c r="E6045">
        <v>3.0721966205837174E-4</v>
      </c>
      <c r="F6045">
        <v>1</v>
      </c>
      <c r="G6045">
        <v>3255</v>
      </c>
    </row>
    <row r="6046" spans="1:7" x14ac:dyDescent="0.3">
      <c r="A6046">
        <v>14</v>
      </c>
      <c r="B6046" s="18">
        <v>45505</v>
      </c>
      <c r="C6046" s="96" t="s">
        <v>434</v>
      </c>
      <c r="D6046" t="s">
        <v>225</v>
      </c>
      <c r="E6046">
        <v>0.12780337941628264</v>
      </c>
      <c r="F6046">
        <v>416</v>
      </c>
      <c r="G6046">
        <v>3255</v>
      </c>
    </row>
    <row r="6047" spans="1:7" x14ac:dyDescent="0.3">
      <c r="A6047">
        <v>13</v>
      </c>
      <c r="B6047" s="18">
        <v>45505</v>
      </c>
      <c r="C6047" s="96" t="s">
        <v>434</v>
      </c>
      <c r="D6047" t="s">
        <v>198</v>
      </c>
      <c r="E6047">
        <v>1.1409395973154362E-2</v>
      </c>
      <c r="F6047">
        <v>17</v>
      </c>
      <c r="G6047">
        <v>1490</v>
      </c>
    </row>
    <row r="6048" spans="1:7" x14ac:dyDescent="0.3">
      <c r="A6048">
        <v>12</v>
      </c>
      <c r="B6048" s="18">
        <v>45505</v>
      </c>
      <c r="C6048" s="96" t="s">
        <v>434</v>
      </c>
      <c r="D6048" t="s">
        <v>215</v>
      </c>
      <c r="E6048">
        <v>0.16644295302013423</v>
      </c>
      <c r="F6048">
        <v>248</v>
      </c>
      <c r="G6048">
        <v>1490</v>
      </c>
    </row>
    <row r="6049" spans="1:7" x14ac:dyDescent="0.3">
      <c r="A6049">
        <v>11</v>
      </c>
      <c r="B6049" s="18">
        <v>45505</v>
      </c>
      <c r="C6049" s="96" t="s">
        <v>434</v>
      </c>
      <c r="D6049" t="s">
        <v>230</v>
      </c>
      <c r="E6049">
        <v>0.31387225548902198</v>
      </c>
      <c r="F6049">
        <v>1258</v>
      </c>
      <c r="G6049">
        <v>4008</v>
      </c>
    </row>
    <row r="6050" spans="1:7" x14ac:dyDescent="0.3">
      <c r="A6050">
        <v>10</v>
      </c>
      <c r="B6050" s="18">
        <v>45505</v>
      </c>
      <c r="C6050" s="96" t="s">
        <v>434</v>
      </c>
      <c r="D6050" t="s">
        <v>219</v>
      </c>
      <c r="E6050">
        <v>0.13069016152716592</v>
      </c>
      <c r="F6050">
        <v>178</v>
      </c>
      <c r="G6050">
        <v>1362</v>
      </c>
    </row>
    <row r="6051" spans="1:7" x14ac:dyDescent="0.3">
      <c r="A6051">
        <v>9</v>
      </c>
      <c r="B6051" s="18">
        <v>45505</v>
      </c>
      <c r="C6051" s="96" t="s">
        <v>434</v>
      </c>
      <c r="D6051" t="s">
        <v>213</v>
      </c>
      <c r="E6051">
        <v>0.15305214450969923</v>
      </c>
      <c r="F6051">
        <v>860</v>
      </c>
      <c r="G6051">
        <v>5619</v>
      </c>
    </row>
    <row r="6052" spans="1:7" x14ac:dyDescent="0.3">
      <c r="A6052">
        <v>8</v>
      </c>
      <c r="B6052" s="18">
        <v>45505</v>
      </c>
      <c r="C6052" s="96" t="s">
        <v>434</v>
      </c>
      <c r="D6052" t="s">
        <v>235</v>
      </c>
      <c r="E6052">
        <v>0.31278538812785389</v>
      </c>
      <c r="F6052">
        <v>411</v>
      </c>
      <c r="G6052">
        <v>1314</v>
      </c>
    </row>
    <row r="6053" spans="1:7" x14ac:dyDescent="0.3">
      <c r="A6053">
        <v>7</v>
      </c>
      <c r="B6053" s="18">
        <v>45505</v>
      </c>
      <c r="C6053" s="96" t="s">
        <v>434</v>
      </c>
      <c r="D6053" t="s">
        <v>232</v>
      </c>
      <c r="E6053">
        <v>0.5476772616136919</v>
      </c>
      <c r="F6053">
        <v>224</v>
      </c>
      <c r="G6053">
        <v>409</v>
      </c>
    </row>
    <row r="6054" spans="1:7" x14ac:dyDescent="0.3">
      <c r="A6054">
        <v>23</v>
      </c>
      <c r="B6054" s="18">
        <v>45505</v>
      </c>
      <c r="C6054" s="96" t="s">
        <v>434</v>
      </c>
      <c r="D6054" t="s">
        <v>210</v>
      </c>
      <c r="E6054">
        <v>3.7241117233517008E-2</v>
      </c>
      <c r="F6054">
        <v>588</v>
      </c>
      <c r="G6054">
        <v>15789</v>
      </c>
    </row>
    <row r="6055" spans="1:7" x14ac:dyDescent="0.3">
      <c r="A6055">
        <v>24</v>
      </c>
      <c r="B6055" s="18">
        <v>45505</v>
      </c>
      <c r="C6055" s="96" t="s">
        <v>434</v>
      </c>
      <c r="D6055" t="s">
        <v>197</v>
      </c>
      <c r="E6055">
        <v>0.86394557823129248</v>
      </c>
      <c r="F6055">
        <v>508</v>
      </c>
      <c r="G6055">
        <v>588</v>
      </c>
    </row>
    <row r="6056" spans="1:7" x14ac:dyDescent="0.3">
      <c r="A6056">
        <v>25</v>
      </c>
      <c r="B6056" s="18">
        <v>45505</v>
      </c>
      <c r="C6056" s="96" t="s">
        <v>434</v>
      </c>
      <c r="D6056" t="s">
        <v>261</v>
      </c>
      <c r="E6056">
        <v>2.0900627018810565E-3</v>
      </c>
      <c r="F6056">
        <v>33</v>
      </c>
      <c r="G6056">
        <v>15789</v>
      </c>
    </row>
    <row r="6057" spans="1:7" x14ac:dyDescent="0.3">
      <c r="A6057">
        <v>133</v>
      </c>
      <c r="B6057" s="18">
        <v>45505</v>
      </c>
      <c r="C6057" s="96" t="s">
        <v>434</v>
      </c>
      <c r="D6057" t="s">
        <v>234</v>
      </c>
      <c r="E6057">
        <v>55</v>
      </c>
    </row>
    <row r="6058" spans="1:7" x14ac:dyDescent="0.3">
      <c r="A6058">
        <v>132</v>
      </c>
      <c r="B6058" s="18">
        <v>45505</v>
      </c>
      <c r="C6058" s="96" t="s">
        <v>434</v>
      </c>
      <c r="D6058" t="s">
        <v>208</v>
      </c>
      <c r="E6058">
        <v>22</v>
      </c>
    </row>
    <row r="6059" spans="1:7" x14ac:dyDescent="0.3">
      <c r="A6059">
        <v>131</v>
      </c>
      <c r="B6059" s="18">
        <v>45505</v>
      </c>
      <c r="C6059" s="96" t="s">
        <v>434</v>
      </c>
      <c r="D6059" t="s">
        <v>211</v>
      </c>
      <c r="E6059">
        <v>167</v>
      </c>
    </row>
    <row r="6060" spans="1:7" x14ac:dyDescent="0.3">
      <c r="A6060">
        <v>130</v>
      </c>
      <c r="B6060" s="18">
        <v>45505</v>
      </c>
      <c r="C6060" s="96" t="s">
        <v>434</v>
      </c>
      <c r="D6060" t="s">
        <v>212</v>
      </c>
      <c r="E6060">
        <v>2140</v>
      </c>
    </row>
    <row r="6061" spans="1:7" x14ac:dyDescent="0.3">
      <c r="A6061">
        <v>129</v>
      </c>
      <c r="B6061" s="18">
        <v>45505</v>
      </c>
      <c r="C6061" s="96" t="s">
        <v>434</v>
      </c>
      <c r="D6061" t="s">
        <v>229</v>
      </c>
      <c r="E6061">
        <v>1458</v>
      </c>
    </row>
    <row r="6062" spans="1:7" x14ac:dyDescent="0.3">
      <c r="A6062">
        <v>128</v>
      </c>
      <c r="B6062" s="18">
        <v>45505</v>
      </c>
      <c r="C6062" s="96" t="s">
        <v>434</v>
      </c>
      <c r="D6062" t="s">
        <v>224</v>
      </c>
      <c r="E6062">
        <v>621</v>
      </c>
    </row>
    <row r="6063" spans="1:7" x14ac:dyDescent="0.3">
      <c r="A6063">
        <v>127</v>
      </c>
      <c r="B6063" s="18">
        <v>45505</v>
      </c>
      <c r="C6063" s="96" t="s">
        <v>434</v>
      </c>
      <c r="D6063" t="s">
        <v>220</v>
      </c>
      <c r="E6063">
        <v>4477</v>
      </c>
    </row>
    <row r="6064" spans="1:7" x14ac:dyDescent="0.3">
      <c r="A6064">
        <v>5</v>
      </c>
      <c r="B6064" s="18">
        <v>45505</v>
      </c>
      <c r="C6064" s="96" t="s">
        <v>434</v>
      </c>
      <c r="D6064" t="s">
        <v>216</v>
      </c>
      <c r="E6064">
        <v>12.4146341463415</v>
      </c>
      <c r="F6064">
        <v>3054</v>
      </c>
      <c r="G6064">
        <v>246</v>
      </c>
    </row>
    <row r="6065" spans="1:7" x14ac:dyDescent="0.3">
      <c r="A6065">
        <v>4</v>
      </c>
      <c r="B6065" s="18">
        <v>45505</v>
      </c>
      <c r="C6065" s="96" t="s">
        <v>434</v>
      </c>
      <c r="D6065" t="s">
        <v>223</v>
      </c>
      <c r="E6065">
        <v>0.91717791411042904</v>
      </c>
      <c r="F6065">
        <v>2691</v>
      </c>
      <c r="G6065">
        <v>2934</v>
      </c>
    </row>
    <row r="6066" spans="1:7" x14ac:dyDescent="0.3">
      <c r="A6066">
        <v>122</v>
      </c>
      <c r="B6066" s="18">
        <v>45505</v>
      </c>
      <c r="C6066" s="96" t="s">
        <v>434</v>
      </c>
      <c r="D6066" t="s">
        <v>24</v>
      </c>
      <c r="E6066">
        <v>14</v>
      </c>
    </row>
    <row r="6067" spans="1:7" x14ac:dyDescent="0.3">
      <c r="A6067">
        <v>120</v>
      </c>
      <c r="B6067" s="18">
        <v>45505</v>
      </c>
      <c r="C6067" s="96" t="s">
        <v>434</v>
      </c>
      <c r="D6067" t="s">
        <v>22</v>
      </c>
      <c r="E6067">
        <v>7242</v>
      </c>
    </row>
    <row r="6068" spans="1:7" x14ac:dyDescent="0.3">
      <c r="A6068">
        <v>116</v>
      </c>
      <c r="B6068" s="18">
        <v>45505</v>
      </c>
      <c r="C6068" s="96" t="s">
        <v>434</v>
      </c>
      <c r="D6068" t="s">
        <v>243</v>
      </c>
      <c r="E6068">
        <v>62</v>
      </c>
    </row>
    <row r="6069" spans="1:7" x14ac:dyDescent="0.3">
      <c r="A6069">
        <v>115</v>
      </c>
      <c r="B6069" s="18">
        <v>45505</v>
      </c>
      <c r="C6069" s="96" t="s">
        <v>434</v>
      </c>
      <c r="D6069" t="s">
        <v>226</v>
      </c>
      <c r="E6069">
        <v>472</v>
      </c>
    </row>
    <row r="6070" spans="1:7" x14ac:dyDescent="0.3">
      <c r="A6070">
        <v>114</v>
      </c>
      <c r="B6070" s="18">
        <v>45505</v>
      </c>
      <c r="C6070" s="96" t="s">
        <v>434</v>
      </c>
      <c r="D6070" t="s">
        <v>214</v>
      </c>
      <c r="E6070">
        <v>7256</v>
      </c>
    </row>
    <row r="6071" spans="1:7" x14ac:dyDescent="0.3">
      <c r="A6071">
        <v>6</v>
      </c>
      <c r="B6071" s="18">
        <v>45505</v>
      </c>
      <c r="C6071" s="96" t="s">
        <v>434</v>
      </c>
      <c r="D6071" t="s">
        <v>237</v>
      </c>
      <c r="E6071">
        <v>0.73943661971830987</v>
      </c>
      <c r="F6071">
        <v>105</v>
      </c>
      <c r="G6071">
        <v>142</v>
      </c>
    </row>
    <row r="6072" spans="1:7" x14ac:dyDescent="0.3">
      <c r="A6072">
        <v>108</v>
      </c>
      <c r="B6072" s="18">
        <v>45505</v>
      </c>
      <c r="C6072" s="96" t="s">
        <v>435</v>
      </c>
      <c r="D6072" t="s">
        <v>204</v>
      </c>
      <c r="E6072">
        <v>43</v>
      </c>
    </row>
    <row r="6073" spans="1:7" x14ac:dyDescent="0.3">
      <c r="A6073">
        <v>105</v>
      </c>
      <c r="B6073" s="18">
        <v>45505</v>
      </c>
      <c r="C6073" s="96" t="s">
        <v>435</v>
      </c>
      <c r="D6073" t="s">
        <v>227</v>
      </c>
      <c r="E6073">
        <v>21</v>
      </c>
    </row>
    <row r="6074" spans="1:7" x14ac:dyDescent="0.3">
      <c r="A6074">
        <v>107</v>
      </c>
      <c r="B6074" s="18">
        <v>45505</v>
      </c>
      <c r="C6074" s="96" t="s">
        <v>435</v>
      </c>
      <c r="D6074" t="s">
        <v>217</v>
      </c>
      <c r="E6074">
        <v>223</v>
      </c>
    </row>
    <row r="6075" spans="1:7" x14ac:dyDescent="0.3">
      <c r="A6075">
        <v>106</v>
      </c>
      <c r="B6075" s="18">
        <v>45505</v>
      </c>
      <c r="C6075" s="96" t="s">
        <v>435</v>
      </c>
      <c r="D6075" t="s">
        <v>196</v>
      </c>
      <c r="E6075">
        <v>197</v>
      </c>
    </row>
    <row r="6076" spans="1:7" x14ac:dyDescent="0.3">
      <c r="A6076">
        <v>104</v>
      </c>
      <c r="B6076" s="18">
        <v>45505</v>
      </c>
      <c r="C6076" s="96" t="s">
        <v>435</v>
      </c>
      <c r="D6076" t="s">
        <v>236</v>
      </c>
      <c r="E6076">
        <v>1</v>
      </c>
    </row>
    <row r="6077" spans="1:7" x14ac:dyDescent="0.3">
      <c r="A6077">
        <v>113</v>
      </c>
      <c r="B6077" s="18">
        <v>45505</v>
      </c>
      <c r="C6077" s="96" t="s">
        <v>435</v>
      </c>
      <c r="D6077" t="s">
        <v>228</v>
      </c>
      <c r="E6077">
        <v>93</v>
      </c>
    </row>
    <row r="6078" spans="1:7" x14ac:dyDescent="0.3">
      <c r="A6078">
        <v>110</v>
      </c>
      <c r="B6078" s="18">
        <v>45505</v>
      </c>
      <c r="C6078" s="96" t="s">
        <v>435</v>
      </c>
      <c r="D6078" t="s">
        <v>222</v>
      </c>
      <c r="E6078">
        <v>24</v>
      </c>
    </row>
    <row r="6079" spans="1:7" x14ac:dyDescent="0.3">
      <c r="A6079">
        <v>112</v>
      </c>
      <c r="B6079" s="18">
        <v>45505</v>
      </c>
      <c r="C6079" s="96" t="s">
        <v>435</v>
      </c>
      <c r="D6079" t="s">
        <v>221</v>
      </c>
      <c r="E6079">
        <v>252</v>
      </c>
    </row>
    <row r="6080" spans="1:7" x14ac:dyDescent="0.3">
      <c r="A6080">
        <v>111</v>
      </c>
      <c r="B6080" s="18">
        <v>45505</v>
      </c>
      <c r="C6080" s="96" t="s">
        <v>435</v>
      </c>
      <c r="D6080" t="s">
        <v>201</v>
      </c>
      <c r="E6080">
        <v>237</v>
      </c>
    </row>
    <row r="6081" spans="1:7" x14ac:dyDescent="0.3">
      <c r="A6081">
        <v>109</v>
      </c>
      <c r="B6081" s="18">
        <v>45505</v>
      </c>
      <c r="C6081" s="96" t="s">
        <v>435</v>
      </c>
      <c r="D6081" t="s">
        <v>233</v>
      </c>
      <c r="E6081">
        <v>8</v>
      </c>
    </row>
    <row r="6082" spans="1:7" x14ac:dyDescent="0.3">
      <c r="A6082">
        <v>2</v>
      </c>
      <c r="B6082" s="18">
        <v>45505</v>
      </c>
      <c r="C6082" s="96" t="s">
        <v>435</v>
      </c>
      <c r="D6082" t="s">
        <v>209</v>
      </c>
      <c r="E6082">
        <v>0.18948275862068967</v>
      </c>
      <c r="F6082">
        <v>1099</v>
      </c>
      <c r="G6082">
        <v>5800</v>
      </c>
    </row>
    <row r="6083" spans="1:7" x14ac:dyDescent="0.3">
      <c r="A6083">
        <v>1</v>
      </c>
      <c r="B6083" s="18">
        <v>45505</v>
      </c>
      <c r="C6083" s="96" t="s">
        <v>435</v>
      </c>
      <c r="D6083" t="s">
        <v>287</v>
      </c>
      <c r="E6083">
        <v>0</v>
      </c>
      <c r="F6083">
        <v>0</v>
      </c>
      <c r="G6083">
        <v>3</v>
      </c>
    </row>
    <row r="6084" spans="1:7" x14ac:dyDescent="0.3">
      <c r="A6084">
        <v>103</v>
      </c>
      <c r="B6084" s="18">
        <v>45505</v>
      </c>
      <c r="C6084" s="96" t="s">
        <v>435</v>
      </c>
      <c r="D6084" t="s">
        <v>199</v>
      </c>
      <c r="E6084">
        <v>0</v>
      </c>
    </row>
    <row r="6085" spans="1:7" x14ac:dyDescent="0.3">
      <c r="A6085">
        <v>102</v>
      </c>
      <c r="B6085" s="18">
        <v>45505</v>
      </c>
      <c r="C6085" s="96" t="s">
        <v>435</v>
      </c>
      <c r="D6085" t="s">
        <v>218</v>
      </c>
      <c r="E6085">
        <v>2</v>
      </c>
    </row>
    <row r="6086" spans="1:7" x14ac:dyDescent="0.3">
      <c r="A6086">
        <v>3</v>
      </c>
      <c r="B6086" s="18">
        <v>45505</v>
      </c>
      <c r="C6086" s="96" t="s">
        <v>435</v>
      </c>
      <c r="D6086" t="s">
        <v>202</v>
      </c>
      <c r="E6086">
        <v>0.3221110100090992</v>
      </c>
      <c r="F6086">
        <v>354</v>
      </c>
      <c r="G6086">
        <v>1099</v>
      </c>
    </row>
    <row r="6087" spans="1:7" x14ac:dyDescent="0.3">
      <c r="A6087">
        <v>101</v>
      </c>
      <c r="B6087" s="18">
        <v>45505</v>
      </c>
      <c r="C6087" s="96" t="s">
        <v>435</v>
      </c>
      <c r="D6087" t="s">
        <v>200</v>
      </c>
      <c r="E6087">
        <v>1</v>
      </c>
    </row>
    <row r="6088" spans="1:7" x14ac:dyDescent="0.3">
      <c r="A6088">
        <v>100</v>
      </c>
      <c r="B6088" s="18">
        <v>45505</v>
      </c>
      <c r="C6088" s="96" t="s">
        <v>435</v>
      </c>
      <c r="D6088" t="s">
        <v>206</v>
      </c>
      <c r="E6088">
        <v>1</v>
      </c>
    </row>
    <row r="6089" spans="1:7" x14ac:dyDescent="0.3">
      <c r="A6089">
        <v>11</v>
      </c>
      <c r="B6089" s="18">
        <v>45505</v>
      </c>
      <c r="C6089" s="96" t="s">
        <v>435</v>
      </c>
      <c r="D6089" t="s">
        <v>230</v>
      </c>
      <c r="E6089">
        <v>0.13924050632911392</v>
      </c>
      <c r="F6089">
        <v>22</v>
      </c>
      <c r="G6089">
        <v>158</v>
      </c>
    </row>
    <row r="6090" spans="1:7" x14ac:dyDescent="0.3">
      <c r="A6090">
        <v>9</v>
      </c>
      <c r="B6090" s="18">
        <v>45505</v>
      </c>
      <c r="C6090" s="96" t="s">
        <v>435</v>
      </c>
      <c r="D6090" t="s">
        <v>213</v>
      </c>
      <c r="E6090">
        <v>6.7073170731707321E-2</v>
      </c>
      <c r="F6090">
        <v>11</v>
      </c>
      <c r="G6090">
        <v>164</v>
      </c>
    </row>
    <row r="6091" spans="1:7" x14ac:dyDescent="0.3">
      <c r="A6091">
        <v>18</v>
      </c>
      <c r="B6091" s="18">
        <v>45505</v>
      </c>
      <c r="C6091" s="96" t="s">
        <v>435</v>
      </c>
      <c r="D6091" t="s">
        <v>242</v>
      </c>
      <c r="E6091">
        <v>2.2222222222222223E-2</v>
      </c>
      <c r="F6091">
        <v>1</v>
      </c>
      <c r="G6091">
        <v>45</v>
      </c>
    </row>
    <row r="6092" spans="1:7" x14ac:dyDescent="0.3">
      <c r="A6092">
        <v>23</v>
      </c>
      <c r="B6092" s="18">
        <v>45505</v>
      </c>
      <c r="C6092" s="96" t="s">
        <v>435</v>
      </c>
      <c r="D6092" t="s">
        <v>210</v>
      </c>
      <c r="E6092">
        <v>2.6572187776793623E-2</v>
      </c>
      <c r="F6092">
        <v>30</v>
      </c>
      <c r="G6092">
        <v>1129</v>
      </c>
    </row>
    <row r="6093" spans="1:7" x14ac:dyDescent="0.3">
      <c r="A6093">
        <v>24</v>
      </c>
      <c r="B6093" s="18">
        <v>45505</v>
      </c>
      <c r="C6093" s="96" t="s">
        <v>435</v>
      </c>
      <c r="D6093" t="s">
        <v>197</v>
      </c>
      <c r="E6093">
        <v>0.96666666666666667</v>
      </c>
      <c r="F6093">
        <v>29</v>
      </c>
      <c r="G6093">
        <v>30</v>
      </c>
    </row>
    <row r="6094" spans="1:7" x14ac:dyDescent="0.3">
      <c r="A6094">
        <v>132</v>
      </c>
      <c r="B6094" s="18">
        <v>45505</v>
      </c>
      <c r="C6094" s="96" t="s">
        <v>435</v>
      </c>
      <c r="D6094" t="s">
        <v>208</v>
      </c>
      <c r="E6094">
        <v>2</v>
      </c>
    </row>
    <row r="6095" spans="1:7" x14ac:dyDescent="0.3">
      <c r="A6095">
        <v>131</v>
      </c>
      <c r="B6095" s="18">
        <v>45505</v>
      </c>
      <c r="C6095" s="96" t="s">
        <v>435</v>
      </c>
      <c r="D6095" t="s">
        <v>211</v>
      </c>
      <c r="E6095">
        <v>15</v>
      </c>
    </row>
    <row r="6096" spans="1:7" x14ac:dyDescent="0.3">
      <c r="A6096">
        <v>130</v>
      </c>
      <c r="B6096" s="18">
        <v>45505</v>
      </c>
      <c r="C6096" s="96" t="s">
        <v>435</v>
      </c>
      <c r="D6096" t="s">
        <v>212</v>
      </c>
      <c r="E6096">
        <v>3</v>
      </c>
    </row>
    <row r="6097" spans="1:7" x14ac:dyDescent="0.3">
      <c r="A6097">
        <v>129</v>
      </c>
      <c r="B6097" s="18">
        <v>45505</v>
      </c>
      <c r="C6097" s="96" t="s">
        <v>435</v>
      </c>
      <c r="D6097" t="s">
        <v>229</v>
      </c>
      <c r="E6097">
        <v>39</v>
      </c>
    </row>
    <row r="6098" spans="1:7" x14ac:dyDescent="0.3">
      <c r="A6098">
        <v>128</v>
      </c>
      <c r="B6098" s="18">
        <v>45505</v>
      </c>
      <c r="C6098" s="96" t="s">
        <v>435</v>
      </c>
      <c r="D6098" t="s">
        <v>224</v>
      </c>
      <c r="E6098">
        <v>15</v>
      </c>
    </row>
    <row r="6099" spans="1:7" x14ac:dyDescent="0.3">
      <c r="A6099">
        <v>127</v>
      </c>
      <c r="B6099" s="18">
        <v>45505</v>
      </c>
      <c r="C6099" s="96" t="s">
        <v>435</v>
      </c>
      <c r="D6099" t="s">
        <v>220</v>
      </c>
      <c r="E6099">
        <v>74</v>
      </c>
    </row>
    <row r="6100" spans="1:7" x14ac:dyDescent="0.3">
      <c r="A6100">
        <v>5</v>
      </c>
      <c r="B6100" s="18">
        <v>45505</v>
      </c>
      <c r="C6100" s="96" t="s">
        <v>435</v>
      </c>
      <c r="D6100" t="s">
        <v>216</v>
      </c>
      <c r="E6100">
        <v>1.9411764705882399</v>
      </c>
      <c r="F6100">
        <v>66</v>
      </c>
      <c r="G6100">
        <v>34</v>
      </c>
    </row>
    <row r="6101" spans="1:7" x14ac:dyDescent="0.3">
      <c r="A6101">
        <v>4</v>
      </c>
      <c r="B6101" s="18">
        <v>45505</v>
      </c>
      <c r="C6101" s="96" t="s">
        <v>435</v>
      </c>
      <c r="D6101" t="s">
        <v>223</v>
      </c>
      <c r="E6101">
        <v>0.75</v>
      </c>
      <c r="F6101">
        <v>48</v>
      </c>
      <c r="G6101">
        <v>64</v>
      </c>
    </row>
    <row r="6102" spans="1:7" x14ac:dyDescent="0.3">
      <c r="A6102">
        <v>120</v>
      </c>
      <c r="B6102" s="18">
        <v>45505</v>
      </c>
      <c r="C6102" s="96" t="s">
        <v>435</v>
      </c>
      <c r="D6102" t="s">
        <v>22</v>
      </c>
      <c r="E6102">
        <v>112</v>
      </c>
    </row>
    <row r="6103" spans="1:7" x14ac:dyDescent="0.3">
      <c r="A6103">
        <v>115</v>
      </c>
      <c r="B6103" s="18">
        <v>45505</v>
      </c>
      <c r="C6103" s="96" t="s">
        <v>435</v>
      </c>
      <c r="D6103" t="s">
        <v>226</v>
      </c>
      <c r="E6103">
        <v>27</v>
      </c>
    </row>
    <row r="6104" spans="1:7" x14ac:dyDescent="0.3">
      <c r="A6104">
        <v>114</v>
      </c>
      <c r="B6104" s="18">
        <v>45505</v>
      </c>
      <c r="C6104" s="96" t="s">
        <v>435</v>
      </c>
      <c r="D6104" t="s">
        <v>214</v>
      </c>
      <c r="E6104">
        <v>112</v>
      </c>
    </row>
    <row r="6105" spans="1:7" x14ac:dyDescent="0.3">
      <c r="A6105">
        <v>27</v>
      </c>
      <c r="B6105" s="18">
        <v>45505</v>
      </c>
      <c r="C6105" s="96" t="s">
        <v>436</v>
      </c>
      <c r="D6105" t="s">
        <v>165</v>
      </c>
      <c r="E6105">
        <v>0.20791327913279134</v>
      </c>
      <c r="F6105">
        <v>1918</v>
      </c>
      <c r="G6105">
        <v>9225</v>
      </c>
    </row>
    <row r="6106" spans="1:7" x14ac:dyDescent="0.3">
      <c r="A6106">
        <v>108</v>
      </c>
      <c r="B6106" s="18">
        <v>45505</v>
      </c>
      <c r="C6106" s="96" t="s">
        <v>436</v>
      </c>
      <c r="D6106" t="s">
        <v>204</v>
      </c>
      <c r="E6106">
        <v>5362</v>
      </c>
    </row>
    <row r="6107" spans="1:7" x14ac:dyDescent="0.3">
      <c r="A6107">
        <v>105</v>
      </c>
      <c r="B6107" s="18">
        <v>45505</v>
      </c>
      <c r="C6107" s="96" t="s">
        <v>436</v>
      </c>
      <c r="D6107" t="s">
        <v>227</v>
      </c>
      <c r="E6107">
        <v>6873</v>
      </c>
    </row>
    <row r="6108" spans="1:7" x14ac:dyDescent="0.3">
      <c r="A6108">
        <v>107</v>
      </c>
      <c r="B6108" s="18">
        <v>45505</v>
      </c>
      <c r="C6108" s="96" t="s">
        <v>436</v>
      </c>
      <c r="D6108" t="s">
        <v>217</v>
      </c>
      <c r="E6108">
        <v>14178</v>
      </c>
    </row>
    <row r="6109" spans="1:7" x14ac:dyDescent="0.3">
      <c r="A6109">
        <v>106</v>
      </c>
      <c r="B6109" s="18">
        <v>45505</v>
      </c>
      <c r="C6109" s="96" t="s">
        <v>436</v>
      </c>
      <c r="D6109" t="s">
        <v>196</v>
      </c>
      <c r="E6109">
        <v>13251</v>
      </c>
    </row>
    <row r="6110" spans="1:7" x14ac:dyDescent="0.3">
      <c r="A6110">
        <v>104</v>
      </c>
      <c r="B6110" s="18">
        <v>45505</v>
      </c>
      <c r="C6110" s="96" t="s">
        <v>436</v>
      </c>
      <c r="D6110" t="s">
        <v>236</v>
      </c>
      <c r="E6110">
        <v>2171</v>
      </c>
    </row>
    <row r="6111" spans="1:7" x14ac:dyDescent="0.3">
      <c r="A6111">
        <v>113</v>
      </c>
      <c r="B6111" s="18">
        <v>45505</v>
      </c>
      <c r="C6111" s="96" t="s">
        <v>436</v>
      </c>
      <c r="D6111" t="s">
        <v>228</v>
      </c>
      <c r="E6111">
        <v>10714</v>
      </c>
    </row>
    <row r="6112" spans="1:7" x14ac:dyDescent="0.3">
      <c r="A6112">
        <v>110</v>
      </c>
      <c r="B6112" s="18">
        <v>45505</v>
      </c>
      <c r="C6112" s="96" t="s">
        <v>436</v>
      </c>
      <c r="D6112" t="s">
        <v>222</v>
      </c>
      <c r="E6112">
        <v>6887</v>
      </c>
    </row>
    <row r="6113" spans="1:7" x14ac:dyDescent="0.3">
      <c r="A6113">
        <v>112</v>
      </c>
      <c r="B6113" s="18">
        <v>45505</v>
      </c>
      <c r="C6113" s="96" t="s">
        <v>436</v>
      </c>
      <c r="D6113" t="s">
        <v>221</v>
      </c>
      <c r="E6113">
        <v>16731</v>
      </c>
    </row>
    <row r="6114" spans="1:7" x14ac:dyDescent="0.3">
      <c r="A6114">
        <v>111</v>
      </c>
      <c r="B6114" s="18">
        <v>45505</v>
      </c>
      <c r="C6114" s="96" t="s">
        <v>436</v>
      </c>
      <c r="D6114" t="s">
        <v>201</v>
      </c>
      <c r="E6114">
        <v>15037</v>
      </c>
    </row>
    <row r="6115" spans="1:7" x14ac:dyDescent="0.3">
      <c r="A6115">
        <v>109</v>
      </c>
      <c r="B6115" s="18">
        <v>45505</v>
      </c>
      <c r="C6115" s="96" t="s">
        <v>436</v>
      </c>
      <c r="D6115" t="s">
        <v>233</v>
      </c>
      <c r="E6115">
        <v>2020</v>
      </c>
    </row>
    <row r="6116" spans="1:7" x14ac:dyDescent="0.3">
      <c r="A6116">
        <v>2</v>
      </c>
      <c r="B6116" s="18">
        <v>45505</v>
      </c>
      <c r="C6116" s="96" t="s">
        <v>436</v>
      </c>
      <c r="D6116" t="s">
        <v>209</v>
      </c>
      <c r="E6116">
        <v>0.69883058470764614</v>
      </c>
      <c r="F6116">
        <v>93224</v>
      </c>
      <c r="G6116">
        <v>133400</v>
      </c>
    </row>
    <row r="6117" spans="1:7" x14ac:dyDescent="0.3">
      <c r="A6117">
        <v>1</v>
      </c>
      <c r="B6117" s="18">
        <v>45505</v>
      </c>
      <c r="C6117" s="96" t="s">
        <v>436</v>
      </c>
      <c r="D6117" t="s">
        <v>287</v>
      </c>
      <c r="E6117">
        <v>1.0886075949367089</v>
      </c>
      <c r="F6117">
        <v>86</v>
      </c>
      <c r="G6117">
        <v>79</v>
      </c>
    </row>
    <row r="6118" spans="1:7" x14ac:dyDescent="0.3">
      <c r="A6118">
        <v>103</v>
      </c>
      <c r="B6118" s="18">
        <v>45505</v>
      </c>
      <c r="C6118" s="96" t="s">
        <v>436</v>
      </c>
      <c r="D6118" t="s">
        <v>199</v>
      </c>
      <c r="E6118">
        <v>10</v>
      </c>
    </row>
    <row r="6119" spans="1:7" x14ac:dyDescent="0.3">
      <c r="A6119">
        <v>3</v>
      </c>
      <c r="B6119" s="18">
        <v>45505</v>
      </c>
      <c r="C6119" s="96" t="s">
        <v>436</v>
      </c>
      <c r="D6119" t="s">
        <v>202</v>
      </c>
      <c r="E6119">
        <v>0.76342413286270638</v>
      </c>
      <c r="F6119">
        <v>71158</v>
      </c>
      <c r="G6119">
        <v>93209</v>
      </c>
    </row>
    <row r="6120" spans="1:7" x14ac:dyDescent="0.3">
      <c r="A6120">
        <v>102</v>
      </c>
      <c r="B6120" s="18">
        <v>45505</v>
      </c>
      <c r="C6120" s="96" t="s">
        <v>436</v>
      </c>
      <c r="D6120" t="s">
        <v>218</v>
      </c>
      <c r="E6120">
        <v>1</v>
      </c>
    </row>
    <row r="6121" spans="1:7" x14ac:dyDescent="0.3">
      <c r="A6121">
        <v>101</v>
      </c>
      <c r="B6121" s="18">
        <v>45505</v>
      </c>
      <c r="C6121" s="96" t="s">
        <v>436</v>
      </c>
      <c r="D6121" t="s">
        <v>200</v>
      </c>
      <c r="E6121">
        <v>68</v>
      </c>
    </row>
    <row r="6122" spans="1:7" x14ac:dyDescent="0.3">
      <c r="A6122">
        <v>100</v>
      </c>
      <c r="B6122" s="18">
        <v>45505</v>
      </c>
      <c r="C6122" s="96" t="s">
        <v>436</v>
      </c>
      <c r="D6122" t="s">
        <v>206</v>
      </c>
      <c r="E6122">
        <v>2</v>
      </c>
    </row>
    <row r="6123" spans="1:7" x14ac:dyDescent="0.3">
      <c r="A6123">
        <v>26</v>
      </c>
      <c r="B6123" s="18">
        <v>45505</v>
      </c>
      <c r="C6123" s="96" t="s">
        <v>436</v>
      </c>
      <c r="D6123" t="s">
        <v>164</v>
      </c>
      <c r="E6123">
        <v>0.16444687198016891</v>
      </c>
      <c r="F6123">
        <v>3914</v>
      </c>
      <c r="G6123">
        <v>23801</v>
      </c>
    </row>
    <row r="6124" spans="1:7" x14ac:dyDescent="0.3">
      <c r="A6124">
        <v>17</v>
      </c>
      <c r="B6124" s="18">
        <v>45505</v>
      </c>
      <c r="C6124" s="96" t="s">
        <v>436</v>
      </c>
      <c r="D6124" t="s">
        <v>207</v>
      </c>
      <c r="E6124">
        <v>5.2332657200811358E-2</v>
      </c>
      <c r="F6124">
        <v>645</v>
      </c>
      <c r="G6124">
        <v>12325</v>
      </c>
    </row>
    <row r="6125" spans="1:7" x14ac:dyDescent="0.3">
      <c r="A6125">
        <v>16</v>
      </c>
      <c r="B6125" s="18">
        <v>45505</v>
      </c>
      <c r="C6125" s="96" t="s">
        <v>436</v>
      </c>
      <c r="D6125" t="s">
        <v>203</v>
      </c>
      <c r="E6125">
        <v>0.2935496957403651</v>
      </c>
      <c r="F6125">
        <v>3618</v>
      </c>
      <c r="G6125">
        <v>12325</v>
      </c>
    </row>
    <row r="6126" spans="1:7" x14ac:dyDescent="0.3">
      <c r="A6126">
        <v>15</v>
      </c>
      <c r="B6126" s="18">
        <v>45505</v>
      </c>
      <c r="C6126" s="96" t="s">
        <v>436</v>
      </c>
      <c r="D6126" t="s">
        <v>205</v>
      </c>
      <c r="E6126">
        <v>8.6581249040969768E-2</v>
      </c>
      <c r="F6126">
        <v>2257</v>
      </c>
      <c r="G6126">
        <v>26068</v>
      </c>
    </row>
    <row r="6127" spans="1:7" x14ac:dyDescent="0.3">
      <c r="A6127">
        <v>14</v>
      </c>
      <c r="B6127" s="18">
        <v>45505</v>
      </c>
      <c r="C6127" s="96" t="s">
        <v>436</v>
      </c>
      <c r="D6127" t="s">
        <v>225</v>
      </c>
      <c r="E6127">
        <v>0.66000460334509747</v>
      </c>
      <c r="F6127">
        <v>17205</v>
      </c>
      <c r="G6127">
        <v>26068</v>
      </c>
    </row>
    <row r="6128" spans="1:7" x14ac:dyDescent="0.3">
      <c r="A6128">
        <v>13</v>
      </c>
      <c r="B6128" s="18">
        <v>45505</v>
      </c>
      <c r="C6128" s="96" t="s">
        <v>436</v>
      </c>
      <c r="D6128" t="s">
        <v>198</v>
      </c>
      <c r="E6128">
        <v>5.9181548810763193E-2</v>
      </c>
      <c r="F6128">
        <v>739</v>
      </c>
      <c r="G6128">
        <v>12487</v>
      </c>
    </row>
    <row r="6129" spans="1:7" x14ac:dyDescent="0.3">
      <c r="A6129">
        <v>12</v>
      </c>
      <c r="B6129" s="18">
        <v>45505</v>
      </c>
      <c r="C6129" s="96" t="s">
        <v>436</v>
      </c>
      <c r="D6129" t="s">
        <v>215</v>
      </c>
      <c r="E6129">
        <v>0.55794025786818291</v>
      </c>
      <c r="F6129">
        <v>6967</v>
      </c>
      <c r="G6129">
        <v>12487</v>
      </c>
    </row>
    <row r="6130" spans="1:7" x14ac:dyDescent="0.3">
      <c r="A6130">
        <v>11</v>
      </c>
      <c r="B6130" s="18">
        <v>45505</v>
      </c>
      <c r="C6130" s="96" t="s">
        <v>436</v>
      </c>
      <c r="D6130" t="s">
        <v>230</v>
      </c>
      <c r="E6130">
        <v>0.60836451538130398</v>
      </c>
      <c r="F6130">
        <v>18372</v>
      </c>
      <c r="G6130">
        <v>30199</v>
      </c>
    </row>
    <row r="6131" spans="1:7" x14ac:dyDescent="0.3">
      <c r="A6131">
        <v>10</v>
      </c>
      <c r="B6131" s="18">
        <v>45505</v>
      </c>
      <c r="C6131" s="96" t="s">
        <v>436</v>
      </c>
      <c r="D6131" t="s">
        <v>219</v>
      </c>
      <c r="E6131">
        <v>0.17195037904893176</v>
      </c>
      <c r="F6131">
        <v>998</v>
      </c>
      <c r="G6131">
        <v>5804</v>
      </c>
    </row>
    <row r="6132" spans="1:7" x14ac:dyDescent="0.3">
      <c r="A6132">
        <v>9</v>
      </c>
      <c r="B6132" s="18">
        <v>45505</v>
      </c>
      <c r="C6132" s="96" t="s">
        <v>436</v>
      </c>
      <c r="D6132" t="s">
        <v>213</v>
      </c>
      <c r="E6132">
        <v>0.37334829219645976</v>
      </c>
      <c r="F6132">
        <v>17970</v>
      </c>
      <c r="G6132">
        <v>48132</v>
      </c>
    </row>
    <row r="6133" spans="1:7" x14ac:dyDescent="0.3">
      <c r="A6133">
        <v>8</v>
      </c>
      <c r="B6133" s="18">
        <v>45505</v>
      </c>
      <c r="C6133" s="96" t="s">
        <v>436</v>
      </c>
      <c r="D6133" t="s">
        <v>235</v>
      </c>
      <c r="E6133">
        <v>0.44521884583217175</v>
      </c>
      <c r="F6133">
        <v>3194</v>
      </c>
      <c r="G6133">
        <v>7174</v>
      </c>
    </row>
    <row r="6134" spans="1:7" x14ac:dyDescent="0.3">
      <c r="A6134">
        <v>7</v>
      </c>
      <c r="B6134" s="18">
        <v>45505</v>
      </c>
      <c r="C6134" s="96" t="s">
        <v>436</v>
      </c>
      <c r="D6134" t="s">
        <v>232</v>
      </c>
      <c r="E6134">
        <v>0.63650710152551293</v>
      </c>
      <c r="F6134">
        <v>1210</v>
      </c>
      <c r="G6134">
        <v>1901</v>
      </c>
    </row>
    <row r="6135" spans="1:7" x14ac:dyDescent="0.3">
      <c r="A6135">
        <v>18</v>
      </c>
      <c r="B6135" s="18">
        <v>45505</v>
      </c>
      <c r="C6135" s="96" t="s">
        <v>436</v>
      </c>
      <c r="D6135" t="s">
        <v>242</v>
      </c>
      <c r="E6135">
        <v>1.7694641051567239E-3</v>
      </c>
      <c r="F6135">
        <v>7</v>
      </c>
      <c r="G6135">
        <v>3956</v>
      </c>
    </row>
    <row r="6136" spans="1:7" x14ac:dyDescent="0.3">
      <c r="A6136">
        <v>20</v>
      </c>
      <c r="B6136" s="18">
        <v>45505</v>
      </c>
      <c r="C6136" s="96" t="s">
        <v>436</v>
      </c>
      <c r="D6136" t="s">
        <v>306</v>
      </c>
      <c r="E6136">
        <v>1.1673151750972763E-2</v>
      </c>
      <c r="F6136">
        <v>3</v>
      </c>
      <c r="G6136">
        <v>257</v>
      </c>
    </row>
    <row r="6137" spans="1:7" x14ac:dyDescent="0.3">
      <c r="A6137">
        <v>23</v>
      </c>
      <c r="B6137" s="18">
        <v>45505</v>
      </c>
      <c r="C6137" s="96" t="s">
        <v>436</v>
      </c>
      <c r="D6137" t="s">
        <v>210</v>
      </c>
      <c r="E6137">
        <v>3.6242064456157769E-2</v>
      </c>
      <c r="F6137">
        <v>3431</v>
      </c>
      <c r="G6137">
        <v>94669</v>
      </c>
    </row>
    <row r="6138" spans="1:7" x14ac:dyDescent="0.3">
      <c r="A6138">
        <v>24</v>
      </c>
      <c r="B6138" s="18">
        <v>45505</v>
      </c>
      <c r="C6138" s="96" t="s">
        <v>436</v>
      </c>
      <c r="D6138" t="s">
        <v>197</v>
      </c>
      <c r="E6138">
        <v>0.88603905566890118</v>
      </c>
      <c r="F6138">
        <v>3040</v>
      </c>
      <c r="G6138">
        <v>3431</v>
      </c>
    </row>
    <row r="6139" spans="1:7" x14ac:dyDescent="0.3">
      <c r="A6139">
        <v>25</v>
      </c>
      <c r="B6139" s="18">
        <v>45505</v>
      </c>
      <c r="C6139" s="96" t="s">
        <v>436</v>
      </c>
      <c r="D6139" t="s">
        <v>261</v>
      </c>
      <c r="E6139">
        <v>4.1090536500860897E-3</v>
      </c>
      <c r="F6139">
        <v>389</v>
      </c>
      <c r="G6139">
        <v>94669</v>
      </c>
    </row>
    <row r="6140" spans="1:7" x14ac:dyDescent="0.3">
      <c r="A6140">
        <v>134</v>
      </c>
      <c r="B6140" s="18">
        <v>45505</v>
      </c>
      <c r="C6140" s="96" t="s">
        <v>436</v>
      </c>
      <c r="D6140" t="s">
        <v>267</v>
      </c>
      <c r="E6140">
        <v>7</v>
      </c>
    </row>
    <row r="6141" spans="1:7" x14ac:dyDescent="0.3">
      <c r="A6141">
        <v>133</v>
      </c>
      <c r="B6141" s="18">
        <v>45505</v>
      </c>
      <c r="C6141" s="96" t="s">
        <v>436</v>
      </c>
      <c r="D6141" t="s">
        <v>234</v>
      </c>
      <c r="E6141">
        <v>1682</v>
      </c>
    </row>
    <row r="6142" spans="1:7" x14ac:dyDescent="0.3">
      <c r="A6142">
        <v>132</v>
      </c>
      <c r="B6142" s="18">
        <v>45505</v>
      </c>
      <c r="C6142" s="96" t="s">
        <v>436</v>
      </c>
      <c r="D6142" t="s">
        <v>208</v>
      </c>
      <c r="E6142">
        <v>150</v>
      </c>
    </row>
    <row r="6143" spans="1:7" x14ac:dyDescent="0.3">
      <c r="A6143">
        <v>131</v>
      </c>
      <c r="B6143" s="18">
        <v>45505</v>
      </c>
      <c r="C6143" s="96" t="s">
        <v>436</v>
      </c>
      <c r="D6143" t="s">
        <v>211</v>
      </c>
      <c r="E6143">
        <v>515</v>
      </c>
    </row>
    <row r="6144" spans="1:7" x14ac:dyDescent="0.3">
      <c r="A6144">
        <v>130</v>
      </c>
      <c r="B6144" s="18">
        <v>45505</v>
      </c>
      <c r="C6144" s="96" t="s">
        <v>436</v>
      </c>
      <c r="D6144" t="s">
        <v>212</v>
      </c>
      <c r="E6144">
        <v>23078</v>
      </c>
    </row>
    <row r="6145" spans="1:7" x14ac:dyDescent="0.3">
      <c r="A6145">
        <v>129</v>
      </c>
      <c r="B6145" s="18">
        <v>45505</v>
      </c>
      <c r="C6145" s="96" t="s">
        <v>436</v>
      </c>
      <c r="D6145" t="s">
        <v>229</v>
      </c>
      <c r="E6145">
        <v>13464</v>
      </c>
    </row>
    <row r="6146" spans="1:7" x14ac:dyDescent="0.3">
      <c r="A6146">
        <v>128</v>
      </c>
      <c r="B6146" s="18">
        <v>45505</v>
      </c>
      <c r="C6146" s="96" t="s">
        <v>436</v>
      </c>
      <c r="D6146" t="s">
        <v>224</v>
      </c>
      <c r="E6146">
        <v>7804</v>
      </c>
    </row>
    <row r="6147" spans="1:7" x14ac:dyDescent="0.3">
      <c r="A6147">
        <v>127</v>
      </c>
      <c r="B6147" s="18">
        <v>45505</v>
      </c>
      <c r="C6147" s="96" t="s">
        <v>436</v>
      </c>
      <c r="D6147" t="s">
        <v>220</v>
      </c>
      <c r="E6147">
        <v>46761</v>
      </c>
    </row>
    <row r="6148" spans="1:7" x14ac:dyDescent="0.3">
      <c r="A6148">
        <v>5</v>
      </c>
      <c r="B6148" s="18">
        <v>45505</v>
      </c>
      <c r="C6148" s="96" t="s">
        <v>436</v>
      </c>
      <c r="D6148" t="s">
        <v>216</v>
      </c>
      <c r="E6148">
        <v>11.375306623058099</v>
      </c>
      <c r="F6148">
        <v>13912</v>
      </c>
      <c r="G6148">
        <v>1223</v>
      </c>
    </row>
    <row r="6149" spans="1:7" x14ac:dyDescent="0.3">
      <c r="A6149">
        <v>4</v>
      </c>
      <c r="B6149" s="18">
        <v>45505</v>
      </c>
      <c r="C6149" s="96" t="s">
        <v>436</v>
      </c>
      <c r="D6149" t="s">
        <v>223</v>
      </c>
      <c r="E6149">
        <v>0.83697679623964805</v>
      </c>
      <c r="F6149">
        <v>11218</v>
      </c>
      <c r="G6149">
        <v>13403</v>
      </c>
    </row>
    <row r="6150" spans="1:7" x14ac:dyDescent="0.3">
      <c r="A6150">
        <v>126</v>
      </c>
      <c r="B6150" s="18">
        <v>45505</v>
      </c>
      <c r="C6150" s="96" t="s">
        <v>436</v>
      </c>
      <c r="D6150" t="s">
        <v>28</v>
      </c>
      <c r="E6150">
        <v>92</v>
      </c>
    </row>
    <row r="6151" spans="1:7" x14ac:dyDescent="0.3">
      <c r="A6151">
        <v>122</v>
      </c>
      <c r="B6151" s="18">
        <v>45505</v>
      </c>
      <c r="C6151" s="96" t="s">
        <v>436</v>
      </c>
      <c r="D6151" t="s">
        <v>24</v>
      </c>
      <c r="E6151">
        <v>20</v>
      </c>
    </row>
    <row r="6152" spans="1:7" x14ac:dyDescent="0.3">
      <c r="A6152">
        <v>120</v>
      </c>
      <c r="B6152" s="18">
        <v>45505</v>
      </c>
      <c r="C6152" s="96" t="s">
        <v>436</v>
      </c>
      <c r="D6152" t="s">
        <v>22</v>
      </c>
      <c r="E6152">
        <v>51814</v>
      </c>
    </row>
    <row r="6153" spans="1:7" x14ac:dyDescent="0.3">
      <c r="A6153">
        <v>116</v>
      </c>
      <c r="B6153" s="18">
        <v>45505</v>
      </c>
      <c r="C6153" s="96" t="s">
        <v>436</v>
      </c>
      <c r="D6153" t="s">
        <v>243</v>
      </c>
      <c r="E6153">
        <v>458</v>
      </c>
    </row>
    <row r="6154" spans="1:7" x14ac:dyDescent="0.3">
      <c r="A6154">
        <v>115</v>
      </c>
      <c r="B6154" s="18">
        <v>45505</v>
      </c>
      <c r="C6154" s="96" t="s">
        <v>436</v>
      </c>
      <c r="D6154" t="s">
        <v>226</v>
      </c>
      <c r="E6154">
        <v>5648</v>
      </c>
    </row>
    <row r="6155" spans="1:7" x14ac:dyDescent="0.3">
      <c r="A6155">
        <v>114</v>
      </c>
      <c r="B6155" s="18">
        <v>45505</v>
      </c>
      <c r="C6155" s="96" t="s">
        <v>436</v>
      </c>
      <c r="D6155" t="s">
        <v>214</v>
      </c>
      <c r="E6155">
        <v>51834</v>
      </c>
    </row>
    <row r="6156" spans="1:7" x14ac:dyDescent="0.3">
      <c r="A6156">
        <v>6</v>
      </c>
      <c r="B6156" s="18">
        <v>45505</v>
      </c>
      <c r="C6156" s="96" t="s">
        <v>436</v>
      </c>
      <c r="D6156" t="s">
        <v>237</v>
      </c>
      <c r="E6156">
        <v>0.30780141843971631</v>
      </c>
      <c r="F6156">
        <v>217</v>
      </c>
      <c r="G6156">
        <v>705</v>
      </c>
    </row>
    <row r="6157" spans="1:7" x14ac:dyDescent="0.3">
      <c r="A6157">
        <v>108</v>
      </c>
      <c r="B6157" s="18">
        <v>45505</v>
      </c>
      <c r="C6157" s="96" t="s">
        <v>437</v>
      </c>
      <c r="D6157" t="s">
        <v>204</v>
      </c>
      <c r="E6157">
        <v>86</v>
      </c>
    </row>
    <row r="6158" spans="1:7" x14ac:dyDescent="0.3">
      <c r="A6158">
        <v>107</v>
      </c>
      <c r="B6158" s="18">
        <v>45505</v>
      </c>
      <c r="C6158" s="96" t="s">
        <v>437</v>
      </c>
      <c r="D6158" t="s">
        <v>217</v>
      </c>
      <c r="E6158">
        <v>265</v>
      </c>
    </row>
    <row r="6159" spans="1:7" x14ac:dyDescent="0.3">
      <c r="A6159">
        <v>106</v>
      </c>
      <c r="B6159" s="18">
        <v>45505</v>
      </c>
      <c r="C6159" s="96" t="s">
        <v>437</v>
      </c>
      <c r="D6159" t="s">
        <v>196</v>
      </c>
      <c r="E6159">
        <v>183</v>
      </c>
    </row>
    <row r="6160" spans="1:7" x14ac:dyDescent="0.3">
      <c r="A6160">
        <v>113</v>
      </c>
      <c r="B6160" s="18">
        <v>45505</v>
      </c>
      <c r="C6160" s="96" t="s">
        <v>437</v>
      </c>
      <c r="D6160" t="s">
        <v>228</v>
      </c>
      <c r="E6160">
        <v>161</v>
      </c>
    </row>
    <row r="6161" spans="1:7" x14ac:dyDescent="0.3">
      <c r="A6161">
        <v>112</v>
      </c>
      <c r="B6161" s="18">
        <v>45505</v>
      </c>
      <c r="C6161" s="96" t="s">
        <v>437</v>
      </c>
      <c r="D6161" t="s">
        <v>221</v>
      </c>
      <c r="E6161">
        <v>329</v>
      </c>
    </row>
    <row r="6162" spans="1:7" x14ac:dyDescent="0.3">
      <c r="A6162">
        <v>111</v>
      </c>
      <c r="B6162" s="18">
        <v>45505</v>
      </c>
      <c r="C6162" s="96" t="s">
        <v>437</v>
      </c>
      <c r="D6162" t="s">
        <v>201</v>
      </c>
      <c r="E6162">
        <v>230</v>
      </c>
    </row>
    <row r="6163" spans="1:7" x14ac:dyDescent="0.3">
      <c r="A6163">
        <v>2</v>
      </c>
      <c r="B6163" s="18">
        <v>45505</v>
      </c>
      <c r="C6163" s="96" t="s">
        <v>437</v>
      </c>
      <c r="D6163" t="s">
        <v>209</v>
      </c>
      <c r="E6163">
        <v>0.627</v>
      </c>
      <c r="F6163">
        <v>1254</v>
      </c>
      <c r="G6163">
        <v>2000</v>
      </c>
    </row>
    <row r="6164" spans="1:7" x14ac:dyDescent="0.3">
      <c r="A6164">
        <v>1</v>
      </c>
      <c r="B6164" s="18">
        <v>45505</v>
      </c>
      <c r="C6164" s="96" t="s">
        <v>437</v>
      </c>
      <c r="D6164" t="s">
        <v>287</v>
      </c>
      <c r="E6164">
        <v>1</v>
      </c>
      <c r="F6164">
        <v>1</v>
      </c>
      <c r="G6164">
        <v>1</v>
      </c>
    </row>
    <row r="6165" spans="1:7" x14ac:dyDescent="0.3">
      <c r="A6165">
        <v>103</v>
      </c>
      <c r="B6165" s="18">
        <v>45505</v>
      </c>
      <c r="C6165" s="96" t="s">
        <v>437</v>
      </c>
      <c r="D6165" t="s">
        <v>199</v>
      </c>
      <c r="E6165">
        <v>0</v>
      </c>
    </row>
    <row r="6166" spans="1:7" x14ac:dyDescent="0.3">
      <c r="A6166">
        <v>3</v>
      </c>
      <c r="B6166" s="18">
        <v>45505</v>
      </c>
      <c r="C6166" s="96" t="s">
        <v>437</v>
      </c>
      <c r="D6166" t="s">
        <v>202</v>
      </c>
      <c r="E6166">
        <v>0.42902711323763953</v>
      </c>
      <c r="F6166">
        <v>538</v>
      </c>
      <c r="G6166">
        <v>1254</v>
      </c>
    </row>
    <row r="6167" spans="1:7" x14ac:dyDescent="0.3">
      <c r="A6167">
        <v>102</v>
      </c>
      <c r="B6167" s="18">
        <v>45505</v>
      </c>
      <c r="C6167" s="96" t="s">
        <v>437</v>
      </c>
      <c r="D6167" t="s">
        <v>218</v>
      </c>
      <c r="E6167">
        <v>1</v>
      </c>
    </row>
    <row r="6168" spans="1:7" x14ac:dyDescent="0.3">
      <c r="A6168">
        <v>101</v>
      </c>
      <c r="B6168" s="18">
        <v>45505</v>
      </c>
      <c r="C6168" s="96" t="s">
        <v>437</v>
      </c>
      <c r="D6168" t="s">
        <v>200</v>
      </c>
      <c r="E6168">
        <v>0</v>
      </c>
    </row>
    <row r="6169" spans="1:7" x14ac:dyDescent="0.3">
      <c r="A6169">
        <v>100</v>
      </c>
      <c r="B6169" s="18">
        <v>45505</v>
      </c>
      <c r="C6169" s="96" t="s">
        <v>437</v>
      </c>
      <c r="D6169" t="s">
        <v>206</v>
      </c>
      <c r="E6169">
        <v>1</v>
      </c>
    </row>
    <row r="6170" spans="1:7" x14ac:dyDescent="0.3">
      <c r="A6170">
        <v>11</v>
      </c>
      <c r="B6170" s="18">
        <v>45505</v>
      </c>
      <c r="C6170" s="96" t="s">
        <v>437</v>
      </c>
      <c r="D6170" t="s">
        <v>230</v>
      </c>
      <c r="E6170">
        <v>0.99672131147540988</v>
      </c>
      <c r="F6170">
        <v>304</v>
      </c>
      <c r="G6170">
        <v>305</v>
      </c>
    </row>
    <row r="6171" spans="1:7" x14ac:dyDescent="0.3">
      <c r="A6171">
        <v>10</v>
      </c>
      <c r="B6171" s="18">
        <v>45505</v>
      </c>
      <c r="C6171" s="96" t="s">
        <v>437</v>
      </c>
      <c r="D6171" t="s">
        <v>219</v>
      </c>
      <c r="E6171">
        <v>0.20481927710843373</v>
      </c>
      <c r="F6171">
        <v>34</v>
      </c>
      <c r="G6171">
        <v>166</v>
      </c>
    </row>
    <row r="6172" spans="1:7" x14ac:dyDescent="0.3">
      <c r="A6172">
        <v>9</v>
      </c>
      <c r="B6172" s="18">
        <v>45505</v>
      </c>
      <c r="C6172" s="96" t="s">
        <v>437</v>
      </c>
      <c r="D6172" t="s">
        <v>213</v>
      </c>
      <c r="E6172">
        <v>1</v>
      </c>
      <c r="F6172">
        <v>135</v>
      </c>
      <c r="G6172">
        <v>135</v>
      </c>
    </row>
    <row r="6173" spans="1:7" x14ac:dyDescent="0.3">
      <c r="A6173">
        <v>23</v>
      </c>
      <c r="B6173" s="18">
        <v>45505</v>
      </c>
      <c r="C6173" s="96" t="s">
        <v>437</v>
      </c>
      <c r="D6173" t="s">
        <v>210</v>
      </c>
      <c r="E6173">
        <v>7.8014184397163122E-2</v>
      </c>
      <c r="F6173">
        <v>99</v>
      </c>
      <c r="G6173">
        <v>1269</v>
      </c>
    </row>
    <row r="6174" spans="1:7" x14ac:dyDescent="0.3">
      <c r="A6174">
        <v>24</v>
      </c>
      <c r="B6174" s="18">
        <v>45505</v>
      </c>
      <c r="C6174" s="96" t="s">
        <v>437</v>
      </c>
      <c r="D6174" t="s">
        <v>197</v>
      </c>
      <c r="E6174">
        <v>0.90909090909090906</v>
      </c>
      <c r="F6174">
        <v>90</v>
      </c>
      <c r="G6174">
        <v>99</v>
      </c>
    </row>
    <row r="6175" spans="1:7" x14ac:dyDescent="0.3">
      <c r="A6175">
        <v>133</v>
      </c>
      <c r="B6175" s="18">
        <v>45505</v>
      </c>
      <c r="C6175" s="96" t="s">
        <v>437</v>
      </c>
      <c r="D6175" t="s">
        <v>234</v>
      </c>
      <c r="E6175">
        <v>3</v>
      </c>
    </row>
    <row r="6176" spans="1:7" x14ac:dyDescent="0.3">
      <c r="A6176">
        <v>132</v>
      </c>
      <c r="B6176" s="18">
        <v>45505</v>
      </c>
      <c r="C6176" s="96" t="s">
        <v>437</v>
      </c>
      <c r="D6176" t="s">
        <v>208</v>
      </c>
      <c r="E6176">
        <v>6</v>
      </c>
    </row>
    <row r="6177" spans="1:7" x14ac:dyDescent="0.3">
      <c r="A6177">
        <v>131</v>
      </c>
      <c r="B6177" s="18">
        <v>45505</v>
      </c>
      <c r="C6177" s="96" t="s">
        <v>437</v>
      </c>
      <c r="D6177" t="s">
        <v>211</v>
      </c>
      <c r="E6177">
        <v>15</v>
      </c>
    </row>
    <row r="6178" spans="1:7" x14ac:dyDescent="0.3">
      <c r="A6178">
        <v>130</v>
      </c>
      <c r="B6178" s="18">
        <v>45505</v>
      </c>
      <c r="C6178" s="96" t="s">
        <v>437</v>
      </c>
      <c r="D6178" t="s">
        <v>212</v>
      </c>
      <c r="E6178">
        <v>3</v>
      </c>
    </row>
    <row r="6179" spans="1:7" x14ac:dyDescent="0.3">
      <c r="A6179">
        <v>129</v>
      </c>
      <c r="B6179" s="18">
        <v>45505</v>
      </c>
      <c r="C6179" s="96" t="s">
        <v>437</v>
      </c>
      <c r="D6179" t="s">
        <v>229</v>
      </c>
      <c r="E6179">
        <v>60</v>
      </c>
    </row>
    <row r="6180" spans="1:7" x14ac:dyDescent="0.3">
      <c r="A6180">
        <v>128</v>
      </c>
      <c r="B6180" s="18">
        <v>45505</v>
      </c>
      <c r="C6180" s="96" t="s">
        <v>437</v>
      </c>
      <c r="D6180" t="s">
        <v>224</v>
      </c>
      <c r="E6180">
        <v>62</v>
      </c>
    </row>
    <row r="6181" spans="1:7" x14ac:dyDescent="0.3">
      <c r="A6181">
        <v>127</v>
      </c>
      <c r="B6181" s="18">
        <v>45505</v>
      </c>
      <c r="C6181" s="96" t="s">
        <v>437</v>
      </c>
      <c r="D6181" t="s">
        <v>220</v>
      </c>
      <c r="E6181">
        <v>149</v>
      </c>
    </row>
    <row r="6182" spans="1:7" x14ac:dyDescent="0.3">
      <c r="A6182">
        <v>5</v>
      </c>
      <c r="B6182" s="18">
        <v>45505</v>
      </c>
      <c r="C6182" s="96" t="s">
        <v>437</v>
      </c>
      <c r="D6182" t="s">
        <v>216</v>
      </c>
      <c r="E6182">
        <v>4.625</v>
      </c>
      <c r="F6182">
        <v>111</v>
      </c>
      <c r="G6182">
        <v>24</v>
      </c>
    </row>
    <row r="6183" spans="1:7" x14ac:dyDescent="0.3">
      <c r="A6183">
        <v>4</v>
      </c>
      <c r="B6183" s="18">
        <v>45505</v>
      </c>
      <c r="C6183" s="96" t="s">
        <v>437</v>
      </c>
      <c r="D6183" t="s">
        <v>223</v>
      </c>
      <c r="E6183">
        <v>0.90990990990991005</v>
      </c>
      <c r="F6183">
        <v>101</v>
      </c>
      <c r="G6183">
        <v>111</v>
      </c>
    </row>
    <row r="6184" spans="1:7" x14ac:dyDescent="0.3">
      <c r="A6184">
        <v>120</v>
      </c>
      <c r="B6184" s="18">
        <v>45505</v>
      </c>
      <c r="C6184" s="96" t="s">
        <v>437</v>
      </c>
      <c r="D6184" t="s">
        <v>22</v>
      </c>
      <c r="E6184">
        <v>179</v>
      </c>
    </row>
    <row r="6185" spans="1:7" x14ac:dyDescent="0.3">
      <c r="A6185">
        <v>114</v>
      </c>
      <c r="B6185" s="18">
        <v>45505</v>
      </c>
      <c r="C6185" s="96" t="s">
        <v>437</v>
      </c>
      <c r="D6185" t="s">
        <v>214</v>
      </c>
      <c r="E6185">
        <v>179</v>
      </c>
    </row>
    <row r="6186" spans="1:7" x14ac:dyDescent="0.3">
      <c r="A6186">
        <v>27</v>
      </c>
      <c r="B6186" s="18">
        <v>45505</v>
      </c>
      <c r="C6186" s="96" t="s">
        <v>438</v>
      </c>
      <c r="D6186" t="s">
        <v>165</v>
      </c>
      <c r="E6186">
        <v>4.9184505606523952E-2</v>
      </c>
      <c r="F6186">
        <v>193</v>
      </c>
      <c r="G6186">
        <v>3924</v>
      </c>
    </row>
    <row r="6187" spans="1:7" x14ac:dyDescent="0.3">
      <c r="A6187">
        <v>108</v>
      </c>
      <c r="B6187" s="18">
        <v>45505</v>
      </c>
      <c r="C6187" s="96" t="s">
        <v>438</v>
      </c>
      <c r="D6187" t="s">
        <v>204</v>
      </c>
      <c r="E6187">
        <v>1881</v>
      </c>
    </row>
    <row r="6188" spans="1:7" x14ac:dyDescent="0.3">
      <c r="A6188">
        <v>105</v>
      </c>
      <c r="B6188" s="18">
        <v>45505</v>
      </c>
      <c r="C6188" s="96" t="s">
        <v>438</v>
      </c>
      <c r="D6188" t="s">
        <v>227</v>
      </c>
      <c r="E6188">
        <v>2143</v>
      </c>
    </row>
    <row r="6189" spans="1:7" x14ac:dyDescent="0.3">
      <c r="A6189">
        <v>107</v>
      </c>
      <c r="B6189" s="18">
        <v>45505</v>
      </c>
      <c r="C6189" s="96" t="s">
        <v>438</v>
      </c>
      <c r="D6189" t="s">
        <v>217</v>
      </c>
      <c r="E6189">
        <v>4427</v>
      </c>
    </row>
    <row r="6190" spans="1:7" x14ac:dyDescent="0.3">
      <c r="A6190">
        <v>106</v>
      </c>
      <c r="B6190" s="18">
        <v>45505</v>
      </c>
      <c r="C6190" s="96" t="s">
        <v>438</v>
      </c>
      <c r="D6190" t="s">
        <v>196</v>
      </c>
      <c r="E6190">
        <v>3152</v>
      </c>
    </row>
    <row r="6191" spans="1:7" x14ac:dyDescent="0.3">
      <c r="A6191">
        <v>104</v>
      </c>
      <c r="B6191" s="18">
        <v>45505</v>
      </c>
      <c r="C6191" s="96" t="s">
        <v>438</v>
      </c>
      <c r="D6191" t="s">
        <v>236</v>
      </c>
      <c r="E6191">
        <v>597</v>
      </c>
    </row>
    <row r="6192" spans="1:7" x14ac:dyDescent="0.3">
      <c r="A6192">
        <v>113</v>
      </c>
      <c r="B6192" s="18">
        <v>45505</v>
      </c>
      <c r="C6192" s="96" t="s">
        <v>438</v>
      </c>
      <c r="D6192" t="s">
        <v>228</v>
      </c>
      <c r="E6192">
        <v>3398</v>
      </c>
    </row>
    <row r="6193" spans="1:7" x14ac:dyDescent="0.3">
      <c r="A6193">
        <v>110</v>
      </c>
      <c r="B6193" s="18">
        <v>45505</v>
      </c>
      <c r="C6193" s="96" t="s">
        <v>438</v>
      </c>
      <c r="D6193" t="s">
        <v>222</v>
      </c>
      <c r="E6193">
        <v>2182</v>
      </c>
    </row>
    <row r="6194" spans="1:7" x14ac:dyDescent="0.3">
      <c r="A6194">
        <v>112</v>
      </c>
      <c r="B6194" s="18">
        <v>45505</v>
      </c>
      <c r="C6194" s="96" t="s">
        <v>438</v>
      </c>
      <c r="D6194" t="s">
        <v>221</v>
      </c>
      <c r="E6194">
        <v>5127</v>
      </c>
    </row>
    <row r="6195" spans="1:7" x14ac:dyDescent="0.3">
      <c r="A6195">
        <v>111</v>
      </c>
      <c r="B6195" s="18">
        <v>45505</v>
      </c>
      <c r="C6195" s="96" t="s">
        <v>438</v>
      </c>
      <c r="D6195" t="s">
        <v>201</v>
      </c>
      <c r="E6195">
        <v>3525</v>
      </c>
    </row>
    <row r="6196" spans="1:7" x14ac:dyDescent="0.3">
      <c r="A6196">
        <v>109</v>
      </c>
      <c r="B6196" s="18">
        <v>45505</v>
      </c>
      <c r="C6196" s="96" t="s">
        <v>438</v>
      </c>
      <c r="D6196" t="s">
        <v>233</v>
      </c>
      <c r="E6196">
        <v>559</v>
      </c>
    </row>
    <row r="6197" spans="1:7" x14ac:dyDescent="0.3">
      <c r="A6197">
        <v>2</v>
      </c>
      <c r="B6197" s="18">
        <v>45505</v>
      </c>
      <c r="C6197" s="96" t="s">
        <v>438</v>
      </c>
      <c r="D6197" t="s">
        <v>209</v>
      </c>
      <c r="E6197">
        <v>0.77117142857142862</v>
      </c>
      <c r="F6197">
        <v>26991</v>
      </c>
      <c r="G6197">
        <v>35000</v>
      </c>
    </row>
    <row r="6198" spans="1:7" x14ac:dyDescent="0.3">
      <c r="A6198">
        <v>1</v>
      </c>
      <c r="B6198" s="18">
        <v>45505</v>
      </c>
      <c r="C6198" s="96" t="s">
        <v>438</v>
      </c>
      <c r="D6198" t="s">
        <v>287</v>
      </c>
      <c r="E6198">
        <v>1.75</v>
      </c>
      <c r="F6198">
        <v>35</v>
      </c>
      <c r="G6198">
        <v>20</v>
      </c>
    </row>
    <row r="6199" spans="1:7" x14ac:dyDescent="0.3">
      <c r="A6199">
        <v>103</v>
      </c>
      <c r="B6199" s="18">
        <v>45505</v>
      </c>
      <c r="C6199" s="96" t="s">
        <v>438</v>
      </c>
      <c r="D6199" t="s">
        <v>199</v>
      </c>
      <c r="E6199">
        <v>2</v>
      </c>
    </row>
    <row r="6200" spans="1:7" x14ac:dyDescent="0.3">
      <c r="A6200">
        <v>3</v>
      </c>
      <c r="B6200" s="18">
        <v>45505</v>
      </c>
      <c r="C6200" s="96" t="s">
        <v>438</v>
      </c>
      <c r="D6200" t="s">
        <v>202</v>
      </c>
      <c r="E6200">
        <v>0.93588555757328684</v>
      </c>
      <c r="F6200">
        <v>25253</v>
      </c>
      <c r="G6200">
        <v>26983</v>
      </c>
    </row>
    <row r="6201" spans="1:7" x14ac:dyDescent="0.3">
      <c r="A6201">
        <v>102</v>
      </c>
      <c r="B6201" s="18">
        <v>45505</v>
      </c>
      <c r="C6201" s="96" t="s">
        <v>438</v>
      </c>
      <c r="D6201" t="s">
        <v>218</v>
      </c>
      <c r="E6201">
        <v>4</v>
      </c>
    </row>
    <row r="6202" spans="1:7" x14ac:dyDescent="0.3">
      <c r="A6202">
        <v>101</v>
      </c>
      <c r="B6202" s="18">
        <v>45505</v>
      </c>
      <c r="C6202" s="96" t="s">
        <v>438</v>
      </c>
      <c r="D6202" t="s">
        <v>200</v>
      </c>
      <c r="E6202">
        <v>14</v>
      </c>
    </row>
    <row r="6203" spans="1:7" x14ac:dyDescent="0.3">
      <c r="A6203">
        <v>100</v>
      </c>
      <c r="B6203" s="18">
        <v>45505</v>
      </c>
      <c r="C6203" s="96" t="s">
        <v>438</v>
      </c>
      <c r="D6203" t="s">
        <v>206</v>
      </c>
      <c r="E6203">
        <v>4</v>
      </c>
    </row>
    <row r="6204" spans="1:7" x14ac:dyDescent="0.3">
      <c r="A6204">
        <v>26</v>
      </c>
      <c r="B6204" s="18">
        <v>45505</v>
      </c>
      <c r="C6204" s="96" t="s">
        <v>438</v>
      </c>
      <c r="D6204" t="s">
        <v>164</v>
      </c>
      <c r="E6204">
        <v>8.0361123495318765E-2</v>
      </c>
      <c r="F6204">
        <v>721</v>
      </c>
      <c r="G6204">
        <v>8972</v>
      </c>
    </row>
    <row r="6205" spans="1:7" x14ac:dyDescent="0.3">
      <c r="A6205">
        <v>17</v>
      </c>
      <c r="B6205" s="18">
        <v>45505</v>
      </c>
      <c r="C6205" s="96" t="s">
        <v>438</v>
      </c>
      <c r="D6205" t="s">
        <v>207</v>
      </c>
      <c r="E6205">
        <v>1.2219506776271939E-2</v>
      </c>
      <c r="F6205">
        <v>55</v>
      </c>
      <c r="G6205">
        <v>4501</v>
      </c>
    </row>
    <row r="6206" spans="1:7" x14ac:dyDescent="0.3">
      <c r="A6206">
        <v>16</v>
      </c>
      <c r="B6206" s="18">
        <v>45505</v>
      </c>
      <c r="C6206" s="96" t="s">
        <v>438</v>
      </c>
      <c r="D6206" t="s">
        <v>203</v>
      </c>
      <c r="E6206">
        <v>2.3328149300155521E-2</v>
      </c>
      <c r="F6206">
        <v>105</v>
      </c>
      <c r="G6206">
        <v>4501</v>
      </c>
    </row>
    <row r="6207" spans="1:7" x14ac:dyDescent="0.3">
      <c r="A6207">
        <v>15</v>
      </c>
      <c r="B6207" s="18">
        <v>45505</v>
      </c>
      <c r="C6207" s="96" t="s">
        <v>438</v>
      </c>
      <c r="D6207" t="s">
        <v>205</v>
      </c>
      <c r="E6207">
        <v>8.3883820908042361E-4</v>
      </c>
      <c r="F6207">
        <v>8</v>
      </c>
      <c r="G6207">
        <v>9537</v>
      </c>
    </row>
    <row r="6208" spans="1:7" x14ac:dyDescent="0.3">
      <c r="A6208">
        <v>14</v>
      </c>
      <c r="B6208" s="18">
        <v>45505</v>
      </c>
      <c r="C6208" s="96" t="s">
        <v>438</v>
      </c>
      <c r="D6208" t="s">
        <v>225</v>
      </c>
      <c r="E6208">
        <v>1.1534025374855825E-3</v>
      </c>
      <c r="F6208">
        <v>11</v>
      </c>
      <c r="G6208">
        <v>9537</v>
      </c>
    </row>
    <row r="6209" spans="1:7" x14ac:dyDescent="0.3">
      <c r="A6209">
        <v>13</v>
      </c>
      <c r="B6209" s="18">
        <v>45505</v>
      </c>
      <c r="C6209" s="96" t="s">
        <v>438</v>
      </c>
      <c r="D6209" t="s">
        <v>198</v>
      </c>
      <c r="E6209">
        <v>5.0076872391829563E-2</v>
      </c>
      <c r="F6209">
        <v>228</v>
      </c>
      <c r="G6209">
        <v>4553</v>
      </c>
    </row>
    <row r="6210" spans="1:7" x14ac:dyDescent="0.3">
      <c r="A6210">
        <v>12</v>
      </c>
      <c r="B6210" s="18">
        <v>45505</v>
      </c>
      <c r="C6210" s="96" t="s">
        <v>438</v>
      </c>
      <c r="D6210" t="s">
        <v>215</v>
      </c>
      <c r="E6210">
        <v>6.0180101032286402E-2</v>
      </c>
      <c r="F6210">
        <v>274</v>
      </c>
      <c r="G6210">
        <v>4553</v>
      </c>
    </row>
    <row r="6211" spans="1:7" x14ac:dyDescent="0.3">
      <c r="A6211">
        <v>11</v>
      </c>
      <c r="B6211" s="18">
        <v>45505</v>
      </c>
      <c r="C6211" s="96" t="s">
        <v>438</v>
      </c>
      <c r="D6211" t="s">
        <v>230</v>
      </c>
      <c r="E6211">
        <v>0.88906192744595092</v>
      </c>
      <c r="F6211">
        <v>9705</v>
      </c>
      <c r="G6211">
        <v>10916</v>
      </c>
    </row>
    <row r="6212" spans="1:7" x14ac:dyDescent="0.3">
      <c r="A6212">
        <v>10</v>
      </c>
      <c r="B6212" s="18">
        <v>45505</v>
      </c>
      <c r="C6212" s="96" t="s">
        <v>438</v>
      </c>
      <c r="D6212" t="s">
        <v>219</v>
      </c>
      <c r="E6212">
        <v>0.3276914539400666</v>
      </c>
      <c r="F6212">
        <v>1181</v>
      </c>
      <c r="G6212">
        <v>3604</v>
      </c>
    </row>
    <row r="6213" spans="1:7" x14ac:dyDescent="0.3">
      <c r="A6213">
        <v>9</v>
      </c>
      <c r="B6213" s="18">
        <v>45505</v>
      </c>
      <c r="C6213" s="96" t="s">
        <v>438</v>
      </c>
      <c r="D6213" t="s">
        <v>213</v>
      </c>
      <c r="E6213">
        <v>0.53895919237878576</v>
      </c>
      <c r="F6213">
        <v>7581</v>
      </c>
      <c r="G6213">
        <v>14066</v>
      </c>
    </row>
    <row r="6214" spans="1:7" x14ac:dyDescent="0.3">
      <c r="A6214">
        <v>8</v>
      </c>
      <c r="B6214" s="18">
        <v>45505</v>
      </c>
      <c r="C6214" s="96" t="s">
        <v>438</v>
      </c>
      <c r="D6214" t="s">
        <v>235</v>
      </c>
      <c r="E6214">
        <v>0.36428571428571427</v>
      </c>
      <c r="F6214">
        <v>714</v>
      </c>
      <c r="G6214">
        <v>1960</v>
      </c>
    </row>
    <row r="6215" spans="1:7" x14ac:dyDescent="0.3">
      <c r="A6215">
        <v>7</v>
      </c>
      <c r="B6215" s="18">
        <v>45505</v>
      </c>
      <c r="C6215" s="96" t="s">
        <v>438</v>
      </c>
      <c r="D6215" t="s">
        <v>232</v>
      </c>
      <c r="E6215">
        <v>0.62156448202959835</v>
      </c>
      <c r="F6215">
        <v>294</v>
      </c>
      <c r="G6215">
        <v>473</v>
      </c>
    </row>
    <row r="6216" spans="1:7" x14ac:dyDescent="0.3">
      <c r="A6216">
        <v>20</v>
      </c>
      <c r="B6216" s="18">
        <v>45505</v>
      </c>
      <c r="C6216" s="96" t="s">
        <v>438</v>
      </c>
      <c r="D6216" t="s">
        <v>306</v>
      </c>
      <c r="E6216">
        <v>3.2258064516129031E-2</v>
      </c>
      <c r="F6216">
        <v>4</v>
      </c>
      <c r="G6216">
        <v>124</v>
      </c>
    </row>
    <row r="6217" spans="1:7" x14ac:dyDescent="0.3">
      <c r="A6217">
        <v>23</v>
      </c>
      <c r="B6217" s="18">
        <v>45505</v>
      </c>
      <c r="C6217" s="96" t="s">
        <v>438</v>
      </c>
      <c r="D6217" t="s">
        <v>210</v>
      </c>
      <c r="E6217">
        <v>4.25524183291544E-2</v>
      </c>
      <c r="F6217">
        <v>1171</v>
      </c>
      <c r="G6217">
        <v>27519</v>
      </c>
    </row>
    <row r="6218" spans="1:7" x14ac:dyDescent="0.3">
      <c r="A6218">
        <v>24</v>
      </c>
      <c r="B6218" s="18">
        <v>45505</v>
      </c>
      <c r="C6218" s="96" t="s">
        <v>438</v>
      </c>
      <c r="D6218" t="s">
        <v>197</v>
      </c>
      <c r="E6218">
        <v>0.88727583262169085</v>
      </c>
      <c r="F6218">
        <v>1039</v>
      </c>
      <c r="G6218">
        <v>1171</v>
      </c>
    </row>
    <row r="6219" spans="1:7" x14ac:dyDescent="0.3">
      <c r="A6219">
        <v>25</v>
      </c>
      <c r="B6219" s="18">
        <v>45505</v>
      </c>
      <c r="C6219" s="96" t="s">
        <v>438</v>
      </c>
      <c r="D6219" t="s">
        <v>261</v>
      </c>
      <c r="E6219">
        <v>8.7212471383407827E-4</v>
      </c>
      <c r="F6219">
        <v>24</v>
      </c>
      <c r="G6219">
        <v>27519</v>
      </c>
    </row>
    <row r="6220" spans="1:7" x14ac:dyDescent="0.3">
      <c r="A6220">
        <v>134</v>
      </c>
      <c r="B6220" s="18">
        <v>45505</v>
      </c>
      <c r="C6220" s="96" t="s">
        <v>438</v>
      </c>
      <c r="D6220" t="s">
        <v>267</v>
      </c>
      <c r="E6220">
        <v>3</v>
      </c>
    </row>
    <row r="6221" spans="1:7" x14ac:dyDescent="0.3">
      <c r="A6221">
        <v>133</v>
      </c>
      <c r="B6221" s="18">
        <v>45505</v>
      </c>
      <c r="C6221" s="96" t="s">
        <v>438</v>
      </c>
      <c r="D6221" t="s">
        <v>234</v>
      </c>
      <c r="E6221">
        <v>43</v>
      </c>
    </row>
    <row r="6222" spans="1:7" x14ac:dyDescent="0.3">
      <c r="A6222">
        <v>132</v>
      </c>
      <c r="B6222" s="18">
        <v>45505</v>
      </c>
      <c r="C6222" s="96" t="s">
        <v>438</v>
      </c>
      <c r="D6222" t="s">
        <v>208</v>
      </c>
      <c r="E6222">
        <v>39</v>
      </c>
    </row>
    <row r="6223" spans="1:7" x14ac:dyDescent="0.3">
      <c r="A6223">
        <v>131</v>
      </c>
      <c r="B6223" s="18">
        <v>45505</v>
      </c>
      <c r="C6223" s="96" t="s">
        <v>438</v>
      </c>
      <c r="D6223" t="s">
        <v>211</v>
      </c>
      <c r="E6223">
        <v>217</v>
      </c>
    </row>
    <row r="6224" spans="1:7" x14ac:dyDescent="0.3">
      <c r="A6224">
        <v>130</v>
      </c>
      <c r="B6224" s="18">
        <v>45505</v>
      </c>
      <c r="C6224" s="96" t="s">
        <v>438</v>
      </c>
      <c r="D6224" t="s">
        <v>212</v>
      </c>
      <c r="E6224">
        <v>2151</v>
      </c>
    </row>
    <row r="6225" spans="1:7" x14ac:dyDescent="0.3">
      <c r="A6225">
        <v>129</v>
      </c>
      <c r="B6225" s="18">
        <v>45505</v>
      </c>
      <c r="C6225" s="96" t="s">
        <v>438</v>
      </c>
      <c r="D6225" t="s">
        <v>229</v>
      </c>
      <c r="E6225">
        <v>2894</v>
      </c>
    </row>
    <row r="6226" spans="1:7" x14ac:dyDescent="0.3">
      <c r="A6226">
        <v>128</v>
      </c>
      <c r="B6226" s="18">
        <v>45505</v>
      </c>
      <c r="C6226" s="96" t="s">
        <v>438</v>
      </c>
      <c r="D6226" t="s">
        <v>224</v>
      </c>
      <c r="E6226">
        <v>730</v>
      </c>
    </row>
    <row r="6227" spans="1:7" x14ac:dyDescent="0.3">
      <c r="A6227">
        <v>127</v>
      </c>
      <c r="B6227" s="18">
        <v>45505</v>
      </c>
      <c r="C6227" s="96" t="s">
        <v>438</v>
      </c>
      <c r="D6227" t="s">
        <v>220</v>
      </c>
      <c r="E6227">
        <v>6097</v>
      </c>
    </row>
    <row r="6228" spans="1:7" x14ac:dyDescent="0.3">
      <c r="A6228">
        <v>5</v>
      </c>
      <c r="B6228" s="18">
        <v>45505</v>
      </c>
      <c r="C6228" s="96" t="s">
        <v>438</v>
      </c>
      <c r="D6228" t="s">
        <v>216</v>
      </c>
      <c r="E6228">
        <v>15.7995495495495</v>
      </c>
      <c r="F6228">
        <v>7015</v>
      </c>
      <c r="G6228">
        <v>444</v>
      </c>
    </row>
    <row r="6229" spans="1:7" x14ac:dyDescent="0.3">
      <c r="A6229">
        <v>4</v>
      </c>
      <c r="B6229" s="18">
        <v>45505</v>
      </c>
      <c r="C6229" s="96" t="s">
        <v>438</v>
      </c>
      <c r="D6229" t="s">
        <v>223</v>
      </c>
      <c r="E6229">
        <v>0.88575689783743505</v>
      </c>
      <c r="F6229">
        <v>5939</v>
      </c>
      <c r="G6229">
        <v>6705</v>
      </c>
    </row>
    <row r="6230" spans="1:7" x14ac:dyDescent="0.3">
      <c r="A6230">
        <v>126</v>
      </c>
      <c r="B6230" s="18">
        <v>45505</v>
      </c>
      <c r="C6230" s="96" t="s">
        <v>438</v>
      </c>
      <c r="D6230" t="s">
        <v>28</v>
      </c>
      <c r="E6230">
        <v>64</v>
      </c>
    </row>
    <row r="6231" spans="1:7" x14ac:dyDescent="0.3">
      <c r="A6231">
        <v>125</v>
      </c>
      <c r="B6231" s="18">
        <v>45505</v>
      </c>
      <c r="C6231" s="96" t="s">
        <v>438</v>
      </c>
      <c r="D6231" t="s">
        <v>27</v>
      </c>
      <c r="E6231">
        <v>106</v>
      </c>
    </row>
    <row r="6232" spans="1:7" x14ac:dyDescent="0.3">
      <c r="A6232">
        <v>122</v>
      </c>
      <c r="B6232" s="18">
        <v>45505</v>
      </c>
      <c r="C6232" s="96" t="s">
        <v>438</v>
      </c>
      <c r="D6232" t="s">
        <v>24</v>
      </c>
      <c r="E6232">
        <v>153</v>
      </c>
    </row>
    <row r="6233" spans="1:7" x14ac:dyDescent="0.3">
      <c r="A6233">
        <v>120</v>
      </c>
      <c r="B6233" s="18">
        <v>45505</v>
      </c>
      <c r="C6233" s="96" t="s">
        <v>438</v>
      </c>
      <c r="D6233" t="s">
        <v>22</v>
      </c>
      <c r="E6233">
        <v>11861</v>
      </c>
    </row>
    <row r="6234" spans="1:7" x14ac:dyDescent="0.3">
      <c r="A6234">
        <v>116</v>
      </c>
      <c r="B6234" s="18">
        <v>45505</v>
      </c>
      <c r="C6234" s="96" t="s">
        <v>438</v>
      </c>
      <c r="D6234" t="s">
        <v>243</v>
      </c>
      <c r="E6234">
        <v>503</v>
      </c>
    </row>
    <row r="6235" spans="1:7" x14ac:dyDescent="0.3">
      <c r="A6235">
        <v>115</v>
      </c>
      <c r="B6235" s="18">
        <v>45505</v>
      </c>
      <c r="C6235" s="96" t="s">
        <v>438</v>
      </c>
      <c r="D6235" t="s">
        <v>226</v>
      </c>
      <c r="E6235">
        <v>1276</v>
      </c>
    </row>
    <row r="6236" spans="1:7" x14ac:dyDescent="0.3">
      <c r="A6236">
        <v>114</v>
      </c>
      <c r="B6236" s="18">
        <v>45505</v>
      </c>
      <c r="C6236" s="96" t="s">
        <v>438</v>
      </c>
      <c r="D6236" t="s">
        <v>214</v>
      </c>
      <c r="E6236">
        <v>12120</v>
      </c>
    </row>
    <row r="6237" spans="1:7" x14ac:dyDescent="0.3">
      <c r="A6237">
        <v>6</v>
      </c>
      <c r="B6237" s="18">
        <v>45505</v>
      </c>
      <c r="C6237" s="96" t="s">
        <v>438</v>
      </c>
      <c r="D6237" t="s">
        <v>237</v>
      </c>
      <c r="E6237">
        <v>0.26190476190476192</v>
      </c>
      <c r="F6237">
        <v>44</v>
      </c>
      <c r="G6237">
        <v>168</v>
      </c>
    </row>
    <row r="6238" spans="1:7" x14ac:dyDescent="0.3">
      <c r="A6238">
        <v>108</v>
      </c>
      <c r="B6238" s="18">
        <v>45505</v>
      </c>
      <c r="C6238" s="96" t="s">
        <v>439</v>
      </c>
      <c r="D6238" t="s">
        <v>204</v>
      </c>
      <c r="E6238">
        <v>118</v>
      </c>
    </row>
    <row r="6239" spans="1:7" x14ac:dyDescent="0.3">
      <c r="A6239">
        <v>105</v>
      </c>
      <c r="B6239" s="18">
        <v>45505</v>
      </c>
      <c r="C6239" s="96" t="s">
        <v>439</v>
      </c>
      <c r="D6239" t="s">
        <v>227</v>
      </c>
      <c r="E6239">
        <v>158</v>
      </c>
    </row>
    <row r="6240" spans="1:7" x14ac:dyDescent="0.3">
      <c r="A6240">
        <v>107</v>
      </c>
      <c r="B6240" s="18">
        <v>45505</v>
      </c>
      <c r="C6240" s="96" t="s">
        <v>439</v>
      </c>
      <c r="D6240" t="s">
        <v>217</v>
      </c>
      <c r="E6240">
        <v>263</v>
      </c>
    </row>
    <row r="6241" spans="1:7" x14ac:dyDescent="0.3">
      <c r="A6241">
        <v>106</v>
      </c>
      <c r="B6241" s="18">
        <v>45505</v>
      </c>
      <c r="C6241" s="96" t="s">
        <v>439</v>
      </c>
      <c r="D6241" t="s">
        <v>196</v>
      </c>
      <c r="E6241">
        <v>215</v>
      </c>
    </row>
    <row r="6242" spans="1:7" x14ac:dyDescent="0.3">
      <c r="A6242">
        <v>104</v>
      </c>
      <c r="B6242" s="18">
        <v>45505</v>
      </c>
      <c r="C6242" s="96" t="s">
        <v>439</v>
      </c>
      <c r="D6242" t="s">
        <v>236</v>
      </c>
      <c r="E6242">
        <v>43</v>
      </c>
    </row>
    <row r="6243" spans="1:7" x14ac:dyDescent="0.3">
      <c r="A6243">
        <v>113</v>
      </c>
      <c r="B6243" s="18">
        <v>45505</v>
      </c>
      <c r="C6243" s="96" t="s">
        <v>439</v>
      </c>
      <c r="D6243" t="s">
        <v>228</v>
      </c>
      <c r="E6243">
        <v>241</v>
      </c>
    </row>
    <row r="6244" spans="1:7" x14ac:dyDescent="0.3">
      <c r="A6244">
        <v>110</v>
      </c>
      <c r="B6244" s="18">
        <v>45505</v>
      </c>
      <c r="C6244" s="96" t="s">
        <v>439</v>
      </c>
      <c r="D6244" t="s">
        <v>222</v>
      </c>
      <c r="E6244">
        <v>148</v>
      </c>
    </row>
    <row r="6245" spans="1:7" x14ac:dyDescent="0.3">
      <c r="A6245">
        <v>112</v>
      </c>
      <c r="B6245" s="18">
        <v>45505</v>
      </c>
      <c r="C6245" s="96" t="s">
        <v>439</v>
      </c>
      <c r="D6245" t="s">
        <v>221</v>
      </c>
      <c r="E6245">
        <v>323</v>
      </c>
    </row>
    <row r="6246" spans="1:7" x14ac:dyDescent="0.3">
      <c r="A6246">
        <v>111</v>
      </c>
      <c r="B6246" s="18">
        <v>45505</v>
      </c>
      <c r="C6246" s="96" t="s">
        <v>439</v>
      </c>
      <c r="D6246" t="s">
        <v>201</v>
      </c>
      <c r="E6246">
        <v>257</v>
      </c>
    </row>
    <row r="6247" spans="1:7" x14ac:dyDescent="0.3">
      <c r="A6247">
        <v>109</v>
      </c>
      <c r="B6247" s="18">
        <v>45505</v>
      </c>
      <c r="C6247" s="96" t="s">
        <v>439</v>
      </c>
      <c r="D6247" t="s">
        <v>233</v>
      </c>
      <c r="E6247">
        <v>37</v>
      </c>
    </row>
    <row r="6248" spans="1:7" x14ac:dyDescent="0.3">
      <c r="A6248">
        <v>2</v>
      </c>
      <c r="B6248" s="18">
        <v>45505</v>
      </c>
      <c r="C6248" s="96" t="s">
        <v>439</v>
      </c>
      <c r="D6248" t="s">
        <v>209</v>
      </c>
      <c r="E6248">
        <v>1.0016666666666667</v>
      </c>
      <c r="F6248">
        <v>1803</v>
      </c>
      <c r="G6248">
        <v>1800</v>
      </c>
    </row>
    <row r="6249" spans="1:7" x14ac:dyDescent="0.3">
      <c r="A6249">
        <v>1</v>
      </c>
      <c r="B6249" s="18">
        <v>45505</v>
      </c>
      <c r="C6249" s="96" t="s">
        <v>439</v>
      </c>
      <c r="D6249" t="s">
        <v>287</v>
      </c>
      <c r="E6249">
        <v>1</v>
      </c>
      <c r="F6249">
        <v>1</v>
      </c>
      <c r="G6249">
        <v>1</v>
      </c>
    </row>
    <row r="6250" spans="1:7" x14ac:dyDescent="0.3">
      <c r="A6250">
        <v>103</v>
      </c>
      <c r="B6250" s="18">
        <v>45505</v>
      </c>
      <c r="C6250" s="96" t="s">
        <v>439</v>
      </c>
      <c r="D6250" t="s">
        <v>199</v>
      </c>
      <c r="E6250">
        <v>0</v>
      </c>
    </row>
    <row r="6251" spans="1:7" x14ac:dyDescent="0.3">
      <c r="A6251">
        <v>3</v>
      </c>
      <c r="B6251" s="18">
        <v>45505</v>
      </c>
      <c r="C6251" s="96" t="s">
        <v>439</v>
      </c>
      <c r="D6251" t="s">
        <v>202</v>
      </c>
      <c r="E6251">
        <v>0.8186356073211315</v>
      </c>
      <c r="F6251">
        <v>1476</v>
      </c>
      <c r="G6251">
        <v>1803</v>
      </c>
    </row>
    <row r="6252" spans="1:7" x14ac:dyDescent="0.3">
      <c r="A6252">
        <v>102</v>
      </c>
      <c r="B6252" s="18">
        <v>45505</v>
      </c>
      <c r="C6252" s="96" t="s">
        <v>439</v>
      </c>
      <c r="D6252" t="s">
        <v>218</v>
      </c>
      <c r="E6252">
        <v>0</v>
      </c>
    </row>
    <row r="6253" spans="1:7" x14ac:dyDescent="0.3">
      <c r="A6253">
        <v>101</v>
      </c>
      <c r="B6253" s="18">
        <v>45505</v>
      </c>
      <c r="C6253" s="96" t="s">
        <v>439</v>
      </c>
      <c r="D6253" t="s">
        <v>200</v>
      </c>
      <c r="E6253">
        <v>1</v>
      </c>
    </row>
    <row r="6254" spans="1:7" x14ac:dyDescent="0.3">
      <c r="A6254">
        <v>100</v>
      </c>
      <c r="B6254" s="18">
        <v>45505</v>
      </c>
      <c r="C6254" s="96" t="s">
        <v>439</v>
      </c>
      <c r="D6254" t="s">
        <v>206</v>
      </c>
      <c r="E6254">
        <v>1</v>
      </c>
    </row>
    <row r="6255" spans="1:7" x14ac:dyDescent="0.3">
      <c r="A6255">
        <v>17</v>
      </c>
      <c r="B6255" s="18">
        <v>45505</v>
      </c>
      <c r="C6255" s="96" t="s">
        <v>439</v>
      </c>
      <c r="D6255" t="s">
        <v>207</v>
      </c>
      <c r="E6255">
        <v>4.0816326530612249E-3</v>
      </c>
      <c r="F6255">
        <v>1</v>
      </c>
      <c r="G6255">
        <v>245</v>
      </c>
    </row>
    <row r="6256" spans="1:7" x14ac:dyDescent="0.3">
      <c r="A6256">
        <v>16</v>
      </c>
      <c r="B6256" s="18">
        <v>45505</v>
      </c>
      <c r="C6256" s="96" t="s">
        <v>439</v>
      </c>
      <c r="D6256" t="s">
        <v>203</v>
      </c>
      <c r="E6256">
        <v>1.2244897959183673E-2</v>
      </c>
      <c r="F6256">
        <v>3</v>
      </c>
      <c r="G6256">
        <v>245</v>
      </c>
    </row>
    <row r="6257" spans="1:7" x14ac:dyDescent="0.3">
      <c r="A6257">
        <v>15</v>
      </c>
      <c r="B6257" s="18">
        <v>45505</v>
      </c>
      <c r="C6257" s="96" t="s">
        <v>439</v>
      </c>
      <c r="D6257" t="s">
        <v>205</v>
      </c>
      <c r="E6257">
        <v>0.1206581352833638</v>
      </c>
      <c r="F6257">
        <v>66</v>
      </c>
      <c r="G6257">
        <v>547</v>
      </c>
    </row>
    <row r="6258" spans="1:7" x14ac:dyDescent="0.3">
      <c r="A6258">
        <v>14</v>
      </c>
      <c r="B6258" s="18">
        <v>45505</v>
      </c>
      <c r="C6258" s="96" t="s">
        <v>439</v>
      </c>
      <c r="D6258" t="s">
        <v>225</v>
      </c>
      <c r="E6258">
        <v>0.94881170018281535</v>
      </c>
      <c r="F6258">
        <v>519</v>
      </c>
      <c r="G6258">
        <v>547</v>
      </c>
    </row>
    <row r="6259" spans="1:7" x14ac:dyDescent="0.3">
      <c r="A6259">
        <v>13</v>
      </c>
      <c r="B6259" s="18">
        <v>45505</v>
      </c>
      <c r="C6259" s="96" t="s">
        <v>439</v>
      </c>
      <c r="D6259" t="s">
        <v>198</v>
      </c>
      <c r="E6259">
        <v>1.8867924528301886E-2</v>
      </c>
      <c r="F6259">
        <v>5</v>
      </c>
      <c r="G6259">
        <v>265</v>
      </c>
    </row>
    <row r="6260" spans="1:7" x14ac:dyDescent="0.3">
      <c r="A6260">
        <v>12</v>
      </c>
      <c r="B6260" s="18">
        <v>45505</v>
      </c>
      <c r="C6260" s="96" t="s">
        <v>439</v>
      </c>
      <c r="D6260" t="s">
        <v>215</v>
      </c>
      <c r="E6260">
        <v>3.7735849056603772E-2</v>
      </c>
      <c r="F6260">
        <v>10</v>
      </c>
      <c r="G6260">
        <v>265</v>
      </c>
    </row>
    <row r="6261" spans="1:7" x14ac:dyDescent="0.3">
      <c r="A6261">
        <v>11</v>
      </c>
      <c r="B6261" s="18">
        <v>45505</v>
      </c>
      <c r="C6261" s="96" t="s">
        <v>439</v>
      </c>
      <c r="D6261" t="s">
        <v>230</v>
      </c>
      <c r="E6261">
        <v>0.54337152209492634</v>
      </c>
      <c r="F6261">
        <v>332</v>
      </c>
      <c r="G6261">
        <v>611</v>
      </c>
    </row>
    <row r="6262" spans="1:7" x14ac:dyDescent="0.3">
      <c r="A6262">
        <v>10</v>
      </c>
      <c r="B6262" s="18">
        <v>45505</v>
      </c>
      <c r="C6262" s="96" t="s">
        <v>439</v>
      </c>
      <c r="D6262" t="s">
        <v>219</v>
      </c>
      <c r="E6262">
        <v>0.24858757062146894</v>
      </c>
      <c r="F6262">
        <v>44</v>
      </c>
      <c r="G6262">
        <v>177</v>
      </c>
    </row>
    <row r="6263" spans="1:7" x14ac:dyDescent="0.3">
      <c r="A6263">
        <v>9</v>
      </c>
      <c r="B6263" s="18">
        <v>45505</v>
      </c>
      <c r="C6263" s="96" t="s">
        <v>439</v>
      </c>
      <c r="D6263" t="s">
        <v>213</v>
      </c>
      <c r="E6263">
        <v>0.55227032734952486</v>
      </c>
      <c r="F6263">
        <v>523</v>
      </c>
      <c r="G6263">
        <v>947</v>
      </c>
    </row>
    <row r="6264" spans="1:7" x14ac:dyDescent="0.3">
      <c r="A6264">
        <v>8</v>
      </c>
      <c r="B6264" s="18">
        <v>45505</v>
      </c>
      <c r="C6264" s="96" t="s">
        <v>439</v>
      </c>
      <c r="D6264" t="s">
        <v>235</v>
      </c>
      <c r="E6264">
        <v>0.37404580152671757</v>
      </c>
      <c r="F6264">
        <v>49</v>
      </c>
      <c r="G6264">
        <v>131</v>
      </c>
    </row>
    <row r="6265" spans="1:7" x14ac:dyDescent="0.3">
      <c r="A6265">
        <v>7</v>
      </c>
      <c r="B6265" s="18">
        <v>45505</v>
      </c>
      <c r="C6265" s="96" t="s">
        <v>439</v>
      </c>
      <c r="D6265" t="s">
        <v>232</v>
      </c>
      <c r="E6265">
        <v>0.70370370370370372</v>
      </c>
      <c r="F6265">
        <v>19</v>
      </c>
      <c r="G6265">
        <v>27</v>
      </c>
    </row>
    <row r="6266" spans="1:7" x14ac:dyDescent="0.3">
      <c r="A6266">
        <v>23</v>
      </c>
      <c r="B6266" s="18">
        <v>45505</v>
      </c>
      <c r="C6266" s="96" t="s">
        <v>439</v>
      </c>
      <c r="D6266" t="s">
        <v>210</v>
      </c>
      <c r="E6266">
        <v>4.8039757040309224E-2</v>
      </c>
      <c r="F6266">
        <v>87</v>
      </c>
      <c r="G6266">
        <v>1811</v>
      </c>
    </row>
    <row r="6267" spans="1:7" x14ac:dyDescent="0.3">
      <c r="A6267">
        <v>24</v>
      </c>
      <c r="B6267" s="18">
        <v>45505</v>
      </c>
      <c r="C6267" s="96" t="s">
        <v>439</v>
      </c>
      <c r="D6267" t="s">
        <v>197</v>
      </c>
      <c r="E6267">
        <v>0.8045977011494253</v>
      </c>
      <c r="F6267">
        <v>70</v>
      </c>
      <c r="G6267">
        <v>87</v>
      </c>
    </row>
    <row r="6268" spans="1:7" x14ac:dyDescent="0.3">
      <c r="A6268">
        <v>25</v>
      </c>
      <c r="B6268" s="18">
        <v>45505</v>
      </c>
      <c r="C6268" s="96" t="s">
        <v>439</v>
      </c>
      <c r="D6268" t="s">
        <v>261</v>
      </c>
      <c r="E6268">
        <v>1.932633903920486E-2</v>
      </c>
      <c r="F6268">
        <v>35</v>
      </c>
      <c r="G6268">
        <v>1811</v>
      </c>
    </row>
    <row r="6269" spans="1:7" x14ac:dyDescent="0.3">
      <c r="A6269">
        <v>128</v>
      </c>
      <c r="B6269" s="18">
        <v>45505</v>
      </c>
      <c r="C6269" s="96" t="s">
        <v>439</v>
      </c>
      <c r="D6269" t="s">
        <v>224</v>
      </c>
      <c r="E6269">
        <v>1</v>
      </c>
    </row>
    <row r="6270" spans="1:7" x14ac:dyDescent="0.3">
      <c r="A6270">
        <v>127</v>
      </c>
      <c r="B6270" s="18">
        <v>45505</v>
      </c>
      <c r="C6270" s="96" t="s">
        <v>439</v>
      </c>
      <c r="D6270" t="s">
        <v>220</v>
      </c>
      <c r="E6270">
        <v>1</v>
      </c>
    </row>
    <row r="6271" spans="1:7" x14ac:dyDescent="0.3">
      <c r="A6271">
        <v>6</v>
      </c>
      <c r="B6271" s="18">
        <v>45505</v>
      </c>
      <c r="C6271" s="96" t="s">
        <v>439</v>
      </c>
      <c r="D6271" t="s">
        <v>237</v>
      </c>
      <c r="E6271">
        <v>0.4</v>
      </c>
      <c r="F6271">
        <v>6</v>
      </c>
      <c r="G6271">
        <v>15</v>
      </c>
    </row>
    <row r="6272" spans="1:7" x14ac:dyDescent="0.3">
      <c r="A6272">
        <v>108</v>
      </c>
      <c r="B6272" s="18">
        <v>45505</v>
      </c>
      <c r="C6272" s="96" t="s">
        <v>440</v>
      </c>
      <c r="D6272" t="s">
        <v>204</v>
      </c>
      <c r="E6272">
        <v>39</v>
      </c>
    </row>
    <row r="6273" spans="1:7" x14ac:dyDescent="0.3">
      <c r="A6273">
        <v>105</v>
      </c>
      <c r="B6273" s="18">
        <v>45505</v>
      </c>
      <c r="C6273" s="96" t="s">
        <v>440</v>
      </c>
      <c r="D6273" t="s">
        <v>227</v>
      </c>
      <c r="E6273">
        <v>11</v>
      </c>
    </row>
    <row r="6274" spans="1:7" x14ac:dyDescent="0.3">
      <c r="A6274">
        <v>107</v>
      </c>
      <c r="B6274" s="18">
        <v>45505</v>
      </c>
      <c r="C6274" s="96" t="s">
        <v>440</v>
      </c>
      <c r="D6274" t="s">
        <v>217</v>
      </c>
      <c r="E6274">
        <v>129</v>
      </c>
    </row>
    <row r="6275" spans="1:7" x14ac:dyDescent="0.3">
      <c r="A6275">
        <v>106</v>
      </c>
      <c r="B6275" s="18">
        <v>45505</v>
      </c>
      <c r="C6275" s="96" t="s">
        <v>440</v>
      </c>
      <c r="D6275" t="s">
        <v>196</v>
      </c>
      <c r="E6275">
        <v>108</v>
      </c>
    </row>
    <row r="6276" spans="1:7" x14ac:dyDescent="0.3">
      <c r="A6276">
        <v>113</v>
      </c>
      <c r="B6276" s="18">
        <v>45505</v>
      </c>
      <c r="C6276" s="96" t="s">
        <v>440</v>
      </c>
      <c r="D6276" t="s">
        <v>228</v>
      </c>
      <c r="E6276">
        <v>52</v>
      </c>
    </row>
    <row r="6277" spans="1:7" x14ac:dyDescent="0.3">
      <c r="A6277">
        <v>110</v>
      </c>
      <c r="B6277" s="18">
        <v>45505</v>
      </c>
      <c r="C6277" s="96" t="s">
        <v>440</v>
      </c>
      <c r="D6277" t="s">
        <v>222</v>
      </c>
      <c r="E6277">
        <v>11</v>
      </c>
    </row>
    <row r="6278" spans="1:7" x14ac:dyDescent="0.3">
      <c r="A6278">
        <v>112</v>
      </c>
      <c r="B6278" s="18">
        <v>45505</v>
      </c>
      <c r="C6278" s="96" t="s">
        <v>440</v>
      </c>
      <c r="D6278" t="s">
        <v>221</v>
      </c>
      <c r="E6278">
        <v>142</v>
      </c>
    </row>
    <row r="6279" spans="1:7" x14ac:dyDescent="0.3">
      <c r="A6279">
        <v>111</v>
      </c>
      <c r="B6279" s="18">
        <v>45505</v>
      </c>
      <c r="C6279" s="96" t="s">
        <v>440</v>
      </c>
      <c r="D6279" t="s">
        <v>201</v>
      </c>
      <c r="E6279">
        <v>108</v>
      </c>
    </row>
    <row r="6280" spans="1:7" x14ac:dyDescent="0.3">
      <c r="A6280">
        <v>2</v>
      </c>
      <c r="B6280" s="18">
        <v>45505</v>
      </c>
      <c r="C6280" s="96" t="s">
        <v>440</v>
      </c>
      <c r="D6280" t="s">
        <v>209</v>
      </c>
      <c r="E6280">
        <v>0.33333333333333331</v>
      </c>
      <c r="F6280">
        <v>600</v>
      </c>
      <c r="G6280">
        <v>1800</v>
      </c>
    </row>
    <row r="6281" spans="1:7" x14ac:dyDescent="0.3">
      <c r="A6281">
        <v>1</v>
      </c>
      <c r="B6281" s="18">
        <v>45505</v>
      </c>
      <c r="C6281" s="96" t="s">
        <v>440</v>
      </c>
      <c r="D6281" t="s">
        <v>287</v>
      </c>
      <c r="E6281">
        <v>0</v>
      </c>
      <c r="F6281">
        <v>0</v>
      </c>
      <c r="G6281">
        <v>2</v>
      </c>
    </row>
    <row r="6282" spans="1:7" x14ac:dyDescent="0.3">
      <c r="A6282">
        <v>103</v>
      </c>
      <c r="B6282" s="18">
        <v>45505</v>
      </c>
      <c r="C6282" s="96" t="s">
        <v>440</v>
      </c>
      <c r="D6282" t="s">
        <v>199</v>
      </c>
      <c r="E6282">
        <v>0</v>
      </c>
    </row>
    <row r="6283" spans="1:7" x14ac:dyDescent="0.3">
      <c r="A6283">
        <v>3</v>
      </c>
      <c r="B6283" s="18">
        <v>45505</v>
      </c>
      <c r="C6283" s="96" t="s">
        <v>440</v>
      </c>
      <c r="D6283" t="s">
        <v>202</v>
      </c>
      <c r="E6283">
        <v>1.095</v>
      </c>
      <c r="F6283">
        <v>657</v>
      </c>
      <c r="G6283">
        <v>600</v>
      </c>
    </row>
    <row r="6284" spans="1:7" x14ac:dyDescent="0.3">
      <c r="A6284">
        <v>102</v>
      </c>
      <c r="B6284" s="18">
        <v>45505</v>
      </c>
      <c r="C6284" s="96" t="s">
        <v>440</v>
      </c>
      <c r="D6284" t="s">
        <v>218</v>
      </c>
      <c r="E6284">
        <v>0</v>
      </c>
    </row>
    <row r="6285" spans="1:7" x14ac:dyDescent="0.3">
      <c r="A6285">
        <v>101</v>
      </c>
      <c r="B6285" s="18">
        <v>45505</v>
      </c>
      <c r="C6285" s="96" t="s">
        <v>440</v>
      </c>
      <c r="D6285" t="s">
        <v>200</v>
      </c>
      <c r="E6285">
        <v>2</v>
      </c>
    </row>
    <row r="6286" spans="1:7" x14ac:dyDescent="0.3">
      <c r="A6286">
        <v>100</v>
      </c>
      <c r="B6286" s="18">
        <v>45505</v>
      </c>
      <c r="C6286" s="96" t="s">
        <v>440</v>
      </c>
      <c r="D6286" t="s">
        <v>206</v>
      </c>
      <c r="E6286">
        <v>1</v>
      </c>
    </row>
    <row r="6287" spans="1:7" x14ac:dyDescent="0.3">
      <c r="A6287">
        <v>26</v>
      </c>
      <c r="B6287" s="18">
        <v>45505</v>
      </c>
      <c r="C6287" s="96" t="s">
        <v>440</v>
      </c>
      <c r="D6287" t="s">
        <v>164</v>
      </c>
      <c r="E6287">
        <v>4.0740740740740744E-2</v>
      </c>
      <c r="F6287">
        <v>11</v>
      </c>
      <c r="G6287">
        <v>270</v>
      </c>
    </row>
    <row r="6288" spans="1:7" x14ac:dyDescent="0.3">
      <c r="A6288">
        <v>13</v>
      </c>
      <c r="B6288" s="18">
        <v>45505</v>
      </c>
      <c r="C6288" s="96" t="s">
        <v>440</v>
      </c>
      <c r="D6288" t="s">
        <v>198</v>
      </c>
      <c r="E6288">
        <v>0</v>
      </c>
      <c r="F6288">
        <v>0</v>
      </c>
      <c r="G6288">
        <v>121</v>
      </c>
    </row>
    <row r="6289" spans="1:7" x14ac:dyDescent="0.3">
      <c r="A6289">
        <v>12</v>
      </c>
      <c r="B6289" s="18">
        <v>45505</v>
      </c>
      <c r="C6289" s="96" t="s">
        <v>440</v>
      </c>
      <c r="D6289" t="s">
        <v>215</v>
      </c>
      <c r="E6289">
        <v>2.4793388429752067E-2</v>
      </c>
      <c r="F6289">
        <v>3</v>
      </c>
      <c r="G6289">
        <v>121</v>
      </c>
    </row>
    <row r="6290" spans="1:7" x14ac:dyDescent="0.3">
      <c r="A6290">
        <v>11</v>
      </c>
      <c r="B6290" s="18">
        <v>45505</v>
      </c>
      <c r="C6290" s="96" t="s">
        <v>440</v>
      </c>
      <c r="D6290" t="s">
        <v>230</v>
      </c>
      <c r="E6290">
        <v>0.75747508305647837</v>
      </c>
      <c r="F6290">
        <v>228</v>
      </c>
      <c r="G6290">
        <v>301</v>
      </c>
    </row>
    <row r="6291" spans="1:7" x14ac:dyDescent="0.3">
      <c r="A6291">
        <v>10</v>
      </c>
      <c r="B6291" s="18">
        <v>45505</v>
      </c>
      <c r="C6291" s="96" t="s">
        <v>440</v>
      </c>
      <c r="D6291" t="s">
        <v>219</v>
      </c>
      <c r="E6291">
        <v>0.12931034482758622</v>
      </c>
      <c r="F6291">
        <v>15</v>
      </c>
      <c r="G6291">
        <v>116</v>
      </c>
    </row>
    <row r="6292" spans="1:7" x14ac:dyDescent="0.3">
      <c r="A6292">
        <v>9</v>
      </c>
      <c r="B6292" s="18">
        <v>45505</v>
      </c>
      <c r="C6292" s="96" t="s">
        <v>440</v>
      </c>
      <c r="D6292" t="s">
        <v>213</v>
      </c>
      <c r="E6292">
        <v>0.97658862876254182</v>
      </c>
      <c r="F6292">
        <v>292</v>
      </c>
      <c r="G6292">
        <v>299</v>
      </c>
    </row>
    <row r="6293" spans="1:7" x14ac:dyDescent="0.3">
      <c r="A6293">
        <v>23</v>
      </c>
      <c r="B6293" s="18">
        <v>45505</v>
      </c>
      <c r="C6293" s="96" t="s">
        <v>440</v>
      </c>
      <c r="D6293" t="s">
        <v>210</v>
      </c>
      <c r="E6293">
        <v>0.10638297872340426</v>
      </c>
      <c r="F6293">
        <v>65</v>
      </c>
      <c r="G6293">
        <v>611</v>
      </c>
    </row>
    <row r="6294" spans="1:7" x14ac:dyDescent="0.3">
      <c r="A6294">
        <v>24</v>
      </c>
      <c r="B6294" s="18">
        <v>45505</v>
      </c>
      <c r="C6294" s="96" t="s">
        <v>440</v>
      </c>
      <c r="D6294" t="s">
        <v>197</v>
      </c>
      <c r="E6294">
        <v>0.76923076923076927</v>
      </c>
      <c r="F6294">
        <v>50</v>
      </c>
      <c r="G6294">
        <v>65</v>
      </c>
    </row>
    <row r="6295" spans="1:7" x14ac:dyDescent="0.3">
      <c r="A6295">
        <v>133</v>
      </c>
      <c r="B6295" s="18">
        <v>45505</v>
      </c>
      <c r="C6295" s="96" t="s">
        <v>440</v>
      </c>
      <c r="D6295" t="s">
        <v>234</v>
      </c>
      <c r="E6295">
        <v>2</v>
      </c>
    </row>
    <row r="6296" spans="1:7" x14ac:dyDescent="0.3">
      <c r="A6296">
        <v>132</v>
      </c>
      <c r="B6296" s="18">
        <v>45505</v>
      </c>
      <c r="C6296" s="96" t="s">
        <v>440</v>
      </c>
      <c r="D6296" t="s">
        <v>208</v>
      </c>
      <c r="E6296">
        <v>2</v>
      </c>
    </row>
    <row r="6297" spans="1:7" x14ac:dyDescent="0.3">
      <c r="A6297">
        <v>131</v>
      </c>
      <c r="B6297" s="18">
        <v>45505</v>
      </c>
      <c r="C6297" s="96" t="s">
        <v>440</v>
      </c>
      <c r="D6297" t="s">
        <v>211</v>
      </c>
      <c r="E6297">
        <v>15</v>
      </c>
    </row>
    <row r="6298" spans="1:7" x14ac:dyDescent="0.3">
      <c r="A6298">
        <v>130</v>
      </c>
      <c r="B6298" s="18">
        <v>45505</v>
      </c>
      <c r="C6298" s="96" t="s">
        <v>440</v>
      </c>
      <c r="D6298" t="s">
        <v>212</v>
      </c>
      <c r="E6298">
        <v>26</v>
      </c>
    </row>
    <row r="6299" spans="1:7" x14ac:dyDescent="0.3">
      <c r="A6299">
        <v>129</v>
      </c>
      <c r="B6299" s="18">
        <v>45505</v>
      </c>
      <c r="C6299" s="96" t="s">
        <v>440</v>
      </c>
      <c r="D6299" t="s">
        <v>229</v>
      </c>
      <c r="E6299">
        <v>53</v>
      </c>
    </row>
    <row r="6300" spans="1:7" x14ac:dyDescent="0.3">
      <c r="A6300">
        <v>128</v>
      </c>
      <c r="B6300" s="18">
        <v>45505</v>
      </c>
      <c r="C6300" s="96" t="s">
        <v>440</v>
      </c>
      <c r="D6300" t="s">
        <v>224</v>
      </c>
      <c r="E6300">
        <v>23</v>
      </c>
    </row>
    <row r="6301" spans="1:7" x14ac:dyDescent="0.3">
      <c r="A6301">
        <v>127</v>
      </c>
      <c r="B6301" s="18">
        <v>45505</v>
      </c>
      <c r="C6301" s="96" t="s">
        <v>440</v>
      </c>
      <c r="D6301" t="s">
        <v>220</v>
      </c>
      <c r="E6301">
        <v>122</v>
      </c>
    </row>
    <row r="6302" spans="1:7" x14ac:dyDescent="0.3">
      <c r="A6302">
        <v>5</v>
      </c>
      <c r="B6302" s="18">
        <v>45505</v>
      </c>
      <c r="C6302" s="96" t="s">
        <v>440</v>
      </c>
      <c r="D6302" t="s">
        <v>216</v>
      </c>
      <c r="E6302">
        <v>9.6071428571428594</v>
      </c>
      <c r="F6302">
        <v>269</v>
      </c>
      <c r="G6302">
        <v>28</v>
      </c>
    </row>
    <row r="6303" spans="1:7" x14ac:dyDescent="0.3">
      <c r="A6303">
        <v>4</v>
      </c>
      <c r="B6303" s="18">
        <v>45505</v>
      </c>
      <c r="C6303" s="96" t="s">
        <v>440</v>
      </c>
      <c r="D6303" t="s">
        <v>223</v>
      </c>
      <c r="E6303">
        <v>1</v>
      </c>
      <c r="F6303">
        <v>269</v>
      </c>
      <c r="G6303">
        <v>269</v>
      </c>
    </row>
    <row r="6304" spans="1:7" x14ac:dyDescent="0.3">
      <c r="A6304">
        <v>120</v>
      </c>
      <c r="B6304" s="18">
        <v>45505</v>
      </c>
      <c r="C6304" s="96" t="s">
        <v>440</v>
      </c>
      <c r="D6304" t="s">
        <v>22</v>
      </c>
      <c r="E6304">
        <v>850</v>
      </c>
    </row>
    <row r="6305" spans="1:7" x14ac:dyDescent="0.3">
      <c r="A6305">
        <v>116</v>
      </c>
      <c r="B6305" s="18">
        <v>45505</v>
      </c>
      <c r="C6305" s="96" t="s">
        <v>440</v>
      </c>
      <c r="D6305" t="s">
        <v>243</v>
      </c>
      <c r="E6305">
        <v>2</v>
      </c>
    </row>
    <row r="6306" spans="1:7" x14ac:dyDescent="0.3">
      <c r="A6306">
        <v>115</v>
      </c>
      <c r="B6306" s="18">
        <v>45505</v>
      </c>
      <c r="C6306" s="96" t="s">
        <v>440</v>
      </c>
      <c r="D6306" t="s">
        <v>226</v>
      </c>
      <c r="E6306">
        <v>2</v>
      </c>
    </row>
    <row r="6307" spans="1:7" x14ac:dyDescent="0.3">
      <c r="A6307">
        <v>114</v>
      </c>
      <c r="B6307" s="18">
        <v>45505</v>
      </c>
      <c r="C6307" s="96" t="s">
        <v>440</v>
      </c>
      <c r="D6307" t="s">
        <v>214</v>
      </c>
      <c r="E6307">
        <v>850</v>
      </c>
    </row>
    <row r="6308" spans="1:7" x14ac:dyDescent="0.3">
      <c r="A6308">
        <v>108</v>
      </c>
      <c r="B6308" s="18">
        <v>45505</v>
      </c>
      <c r="C6308" s="96" t="s">
        <v>441</v>
      </c>
      <c r="D6308" t="s">
        <v>204</v>
      </c>
      <c r="E6308">
        <v>1609</v>
      </c>
    </row>
    <row r="6309" spans="1:7" x14ac:dyDescent="0.3">
      <c r="A6309">
        <v>105</v>
      </c>
      <c r="B6309" s="18">
        <v>45505</v>
      </c>
      <c r="C6309" s="96" t="s">
        <v>441</v>
      </c>
      <c r="D6309" t="s">
        <v>227</v>
      </c>
      <c r="E6309">
        <v>2531</v>
      </c>
    </row>
    <row r="6310" spans="1:7" x14ac:dyDescent="0.3">
      <c r="A6310">
        <v>107</v>
      </c>
      <c r="B6310" s="18">
        <v>45505</v>
      </c>
      <c r="C6310" s="96" t="s">
        <v>441</v>
      </c>
      <c r="D6310" t="s">
        <v>217</v>
      </c>
      <c r="E6310">
        <v>4471</v>
      </c>
    </row>
    <row r="6311" spans="1:7" x14ac:dyDescent="0.3">
      <c r="A6311">
        <v>106</v>
      </c>
      <c r="B6311" s="18">
        <v>45505</v>
      </c>
      <c r="C6311" s="96" t="s">
        <v>441</v>
      </c>
      <c r="D6311" t="s">
        <v>196</v>
      </c>
      <c r="E6311">
        <v>3902</v>
      </c>
    </row>
    <row r="6312" spans="1:7" x14ac:dyDescent="0.3">
      <c r="A6312">
        <v>104</v>
      </c>
      <c r="B6312" s="18">
        <v>45505</v>
      </c>
      <c r="C6312" s="96" t="s">
        <v>441</v>
      </c>
      <c r="D6312" t="s">
        <v>236</v>
      </c>
      <c r="E6312">
        <v>729</v>
      </c>
    </row>
    <row r="6313" spans="1:7" x14ac:dyDescent="0.3">
      <c r="A6313">
        <v>113</v>
      </c>
      <c r="B6313" s="18">
        <v>45505</v>
      </c>
      <c r="C6313" s="96" t="s">
        <v>441</v>
      </c>
      <c r="D6313" t="s">
        <v>228</v>
      </c>
      <c r="E6313">
        <v>2536</v>
      </c>
    </row>
    <row r="6314" spans="1:7" x14ac:dyDescent="0.3">
      <c r="A6314">
        <v>110</v>
      </c>
      <c r="B6314" s="18">
        <v>45505</v>
      </c>
      <c r="C6314" s="96" t="s">
        <v>441</v>
      </c>
      <c r="D6314" t="s">
        <v>222</v>
      </c>
      <c r="E6314">
        <v>2499</v>
      </c>
    </row>
    <row r="6315" spans="1:7" x14ac:dyDescent="0.3">
      <c r="A6315">
        <v>112</v>
      </c>
      <c r="B6315" s="18">
        <v>45505</v>
      </c>
      <c r="C6315" s="96" t="s">
        <v>441</v>
      </c>
      <c r="D6315" t="s">
        <v>221</v>
      </c>
      <c r="E6315">
        <v>4455</v>
      </c>
    </row>
    <row r="6316" spans="1:7" x14ac:dyDescent="0.3">
      <c r="A6316">
        <v>111</v>
      </c>
      <c r="B6316" s="18">
        <v>45505</v>
      </c>
      <c r="C6316" s="96" t="s">
        <v>441</v>
      </c>
      <c r="D6316" t="s">
        <v>201</v>
      </c>
      <c r="E6316">
        <v>3551</v>
      </c>
    </row>
    <row r="6317" spans="1:7" x14ac:dyDescent="0.3">
      <c r="A6317">
        <v>109</v>
      </c>
      <c r="B6317" s="18">
        <v>45505</v>
      </c>
      <c r="C6317" s="96" t="s">
        <v>441</v>
      </c>
      <c r="D6317" t="s">
        <v>233</v>
      </c>
      <c r="E6317">
        <v>691</v>
      </c>
    </row>
    <row r="6318" spans="1:7" x14ac:dyDescent="0.3">
      <c r="A6318">
        <v>2</v>
      </c>
      <c r="B6318" s="18">
        <v>45505</v>
      </c>
      <c r="C6318" s="96" t="s">
        <v>441</v>
      </c>
      <c r="D6318" t="s">
        <v>209</v>
      </c>
      <c r="E6318">
        <v>0.7154907161803713</v>
      </c>
      <c r="F6318">
        <v>26974</v>
      </c>
      <c r="G6318">
        <v>37700</v>
      </c>
    </row>
    <row r="6319" spans="1:7" x14ac:dyDescent="0.3">
      <c r="A6319">
        <v>1</v>
      </c>
      <c r="B6319" s="18">
        <v>45505</v>
      </c>
      <c r="C6319" s="96" t="s">
        <v>441</v>
      </c>
      <c r="D6319" t="s">
        <v>287</v>
      </c>
      <c r="E6319">
        <v>3.2608695652173911</v>
      </c>
      <c r="F6319">
        <v>75</v>
      </c>
      <c r="G6319">
        <v>23</v>
      </c>
    </row>
    <row r="6320" spans="1:7" x14ac:dyDescent="0.3">
      <c r="A6320">
        <v>103</v>
      </c>
      <c r="B6320" s="18">
        <v>45505</v>
      </c>
      <c r="C6320" s="96" t="s">
        <v>441</v>
      </c>
      <c r="D6320" t="s">
        <v>199</v>
      </c>
      <c r="E6320">
        <v>5</v>
      </c>
    </row>
    <row r="6321" spans="1:7" x14ac:dyDescent="0.3">
      <c r="A6321">
        <v>3</v>
      </c>
      <c r="B6321" s="18">
        <v>45505</v>
      </c>
      <c r="C6321" s="96" t="s">
        <v>441</v>
      </c>
      <c r="D6321" t="s">
        <v>202</v>
      </c>
      <c r="E6321">
        <v>0.68303174132304956</v>
      </c>
      <c r="F6321">
        <v>18420</v>
      </c>
      <c r="G6321">
        <v>26968</v>
      </c>
    </row>
    <row r="6322" spans="1:7" x14ac:dyDescent="0.3">
      <c r="A6322">
        <v>102</v>
      </c>
      <c r="B6322" s="18">
        <v>45505</v>
      </c>
      <c r="C6322" s="96" t="s">
        <v>441</v>
      </c>
      <c r="D6322" t="s">
        <v>218</v>
      </c>
      <c r="E6322">
        <v>4</v>
      </c>
    </row>
    <row r="6323" spans="1:7" x14ac:dyDescent="0.3">
      <c r="A6323">
        <v>101</v>
      </c>
      <c r="B6323" s="18">
        <v>45505</v>
      </c>
      <c r="C6323" s="96" t="s">
        <v>441</v>
      </c>
      <c r="D6323" t="s">
        <v>200</v>
      </c>
      <c r="E6323">
        <v>14</v>
      </c>
    </row>
    <row r="6324" spans="1:7" x14ac:dyDescent="0.3">
      <c r="A6324">
        <v>100</v>
      </c>
      <c r="B6324" s="18">
        <v>45505</v>
      </c>
      <c r="C6324" s="96" t="s">
        <v>441</v>
      </c>
      <c r="D6324" t="s">
        <v>206</v>
      </c>
      <c r="E6324">
        <v>10</v>
      </c>
    </row>
    <row r="6325" spans="1:7" x14ac:dyDescent="0.3">
      <c r="A6325">
        <v>17</v>
      </c>
      <c r="B6325" s="18">
        <v>45505</v>
      </c>
      <c r="C6325" s="96" t="s">
        <v>441</v>
      </c>
      <c r="D6325" t="s">
        <v>207</v>
      </c>
      <c r="E6325">
        <v>1.347539956126606E-2</v>
      </c>
      <c r="F6325">
        <v>43</v>
      </c>
      <c r="G6325">
        <v>3191</v>
      </c>
    </row>
    <row r="6326" spans="1:7" x14ac:dyDescent="0.3">
      <c r="A6326">
        <v>16</v>
      </c>
      <c r="B6326" s="18">
        <v>45505</v>
      </c>
      <c r="C6326" s="96" t="s">
        <v>441</v>
      </c>
      <c r="D6326" t="s">
        <v>203</v>
      </c>
      <c r="E6326">
        <v>4.4500156690692572E-2</v>
      </c>
      <c r="F6326">
        <v>142</v>
      </c>
      <c r="G6326">
        <v>3191</v>
      </c>
    </row>
    <row r="6327" spans="1:7" x14ac:dyDescent="0.3">
      <c r="A6327">
        <v>15</v>
      </c>
      <c r="B6327" s="18">
        <v>45505</v>
      </c>
      <c r="C6327" s="96" t="s">
        <v>441</v>
      </c>
      <c r="D6327" t="s">
        <v>205</v>
      </c>
      <c r="E6327">
        <v>5.5648302726766835E-4</v>
      </c>
      <c r="F6327">
        <v>4</v>
      </c>
      <c r="G6327">
        <v>7188</v>
      </c>
    </row>
    <row r="6328" spans="1:7" x14ac:dyDescent="0.3">
      <c r="A6328">
        <v>14</v>
      </c>
      <c r="B6328" s="18">
        <v>45505</v>
      </c>
      <c r="C6328" s="96" t="s">
        <v>441</v>
      </c>
      <c r="D6328" t="s">
        <v>225</v>
      </c>
      <c r="E6328">
        <v>5.5648302726766835E-4</v>
      </c>
      <c r="F6328">
        <v>4</v>
      </c>
      <c r="G6328">
        <v>7188</v>
      </c>
    </row>
    <row r="6329" spans="1:7" x14ac:dyDescent="0.3">
      <c r="A6329">
        <v>13</v>
      </c>
      <c r="B6329" s="18">
        <v>45505</v>
      </c>
      <c r="C6329" s="96" t="s">
        <v>441</v>
      </c>
      <c r="D6329" t="s">
        <v>198</v>
      </c>
      <c r="E6329">
        <v>2.1430484864720066E-3</v>
      </c>
      <c r="F6329">
        <v>8</v>
      </c>
      <c r="G6329">
        <v>3733</v>
      </c>
    </row>
    <row r="6330" spans="1:7" x14ac:dyDescent="0.3">
      <c r="A6330">
        <v>12</v>
      </c>
      <c r="B6330" s="18">
        <v>45505</v>
      </c>
      <c r="C6330" s="96" t="s">
        <v>441</v>
      </c>
      <c r="D6330" t="s">
        <v>215</v>
      </c>
      <c r="E6330">
        <v>2.5984462898473077E-2</v>
      </c>
      <c r="F6330">
        <v>97</v>
      </c>
      <c r="G6330">
        <v>3733</v>
      </c>
    </row>
    <row r="6331" spans="1:7" x14ac:dyDescent="0.3">
      <c r="A6331">
        <v>11</v>
      </c>
      <c r="B6331" s="18">
        <v>45505</v>
      </c>
      <c r="C6331" s="96" t="s">
        <v>441</v>
      </c>
      <c r="D6331" t="s">
        <v>230</v>
      </c>
      <c r="E6331">
        <v>8.0899880810488684E-2</v>
      </c>
      <c r="F6331">
        <v>543</v>
      </c>
      <c r="G6331">
        <v>6712</v>
      </c>
    </row>
    <row r="6332" spans="1:7" x14ac:dyDescent="0.3">
      <c r="A6332">
        <v>9</v>
      </c>
      <c r="B6332" s="18">
        <v>45505</v>
      </c>
      <c r="C6332" s="96" t="s">
        <v>441</v>
      </c>
      <c r="D6332" t="s">
        <v>213</v>
      </c>
      <c r="E6332">
        <v>4.5561546055129468E-3</v>
      </c>
      <c r="F6332">
        <v>60</v>
      </c>
      <c r="G6332">
        <v>13169</v>
      </c>
    </row>
    <row r="6333" spans="1:7" x14ac:dyDescent="0.3">
      <c r="A6333">
        <v>8</v>
      </c>
      <c r="B6333" s="18">
        <v>45505</v>
      </c>
      <c r="C6333" s="96" t="s">
        <v>441</v>
      </c>
      <c r="D6333" t="s">
        <v>235</v>
      </c>
      <c r="E6333">
        <v>0.30646515533165408</v>
      </c>
      <c r="F6333">
        <v>730</v>
      </c>
      <c r="G6333">
        <v>2382</v>
      </c>
    </row>
    <row r="6334" spans="1:7" x14ac:dyDescent="0.3">
      <c r="A6334">
        <v>7</v>
      </c>
      <c r="B6334" s="18">
        <v>45505</v>
      </c>
      <c r="C6334" s="96" t="s">
        <v>441</v>
      </c>
      <c r="D6334" t="s">
        <v>232</v>
      </c>
      <c r="E6334">
        <v>0.48177496038034867</v>
      </c>
      <c r="F6334">
        <v>304</v>
      </c>
      <c r="G6334">
        <v>631</v>
      </c>
    </row>
    <row r="6335" spans="1:7" x14ac:dyDescent="0.3">
      <c r="A6335">
        <v>20</v>
      </c>
      <c r="B6335" s="18">
        <v>45505</v>
      </c>
      <c r="C6335" s="96" t="s">
        <v>441</v>
      </c>
      <c r="D6335" t="s">
        <v>306</v>
      </c>
      <c r="E6335">
        <v>3.0769230769230771E-2</v>
      </c>
      <c r="F6335">
        <v>2</v>
      </c>
      <c r="G6335">
        <v>65</v>
      </c>
    </row>
    <row r="6336" spans="1:7" x14ac:dyDescent="0.3">
      <c r="A6336">
        <v>23</v>
      </c>
      <c r="B6336" s="18">
        <v>45505</v>
      </c>
      <c r="C6336" s="96" t="s">
        <v>441</v>
      </c>
      <c r="D6336" t="s">
        <v>210</v>
      </c>
      <c r="E6336">
        <v>2.6945275015645642E-2</v>
      </c>
      <c r="F6336">
        <v>775</v>
      </c>
      <c r="G6336">
        <v>28762</v>
      </c>
    </row>
    <row r="6337" spans="1:7" x14ac:dyDescent="0.3">
      <c r="A6337">
        <v>24</v>
      </c>
      <c r="B6337" s="18">
        <v>45505</v>
      </c>
      <c r="C6337" s="96" t="s">
        <v>441</v>
      </c>
      <c r="D6337" t="s">
        <v>197</v>
      </c>
      <c r="E6337">
        <v>0.92387096774193544</v>
      </c>
      <c r="F6337">
        <v>716</v>
      </c>
      <c r="G6337">
        <v>775</v>
      </c>
    </row>
    <row r="6338" spans="1:7" x14ac:dyDescent="0.3">
      <c r="A6338">
        <v>25</v>
      </c>
      <c r="B6338" s="18">
        <v>45505</v>
      </c>
      <c r="C6338" s="96" t="s">
        <v>441</v>
      </c>
      <c r="D6338" t="s">
        <v>261</v>
      </c>
      <c r="E6338">
        <v>4.1721716153257773E-4</v>
      </c>
      <c r="F6338">
        <v>12</v>
      </c>
      <c r="G6338">
        <v>28762</v>
      </c>
    </row>
    <row r="6339" spans="1:7" x14ac:dyDescent="0.3">
      <c r="A6339">
        <v>133</v>
      </c>
      <c r="B6339" s="18">
        <v>45505</v>
      </c>
      <c r="C6339" s="96" t="s">
        <v>441</v>
      </c>
      <c r="D6339" t="s">
        <v>234</v>
      </c>
      <c r="E6339">
        <v>11</v>
      </c>
    </row>
    <row r="6340" spans="1:7" x14ac:dyDescent="0.3">
      <c r="A6340">
        <v>132</v>
      </c>
      <c r="B6340" s="18">
        <v>45505</v>
      </c>
      <c r="C6340" s="96" t="s">
        <v>441</v>
      </c>
      <c r="D6340" t="s">
        <v>208</v>
      </c>
      <c r="E6340">
        <v>72</v>
      </c>
    </row>
    <row r="6341" spans="1:7" x14ac:dyDescent="0.3">
      <c r="A6341">
        <v>131</v>
      </c>
      <c r="B6341" s="18">
        <v>45505</v>
      </c>
      <c r="C6341" s="96" t="s">
        <v>441</v>
      </c>
      <c r="D6341" t="s">
        <v>211</v>
      </c>
      <c r="E6341">
        <v>389</v>
      </c>
    </row>
    <row r="6342" spans="1:7" x14ac:dyDescent="0.3">
      <c r="A6342">
        <v>130</v>
      </c>
      <c r="B6342" s="18">
        <v>45505</v>
      </c>
      <c r="C6342" s="96" t="s">
        <v>441</v>
      </c>
      <c r="D6342" t="s">
        <v>212</v>
      </c>
      <c r="E6342">
        <v>621</v>
      </c>
    </row>
    <row r="6343" spans="1:7" x14ac:dyDescent="0.3">
      <c r="A6343">
        <v>129</v>
      </c>
      <c r="B6343" s="18">
        <v>45505</v>
      </c>
      <c r="C6343" s="96" t="s">
        <v>441</v>
      </c>
      <c r="D6343" t="s">
        <v>229</v>
      </c>
      <c r="E6343">
        <v>1521</v>
      </c>
    </row>
    <row r="6344" spans="1:7" x14ac:dyDescent="0.3">
      <c r="A6344">
        <v>128</v>
      </c>
      <c r="B6344" s="18">
        <v>45505</v>
      </c>
      <c r="C6344" s="96" t="s">
        <v>441</v>
      </c>
      <c r="D6344" t="s">
        <v>224</v>
      </c>
      <c r="E6344">
        <v>552</v>
      </c>
    </row>
    <row r="6345" spans="1:7" x14ac:dyDescent="0.3">
      <c r="A6345">
        <v>127</v>
      </c>
      <c r="B6345" s="18">
        <v>45505</v>
      </c>
      <c r="C6345" s="96" t="s">
        <v>441</v>
      </c>
      <c r="D6345" t="s">
        <v>220</v>
      </c>
      <c r="E6345">
        <v>3190</v>
      </c>
    </row>
    <row r="6346" spans="1:7" x14ac:dyDescent="0.3">
      <c r="A6346">
        <v>5</v>
      </c>
      <c r="B6346" s="18">
        <v>45505</v>
      </c>
      <c r="C6346" s="96" t="s">
        <v>441</v>
      </c>
      <c r="D6346" t="s">
        <v>216</v>
      </c>
      <c r="E6346">
        <v>10.9362416107383</v>
      </c>
      <c r="F6346">
        <v>3259</v>
      </c>
      <c r="G6346">
        <v>298</v>
      </c>
    </row>
    <row r="6347" spans="1:7" x14ac:dyDescent="0.3">
      <c r="A6347">
        <v>4</v>
      </c>
      <c r="B6347" s="18">
        <v>45505</v>
      </c>
      <c r="C6347" s="96" t="s">
        <v>441</v>
      </c>
      <c r="D6347" t="s">
        <v>223</v>
      </c>
      <c r="E6347">
        <v>0.82286269430051795</v>
      </c>
      <c r="F6347">
        <v>2541</v>
      </c>
      <c r="G6347">
        <v>3088</v>
      </c>
    </row>
    <row r="6348" spans="1:7" x14ac:dyDescent="0.3">
      <c r="A6348">
        <v>126</v>
      </c>
      <c r="B6348" s="18">
        <v>45505</v>
      </c>
      <c r="C6348" s="96" t="s">
        <v>441</v>
      </c>
      <c r="D6348" t="s">
        <v>28</v>
      </c>
      <c r="E6348">
        <v>33</v>
      </c>
    </row>
    <row r="6349" spans="1:7" x14ac:dyDescent="0.3">
      <c r="A6349">
        <v>125</v>
      </c>
      <c r="B6349" s="18">
        <v>45505</v>
      </c>
      <c r="C6349" s="96" t="s">
        <v>441</v>
      </c>
      <c r="D6349" t="s">
        <v>27</v>
      </c>
      <c r="E6349">
        <v>214</v>
      </c>
    </row>
    <row r="6350" spans="1:7" x14ac:dyDescent="0.3">
      <c r="A6350">
        <v>122</v>
      </c>
      <c r="B6350" s="18">
        <v>45505</v>
      </c>
      <c r="C6350" s="96" t="s">
        <v>441</v>
      </c>
      <c r="D6350" t="s">
        <v>24</v>
      </c>
      <c r="E6350">
        <v>3</v>
      </c>
    </row>
    <row r="6351" spans="1:7" x14ac:dyDescent="0.3">
      <c r="A6351">
        <v>120</v>
      </c>
      <c r="B6351" s="18">
        <v>45505</v>
      </c>
      <c r="C6351" s="96" t="s">
        <v>441</v>
      </c>
      <c r="D6351" t="s">
        <v>22</v>
      </c>
      <c r="E6351">
        <v>5463</v>
      </c>
    </row>
    <row r="6352" spans="1:7" x14ac:dyDescent="0.3">
      <c r="A6352">
        <v>116</v>
      </c>
      <c r="B6352" s="18">
        <v>45505</v>
      </c>
      <c r="C6352" s="96" t="s">
        <v>441</v>
      </c>
      <c r="D6352" t="s">
        <v>243</v>
      </c>
      <c r="E6352">
        <v>357</v>
      </c>
    </row>
    <row r="6353" spans="1:7" x14ac:dyDescent="0.3">
      <c r="A6353">
        <v>115</v>
      </c>
      <c r="B6353" s="18">
        <v>45505</v>
      </c>
      <c r="C6353" s="96" t="s">
        <v>441</v>
      </c>
      <c r="D6353" t="s">
        <v>226</v>
      </c>
      <c r="E6353">
        <v>883</v>
      </c>
    </row>
    <row r="6354" spans="1:7" x14ac:dyDescent="0.3">
      <c r="A6354">
        <v>114</v>
      </c>
      <c r="B6354" s="18">
        <v>45505</v>
      </c>
      <c r="C6354" s="96" t="s">
        <v>441</v>
      </c>
      <c r="D6354" t="s">
        <v>214</v>
      </c>
      <c r="E6354">
        <v>5680</v>
      </c>
    </row>
    <row r="6355" spans="1:7" x14ac:dyDescent="0.3">
      <c r="A6355">
        <v>6</v>
      </c>
      <c r="B6355" s="18">
        <v>45505</v>
      </c>
      <c r="C6355" s="96" t="s">
        <v>441</v>
      </c>
      <c r="D6355" t="s">
        <v>237</v>
      </c>
      <c r="E6355">
        <v>0.30962343096234307</v>
      </c>
      <c r="F6355">
        <v>74</v>
      </c>
      <c r="G6355">
        <v>239</v>
      </c>
    </row>
    <row r="6356" spans="1:7" x14ac:dyDescent="0.3">
      <c r="A6356">
        <v>108</v>
      </c>
      <c r="B6356" s="18">
        <v>45505</v>
      </c>
      <c r="C6356" s="96" t="s">
        <v>442</v>
      </c>
      <c r="D6356" t="s">
        <v>204</v>
      </c>
      <c r="E6356">
        <v>42</v>
      </c>
    </row>
    <row r="6357" spans="1:7" x14ac:dyDescent="0.3">
      <c r="A6357">
        <v>105</v>
      </c>
      <c r="B6357" s="18">
        <v>45505</v>
      </c>
      <c r="C6357" s="96" t="s">
        <v>442</v>
      </c>
      <c r="D6357" t="s">
        <v>227</v>
      </c>
      <c r="E6357">
        <v>77</v>
      </c>
    </row>
    <row r="6358" spans="1:7" x14ac:dyDescent="0.3">
      <c r="A6358">
        <v>107</v>
      </c>
      <c r="B6358" s="18">
        <v>45505</v>
      </c>
      <c r="C6358" s="96" t="s">
        <v>442</v>
      </c>
      <c r="D6358" t="s">
        <v>217</v>
      </c>
      <c r="E6358">
        <v>104</v>
      </c>
    </row>
    <row r="6359" spans="1:7" x14ac:dyDescent="0.3">
      <c r="A6359">
        <v>106</v>
      </c>
      <c r="B6359" s="18">
        <v>45505</v>
      </c>
      <c r="C6359" s="96" t="s">
        <v>442</v>
      </c>
      <c r="D6359" t="s">
        <v>196</v>
      </c>
      <c r="E6359">
        <v>115</v>
      </c>
    </row>
    <row r="6360" spans="1:7" x14ac:dyDescent="0.3">
      <c r="A6360">
        <v>104</v>
      </c>
      <c r="B6360" s="18">
        <v>45505</v>
      </c>
      <c r="C6360" s="96" t="s">
        <v>442</v>
      </c>
      <c r="D6360" t="s">
        <v>236</v>
      </c>
      <c r="E6360">
        <v>34</v>
      </c>
    </row>
    <row r="6361" spans="1:7" x14ac:dyDescent="0.3">
      <c r="A6361">
        <v>113</v>
      </c>
      <c r="B6361" s="18">
        <v>45505</v>
      </c>
      <c r="C6361" s="96" t="s">
        <v>442</v>
      </c>
      <c r="D6361" t="s">
        <v>228</v>
      </c>
      <c r="E6361">
        <v>82</v>
      </c>
    </row>
    <row r="6362" spans="1:7" x14ac:dyDescent="0.3">
      <c r="A6362">
        <v>110</v>
      </c>
      <c r="B6362" s="18">
        <v>45505</v>
      </c>
      <c r="C6362" s="96" t="s">
        <v>442</v>
      </c>
      <c r="D6362" t="s">
        <v>222</v>
      </c>
      <c r="E6362">
        <v>71</v>
      </c>
    </row>
    <row r="6363" spans="1:7" x14ac:dyDescent="0.3">
      <c r="A6363">
        <v>112</v>
      </c>
      <c r="B6363" s="18">
        <v>45505</v>
      </c>
      <c r="C6363" s="96" t="s">
        <v>442</v>
      </c>
      <c r="D6363" t="s">
        <v>221</v>
      </c>
      <c r="E6363">
        <v>159</v>
      </c>
    </row>
    <row r="6364" spans="1:7" x14ac:dyDescent="0.3">
      <c r="A6364">
        <v>111</v>
      </c>
      <c r="B6364" s="18">
        <v>45505</v>
      </c>
      <c r="C6364" s="96" t="s">
        <v>442</v>
      </c>
      <c r="D6364" t="s">
        <v>201</v>
      </c>
      <c r="E6364">
        <v>157</v>
      </c>
    </row>
    <row r="6365" spans="1:7" x14ac:dyDescent="0.3">
      <c r="A6365">
        <v>109</v>
      </c>
      <c r="B6365" s="18">
        <v>45505</v>
      </c>
      <c r="C6365" s="96" t="s">
        <v>442</v>
      </c>
      <c r="D6365" t="s">
        <v>233</v>
      </c>
      <c r="E6365">
        <v>46</v>
      </c>
    </row>
    <row r="6366" spans="1:7" x14ac:dyDescent="0.3">
      <c r="A6366">
        <v>2</v>
      </c>
      <c r="B6366" s="18">
        <v>45505</v>
      </c>
      <c r="C6366" s="96" t="s">
        <v>442</v>
      </c>
      <c r="D6366" t="s">
        <v>209</v>
      </c>
      <c r="E6366">
        <v>0.49277777777777776</v>
      </c>
      <c r="F6366">
        <v>887</v>
      </c>
      <c r="G6366">
        <v>1800</v>
      </c>
    </row>
    <row r="6367" spans="1:7" x14ac:dyDescent="0.3">
      <c r="A6367">
        <v>1</v>
      </c>
      <c r="B6367" s="18">
        <v>45505</v>
      </c>
      <c r="C6367" s="96" t="s">
        <v>442</v>
      </c>
      <c r="D6367" t="s">
        <v>287</v>
      </c>
      <c r="E6367">
        <v>0</v>
      </c>
      <c r="F6367">
        <v>0</v>
      </c>
      <c r="G6367">
        <v>1</v>
      </c>
    </row>
    <row r="6368" spans="1:7" x14ac:dyDescent="0.3">
      <c r="A6368">
        <v>103</v>
      </c>
      <c r="B6368" s="18">
        <v>45505</v>
      </c>
      <c r="C6368" s="96" t="s">
        <v>442</v>
      </c>
      <c r="D6368" t="s">
        <v>199</v>
      </c>
      <c r="E6368">
        <v>0</v>
      </c>
    </row>
    <row r="6369" spans="1:7" x14ac:dyDescent="0.3">
      <c r="A6369">
        <v>3</v>
      </c>
      <c r="B6369" s="18">
        <v>45505</v>
      </c>
      <c r="C6369" s="96" t="s">
        <v>442</v>
      </c>
      <c r="D6369" t="s">
        <v>202</v>
      </c>
      <c r="E6369">
        <v>1.0349492671927847</v>
      </c>
      <c r="F6369">
        <v>918</v>
      </c>
      <c r="G6369">
        <v>887</v>
      </c>
    </row>
    <row r="6370" spans="1:7" x14ac:dyDescent="0.3">
      <c r="A6370">
        <v>102</v>
      </c>
      <c r="B6370" s="18">
        <v>45505</v>
      </c>
      <c r="C6370" s="96" t="s">
        <v>442</v>
      </c>
      <c r="D6370" t="s">
        <v>218</v>
      </c>
      <c r="E6370">
        <v>0</v>
      </c>
    </row>
    <row r="6371" spans="1:7" x14ac:dyDescent="0.3">
      <c r="A6371">
        <v>101</v>
      </c>
      <c r="B6371" s="18">
        <v>45505</v>
      </c>
      <c r="C6371" s="96" t="s">
        <v>442</v>
      </c>
      <c r="D6371" t="s">
        <v>200</v>
      </c>
      <c r="E6371">
        <v>1</v>
      </c>
    </row>
    <row r="6372" spans="1:7" x14ac:dyDescent="0.3">
      <c r="A6372">
        <v>100</v>
      </c>
      <c r="B6372" s="18">
        <v>45505</v>
      </c>
      <c r="C6372" s="96" t="s">
        <v>442</v>
      </c>
      <c r="D6372" t="s">
        <v>206</v>
      </c>
      <c r="E6372">
        <v>1</v>
      </c>
    </row>
    <row r="6373" spans="1:7" x14ac:dyDescent="0.3">
      <c r="A6373">
        <v>17</v>
      </c>
      <c r="B6373" s="18">
        <v>45505</v>
      </c>
      <c r="C6373" s="96" t="s">
        <v>442</v>
      </c>
      <c r="D6373" t="s">
        <v>207</v>
      </c>
      <c r="E6373">
        <v>3.937007874015748E-2</v>
      </c>
      <c r="F6373">
        <v>5</v>
      </c>
      <c r="G6373">
        <v>127</v>
      </c>
    </row>
    <row r="6374" spans="1:7" x14ac:dyDescent="0.3">
      <c r="A6374">
        <v>16</v>
      </c>
      <c r="B6374" s="18">
        <v>45505</v>
      </c>
      <c r="C6374" s="96" t="s">
        <v>442</v>
      </c>
      <c r="D6374" t="s">
        <v>203</v>
      </c>
      <c r="E6374">
        <v>0.77952755905511806</v>
      </c>
      <c r="F6374">
        <v>99</v>
      </c>
      <c r="G6374">
        <v>127</v>
      </c>
    </row>
    <row r="6375" spans="1:7" x14ac:dyDescent="0.3">
      <c r="A6375">
        <v>15</v>
      </c>
      <c r="B6375" s="18">
        <v>45505</v>
      </c>
      <c r="C6375" s="96" t="s">
        <v>442</v>
      </c>
      <c r="D6375" t="s">
        <v>205</v>
      </c>
      <c r="E6375">
        <v>8.3333333333333332E-3</v>
      </c>
      <c r="F6375">
        <v>2</v>
      </c>
      <c r="G6375">
        <v>240</v>
      </c>
    </row>
    <row r="6376" spans="1:7" x14ac:dyDescent="0.3">
      <c r="A6376">
        <v>14</v>
      </c>
      <c r="B6376" s="18">
        <v>45505</v>
      </c>
      <c r="C6376" s="96" t="s">
        <v>442</v>
      </c>
      <c r="D6376" t="s">
        <v>225</v>
      </c>
      <c r="E6376">
        <v>4.1666666666666664E-2</v>
      </c>
      <c r="F6376">
        <v>10</v>
      </c>
      <c r="G6376">
        <v>240</v>
      </c>
    </row>
    <row r="6377" spans="1:7" x14ac:dyDescent="0.3">
      <c r="A6377">
        <v>13</v>
      </c>
      <c r="B6377" s="18">
        <v>45505</v>
      </c>
      <c r="C6377" s="96" t="s">
        <v>442</v>
      </c>
      <c r="D6377" t="s">
        <v>198</v>
      </c>
      <c r="E6377">
        <v>9.5744680851063829E-2</v>
      </c>
      <c r="F6377">
        <v>9</v>
      </c>
      <c r="G6377">
        <v>94</v>
      </c>
    </row>
    <row r="6378" spans="1:7" x14ac:dyDescent="0.3">
      <c r="A6378">
        <v>12</v>
      </c>
      <c r="B6378" s="18">
        <v>45505</v>
      </c>
      <c r="C6378" s="96" t="s">
        <v>442</v>
      </c>
      <c r="D6378" t="s">
        <v>215</v>
      </c>
      <c r="E6378">
        <v>0.92553191489361697</v>
      </c>
      <c r="F6378">
        <v>87</v>
      </c>
      <c r="G6378">
        <v>94</v>
      </c>
    </row>
    <row r="6379" spans="1:7" x14ac:dyDescent="0.3">
      <c r="A6379">
        <v>11</v>
      </c>
      <c r="B6379" s="18">
        <v>45505</v>
      </c>
      <c r="C6379" s="96" t="s">
        <v>442</v>
      </c>
      <c r="D6379" t="s">
        <v>230</v>
      </c>
      <c r="E6379">
        <v>3.8869257950530034E-2</v>
      </c>
      <c r="F6379">
        <v>11</v>
      </c>
      <c r="G6379">
        <v>283</v>
      </c>
    </row>
    <row r="6380" spans="1:7" x14ac:dyDescent="0.3">
      <c r="A6380">
        <v>9</v>
      </c>
      <c r="B6380" s="18">
        <v>45505</v>
      </c>
      <c r="C6380" s="96" t="s">
        <v>442</v>
      </c>
      <c r="D6380" t="s">
        <v>213</v>
      </c>
      <c r="E6380">
        <v>4.2918454935622317E-3</v>
      </c>
      <c r="F6380">
        <v>2</v>
      </c>
      <c r="G6380">
        <v>466</v>
      </c>
    </row>
    <row r="6381" spans="1:7" x14ac:dyDescent="0.3">
      <c r="A6381">
        <v>8</v>
      </c>
      <c r="B6381" s="18">
        <v>45505</v>
      </c>
      <c r="C6381" s="96" t="s">
        <v>442</v>
      </c>
      <c r="D6381" t="s">
        <v>235</v>
      </c>
      <c r="E6381">
        <v>0.29090909090909089</v>
      </c>
      <c r="F6381">
        <v>32</v>
      </c>
      <c r="G6381">
        <v>110</v>
      </c>
    </row>
    <row r="6382" spans="1:7" x14ac:dyDescent="0.3">
      <c r="A6382">
        <v>7</v>
      </c>
      <c r="B6382" s="18">
        <v>45505</v>
      </c>
      <c r="C6382" s="96" t="s">
        <v>442</v>
      </c>
      <c r="D6382" t="s">
        <v>232</v>
      </c>
      <c r="E6382">
        <v>0.5714285714285714</v>
      </c>
      <c r="F6382">
        <v>20</v>
      </c>
      <c r="G6382">
        <v>35</v>
      </c>
    </row>
    <row r="6383" spans="1:7" x14ac:dyDescent="0.3">
      <c r="A6383">
        <v>23</v>
      </c>
      <c r="B6383" s="18">
        <v>45505</v>
      </c>
      <c r="C6383" s="96" t="s">
        <v>442</v>
      </c>
      <c r="D6383" t="s">
        <v>210</v>
      </c>
      <c r="E6383">
        <v>2.7932960893854747E-2</v>
      </c>
      <c r="F6383">
        <v>25</v>
      </c>
      <c r="G6383">
        <v>895</v>
      </c>
    </row>
    <row r="6384" spans="1:7" x14ac:dyDescent="0.3">
      <c r="A6384">
        <v>24</v>
      </c>
      <c r="B6384" s="18">
        <v>45505</v>
      </c>
      <c r="C6384" s="96" t="s">
        <v>442</v>
      </c>
      <c r="D6384" t="s">
        <v>197</v>
      </c>
      <c r="E6384">
        <v>0.96</v>
      </c>
      <c r="F6384">
        <v>24</v>
      </c>
      <c r="G6384">
        <v>25</v>
      </c>
    </row>
    <row r="6385" spans="1:7" x14ac:dyDescent="0.3">
      <c r="A6385">
        <v>25</v>
      </c>
      <c r="B6385" s="18">
        <v>45505</v>
      </c>
      <c r="C6385" s="96" t="s">
        <v>442</v>
      </c>
      <c r="D6385" t="s">
        <v>261</v>
      </c>
      <c r="E6385">
        <v>2.6815642458100558E-2</v>
      </c>
      <c r="F6385">
        <v>24</v>
      </c>
      <c r="G6385">
        <v>895</v>
      </c>
    </row>
    <row r="6386" spans="1:7" x14ac:dyDescent="0.3">
      <c r="A6386">
        <v>133</v>
      </c>
      <c r="B6386" s="18">
        <v>45505</v>
      </c>
      <c r="C6386" s="96" t="s">
        <v>442</v>
      </c>
      <c r="D6386" t="s">
        <v>234</v>
      </c>
      <c r="E6386">
        <v>6</v>
      </c>
    </row>
    <row r="6387" spans="1:7" x14ac:dyDescent="0.3">
      <c r="A6387">
        <v>132</v>
      </c>
      <c r="B6387" s="18">
        <v>45505</v>
      </c>
      <c r="C6387" s="96" t="s">
        <v>442</v>
      </c>
      <c r="D6387" t="s">
        <v>208</v>
      </c>
      <c r="E6387">
        <v>14</v>
      </c>
    </row>
    <row r="6388" spans="1:7" x14ac:dyDescent="0.3">
      <c r="A6388">
        <v>131</v>
      </c>
      <c r="B6388" s="18">
        <v>45505</v>
      </c>
      <c r="C6388" s="96" t="s">
        <v>442</v>
      </c>
      <c r="D6388" t="s">
        <v>211</v>
      </c>
      <c r="E6388">
        <v>24</v>
      </c>
    </row>
    <row r="6389" spans="1:7" x14ac:dyDescent="0.3">
      <c r="A6389">
        <v>130</v>
      </c>
      <c r="B6389" s="18">
        <v>45505</v>
      </c>
      <c r="C6389" s="96" t="s">
        <v>442</v>
      </c>
      <c r="D6389" t="s">
        <v>212</v>
      </c>
      <c r="E6389">
        <v>132</v>
      </c>
    </row>
    <row r="6390" spans="1:7" x14ac:dyDescent="0.3">
      <c r="A6390">
        <v>129</v>
      </c>
      <c r="B6390" s="18">
        <v>45505</v>
      </c>
      <c r="C6390" s="96" t="s">
        <v>442</v>
      </c>
      <c r="D6390" t="s">
        <v>229</v>
      </c>
      <c r="E6390">
        <v>786</v>
      </c>
    </row>
    <row r="6391" spans="1:7" x14ac:dyDescent="0.3">
      <c r="A6391">
        <v>128</v>
      </c>
      <c r="B6391" s="18">
        <v>45505</v>
      </c>
      <c r="C6391" s="96" t="s">
        <v>442</v>
      </c>
      <c r="D6391" t="s">
        <v>224</v>
      </c>
      <c r="E6391">
        <v>467</v>
      </c>
    </row>
    <row r="6392" spans="1:7" x14ac:dyDescent="0.3">
      <c r="A6392">
        <v>127</v>
      </c>
      <c r="B6392" s="18">
        <v>45505</v>
      </c>
      <c r="C6392" s="96" t="s">
        <v>442</v>
      </c>
      <c r="D6392" t="s">
        <v>220</v>
      </c>
      <c r="E6392">
        <v>1431</v>
      </c>
    </row>
    <row r="6393" spans="1:7" x14ac:dyDescent="0.3">
      <c r="A6393">
        <v>5</v>
      </c>
      <c r="B6393" s="18">
        <v>45505</v>
      </c>
      <c r="C6393" s="96" t="s">
        <v>442</v>
      </c>
      <c r="D6393" t="s">
        <v>216</v>
      </c>
      <c r="E6393">
        <v>27.956521739130402</v>
      </c>
      <c r="F6393">
        <v>643</v>
      </c>
      <c r="G6393">
        <v>23</v>
      </c>
    </row>
    <row r="6394" spans="1:7" x14ac:dyDescent="0.3">
      <c r="A6394">
        <v>4</v>
      </c>
      <c r="B6394" s="18">
        <v>45505</v>
      </c>
      <c r="C6394" s="96" t="s">
        <v>442</v>
      </c>
      <c r="D6394" t="s">
        <v>223</v>
      </c>
      <c r="E6394">
        <v>0.92223950233281504</v>
      </c>
      <c r="F6394">
        <v>593</v>
      </c>
      <c r="G6394">
        <v>643</v>
      </c>
    </row>
    <row r="6395" spans="1:7" x14ac:dyDescent="0.3">
      <c r="A6395">
        <v>126</v>
      </c>
      <c r="B6395" s="18">
        <v>45505</v>
      </c>
      <c r="C6395" s="96" t="s">
        <v>442</v>
      </c>
      <c r="D6395" t="s">
        <v>28</v>
      </c>
      <c r="E6395">
        <v>14</v>
      </c>
    </row>
    <row r="6396" spans="1:7" x14ac:dyDescent="0.3">
      <c r="A6396">
        <v>120</v>
      </c>
      <c r="B6396" s="18">
        <v>45505</v>
      </c>
      <c r="C6396" s="96" t="s">
        <v>442</v>
      </c>
      <c r="D6396" t="s">
        <v>22</v>
      </c>
      <c r="E6396">
        <v>1595</v>
      </c>
    </row>
    <row r="6397" spans="1:7" x14ac:dyDescent="0.3">
      <c r="A6397">
        <v>115</v>
      </c>
      <c r="B6397" s="18">
        <v>45505</v>
      </c>
      <c r="C6397" s="96" t="s">
        <v>442</v>
      </c>
      <c r="D6397" t="s">
        <v>226</v>
      </c>
      <c r="E6397">
        <v>1189</v>
      </c>
    </row>
    <row r="6398" spans="1:7" x14ac:dyDescent="0.3">
      <c r="A6398">
        <v>114</v>
      </c>
      <c r="B6398" s="18">
        <v>45505</v>
      </c>
      <c r="C6398" s="96" t="s">
        <v>442</v>
      </c>
      <c r="D6398" t="s">
        <v>214</v>
      </c>
      <c r="E6398">
        <v>1595</v>
      </c>
    </row>
    <row r="6399" spans="1:7" x14ac:dyDescent="0.3">
      <c r="A6399">
        <v>6</v>
      </c>
      <c r="B6399" s="18">
        <v>45505</v>
      </c>
      <c r="C6399" s="96" t="s">
        <v>442</v>
      </c>
      <c r="D6399" t="s">
        <v>237</v>
      </c>
      <c r="E6399">
        <v>0.75</v>
      </c>
      <c r="F6399">
        <v>9</v>
      </c>
      <c r="G6399">
        <v>12</v>
      </c>
    </row>
    <row r="6400" spans="1:7" x14ac:dyDescent="0.3">
      <c r="A6400">
        <v>105</v>
      </c>
      <c r="B6400" s="18">
        <v>45505</v>
      </c>
      <c r="C6400" s="96" t="s">
        <v>443</v>
      </c>
      <c r="D6400" t="s">
        <v>227</v>
      </c>
      <c r="E6400">
        <v>11</v>
      </c>
    </row>
    <row r="6401" spans="1:7" x14ac:dyDescent="0.3">
      <c r="A6401">
        <v>107</v>
      </c>
      <c r="B6401" s="18">
        <v>45505</v>
      </c>
      <c r="C6401" s="96" t="s">
        <v>443</v>
      </c>
      <c r="D6401" t="s">
        <v>217</v>
      </c>
      <c r="E6401">
        <v>3</v>
      </c>
    </row>
    <row r="6402" spans="1:7" x14ac:dyDescent="0.3">
      <c r="A6402">
        <v>106</v>
      </c>
      <c r="B6402" s="18">
        <v>45505</v>
      </c>
      <c r="C6402" s="96" t="s">
        <v>443</v>
      </c>
      <c r="D6402" t="s">
        <v>196</v>
      </c>
      <c r="E6402">
        <v>17</v>
      </c>
    </row>
    <row r="6403" spans="1:7" x14ac:dyDescent="0.3">
      <c r="A6403">
        <v>104</v>
      </c>
      <c r="B6403" s="18">
        <v>45505</v>
      </c>
      <c r="C6403" s="96" t="s">
        <v>443</v>
      </c>
      <c r="D6403" t="s">
        <v>236</v>
      </c>
      <c r="E6403">
        <v>51</v>
      </c>
    </row>
    <row r="6404" spans="1:7" x14ac:dyDescent="0.3">
      <c r="A6404">
        <v>113</v>
      </c>
      <c r="B6404" s="18">
        <v>45505</v>
      </c>
      <c r="C6404" s="96" t="s">
        <v>443</v>
      </c>
      <c r="D6404" t="s">
        <v>228</v>
      </c>
      <c r="E6404">
        <v>1</v>
      </c>
    </row>
    <row r="6405" spans="1:7" x14ac:dyDescent="0.3">
      <c r="A6405">
        <v>110</v>
      </c>
      <c r="B6405" s="18">
        <v>45505</v>
      </c>
      <c r="C6405" s="96" t="s">
        <v>443</v>
      </c>
      <c r="D6405" t="s">
        <v>222</v>
      </c>
      <c r="E6405">
        <v>12</v>
      </c>
    </row>
    <row r="6406" spans="1:7" x14ac:dyDescent="0.3">
      <c r="A6406">
        <v>112</v>
      </c>
      <c r="B6406" s="18">
        <v>45505</v>
      </c>
      <c r="C6406" s="96" t="s">
        <v>443</v>
      </c>
      <c r="D6406" t="s">
        <v>221</v>
      </c>
      <c r="E6406">
        <v>6</v>
      </c>
    </row>
    <row r="6407" spans="1:7" x14ac:dyDescent="0.3">
      <c r="A6407">
        <v>111</v>
      </c>
      <c r="B6407" s="18">
        <v>45505</v>
      </c>
      <c r="C6407" s="96" t="s">
        <v>443</v>
      </c>
      <c r="D6407" t="s">
        <v>201</v>
      </c>
      <c r="E6407">
        <v>42</v>
      </c>
    </row>
    <row r="6408" spans="1:7" x14ac:dyDescent="0.3">
      <c r="A6408">
        <v>109</v>
      </c>
      <c r="B6408" s="18">
        <v>45505</v>
      </c>
      <c r="C6408" s="96" t="s">
        <v>443</v>
      </c>
      <c r="D6408" t="s">
        <v>233</v>
      </c>
      <c r="E6408">
        <v>40</v>
      </c>
    </row>
    <row r="6409" spans="1:7" x14ac:dyDescent="0.3">
      <c r="A6409">
        <v>2</v>
      </c>
      <c r="B6409" s="18">
        <v>45505</v>
      </c>
      <c r="C6409" s="96" t="s">
        <v>443</v>
      </c>
      <c r="D6409" t="s">
        <v>209</v>
      </c>
      <c r="E6409">
        <v>3.8936170212765957E-2</v>
      </c>
      <c r="F6409">
        <v>183</v>
      </c>
      <c r="G6409">
        <v>4700</v>
      </c>
    </row>
    <row r="6410" spans="1:7" x14ac:dyDescent="0.3">
      <c r="A6410">
        <v>1</v>
      </c>
      <c r="B6410" s="18">
        <v>45505</v>
      </c>
      <c r="C6410" s="96" t="s">
        <v>443</v>
      </c>
      <c r="D6410" t="s">
        <v>287</v>
      </c>
      <c r="E6410">
        <v>0.1111111111111111</v>
      </c>
      <c r="F6410">
        <v>1</v>
      </c>
      <c r="G6410">
        <v>9</v>
      </c>
    </row>
    <row r="6411" spans="1:7" x14ac:dyDescent="0.3">
      <c r="A6411">
        <v>103</v>
      </c>
      <c r="B6411" s="18">
        <v>45505</v>
      </c>
      <c r="C6411" s="96" t="s">
        <v>443</v>
      </c>
      <c r="D6411" t="s">
        <v>199</v>
      </c>
      <c r="E6411">
        <v>5</v>
      </c>
    </row>
    <row r="6412" spans="1:7" x14ac:dyDescent="0.3">
      <c r="A6412">
        <v>3</v>
      </c>
      <c r="B6412" s="18">
        <v>45505</v>
      </c>
      <c r="C6412" s="96" t="s">
        <v>443</v>
      </c>
      <c r="D6412" t="s">
        <v>202</v>
      </c>
      <c r="E6412">
        <v>1.9834254143646408</v>
      </c>
      <c r="F6412">
        <v>359</v>
      </c>
      <c r="G6412">
        <v>181</v>
      </c>
    </row>
    <row r="6413" spans="1:7" x14ac:dyDescent="0.3">
      <c r="A6413">
        <v>102</v>
      </c>
      <c r="B6413" s="18">
        <v>45505</v>
      </c>
      <c r="C6413" s="96" t="s">
        <v>443</v>
      </c>
      <c r="D6413" t="s">
        <v>218</v>
      </c>
      <c r="E6413">
        <v>2</v>
      </c>
    </row>
    <row r="6414" spans="1:7" x14ac:dyDescent="0.3">
      <c r="A6414">
        <v>101</v>
      </c>
      <c r="B6414" s="18">
        <v>45505</v>
      </c>
      <c r="C6414" s="96" t="s">
        <v>443</v>
      </c>
      <c r="D6414" t="s">
        <v>200</v>
      </c>
      <c r="E6414">
        <v>2</v>
      </c>
    </row>
    <row r="6415" spans="1:7" x14ac:dyDescent="0.3">
      <c r="A6415">
        <v>100</v>
      </c>
      <c r="B6415" s="18">
        <v>45505</v>
      </c>
      <c r="C6415" s="96" t="s">
        <v>443</v>
      </c>
      <c r="D6415" t="s">
        <v>206</v>
      </c>
      <c r="E6415">
        <v>1</v>
      </c>
    </row>
    <row r="6416" spans="1:7" x14ac:dyDescent="0.3">
      <c r="A6416">
        <v>26</v>
      </c>
      <c r="B6416" s="18">
        <v>45505</v>
      </c>
      <c r="C6416" s="96" t="s">
        <v>443</v>
      </c>
      <c r="D6416" t="s">
        <v>164</v>
      </c>
      <c r="E6416">
        <v>0.33333333333333331</v>
      </c>
      <c r="F6416">
        <v>3</v>
      </c>
      <c r="G6416">
        <v>9</v>
      </c>
    </row>
    <row r="6417" spans="1:7" x14ac:dyDescent="0.3">
      <c r="A6417">
        <v>11</v>
      </c>
      <c r="B6417" s="18">
        <v>45505</v>
      </c>
      <c r="C6417" s="96" t="s">
        <v>443</v>
      </c>
      <c r="D6417" t="s">
        <v>230</v>
      </c>
      <c r="E6417">
        <v>0.83333333333333337</v>
      </c>
      <c r="F6417">
        <v>5</v>
      </c>
      <c r="G6417">
        <v>6</v>
      </c>
    </row>
    <row r="6418" spans="1:7" x14ac:dyDescent="0.3">
      <c r="A6418">
        <v>10</v>
      </c>
      <c r="B6418" s="18">
        <v>45505</v>
      </c>
      <c r="C6418" s="96" t="s">
        <v>443</v>
      </c>
      <c r="D6418" t="s">
        <v>219</v>
      </c>
      <c r="E6418">
        <v>1</v>
      </c>
      <c r="F6418">
        <v>1</v>
      </c>
      <c r="G6418">
        <v>1</v>
      </c>
    </row>
    <row r="6419" spans="1:7" x14ac:dyDescent="0.3">
      <c r="A6419">
        <v>9</v>
      </c>
      <c r="B6419" s="18">
        <v>45505</v>
      </c>
      <c r="C6419" s="96" t="s">
        <v>443</v>
      </c>
      <c r="D6419" t="s">
        <v>213</v>
      </c>
      <c r="E6419">
        <v>6.3063063063063057E-2</v>
      </c>
      <c r="F6419">
        <v>7</v>
      </c>
      <c r="G6419">
        <v>111</v>
      </c>
    </row>
    <row r="6420" spans="1:7" x14ac:dyDescent="0.3">
      <c r="A6420">
        <v>8</v>
      </c>
      <c r="B6420" s="18">
        <v>45505</v>
      </c>
      <c r="C6420" s="96" t="s">
        <v>443</v>
      </c>
      <c r="D6420" t="s">
        <v>235</v>
      </c>
      <c r="E6420">
        <v>0.44554455445544555</v>
      </c>
      <c r="F6420">
        <v>45</v>
      </c>
      <c r="G6420">
        <v>101</v>
      </c>
    </row>
    <row r="6421" spans="1:7" x14ac:dyDescent="0.3">
      <c r="A6421">
        <v>7</v>
      </c>
      <c r="B6421" s="18">
        <v>45505</v>
      </c>
      <c r="C6421" s="96" t="s">
        <v>443</v>
      </c>
      <c r="D6421" t="s">
        <v>232</v>
      </c>
      <c r="E6421">
        <v>0.53012048192771088</v>
      </c>
      <c r="F6421">
        <v>44</v>
      </c>
      <c r="G6421">
        <v>83</v>
      </c>
    </row>
    <row r="6422" spans="1:7" x14ac:dyDescent="0.3">
      <c r="A6422">
        <v>133</v>
      </c>
      <c r="B6422" s="18">
        <v>45505</v>
      </c>
      <c r="C6422" s="96" t="s">
        <v>443</v>
      </c>
      <c r="D6422" t="s">
        <v>234</v>
      </c>
      <c r="E6422">
        <v>1</v>
      </c>
    </row>
    <row r="6423" spans="1:7" x14ac:dyDescent="0.3">
      <c r="A6423">
        <v>131</v>
      </c>
      <c r="B6423" s="18">
        <v>45505</v>
      </c>
      <c r="C6423" s="96" t="s">
        <v>443</v>
      </c>
      <c r="D6423" t="s">
        <v>211</v>
      </c>
      <c r="E6423">
        <v>1</v>
      </c>
    </row>
    <row r="6424" spans="1:7" x14ac:dyDescent="0.3">
      <c r="A6424">
        <v>130</v>
      </c>
      <c r="B6424" s="18">
        <v>45505</v>
      </c>
      <c r="C6424" s="96" t="s">
        <v>443</v>
      </c>
      <c r="D6424" t="s">
        <v>212</v>
      </c>
      <c r="E6424">
        <v>22</v>
      </c>
    </row>
    <row r="6425" spans="1:7" x14ac:dyDescent="0.3">
      <c r="A6425">
        <v>129</v>
      </c>
      <c r="B6425" s="18">
        <v>45505</v>
      </c>
      <c r="C6425" s="96" t="s">
        <v>443</v>
      </c>
      <c r="D6425" t="s">
        <v>229</v>
      </c>
      <c r="E6425">
        <v>6</v>
      </c>
    </row>
    <row r="6426" spans="1:7" x14ac:dyDescent="0.3">
      <c r="A6426">
        <v>128</v>
      </c>
      <c r="B6426" s="18">
        <v>45505</v>
      </c>
      <c r="C6426" s="96" t="s">
        <v>443</v>
      </c>
      <c r="D6426" t="s">
        <v>224</v>
      </c>
      <c r="E6426">
        <v>1</v>
      </c>
    </row>
    <row r="6427" spans="1:7" x14ac:dyDescent="0.3">
      <c r="A6427">
        <v>127</v>
      </c>
      <c r="B6427" s="18">
        <v>45505</v>
      </c>
      <c r="C6427" s="96" t="s">
        <v>443</v>
      </c>
      <c r="D6427" t="s">
        <v>220</v>
      </c>
      <c r="E6427">
        <v>31</v>
      </c>
    </row>
    <row r="6428" spans="1:7" x14ac:dyDescent="0.3">
      <c r="A6428">
        <v>5</v>
      </c>
      <c r="B6428" s="18">
        <v>45505</v>
      </c>
      <c r="C6428" s="96" t="s">
        <v>443</v>
      </c>
      <c r="D6428" t="s">
        <v>216</v>
      </c>
      <c r="E6428">
        <v>2.1428571428571401</v>
      </c>
      <c r="F6428">
        <v>60</v>
      </c>
      <c r="G6428">
        <v>28</v>
      </c>
    </row>
    <row r="6429" spans="1:7" x14ac:dyDescent="0.3">
      <c r="A6429">
        <v>4</v>
      </c>
      <c r="B6429" s="18">
        <v>45505</v>
      </c>
      <c r="C6429" s="96" t="s">
        <v>443</v>
      </c>
      <c r="D6429" t="s">
        <v>223</v>
      </c>
      <c r="E6429">
        <v>0.92727272727272703</v>
      </c>
      <c r="F6429">
        <v>51</v>
      </c>
      <c r="G6429">
        <v>55</v>
      </c>
    </row>
    <row r="6430" spans="1:7" x14ac:dyDescent="0.3">
      <c r="A6430">
        <v>120</v>
      </c>
      <c r="B6430" s="18">
        <v>45505</v>
      </c>
      <c r="C6430" s="96" t="s">
        <v>443</v>
      </c>
      <c r="D6430" t="s">
        <v>22</v>
      </c>
      <c r="E6430">
        <v>93</v>
      </c>
    </row>
    <row r="6431" spans="1:7" x14ac:dyDescent="0.3">
      <c r="A6431">
        <v>114</v>
      </c>
      <c r="B6431" s="18">
        <v>45505</v>
      </c>
      <c r="C6431" s="96" t="s">
        <v>443</v>
      </c>
      <c r="D6431" t="s">
        <v>214</v>
      </c>
      <c r="E6431">
        <v>93</v>
      </c>
    </row>
    <row r="6432" spans="1:7" x14ac:dyDescent="0.3">
      <c r="A6432">
        <v>6</v>
      </c>
      <c r="B6432" s="18">
        <v>45505</v>
      </c>
      <c r="C6432" s="96" t="s">
        <v>443</v>
      </c>
      <c r="D6432" t="s">
        <v>237</v>
      </c>
      <c r="E6432">
        <v>0</v>
      </c>
      <c r="F6432">
        <v>0</v>
      </c>
      <c r="G6432">
        <v>11</v>
      </c>
    </row>
    <row r="6433" spans="1:7" x14ac:dyDescent="0.3">
      <c r="A6433">
        <v>108</v>
      </c>
      <c r="B6433" s="18">
        <v>45505</v>
      </c>
      <c r="C6433" s="96" t="s">
        <v>444</v>
      </c>
      <c r="D6433" t="s">
        <v>204</v>
      </c>
      <c r="E6433">
        <v>440</v>
      </c>
    </row>
    <row r="6434" spans="1:7" x14ac:dyDescent="0.3">
      <c r="A6434">
        <v>105</v>
      </c>
      <c r="B6434" s="18">
        <v>45505</v>
      </c>
      <c r="C6434" s="96" t="s">
        <v>444</v>
      </c>
      <c r="D6434" t="s">
        <v>227</v>
      </c>
      <c r="E6434">
        <v>298</v>
      </c>
    </row>
    <row r="6435" spans="1:7" x14ac:dyDescent="0.3">
      <c r="A6435">
        <v>107</v>
      </c>
      <c r="B6435" s="18">
        <v>45505</v>
      </c>
      <c r="C6435" s="96" t="s">
        <v>444</v>
      </c>
      <c r="D6435" t="s">
        <v>217</v>
      </c>
      <c r="E6435">
        <v>884</v>
      </c>
    </row>
    <row r="6436" spans="1:7" x14ac:dyDescent="0.3">
      <c r="A6436">
        <v>106</v>
      </c>
      <c r="B6436" s="18">
        <v>45505</v>
      </c>
      <c r="C6436" s="96" t="s">
        <v>444</v>
      </c>
      <c r="D6436" t="s">
        <v>196</v>
      </c>
      <c r="E6436">
        <v>604</v>
      </c>
    </row>
    <row r="6437" spans="1:7" x14ac:dyDescent="0.3">
      <c r="A6437">
        <v>104</v>
      </c>
      <c r="B6437" s="18">
        <v>45505</v>
      </c>
      <c r="C6437" s="96" t="s">
        <v>444</v>
      </c>
      <c r="D6437" t="s">
        <v>236</v>
      </c>
      <c r="E6437">
        <v>82</v>
      </c>
    </row>
    <row r="6438" spans="1:7" x14ac:dyDescent="0.3">
      <c r="A6438">
        <v>113</v>
      </c>
      <c r="B6438" s="18">
        <v>45505</v>
      </c>
      <c r="C6438" s="96" t="s">
        <v>444</v>
      </c>
      <c r="D6438" t="s">
        <v>228</v>
      </c>
      <c r="E6438">
        <v>816</v>
      </c>
    </row>
    <row r="6439" spans="1:7" x14ac:dyDescent="0.3">
      <c r="A6439">
        <v>110</v>
      </c>
      <c r="B6439" s="18">
        <v>45505</v>
      </c>
      <c r="C6439" s="96" t="s">
        <v>444</v>
      </c>
      <c r="D6439" t="s">
        <v>222</v>
      </c>
      <c r="E6439">
        <v>247</v>
      </c>
    </row>
    <row r="6440" spans="1:7" x14ac:dyDescent="0.3">
      <c r="A6440">
        <v>112</v>
      </c>
      <c r="B6440" s="18">
        <v>45505</v>
      </c>
      <c r="C6440" s="96" t="s">
        <v>444</v>
      </c>
      <c r="D6440" t="s">
        <v>221</v>
      </c>
      <c r="E6440">
        <v>973</v>
      </c>
    </row>
    <row r="6441" spans="1:7" x14ac:dyDescent="0.3">
      <c r="A6441">
        <v>111</v>
      </c>
      <c r="B6441" s="18">
        <v>45505</v>
      </c>
      <c r="C6441" s="96" t="s">
        <v>444</v>
      </c>
      <c r="D6441" t="s">
        <v>201</v>
      </c>
      <c r="E6441">
        <v>524</v>
      </c>
    </row>
    <row r="6442" spans="1:7" x14ac:dyDescent="0.3">
      <c r="A6442">
        <v>109</v>
      </c>
      <c r="B6442" s="18">
        <v>45505</v>
      </c>
      <c r="C6442" s="96" t="s">
        <v>444</v>
      </c>
      <c r="D6442" t="s">
        <v>233</v>
      </c>
      <c r="E6442">
        <v>82</v>
      </c>
    </row>
    <row r="6443" spans="1:7" x14ac:dyDescent="0.3">
      <c r="A6443">
        <v>2</v>
      </c>
      <c r="B6443" s="18">
        <v>45505</v>
      </c>
      <c r="C6443" s="96" t="s">
        <v>444</v>
      </c>
      <c r="D6443" t="s">
        <v>209</v>
      </c>
      <c r="E6443">
        <v>0.63461538461538458</v>
      </c>
      <c r="F6443">
        <v>4950</v>
      </c>
      <c r="G6443">
        <v>7800</v>
      </c>
    </row>
    <row r="6444" spans="1:7" x14ac:dyDescent="0.3">
      <c r="A6444">
        <v>1</v>
      </c>
      <c r="B6444" s="18">
        <v>45505</v>
      </c>
      <c r="C6444" s="96" t="s">
        <v>444</v>
      </c>
      <c r="D6444" t="s">
        <v>287</v>
      </c>
      <c r="E6444">
        <v>1.4</v>
      </c>
      <c r="F6444">
        <v>7</v>
      </c>
      <c r="G6444">
        <v>5</v>
      </c>
    </row>
    <row r="6445" spans="1:7" x14ac:dyDescent="0.3">
      <c r="A6445">
        <v>103</v>
      </c>
      <c r="B6445" s="18">
        <v>45505</v>
      </c>
      <c r="C6445" s="96" t="s">
        <v>444</v>
      </c>
      <c r="D6445" t="s">
        <v>199</v>
      </c>
      <c r="E6445">
        <v>2</v>
      </c>
    </row>
    <row r="6446" spans="1:7" x14ac:dyDescent="0.3">
      <c r="A6446">
        <v>3</v>
      </c>
      <c r="B6446" s="18">
        <v>45505</v>
      </c>
      <c r="C6446" s="96" t="s">
        <v>444</v>
      </c>
      <c r="D6446" t="s">
        <v>202</v>
      </c>
      <c r="E6446">
        <v>0.86484848484848487</v>
      </c>
      <c r="F6446">
        <v>4281</v>
      </c>
      <c r="G6446">
        <v>4950</v>
      </c>
    </row>
    <row r="6447" spans="1:7" x14ac:dyDescent="0.3">
      <c r="A6447">
        <v>102</v>
      </c>
      <c r="B6447" s="18">
        <v>45505</v>
      </c>
      <c r="C6447" s="96" t="s">
        <v>444</v>
      </c>
      <c r="D6447" t="s">
        <v>218</v>
      </c>
      <c r="E6447">
        <v>3</v>
      </c>
    </row>
    <row r="6448" spans="1:7" x14ac:dyDescent="0.3">
      <c r="A6448">
        <v>101</v>
      </c>
      <c r="B6448" s="18">
        <v>45505</v>
      </c>
      <c r="C6448" s="96" t="s">
        <v>444</v>
      </c>
      <c r="D6448" t="s">
        <v>200</v>
      </c>
      <c r="E6448">
        <v>0</v>
      </c>
    </row>
    <row r="6449" spans="1:7" x14ac:dyDescent="0.3">
      <c r="A6449">
        <v>100</v>
      </c>
      <c r="B6449" s="18">
        <v>45505</v>
      </c>
      <c r="C6449" s="96" t="s">
        <v>444</v>
      </c>
      <c r="D6449" t="s">
        <v>206</v>
      </c>
      <c r="E6449">
        <v>2</v>
      </c>
    </row>
    <row r="6450" spans="1:7" x14ac:dyDescent="0.3">
      <c r="A6450">
        <v>17</v>
      </c>
      <c r="B6450" s="18">
        <v>45505</v>
      </c>
      <c r="C6450" s="96" t="s">
        <v>444</v>
      </c>
      <c r="D6450" t="s">
        <v>207</v>
      </c>
      <c r="E6450">
        <v>1.2239902080783354E-2</v>
      </c>
      <c r="F6450">
        <v>10</v>
      </c>
      <c r="G6450">
        <v>817</v>
      </c>
    </row>
    <row r="6451" spans="1:7" x14ac:dyDescent="0.3">
      <c r="A6451">
        <v>16</v>
      </c>
      <c r="B6451" s="18">
        <v>45505</v>
      </c>
      <c r="C6451" s="96" t="s">
        <v>444</v>
      </c>
      <c r="D6451" t="s">
        <v>203</v>
      </c>
      <c r="E6451">
        <v>0.29987760097919219</v>
      </c>
      <c r="F6451">
        <v>245</v>
      </c>
      <c r="G6451">
        <v>817</v>
      </c>
    </row>
    <row r="6452" spans="1:7" x14ac:dyDescent="0.3">
      <c r="A6452">
        <v>15</v>
      </c>
      <c r="B6452" s="18">
        <v>45505</v>
      </c>
      <c r="C6452" s="96" t="s">
        <v>444</v>
      </c>
      <c r="D6452" t="s">
        <v>205</v>
      </c>
      <c r="E6452">
        <v>0</v>
      </c>
      <c r="F6452">
        <v>0</v>
      </c>
      <c r="G6452">
        <v>1854</v>
      </c>
    </row>
    <row r="6453" spans="1:7" x14ac:dyDescent="0.3">
      <c r="A6453">
        <v>14</v>
      </c>
      <c r="B6453" s="18">
        <v>45505</v>
      </c>
      <c r="C6453" s="96" t="s">
        <v>444</v>
      </c>
      <c r="D6453" t="s">
        <v>225</v>
      </c>
      <c r="E6453">
        <v>0.52265372168284785</v>
      </c>
      <c r="F6453">
        <v>969</v>
      </c>
      <c r="G6453">
        <v>1854</v>
      </c>
    </row>
    <row r="6454" spans="1:7" x14ac:dyDescent="0.3">
      <c r="A6454">
        <v>13</v>
      </c>
      <c r="B6454" s="18">
        <v>45505</v>
      </c>
      <c r="C6454" s="96" t="s">
        <v>444</v>
      </c>
      <c r="D6454" t="s">
        <v>198</v>
      </c>
      <c r="E6454">
        <v>5.512679162072767E-3</v>
      </c>
      <c r="F6454">
        <v>5</v>
      </c>
      <c r="G6454">
        <v>907</v>
      </c>
    </row>
    <row r="6455" spans="1:7" x14ac:dyDescent="0.3">
      <c r="A6455">
        <v>12</v>
      </c>
      <c r="B6455" s="18">
        <v>45505</v>
      </c>
      <c r="C6455" s="96" t="s">
        <v>444</v>
      </c>
      <c r="D6455" t="s">
        <v>215</v>
      </c>
      <c r="E6455">
        <v>0.55567805953693494</v>
      </c>
      <c r="F6455">
        <v>504</v>
      </c>
      <c r="G6455">
        <v>907</v>
      </c>
    </row>
    <row r="6456" spans="1:7" x14ac:dyDescent="0.3">
      <c r="A6456">
        <v>11</v>
      </c>
      <c r="B6456" s="18">
        <v>45505</v>
      </c>
      <c r="C6456" s="96" t="s">
        <v>444</v>
      </c>
      <c r="D6456" t="s">
        <v>230</v>
      </c>
      <c r="E6456">
        <v>0.1453373015873016</v>
      </c>
      <c r="F6456">
        <v>293</v>
      </c>
      <c r="G6456">
        <v>2016</v>
      </c>
    </row>
    <row r="6457" spans="1:7" x14ac:dyDescent="0.3">
      <c r="A6457">
        <v>10</v>
      </c>
      <c r="B6457" s="18">
        <v>45505</v>
      </c>
      <c r="C6457" s="96" t="s">
        <v>444</v>
      </c>
      <c r="D6457" t="s">
        <v>219</v>
      </c>
      <c r="E6457">
        <v>1.3916500994035786E-2</v>
      </c>
      <c r="F6457">
        <v>7</v>
      </c>
      <c r="G6457">
        <v>503</v>
      </c>
    </row>
    <row r="6458" spans="1:7" x14ac:dyDescent="0.3">
      <c r="A6458">
        <v>9</v>
      </c>
      <c r="B6458" s="18">
        <v>45505</v>
      </c>
      <c r="C6458" s="96" t="s">
        <v>444</v>
      </c>
      <c r="D6458" t="s">
        <v>213</v>
      </c>
      <c r="E6458">
        <v>4.3782837127845885E-3</v>
      </c>
      <c r="F6458">
        <v>10</v>
      </c>
      <c r="G6458">
        <v>2284</v>
      </c>
    </row>
    <row r="6459" spans="1:7" x14ac:dyDescent="0.3">
      <c r="A6459">
        <v>8</v>
      </c>
      <c r="B6459" s="18">
        <v>45505</v>
      </c>
      <c r="C6459" s="96" t="s">
        <v>444</v>
      </c>
      <c r="D6459" t="s">
        <v>235</v>
      </c>
      <c r="E6459">
        <v>0.56358381502890176</v>
      </c>
      <c r="F6459">
        <v>195</v>
      </c>
      <c r="G6459">
        <v>346</v>
      </c>
    </row>
    <row r="6460" spans="1:7" x14ac:dyDescent="0.3">
      <c r="A6460">
        <v>7</v>
      </c>
      <c r="B6460" s="18">
        <v>45505</v>
      </c>
      <c r="C6460" s="96" t="s">
        <v>444</v>
      </c>
      <c r="D6460" t="s">
        <v>232</v>
      </c>
      <c r="E6460">
        <v>0.75438596491228072</v>
      </c>
      <c r="F6460">
        <v>86</v>
      </c>
      <c r="G6460">
        <v>114</v>
      </c>
    </row>
    <row r="6461" spans="1:7" x14ac:dyDescent="0.3">
      <c r="A6461">
        <v>23</v>
      </c>
      <c r="B6461" s="18">
        <v>45505</v>
      </c>
      <c r="C6461" s="96" t="s">
        <v>444</v>
      </c>
      <c r="D6461" t="s">
        <v>210</v>
      </c>
      <c r="E6461">
        <v>2.7208348863212821E-2</v>
      </c>
      <c r="F6461">
        <v>146</v>
      </c>
      <c r="G6461">
        <v>5366</v>
      </c>
    </row>
    <row r="6462" spans="1:7" x14ac:dyDescent="0.3">
      <c r="A6462">
        <v>24</v>
      </c>
      <c r="B6462" s="18">
        <v>45505</v>
      </c>
      <c r="C6462" s="96" t="s">
        <v>444</v>
      </c>
      <c r="D6462" t="s">
        <v>197</v>
      </c>
      <c r="E6462">
        <v>0.92465753424657537</v>
      </c>
      <c r="F6462">
        <v>135</v>
      </c>
      <c r="G6462">
        <v>146</v>
      </c>
    </row>
    <row r="6463" spans="1:7" x14ac:dyDescent="0.3">
      <c r="A6463">
        <v>25</v>
      </c>
      <c r="B6463" s="18">
        <v>45505</v>
      </c>
      <c r="C6463" s="96" t="s">
        <v>444</v>
      </c>
      <c r="D6463" t="s">
        <v>261</v>
      </c>
      <c r="E6463">
        <v>6.1498322773015281E-3</v>
      </c>
      <c r="F6463">
        <v>33</v>
      </c>
      <c r="G6463">
        <v>5366</v>
      </c>
    </row>
    <row r="6464" spans="1:7" x14ac:dyDescent="0.3">
      <c r="A6464">
        <v>133</v>
      </c>
      <c r="B6464" s="18">
        <v>45505</v>
      </c>
      <c r="C6464" s="96" t="s">
        <v>444</v>
      </c>
      <c r="D6464" t="s">
        <v>234</v>
      </c>
      <c r="E6464">
        <v>17</v>
      </c>
    </row>
    <row r="6465" spans="1:7" x14ac:dyDescent="0.3">
      <c r="A6465">
        <v>132</v>
      </c>
      <c r="B6465" s="18">
        <v>45505</v>
      </c>
      <c r="C6465" s="96" t="s">
        <v>444</v>
      </c>
      <c r="D6465" t="s">
        <v>208</v>
      </c>
      <c r="E6465">
        <v>4</v>
      </c>
    </row>
    <row r="6466" spans="1:7" x14ac:dyDescent="0.3">
      <c r="A6466">
        <v>131</v>
      </c>
      <c r="B6466" s="18">
        <v>45505</v>
      </c>
      <c r="C6466" s="96" t="s">
        <v>444</v>
      </c>
      <c r="D6466" t="s">
        <v>211</v>
      </c>
      <c r="E6466">
        <v>57</v>
      </c>
    </row>
    <row r="6467" spans="1:7" x14ac:dyDescent="0.3">
      <c r="A6467">
        <v>130</v>
      </c>
      <c r="B6467" s="18">
        <v>45505</v>
      </c>
      <c r="C6467" s="96" t="s">
        <v>444</v>
      </c>
      <c r="D6467" t="s">
        <v>212</v>
      </c>
      <c r="E6467">
        <v>1588</v>
      </c>
    </row>
    <row r="6468" spans="1:7" x14ac:dyDescent="0.3">
      <c r="A6468">
        <v>129</v>
      </c>
      <c r="B6468" s="18">
        <v>45505</v>
      </c>
      <c r="C6468" s="96" t="s">
        <v>444</v>
      </c>
      <c r="D6468" t="s">
        <v>229</v>
      </c>
      <c r="E6468">
        <v>654</v>
      </c>
    </row>
    <row r="6469" spans="1:7" x14ac:dyDescent="0.3">
      <c r="A6469">
        <v>128</v>
      </c>
      <c r="B6469" s="18">
        <v>45505</v>
      </c>
      <c r="C6469" s="96" t="s">
        <v>444</v>
      </c>
      <c r="D6469" t="s">
        <v>224</v>
      </c>
      <c r="E6469">
        <v>782</v>
      </c>
    </row>
    <row r="6470" spans="1:7" x14ac:dyDescent="0.3">
      <c r="A6470">
        <v>127</v>
      </c>
      <c r="B6470" s="18">
        <v>45505</v>
      </c>
      <c r="C6470" s="96" t="s">
        <v>444</v>
      </c>
      <c r="D6470" t="s">
        <v>220</v>
      </c>
      <c r="E6470">
        <v>3102</v>
      </c>
    </row>
    <row r="6471" spans="1:7" x14ac:dyDescent="0.3">
      <c r="A6471">
        <v>5</v>
      </c>
      <c r="B6471" s="18">
        <v>45505</v>
      </c>
      <c r="C6471" s="96" t="s">
        <v>444</v>
      </c>
      <c r="D6471" t="s">
        <v>216</v>
      </c>
      <c r="E6471">
        <v>10.8484848484848</v>
      </c>
      <c r="F6471">
        <v>1074</v>
      </c>
      <c r="G6471">
        <v>99</v>
      </c>
    </row>
    <row r="6472" spans="1:7" x14ac:dyDescent="0.3">
      <c r="A6472">
        <v>4</v>
      </c>
      <c r="B6472" s="18">
        <v>45505</v>
      </c>
      <c r="C6472" s="96" t="s">
        <v>444</v>
      </c>
      <c r="D6472" t="s">
        <v>223</v>
      </c>
      <c r="E6472">
        <v>0.93853658536585405</v>
      </c>
      <c r="F6472">
        <v>962</v>
      </c>
      <c r="G6472">
        <v>1025</v>
      </c>
    </row>
    <row r="6473" spans="1:7" x14ac:dyDescent="0.3">
      <c r="A6473">
        <v>126</v>
      </c>
      <c r="B6473" s="18">
        <v>45505</v>
      </c>
      <c r="C6473" s="96" t="s">
        <v>444</v>
      </c>
      <c r="D6473" t="s">
        <v>28</v>
      </c>
      <c r="E6473">
        <v>2</v>
      </c>
    </row>
    <row r="6474" spans="1:7" x14ac:dyDescent="0.3">
      <c r="A6474">
        <v>122</v>
      </c>
      <c r="B6474" s="18">
        <v>45505</v>
      </c>
      <c r="C6474" s="96" t="s">
        <v>444</v>
      </c>
      <c r="D6474" t="s">
        <v>24</v>
      </c>
      <c r="E6474">
        <v>7</v>
      </c>
    </row>
    <row r="6475" spans="1:7" x14ac:dyDescent="0.3">
      <c r="A6475">
        <v>120</v>
      </c>
      <c r="B6475" s="18">
        <v>45505</v>
      </c>
      <c r="C6475" s="96" t="s">
        <v>444</v>
      </c>
      <c r="D6475" t="s">
        <v>22</v>
      </c>
      <c r="E6475">
        <v>3323</v>
      </c>
    </row>
    <row r="6476" spans="1:7" x14ac:dyDescent="0.3">
      <c r="A6476">
        <v>116</v>
      </c>
      <c r="B6476" s="18">
        <v>45505</v>
      </c>
      <c r="C6476" s="96" t="s">
        <v>444</v>
      </c>
      <c r="D6476" t="s">
        <v>243</v>
      </c>
      <c r="E6476">
        <v>8</v>
      </c>
    </row>
    <row r="6477" spans="1:7" x14ac:dyDescent="0.3">
      <c r="A6477">
        <v>115</v>
      </c>
      <c r="B6477" s="18">
        <v>45505</v>
      </c>
      <c r="C6477" s="96" t="s">
        <v>444</v>
      </c>
      <c r="D6477" t="s">
        <v>226</v>
      </c>
      <c r="E6477">
        <v>508</v>
      </c>
    </row>
    <row r="6478" spans="1:7" x14ac:dyDescent="0.3">
      <c r="A6478">
        <v>114</v>
      </c>
      <c r="B6478" s="18">
        <v>45505</v>
      </c>
      <c r="C6478" s="96" t="s">
        <v>444</v>
      </c>
      <c r="D6478" t="s">
        <v>214</v>
      </c>
      <c r="E6478">
        <v>3330</v>
      </c>
    </row>
    <row r="6479" spans="1:7" x14ac:dyDescent="0.3">
      <c r="A6479">
        <v>6</v>
      </c>
      <c r="B6479" s="18">
        <v>45505</v>
      </c>
      <c r="C6479" s="96" t="s">
        <v>444</v>
      </c>
      <c r="D6479" t="s">
        <v>237</v>
      </c>
      <c r="E6479">
        <v>0.18181818181818182</v>
      </c>
      <c r="F6479">
        <v>8</v>
      </c>
      <c r="G6479">
        <v>44</v>
      </c>
    </row>
    <row r="6480" spans="1:7" x14ac:dyDescent="0.3">
      <c r="A6480">
        <v>108</v>
      </c>
      <c r="B6480" s="18">
        <v>45505</v>
      </c>
      <c r="C6480" s="96" t="s">
        <v>445</v>
      </c>
      <c r="D6480" t="s">
        <v>204</v>
      </c>
      <c r="E6480">
        <v>110</v>
      </c>
    </row>
    <row r="6481" spans="1:7" x14ac:dyDescent="0.3">
      <c r="A6481">
        <v>105</v>
      </c>
      <c r="B6481" s="18">
        <v>45505</v>
      </c>
      <c r="C6481" s="96" t="s">
        <v>445</v>
      </c>
      <c r="D6481" t="s">
        <v>227</v>
      </c>
      <c r="E6481">
        <v>14</v>
      </c>
    </row>
    <row r="6482" spans="1:7" x14ac:dyDescent="0.3">
      <c r="A6482">
        <v>107</v>
      </c>
      <c r="B6482" s="18">
        <v>45505</v>
      </c>
      <c r="C6482" s="96" t="s">
        <v>445</v>
      </c>
      <c r="D6482" t="s">
        <v>217</v>
      </c>
      <c r="E6482">
        <v>275</v>
      </c>
    </row>
    <row r="6483" spans="1:7" x14ac:dyDescent="0.3">
      <c r="A6483">
        <v>106</v>
      </c>
      <c r="B6483" s="18">
        <v>45505</v>
      </c>
      <c r="C6483" s="96" t="s">
        <v>445</v>
      </c>
      <c r="D6483" t="s">
        <v>196</v>
      </c>
      <c r="E6483">
        <v>172</v>
      </c>
    </row>
    <row r="6484" spans="1:7" x14ac:dyDescent="0.3">
      <c r="A6484">
        <v>113</v>
      </c>
      <c r="B6484" s="18">
        <v>45505</v>
      </c>
      <c r="C6484" s="96" t="s">
        <v>445</v>
      </c>
      <c r="D6484" t="s">
        <v>228</v>
      </c>
      <c r="E6484">
        <v>212</v>
      </c>
    </row>
    <row r="6485" spans="1:7" x14ac:dyDescent="0.3">
      <c r="A6485">
        <v>110</v>
      </c>
      <c r="B6485" s="18">
        <v>45505</v>
      </c>
      <c r="C6485" s="96" t="s">
        <v>445</v>
      </c>
      <c r="D6485" t="s">
        <v>222</v>
      </c>
      <c r="E6485">
        <v>4</v>
      </c>
    </row>
    <row r="6486" spans="1:7" x14ac:dyDescent="0.3">
      <c r="A6486">
        <v>112</v>
      </c>
      <c r="B6486" s="18">
        <v>45505</v>
      </c>
      <c r="C6486" s="96" t="s">
        <v>445</v>
      </c>
      <c r="D6486" t="s">
        <v>221</v>
      </c>
      <c r="E6486">
        <v>416</v>
      </c>
    </row>
    <row r="6487" spans="1:7" x14ac:dyDescent="0.3">
      <c r="A6487">
        <v>111</v>
      </c>
      <c r="B6487" s="18">
        <v>45505</v>
      </c>
      <c r="C6487" s="96" t="s">
        <v>445</v>
      </c>
      <c r="D6487" t="s">
        <v>201</v>
      </c>
      <c r="E6487">
        <v>232</v>
      </c>
    </row>
    <row r="6488" spans="1:7" x14ac:dyDescent="0.3">
      <c r="A6488">
        <v>109</v>
      </c>
      <c r="B6488" s="18">
        <v>45505</v>
      </c>
      <c r="C6488" s="96" t="s">
        <v>445</v>
      </c>
      <c r="D6488" t="s">
        <v>233</v>
      </c>
      <c r="E6488">
        <v>1</v>
      </c>
    </row>
    <row r="6489" spans="1:7" x14ac:dyDescent="0.3">
      <c r="A6489">
        <v>2</v>
      </c>
      <c r="B6489" s="18">
        <v>45505</v>
      </c>
      <c r="C6489" s="96" t="s">
        <v>445</v>
      </c>
      <c r="D6489" t="s">
        <v>209</v>
      </c>
      <c r="E6489">
        <v>0.79777777777777781</v>
      </c>
      <c r="F6489">
        <v>1436</v>
      </c>
      <c r="G6489">
        <v>1800</v>
      </c>
    </row>
    <row r="6490" spans="1:7" x14ac:dyDescent="0.3">
      <c r="A6490">
        <v>1</v>
      </c>
      <c r="B6490" s="18">
        <v>45505</v>
      </c>
      <c r="C6490" s="96" t="s">
        <v>445</v>
      </c>
      <c r="D6490" t="s">
        <v>287</v>
      </c>
      <c r="E6490">
        <v>1</v>
      </c>
      <c r="F6490">
        <v>1</v>
      </c>
      <c r="G6490">
        <v>1</v>
      </c>
    </row>
    <row r="6491" spans="1:7" x14ac:dyDescent="0.3">
      <c r="A6491">
        <v>103</v>
      </c>
      <c r="B6491" s="18">
        <v>45505</v>
      </c>
      <c r="C6491" s="96" t="s">
        <v>445</v>
      </c>
      <c r="D6491" t="s">
        <v>199</v>
      </c>
      <c r="E6491">
        <v>0</v>
      </c>
    </row>
    <row r="6492" spans="1:7" x14ac:dyDescent="0.3">
      <c r="A6492">
        <v>3</v>
      </c>
      <c r="B6492" s="18">
        <v>45505</v>
      </c>
      <c r="C6492" s="96" t="s">
        <v>445</v>
      </c>
      <c r="D6492" t="s">
        <v>202</v>
      </c>
      <c r="E6492">
        <v>0.74373259052924789</v>
      </c>
      <c r="F6492">
        <v>1068</v>
      </c>
      <c r="G6492">
        <v>1436</v>
      </c>
    </row>
    <row r="6493" spans="1:7" x14ac:dyDescent="0.3">
      <c r="A6493">
        <v>102</v>
      </c>
      <c r="B6493" s="18">
        <v>45505</v>
      </c>
      <c r="C6493" s="96" t="s">
        <v>445</v>
      </c>
      <c r="D6493" t="s">
        <v>218</v>
      </c>
      <c r="E6493">
        <v>0</v>
      </c>
    </row>
    <row r="6494" spans="1:7" x14ac:dyDescent="0.3">
      <c r="A6494">
        <v>101</v>
      </c>
      <c r="B6494" s="18">
        <v>45505</v>
      </c>
      <c r="C6494" s="96" t="s">
        <v>445</v>
      </c>
      <c r="D6494" t="s">
        <v>200</v>
      </c>
      <c r="E6494">
        <v>1</v>
      </c>
    </row>
    <row r="6495" spans="1:7" x14ac:dyDescent="0.3">
      <c r="A6495">
        <v>100</v>
      </c>
      <c r="B6495" s="18">
        <v>45505</v>
      </c>
      <c r="C6495" s="96" t="s">
        <v>445</v>
      </c>
      <c r="D6495" t="s">
        <v>206</v>
      </c>
      <c r="E6495">
        <v>1</v>
      </c>
    </row>
    <row r="6496" spans="1:7" x14ac:dyDescent="0.3">
      <c r="A6496">
        <v>26</v>
      </c>
      <c r="B6496" s="18">
        <v>45505</v>
      </c>
      <c r="C6496" s="96" t="s">
        <v>445</v>
      </c>
      <c r="D6496" t="s">
        <v>164</v>
      </c>
      <c r="E6496">
        <v>1.1363636363636364E-2</v>
      </c>
      <c r="F6496">
        <v>6</v>
      </c>
      <c r="G6496">
        <v>528</v>
      </c>
    </row>
    <row r="6497" spans="1:7" x14ac:dyDescent="0.3">
      <c r="A6497">
        <v>17</v>
      </c>
      <c r="B6497" s="18">
        <v>45505</v>
      </c>
      <c r="C6497" s="96" t="s">
        <v>445</v>
      </c>
      <c r="D6497" t="s">
        <v>207</v>
      </c>
      <c r="E6497">
        <v>3.1872509960159362E-2</v>
      </c>
      <c r="F6497">
        <v>8</v>
      </c>
      <c r="G6497">
        <v>251</v>
      </c>
    </row>
    <row r="6498" spans="1:7" x14ac:dyDescent="0.3">
      <c r="A6498">
        <v>16</v>
      </c>
      <c r="B6498" s="18">
        <v>45505</v>
      </c>
      <c r="C6498" s="96" t="s">
        <v>445</v>
      </c>
      <c r="D6498" t="s">
        <v>203</v>
      </c>
      <c r="E6498">
        <v>0.17131474103585656</v>
      </c>
      <c r="F6498">
        <v>43</v>
      </c>
      <c r="G6498">
        <v>251</v>
      </c>
    </row>
    <row r="6499" spans="1:7" x14ac:dyDescent="0.3">
      <c r="A6499">
        <v>15</v>
      </c>
      <c r="B6499" s="18">
        <v>45505</v>
      </c>
      <c r="C6499" s="96" t="s">
        <v>445</v>
      </c>
      <c r="D6499" t="s">
        <v>205</v>
      </c>
      <c r="E6499">
        <v>1.7543859649122806E-2</v>
      </c>
      <c r="F6499">
        <v>9</v>
      </c>
      <c r="G6499">
        <v>513</v>
      </c>
    </row>
    <row r="6500" spans="1:7" x14ac:dyDescent="0.3">
      <c r="A6500">
        <v>14</v>
      </c>
      <c r="B6500" s="18">
        <v>45505</v>
      </c>
      <c r="C6500" s="96" t="s">
        <v>445</v>
      </c>
      <c r="D6500" t="s">
        <v>225</v>
      </c>
      <c r="E6500">
        <v>3.5087719298245612E-2</v>
      </c>
      <c r="F6500">
        <v>18</v>
      </c>
      <c r="G6500">
        <v>513</v>
      </c>
    </row>
    <row r="6501" spans="1:7" x14ac:dyDescent="0.3">
      <c r="A6501">
        <v>13</v>
      </c>
      <c r="B6501" s="18">
        <v>45505</v>
      </c>
      <c r="C6501" s="96" t="s">
        <v>445</v>
      </c>
      <c r="D6501" t="s">
        <v>198</v>
      </c>
      <c r="E6501">
        <v>0</v>
      </c>
      <c r="F6501">
        <v>0</v>
      </c>
      <c r="G6501">
        <v>220</v>
      </c>
    </row>
    <row r="6502" spans="1:7" x14ac:dyDescent="0.3">
      <c r="A6502">
        <v>12</v>
      </c>
      <c r="B6502" s="18">
        <v>45505</v>
      </c>
      <c r="C6502" s="96" t="s">
        <v>445</v>
      </c>
      <c r="D6502" t="s">
        <v>215</v>
      </c>
      <c r="E6502">
        <v>4.5454545454545452E-3</v>
      </c>
      <c r="F6502">
        <v>1</v>
      </c>
      <c r="G6502">
        <v>220</v>
      </c>
    </row>
    <row r="6503" spans="1:7" x14ac:dyDescent="0.3">
      <c r="A6503">
        <v>11</v>
      </c>
      <c r="B6503" s="18">
        <v>45505</v>
      </c>
      <c r="C6503" s="96" t="s">
        <v>445</v>
      </c>
      <c r="D6503" t="s">
        <v>230</v>
      </c>
      <c r="E6503">
        <v>0.72669826224328593</v>
      </c>
      <c r="F6503">
        <v>460</v>
      </c>
      <c r="G6503">
        <v>633</v>
      </c>
    </row>
    <row r="6504" spans="1:7" x14ac:dyDescent="0.3">
      <c r="A6504">
        <v>10</v>
      </c>
      <c r="B6504" s="18">
        <v>45505</v>
      </c>
      <c r="C6504" s="96" t="s">
        <v>445</v>
      </c>
      <c r="D6504" t="s">
        <v>219</v>
      </c>
      <c r="E6504">
        <v>0.27272727272727271</v>
      </c>
      <c r="F6504">
        <v>60</v>
      </c>
      <c r="G6504">
        <v>220</v>
      </c>
    </row>
    <row r="6505" spans="1:7" x14ac:dyDescent="0.3">
      <c r="A6505">
        <v>9</v>
      </c>
      <c r="B6505" s="18">
        <v>45505</v>
      </c>
      <c r="C6505" s="96" t="s">
        <v>445</v>
      </c>
      <c r="D6505" t="s">
        <v>213</v>
      </c>
      <c r="E6505">
        <v>0.55874673629242821</v>
      </c>
      <c r="F6505">
        <v>214</v>
      </c>
      <c r="G6505">
        <v>383</v>
      </c>
    </row>
    <row r="6506" spans="1:7" x14ac:dyDescent="0.3">
      <c r="A6506">
        <v>23</v>
      </c>
      <c r="B6506" s="18">
        <v>45505</v>
      </c>
      <c r="C6506" s="96" t="s">
        <v>445</v>
      </c>
      <c r="D6506" t="s">
        <v>210</v>
      </c>
      <c r="E6506">
        <v>5.8091286307053944E-2</v>
      </c>
      <c r="F6506">
        <v>84</v>
      </c>
      <c r="G6506">
        <v>1446</v>
      </c>
    </row>
    <row r="6507" spans="1:7" x14ac:dyDescent="0.3">
      <c r="A6507">
        <v>24</v>
      </c>
      <c r="B6507" s="18">
        <v>45505</v>
      </c>
      <c r="C6507" s="96" t="s">
        <v>445</v>
      </c>
      <c r="D6507" t="s">
        <v>197</v>
      </c>
      <c r="E6507">
        <v>0.91666666666666663</v>
      </c>
      <c r="F6507">
        <v>77</v>
      </c>
      <c r="G6507">
        <v>84</v>
      </c>
    </row>
    <row r="6508" spans="1:7" x14ac:dyDescent="0.3">
      <c r="A6508">
        <v>133</v>
      </c>
      <c r="B6508" s="18">
        <v>45505</v>
      </c>
      <c r="C6508" s="96" t="s">
        <v>445</v>
      </c>
      <c r="D6508" t="s">
        <v>234</v>
      </c>
      <c r="E6508">
        <v>4</v>
      </c>
    </row>
    <row r="6509" spans="1:7" x14ac:dyDescent="0.3">
      <c r="A6509">
        <v>132</v>
      </c>
      <c r="B6509" s="18">
        <v>45505</v>
      </c>
      <c r="C6509" s="96" t="s">
        <v>445</v>
      </c>
      <c r="D6509" t="s">
        <v>208</v>
      </c>
      <c r="E6509">
        <v>11</v>
      </c>
    </row>
    <row r="6510" spans="1:7" x14ac:dyDescent="0.3">
      <c r="A6510">
        <v>131</v>
      </c>
      <c r="B6510" s="18">
        <v>45505</v>
      </c>
      <c r="C6510" s="96" t="s">
        <v>445</v>
      </c>
      <c r="D6510" t="s">
        <v>211</v>
      </c>
      <c r="E6510">
        <v>15</v>
      </c>
    </row>
    <row r="6511" spans="1:7" x14ac:dyDescent="0.3">
      <c r="A6511">
        <v>130</v>
      </c>
      <c r="B6511" s="18">
        <v>45505</v>
      </c>
      <c r="C6511" s="96" t="s">
        <v>445</v>
      </c>
      <c r="D6511" t="s">
        <v>212</v>
      </c>
      <c r="E6511">
        <v>14</v>
      </c>
    </row>
    <row r="6512" spans="1:7" x14ac:dyDescent="0.3">
      <c r="A6512">
        <v>129</v>
      </c>
      <c r="B6512" s="18">
        <v>45505</v>
      </c>
      <c r="C6512" s="96" t="s">
        <v>445</v>
      </c>
      <c r="D6512" t="s">
        <v>229</v>
      </c>
      <c r="E6512">
        <v>114</v>
      </c>
    </row>
    <row r="6513" spans="1:7" x14ac:dyDescent="0.3">
      <c r="A6513">
        <v>128</v>
      </c>
      <c r="B6513" s="18">
        <v>45505</v>
      </c>
      <c r="C6513" s="96" t="s">
        <v>445</v>
      </c>
      <c r="D6513" t="s">
        <v>224</v>
      </c>
      <c r="E6513">
        <v>66</v>
      </c>
    </row>
    <row r="6514" spans="1:7" x14ac:dyDescent="0.3">
      <c r="A6514">
        <v>127</v>
      </c>
      <c r="B6514" s="18">
        <v>45505</v>
      </c>
      <c r="C6514" s="96" t="s">
        <v>445</v>
      </c>
      <c r="D6514" t="s">
        <v>220</v>
      </c>
      <c r="E6514">
        <v>225</v>
      </c>
    </row>
    <row r="6515" spans="1:7" x14ac:dyDescent="0.3">
      <c r="A6515">
        <v>5</v>
      </c>
      <c r="B6515" s="18">
        <v>45505</v>
      </c>
      <c r="C6515" s="96" t="s">
        <v>445</v>
      </c>
      <c r="D6515" t="s">
        <v>216</v>
      </c>
      <c r="E6515">
        <v>9.4347826086956506</v>
      </c>
      <c r="F6515">
        <v>217</v>
      </c>
      <c r="G6515">
        <v>23</v>
      </c>
    </row>
    <row r="6516" spans="1:7" x14ac:dyDescent="0.3">
      <c r="A6516">
        <v>4</v>
      </c>
      <c r="B6516" s="18">
        <v>45505</v>
      </c>
      <c r="C6516" s="96" t="s">
        <v>445</v>
      </c>
      <c r="D6516" t="s">
        <v>223</v>
      </c>
      <c r="E6516">
        <v>0.83410138248847898</v>
      </c>
      <c r="F6516">
        <v>181</v>
      </c>
      <c r="G6516">
        <v>217</v>
      </c>
    </row>
    <row r="6517" spans="1:7" x14ac:dyDescent="0.3">
      <c r="A6517">
        <v>126</v>
      </c>
      <c r="B6517" s="18">
        <v>45505</v>
      </c>
      <c r="C6517" s="96" t="s">
        <v>445</v>
      </c>
      <c r="D6517" t="s">
        <v>28</v>
      </c>
      <c r="E6517">
        <v>3</v>
      </c>
    </row>
    <row r="6518" spans="1:7" x14ac:dyDescent="0.3">
      <c r="A6518">
        <v>122</v>
      </c>
      <c r="B6518" s="18">
        <v>45505</v>
      </c>
      <c r="C6518" s="96" t="s">
        <v>445</v>
      </c>
      <c r="D6518" t="s">
        <v>24</v>
      </c>
      <c r="E6518">
        <v>13</v>
      </c>
    </row>
    <row r="6519" spans="1:7" x14ac:dyDescent="0.3">
      <c r="A6519">
        <v>120</v>
      </c>
      <c r="B6519" s="18">
        <v>45505</v>
      </c>
      <c r="C6519" s="96" t="s">
        <v>445</v>
      </c>
      <c r="D6519" t="s">
        <v>22</v>
      </c>
      <c r="E6519">
        <v>378</v>
      </c>
    </row>
    <row r="6520" spans="1:7" x14ac:dyDescent="0.3">
      <c r="A6520">
        <v>116</v>
      </c>
      <c r="B6520" s="18">
        <v>45505</v>
      </c>
      <c r="C6520" s="96" t="s">
        <v>445</v>
      </c>
      <c r="D6520" t="s">
        <v>243</v>
      </c>
      <c r="E6520">
        <v>3</v>
      </c>
    </row>
    <row r="6521" spans="1:7" x14ac:dyDescent="0.3">
      <c r="A6521">
        <v>115</v>
      </c>
      <c r="B6521" s="18">
        <v>45505</v>
      </c>
      <c r="C6521" s="96" t="s">
        <v>445</v>
      </c>
      <c r="D6521" t="s">
        <v>226</v>
      </c>
      <c r="E6521">
        <v>10</v>
      </c>
    </row>
    <row r="6522" spans="1:7" x14ac:dyDescent="0.3">
      <c r="A6522">
        <v>114</v>
      </c>
      <c r="B6522" s="18">
        <v>45505</v>
      </c>
      <c r="C6522" s="96" t="s">
        <v>445</v>
      </c>
      <c r="D6522" t="s">
        <v>214</v>
      </c>
      <c r="E6522">
        <v>391</v>
      </c>
    </row>
    <row r="6523" spans="1:7" x14ac:dyDescent="0.3">
      <c r="A6523">
        <v>108</v>
      </c>
      <c r="B6523" s="18">
        <v>45505</v>
      </c>
      <c r="C6523" s="96" t="s">
        <v>446</v>
      </c>
      <c r="D6523" t="s">
        <v>204</v>
      </c>
      <c r="E6523">
        <v>65</v>
      </c>
    </row>
    <row r="6524" spans="1:7" x14ac:dyDescent="0.3">
      <c r="A6524">
        <v>105</v>
      </c>
      <c r="B6524" s="18">
        <v>45505</v>
      </c>
      <c r="C6524" s="96" t="s">
        <v>446</v>
      </c>
      <c r="D6524" t="s">
        <v>227</v>
      </c>
      <c r="E6524">
        <v>30</v>
      </c>
    </row>
    <row r="6525" spans="1:7" x14ac:dyDescent="0.3">
      <c r="A6525">
        <v>107</v>
      </c>
      <c r="B6525" s="18">
        <v>45505</v>
      </c>
      <c r="C6525" s="96" t="s">
        <v>446</v>
      </c>
      <c r="D6525" t="s">
        <v>217</v>
      </c>
      <c r="E6525">
        <v>194</v>
      </c>
    </row>
    <row r="6526" spans="1:7" x14ac:dyDescent="0.3">
      <c r="A6526">
        <v>106</v>
      </c>
      <c r="B6526" s="18">
        <v>45505</v>
      </c>
      <c r="C6526" s="96" t="s">
        <v>446</v>
      </c>
      <c r="D6526" t="s">
        <v>196</v>
      </c>
      <c r="E6526">
        <v>153</v>
      </c>
    </row>
    <row r="6527" spans="1:7" x14ac:dyDescent="0.3">
      <c r="A6527">
        <v>113</v>
      </c>
      <c r="B6527" s="18">
        <v>45505</v>
      </c>
      <c r="C6527" s="96" t="s">
        <v>446</v>
      </c>
      <c r="D6527" t="s">
        <v>228</v>
      </c>
      <c r="E6527">
        <v>132</v>
      </c>
    </row>
    <row r="6528" spans="1:7" x14ac:dyDescent="0.3">
      <c r="A6528">
        <v>110</v>
      </c>
      <c r="B6528" s="18">
        <v>45505</v>
      </c>
      <c r="C6528" s="96" t="s">
        <v>446</v>
      </c>
      <c r="D6528" t="s">
        <v>222</v>
      </c>
      <c r="E6528">
        <v>43</v>
      </c>
    </row>
    <row r="6529" spans="1:7" x14ac:dyDescent="0.3">
      <c r="A6529">
        <v>112</v>
      </c>
      <c r="B6529" s="18">
        <v>45505</v>
      </c>
      <c r="C6529" s="96" t="s">
        <v>446</v>
      </c>
      <c r="D6529" t="s">
        <v>221</v>
      </c>
      <c r="E6529">
        <v>270</v>
      </c>
    </row>
    <row r="6530" spans="1:7" x14ac:dyDescent="0.3">
      <c r="A6530">
        <v>111</v>
      </c>
      <c r="B6530" s="18">
        <v>45505</v>
      </c>
      <c r="C6530" s="96" t="s">
        <v>446</v>
      </c>
      <c r="D6530" t="s">
        <v>201</v>
      </c>
      <c r="E6530">
        <v>165</v>
      </c>
    </row>
    <row r="6531" spans="1:7" x14ac:dyDescent="0.3">
      <c r="A6531">
        <v>109</v>
      </c>
      <c r="B6531" s="18">
        <v>45505</v>
      </c>
      <c r="C6531" s="96" t="s">
        <v>446</v>
      </c>
      <c r="D6531" t="s">
        <v>233</v>
      </c>
      <c r="E6531">
        <v>1</v>
      </c>
    </row>
    <row r="6532" spans="1:7" x14ac:dyDescent="0.3">
      <c r="A6532">
        <v>2</v>
      </c>
      <c r="B6532" s="18">
        <v>45505</v>
      </c>
      <c r="C6532" s="96" t="s">
        <v>446</v>
      </c>
      <c r="D6532" t="s">
        <v>209</v>
      </c>
      <c r="E6532">
        <v>0.27710526315789474</v>
      </c>
      <c r="F6532">
        <v>1053</v>
      </c>
      <c r="G6532">
        <v>3800</v>
      </c>
    </row>
    <row r="6533" spans="1:7" x14ac:dyDescent="0.3">
      <c r="A6533">
        <v>1</v>
      </c>
      <c r="B6533" s="18">
        <v>45505</v>
      </c>
      <c r="C6533" s="96" t="s">
        <v>446</v>
      </c>
      <c r="D6533" t="s">
        <v>287</v>
      </c>
      <c r="E6533">
        <v>0.5</v>
      </c>
      <c r="F6533">
        <v>1</v>
      </c>
      <c r="G6533">
        <v>2</v>
      </c>
    </row>
    <row r="6534" spans="1:7" x14ac:dyDescent="0.3">
      <c r="A6534">
        <v>103</v>
      </c>
      <c r="B6534" s="18">
        <v>45505</v>
      </c>
      <c r="C6534" s="96" t="s">
        <v>446</v>
      </c>
      <c r="D6534" t="s">
        <v>199</v>
      </c>
      <c r="E6534">
        <v>0</v>
      </c>
    </row>
    <row r="6535" spans="1:7" x14ac:dyDescent="0.3">
      <c r="A6535">
        <v>3</v>
      </c>
      <c r="B6535" s="18">
        <v>45505</v>
      </c>
      <c r="C6535" s="96" t="s">
        <v>446</v>
      </c>
      <c r="D6535" t="s">
        <v>202</v>
      </c>
      <c r="E6535">
        <v>0.89923954372623571</v>
      </c>
      <c r="F6535">
        <v>946</v>
      </c>
      <c r="G6535">
        <v>1052</v>
      </c>
    </row>
    <row r="6536" spans="1:7" x14ac:dyDescent="0.3">
      <c r="A6536">
        <v>102</v>
      </c>
      <c r="B6536" s="18">
        <v>45505</v>
      </c>
      <c r="C6536" s="96" t="s">
        <v>446</v>
      </c>
      <c r="D6536" t="s">
        <v>218</v>
      </c>
      <c r="E6536">
        <v>1</v>
      </c>
    </row>
    <row r="6537" spans="1:7" x14ac:dyDescent="0.3">
      <c r="A6537">
        <v>101</v>
      </c>
      <c r="B6537" s="18">
        <v>45505</v>
      </c>
      <c r="C6537" s="96" t="s">
        <v>446</v>
      </c>
      <c r="D6537" t="s">
        <v>200</v>
      </c>
      <c r="E6537">
        <v>1</v>
      </c>
    </row>
    <row r="6538" spans="1:7" x14ac:dyDescent="0.3">
      <c r="A6538">
        <v>100</v>
      </c>
      <c r="B6538" s="18">
        <v>45505</v>
      </c>
      <c r="C6538" s="96" t="s">
        <v>446</v>
      </c>
      <c r="D6538" t="s">
        <v>206</v>
      </c>
      <c r="E6538">
        <v>1</v>
      </c>
    </row>
    <row r="6539" spans="1:7" x14ac:dyDescent="0.3">
      <c r="A6539">
        <v>17</v>
      </c>
      <c r="B6539" s="18">
        <v>45505</v>
      </c>
      <c r="C6539" s="96" t="s">
        <v>446</v>
      </c>
      <c r="D6539" t="s">
        <v>207</v>
      </c>
      <c r="E6539">
        <v>7.5581395348837205E-2</v>
      </c>
      <c r="F6539">
        <v>13</v>
      </c>
      <c r="G6539">
        <v>172</v>
      </c>
    </row>
    <row r="6540" spans="1:7" x14ac:dyDescent="0.3">
      <c r="A6540">
        <v>16</v>
      </c>
      <c r="B6540" s="18">
        <v>45505</v>
      </c>
      <c r="C6540" s="96" t="s">
        <v>446</v>
      </c>
      <c r="D6540" t="s">
        <v>203</v>
      </c>
      <c r="E6540">
        <v>0.28488372093023256</v>
      </c>
      <c r="F6540">
        <v>49</v>
      </c>
      <c r="G6540">
        <v>172</v>
      </c>
    </row>
    <row r="6541" spans="1:7" x14ac:dyDescent="0.3">
      <c r="A6541">
        <v>15</v>
      </c>
      <c r="B6541" s="18">
        <v>45505</v>
      </c>
      <c r="C6541" s="96" t="s">
        <v>446</v>
      </c>
      <c r="D6541" t="s">
        <v>205</v>
      </c>
      <c r="E6541">
        <v>2.7027027027027029E-3</v>
      </c>
      <c r="F6541">
        <v>1</v>
      </c>
      <c r="G6541">
        <v>370</v>
      </c>
    </row>
    <row r="6542" spans="1:7" x14ac:dyDescent="0.3">
      <c r="A6542">
        <v>14</v>
      </c>
      <c r="B6542" s="18">
        <v>45505</v>
      </c>
      <c r="C6542" s="96" t="s">
        <v>446</v>
      </c>
      <c r="D6542" t="s">
        <v>225</v>
      </c>
      <c r="E6542">
        <v>2.7027027027027029E-3</v>
      </c>
      <c r="F6542">
        <v>1</v>
      </c>
      <c r="G6542">
        <v>370</v>
      </c>
    </row>
    <row r="6543" spans="1:7" x14ac:dyDescent="0.3">
      <c r="A6543">
        <v>13</v>
      </c>
      <c r="B6543" s="18">
        <v>45505</v>
      </c>
      <c r="C6543" s="96" t="s">
        <v>446</v>
      </c>
      <c r="D6543" t="s">
        <v>198</v>
      </c>
      <c r="E6543">
        <v>1.1428571428571429E-2</v>
      </c>
      <c r="F6543">
        <v>2</v>
      </c>
      <c r="G6543">
        <v>175</v>
      </c>
    </row>
    <row r="6544" spans="1:7" x14ac:dyDescent="0.3">
      <c r="A6544">
        <v>12</v>
      </c>
      <c r="B6544" s="18">
        <v>45505</v>
      </c>
      <c r="C6544" s="96" t="s">
        <v>446</v>
      </c>
      <c r="D6544" t="s">
        <v>215</v>
      </c>
      <c r="E6544">
        <v>0.56000000000000005</v>
      </c>
      <c r="F6544">
        <v>98</v>
      </c>
      <c r="G6544">
        <v>175</v>
      </c>
    </row>
    <row r="6545" spans="1:7" x14ac:dyDescent="0.3">
      <c r="A6545">
        <v>11</v>
      </c>
      <c r="B6545" s="18">
        <v>45505</v>
      </c>
      <c r="C6545" s="96" t="s">
        <v>446</v>
      </c>
      <c r="D6545" t="s">
        <v>230</v>
      </c>
      <c r="E6545">
        <v>0.4475374732334047</v>
      </c>
      <c r="F6545">
        <v>209</v>
      </c>
      <c r="G6545">
        <v>467</v>
      </c>
    </row>
    <row r="6546" spans="1:7" x14ac:dyDescent="0.3">
      <c r="A6546">
        <v>10</v>
      </c>
      <c r="B6546" s="18">
        <v>45505</v>
      </c>
      <c r="C6546" s="96" t="s">
        <v>446</v>
      </c>
      <c r="D6546" t="s">
        <v>219</v>
      </c>
      <c r="E6546">
        <v>0.10240963855421686</v>
      </c>
      <c r="F6546">
        <v>17</v>
      </c>
      <c r="G6546">
        <v>166</v>
      </c>
    </row>
    <row r="6547" spans="1:7" x14ac:dyDescent="0.3">
      <c r="A6547">
        <v>9</v>
      </c>
      <c r="B6547" s="18">
        <v>45505</v>
      </c>
      <c r="C6547" s="96" t="s">
        <v>446</v>
      </c>
      <c r="D6547" t="s">
        <v>213</v>
      </c>
      <c r="E6547">
        <v>0.419811320754717</v>
      </c>
      <c r="F6547">
        <v>178</v>
      </c>
      <c r="G6547">
        <v>424</v>
      </c>
    </row>
    <row r="6548" spans="1:7" x14ac:dyDescent="0.3">
      <c r="A6548">
        <v>8</v>
      </c>
      <c r="B6548" s="18">
        <v>45505</v>
      </c>
      <c r="C6548" s="96" t="s">
        <v>446</v>
      </c>
      <c r="D6548" t="s">
        <v>235</v>
      </c>
      <c r="E6548">
        <v>0.25</v>
      </c>
      <c r="F6548">
        <v>1</v>
      </c>
      <c r="G6548">
        <v>4</v>
      </c>
    </row>
    <row r="6549" spans="1:7" x14ac:dyDescent="0.3">
      <c r="A6549">
        <v>23</v>
      </c>
      <c r="B6549" s="18">
        <v>45505</v>
      </c>
      <c r="C6549" s="96" t="s">
        <v>446</v>
      </c>
      <c r="D6549" t="s">
        <v>210</v>
      </c>
      <c r="E6549">
        <v>6.4090480678605094E-2</v>
      </c>
      <c r="F6549">
        <v>68</v>
      </c>
      <c r="G6549">
        <v>1061</v>
      </c>
    </row>
    <row r="6550" spans="1:7" x14ac:dyDescent="0.3">
      <c r="A6550">
        <v>24</v>
      </c>
      <c r="B6550" s="18">
        <v>45505</v>
      </c>
      <c r="C6550" s="96" t="s">
        <v>446</v>
      </c>
      <c r="D6550" t="s">
        <v>197</v>
      </c>
      <c r="E6550">
        <v>0.94117647058823528</v>
      </c>
      <c r="F6550">
        <v>64</v>
      </c>
      <c r="G6550">
        <v>68</v>
      </c>
    </row>
    <row r="6551" spans="1:7" x14ac:dyDescent="0.3">
      <c r="A6551">
        <v>25</v>
      </c>
      <c r="B6551" s="18">
        <v>45505</v>
      </c>
      <c r="C6551" s="96" t="s">
        <v>446</v>
      </c>
      <c r="D6551" t="s">
        <v>261</v>
      </c>
      <c r="E6551">
        <v>9.42507068803016E-4</v>
      </c>
      <c r="F6551">
        <v>1</v>
      </c>
      <c r="G6551">
        <v>1061</v>
      </c>
    </row>
    <row r="6552" spans="1:7" x14ac:dyDescent="0.3">
      <c r="A6552">
        <v>133</v>
      </c>
      <c r="B6552" s="18">
        <v>45505</v>
      </c>
      <c r="C6552" s="96" t="s">
        <v>446</v>
      </c>
      <c r="D6552" t="s">
        <v>234</v>
      </c>
      <c r="E6552">
        <v>13</v>
      </c>
    </row>
    <row r="6553" spans="1:7" x14ac:dyDescent="0.3">
      <c r="A6553">
        <v>132</v>
      </c>
      <c r="B6553" s="18">
        <v>45505</v>
      </c>
      <c r="C6553" s="96" t="s">
        <v>446</v>
      </c>
      <c r="D6553" t="s">
        <v>208</v>
      </c>
      <c r="E6553">
        <v>6</v>
      </c>
    </row>
    <row r="6554" spans="1:7" x14ac:dyDescent="0.3">
      <c r="A6554">
        <v>131</v>
      </c>
      <c r="B6554" s="18">
        <v>45505</v>
      </c>
      <c r="C6554" s="96" t="s">
        <v>446</v>
      </c>
      <c r="D6554" t="s">
        <v>211</v>
      </c>
      <c r="E6554">
        <v>20</v>
      </c>
    </row>
    <row r="6555" spans="1:7" x14ac:dyDescent="0.3">
      <c r="A6555">
        <v>130</v>
      </c>
      <c r="B6555" s="18">
        <v>45505</v>
      </c>
      <c r="C6555" s="96" t="s">
        <v>446</v>
      </c>
      <c r="D6555" t="s">
        <v>212</v>
      </c>
      <c r="E6555">
        <v>43</v>
      </c>
    </row>
    <row r="6556" spans="1:7" x14ac:dyDescent="0.3">
      <c r="A6556">
        <v>129</v>
      </c>
      <c r="B6556" s="18">
        <v>45505</v>
      </c>
      <c r="C6556" s="96" t="s">
        <v>446</v>
      </c>
      <c r="D6556" t="s">
        <v>229</v>
      </c>
      <c r="E6556">
        <v>156</v>
      </c>
    </row>
    <row r="6557" spans="1:7" x14ac:dyDescent="0.3">
      <c r="A6557">
        <v>128</v>
      </c>
      <c r="B6557" s="18">
        <v>45505</v>
      </c>
      <c r="C6557" s="96" t="s">
        <v>446</v>
      </c>
      <c r="D6557" t="s">
        <v>224</v>
      </c>
      <c r="E6557">
        <v>98</v>
      </c>
    </row>
    <row r="6558" spans="1:7" x14ac:dyDescent="0.3">
      <c r="A6558">
        <v>127</v>
      </c>
      <c r="B6558" s="18">
        <v>45505</v>
      </c>
      <c r="C6558" s="96" t="s">
        <v>446</v>
      </c>
      <c r="D6558" t="s">
        <v>220</v>
      </c>
      <c r="E6558">
        <v>336</v>
      </c>
    </row>
    <row r="6559" spans="1:7" x14ac:dyDescent="0.3">
      <c r="A6559">
        <v>5</v>
      </c>
      <c r="B6559" s="18">
        <v>45505</v>
      </c>
      <c r="C6559" s="96" t="s">
        <v>446</v>
      </c>
      <c r="D6559" t="s">
        <v>216</v>
      </c>
      <c r="E6559">
        <v>8.1153846153846096</v>
      </c>
      <c r="F6559">
        <v>211</v>
      </c>
      <c r="G6559">
        <v>26</v>
      </c>
    </row>
    <row r="6560" spans="1:7" x14ac:dyDescent="0.3">
      <c r="A6560">
        <v>4</v>
      </c>
      <c r="B6560" s="18">
        <v>45505</v>
      </c>
      <c r="C6560" s="96" t="s">
        <v>446</v>
      </c>
      <c r="D6560" t="s">
        <v>223</v>
      </c>
      <c r="E6560">
        <v>0.86538461538461497</v>
      </c>
      <c r="F6560">
        <v>180</v>
      </c>
      <c r="G6560">
        <v>208</v>
      </c>
    </row>
    <row r="6561" spans="1:7" x14ac:dyDescent="0.3">
      <c r="A6561">
        <v>126</v>
      </c>
      <c r="B6561" s="18">
        <v>45505</v>
      </c>
      <c r="C6561" s="96" t="s">
        <v>446</v>
      </c>
      <c r="D6561" t="s">
        <v>28</v>
      </c>
      <c r="E6561">
        <v>2</v>
      </c>
    </row>
    <row r="6562" spans="1:7" x14ac:dyDescent="0.3">
      <c r="A6562">
        <v>120</v>
      </c>
      <c r="B6562" s="18">
        <v>45505</v>
      </c>
      <c r="C6562" s="96" t="s">
        <v>446</v>
      </c>
      <c r="D6562" t="s">
        <v>22</v>
      </c>
      <c r="E6562">
        <v>402</v>
      </c>
    </row>
    <row r="6563" spans="1:7" x14ac:dyDescent="0.3">
      <c r="A6563">
        <v>115</v>
      </c>
      <c r="B6563" s="18">
        <v>45505</v>
      </c>
      <c r="C6563" s="96" t="s">
        <v>446</v>
      </c>
      <c r="D6563" t="s">
        <v>226</v>
      </c>
      <c r="E6563">
        <v>73</v>
      </c>
    </row>
    <row r="6564" spans="1:7" x14ac:dyDescent="0.3">
      <c r="A6564">
        <v>114</v>
      </c>
      <c r="B6564" s="18">
        <v>45505</v>
      </c>
      <c r="C6564" s="96" t="s">
        <v>446</v>
      </c>
      <c r="D6564" t="s">
        <v>214</v>
      </c>
      <c r="E6564">
        <v>402</v>
      </c>
    </row>
    <row r="6565" spans="1:7" x14ac:dyDescent="0.3">
      <c r="A6565">
        <v>105</v>
      </c>
      <c r="B6565" s="18">
        <v>45505</v>
      </c>
      <c r="C6565" s="96" t="s">
        <v>447</v>
      </c>
      <c r="D6565" t="s">
        <v>227</v>
      </c>
      <c r="E6565">
        <v>1588</v>
      </c>
    </row>
    <row r="6566" spans="1:7" x14ac:dyDescent="0.3">
      <c r="A6566">
        <v>104</v>
      </c>
      <c r="B6566" s="18">
        <v>45505</v>
      </c>
      <c r="C6566" s="96" t="s">
        <v>447</v>
      </c>
      <c r="D6566" t="s">
        <v>236</v>
      </c>
      <c r="E6566">
        <v>774</v>
      </c>
    </row>
    <row r="6567" spans="1:7" x14ac:dyDescent="0.3">
      <c r="A6567">
        <v>110</v>
      </c>
      <c r="B6567" s="18">
        <v>45505</v>
      </c>
      <c r="C6567" s="96" t="s">
        <v>447</v>
      </c>
      <c r="D6567" t="s">
        <v>222</v>
      </c>
      <c r="E6567">
        <v>1536</v>
      </c>
    </row>
    <row r="6568" spans="1:7" x14ac:dyDescent="0.3">
      <c r="A6568">
        <v>109</v>
      </c>
      <c r="B6568" s="18">
        <v>45505</v>
      </c>
      <c r="C6568" s="96" t="s">
        <v>447</v>
      </c>
      <c r="D6568" t="s">
        <v>233</v>
      </c>
      <c r="E6568">
        <v>693</v>
      </c>
    </row>
    <row r="6569" spans="1:7" x14ac:dyDescent="0.3">
      <c r="A6569">
        <v>2</v>
      </c>
      <c r="B6569" s="18">
        <v>45505</v>
      </c>
      <c r="C6569" s="96" t="s">
        <v>447</v>
      </c>
      <c r="D6569" t="s">
        <v>209</v>
      </c>
      <c r="E6569">
        <v>1.0202222222222221</v>
      </c>
      <c r="F6569">
        <v>4591</v>
      </c>
      <c r="G6569">
        <v>4500</v>
      </c>
    </row>
    <row r="6570" spans="1:7" x14ac:dyDescent="0.3">
      <c r="A6570">
        <v>1</v>
      </c>
      <c r="B6570" s="18">
        <v>45505</v>
      </c>
      <c r="C6570" s="96" t="s">
        <v>447</v>
      </c>
      <c r="D6570" t="s">
        <v>287</v>
      </c>
      <c r="E6570">
        <v>1.2</v>
      </c>
      <c r="F6570">
        <v>6</v>
      </c>
      <c r="G6570">
        <v>5</v>
      </c>
    </row>
    <row r="6571" spans="1:7" x14ac:dyDescent="0.3">
      <c r="A6571">
        <v>103</v>
      </c>
      <c r="B6571" s="18">
        <v>45505</v>
      </c>
      <c r="C6571" s="96" t="s">
        <v>447</v>
      </c>
      <c r="D6571" t="s">
        <v>199</v>
      </c>
      <c r="E6571">
        <v>5</v>
      </c>
    </row>
    <row r="6572" spans="1:7" x14ac:dyDescent="0.3">
      <c r="A6572">
        <v>3</v>
      </c>
      <c r="B6572" s="18">
        <v>45505</v>
      </c>
      <c r="C6572" s="96" t="s">
        <v>447</v>
      </c>
      <c r="D6572" t="s">
        <v>202</v>
      </c>
      <c r="E6572">
        <v>0.91416122004357303</v>
      </c>
      <c r="F6572">
        <v>4196</v>
      </c>
      <c r="G6572">
        <v>4590</v>
      </c>
    </row>
    <row r="6573" spans="1:7" x14ac:dyDescent="0.3">
      <c r="A6573">
        <v>102</v>
      </c>
      <c r="B6573" s="18">
        <v>45505</v>
      </c>
      <c r="C6573" s="96" t="s">
        <v>447</v>
      </c>
      <c r="D6573" t="s">
        <v>218</v>
      </c>
      <c r="E6573">
        <v>0</v>
      </c>
    </row>
    <row r="6574" spans="1:7" x14ac:dyDescent="0.3">
      <c r="A6574">
        <v>101</v>
      </c>
      <c r="B6574" s="18">
        <v>45505</v>
      </c>
      <c r="C6574" s="96" t="s">
        <v>447</v>
      </c>
      <c r="D6574" t="s">
        <v>200</v>
      </c>
      <c r="E6574">
        <v>0</v>
      </c>
    </row>
    <row r="6575" spans="1:7" x14ac:dyDescent="0.3">
      <c r="A6575">
        <v>100</v>
      </c>
      <c r="B6575" s="18">
        <v>45505</v>
      </c>
      <c r="C6575" s="96" t="s">
        <v>447</v>
      </c>
      <c r="D6575" t="s">
        <v>206</v>
      </c>
      <c r="E6575">
        <v>1</v>
      </c>
    </row>
    <row r="6576" spans="1:7" x14ac:dyDescent="0.3">
      <c r="A6576">
        <v>8</v>
      </c>
      <c r="B6576" s="18">
        <v>45505</v>
      </c>
      <c r="C6576" s="96" t="s">
        <v>447</v>
      </c>
      <c r="D6576" t="s">
        <v>235</v>
      </c>
      <c r="E6576">
        <v>0.48770104068117315</v>
      </c>
      <c r="F6576">
        <v>1031</v>
      </c>
      <c r="G6576">
        <v>2114</v>
      </c>
    </row>
    <row r="6577" spans="1:7" x14ac:dyDescent="0.3">
      <c r="A6577">
        <v>7</v>
      </c>
      <c r="B6577" s="18">
        <v>45505</v>
      </c>
      <c r="C6577" s="96" t="s">
        <v>447</v>
      </c>
      <c r="D6577" t="s">
        <v>232</v>
      </c>
      <c r="E6577">
        <v>0.68599717114568604</v>
      </c>
      <c r="F6577">
        <v>485</v>
      </c>
      <c r="G6577">
        <v>707</v>
      </c>
    </row>
    <row r="6578" spans="1:7" x14ac:dyDescent="0.3">
      <c r="A6578">
        <v>23</v>
      </c>
      <c r="B6578" s="18">
        <v>45505</v>
      </c>
      <c r="C6578" s="96" t="s">
        <v>447</v>
      </c>
      <c r="D6578" t="s">
        <v>210</v>
      </c>
      <c r="E6578">
        <v>4.2918454935622321E-4</v>
      </c>
      <c r="F6578">
        <v>2</v>
      </c>
      <c r="G6578">
        <v>4660</v>
      </c>
    </row>
    <row r="6579" spans="1:7" x14ac:dyDescent="0.3">
      <c r="A6579">
        <v>24</v>
      </c>
      <c r="B6579" s="18">
        <v>45505</v>
      </c>
      <c r="C6579" s="96" t="s">
        <v>447</v>
      </c>
      <c r="D6579" t="s">
        <v>197</v>
      </c>
      <c r="E6579">
        <v>0.5</v>
      </c>
      <c r="F6579">
        <v>1</v>
      </c>
      <c r="G6579">
        <v>2</v>
      </c>
    </row>
    <row r="6580" spans="1:7" x14ac:dyDescent="0.3">
      <c r="A6580">
        <v>25</v>
      </c>
      <c r="B6580" s="18">
        <v>45505</v>
      </c>
      <c r="C6580" s="96" t="s">
        <v>447</v>
      </c>
      <c r="D6580" t="s">
        <v>261</v>
      </c>
      <c r="E6580">
        <v>4.2918454935622321E-4</v>
      </c>
      <c r="F6580">
        <v>2</v>
      </c>
      <c r="G6580">
        <v>4660</v>
      </c>
    </row>
    <row r="6581" spans="1:7" x14ac:dyDescent="0.3">
      <c r="A6581">
        <v>133</v>
      </c>
      <c r="B6581" s="18">
        <v>45505</v>
      </c>
      <c r="C6581" s="96" t="s">
        <v>447</v>
      </c>
      <c r="D6581" t="s">
        <v>234</v>
      </c>
      <c r="E6581">
        <v>1</v>
      </c>
    </row>
    <row r="6582" spans="1:7" x14ac:dyDescent="0.3">
      <c r="A6582">
        <v>131</v>
      </c>
      <c r="B6582" s="18">
        <v>45505</v>
      </c>
      <c r="C6582" s="96" t="s">
        <v>447</v>
      </c>
      <c r="D6582" t="s">
        <v>211</v>
      </c>
      <c r="E6582">
        <v>19</v>
      </c>
    </row>
    <row r="6583" spans="1:7" x14ac:dyDescent="0.3">
      <c r="A6583">
        <v>130</v>
      </c>
      <c r="B6583" s="18">
        <v>45505</v>
      </c>
      <c r="C6583" s="96" t="s">
        <v>447</v>
      </c>
      <c r="D6583" t="s">
        <v>212</v>
      </c>
      <c r="E6583">
        <v>1</v>
      </c>
    </row>
    <row r="6584" spans="1:7" x14ac:dyDescent="0.3">
      <c r="A6584">
        <v>129</v>
      </c>
      <c r="B6584" s="18">
        <v>45505</v>
      </c>
      <c r="C6584" s="96" t="s">
        <v>447</v>
      </c>
      <c r="D6584" t="s">
        <v>229</v>
      </c>
      <c r="E6584">
        <v>371</v>
      </c>
    </row>
    <row r="6585" spans="1:7" x14ac:dyDescent="0.3">
      <c r="A6585">
        <v>128</v>
      </c>
      <c r="B6585" s="18">
        <v>45505</v>
      </c>
      <c r="C6585" s="96" t="s">
        <v>447</v>
      </c>
      <c r="D6585" t="s">
        <v>224</v>
      </c>
      <c r="E6585">
        <v>1</v>
      </c>
    </row>
    <row r="6586" spans="1:7" x14ac:dyDescent="0.3">
      <c r="A6586">
        <v>127</v>
      </c>
      <c r="B6586" s="18">
        <v>45505</v>
      </c>
      <c r="C6586" s="96" t="s">
        <v>447</v>
      </c>
      <c r="D6586" t="s">
        <v>220</v>
      </c>
      <c r="E6586">
        <v>393</v>
      </c>
    </row>
    <row r="6587" spans="1:7" x14ac:dyDescent="0.3">
      <c r="A6587">
        <v>5</v>
      </c>
      <c r="B6587" s="18">
        <v>45505</v>
      </c>
      <c r="C6587" s="96" t="s">
        <v>447</v>
      </c>
      <c r="D6587" t="s">
        <v>216</v>
      </c>
      <c r="E6587">
        <v>10.34375</v>
      </c>
      <c r="F6587">
        <v>993</v>
      </c>
      <c r="G6587">
        <v>96</v>
      </c>
    </row>
    <row r="6588" spans="1:7" x14ac:dyDescent="0.3">
      <c r="A6588">
        <v>4</v>
      </c>
      <c r="B6588" s="18">
        <v>45505</v>
      </c>
      <c r="C6588" s="96" t="s">
        <v>447</v>
      </c>
      <c r="D6588" t="s">
        <v>223</v>
      </c>
      <c r="E6588">
        <v>0.84107327141382904</v>
      </c>
      <c r="F6588">
        <v>815</v>
      </c>
      <c r="G6588">
        <v>969</v>
      </c>
    </row>
    <row r="6589" spans="1:7" x14ac:dyDescent="0.3">
      <c r="A6589">
        <v>120</v>
      </c>
      <c r="B6589" s="18">
        <v>45505</v>
      </c>
      <c r="C6589" s="96" t="s">
        <v>447</v>
      </c>
      <c r="D6589" t="s">
        <v>22</v>
      </c>
      <c r="E6589">
        <v>1558</v>
      </c>
    </row>
    <row r="6590" spans="1:7" x14ac:dyDescent="0.3">
      <c r="A6590">
        <v>115</v>
      </c>
      <c r="B6590" s="18">
        <v>45505</v>
      </c>
      <c r="C6590" s="96" t="s">
        <v>447</v>
      </c>
      <c r="D6590" t="s">
        <v>226</v>
      </c>
      <c r="E6590">
        <v>4</v>
      </c>
    </row>
    <row r="6591" spans="1:7" x14ac:dyDescent="0.3">
      <c r="A6591">
        <v>114</v>
      </c>
      <c r="B6591" s="18">
        <v>45505</v>
      </c>
      <c r="C6591" s="96" t="s">
        <v>447</v>
      </c>
      <c r="D6591" t="s">
        <v>214</v>
      </c>
      <c r="E6591">
        <v>1558</v>
      </c>
    </row>
    <row r="6592" spans="1:7" x14ac:dyDescent="0.3">
      <c r="A6592">
        <v>6</v>
      </c>
      <c r="B6592" s="18">
        <v>45505</v>
      </c>
      <c r="C6592" s="96" t="s">
        <v>447</v>
      </c>
      <c r="D6592" t="s">
        <v>237</v>
      </c>
      <c r="E6592">
        <v>0.53359683794466406</v>
      </c>
      <c r="F6592">
        <v>135</v>
      </c>
      <c r="G6592">
        <v>253</v>
      </c>
    </row>
    <row r="6593" spans="1:7" x14ac:dyDescent="0.3">
      <c r="A6593">
        <v>108</v>
      </c>
      <c r="B6593" s="18">
        <v>45505</v>
      </c>
      <c r="C6593" s="96" t="s">
        <v>448</v>
      </c>
      <c r="D6593" t="s">
        <v>204</v>
      </c>
      <c r="E6593">
        <v>24</v>
      </c>
    </row>
    <row r="6594" spans="1:7" x14ac:dyDescent="0.3">
      <c r="A6594">
        <v>105</v>
      </c>
      <c r="B6594" s="18">
        <v>45505</v>
      </c>
      <c r="C6594" s="96" t="s">
        <v>448</v>
      </c>
      <c r="D6594" t="s">
        <v>227</v>
      </c>
      <c r="E6594">
        <v>150</v>
      </c>
    </row>
    <row r="6595" spans="1:7" x14ac:dyDescent="0.3">
      <c r="A6595">
        <v>107</v>
      </c>
      <c r="B6595" s="18">
        <v>45505</v>
      </c>
      <c r="C6595" s="96" t="s">
        <v>448</v>
      </c>
      <c r="D6595" t="s">
        <v>217</v>
      </c>
      <c r="E6595">
        <v>332</v>
      </c>
    </row>
    <row r="6596" spans="1:7" x14ac:dyDescent="0.3">
      <c r="A6596">
        <v>106</v>
      </c>
      <c r="B6596" s="18">
        <v>45505</v>
      </c>
      <c r="C6596" s="96" t="s">
        <v>448</v>
      </c>
      <c r="D6596" t="s">
        <v>196</v>
      </c>
      <c r="E6596">
        <v>165</v>
      </c>
    </row>
    <row r="6597" spans="1:7" x14ac:dyDescent="0.3">
      <c r="A6597">
        <v>104</v>
      </c>
      <c r="B6597" s="18">
        <v>45505</v>
      </c>
      <c r="C6597" s="96" t="s">
        <v>448</v>
      </c>
      <c r="D6597" t="s">
        <v>236</v>
      </c>
      <c r="E6597">
        <v>95</v>
      </c>
    </row>
    <row r="6598" spans="1:7" x14ac:dyDescent="0.3">
      <c r="A6598">
        <v>113</v>
      </c>
      <c r="B6598" s="18">
        <v>45505</v>
      </c>
      <c r="C6598" s="96" t="s">
        <v>448</v>
      </c>
      <c r="D6598" t="s">
        <v>228</v>
      </c>
      <c r="E6598">
        <v>47</v>
      </c>
    </row>
    <row r="6599" spans="1:7" x14ac:dyDescent="0.3">
      <c r="A6599">
        <v>110</v>
      </c>
      <c r="B6599" s="18">
        <v>45505</v>
      </c>
      <c r="C6599" s="96" t="s">
        <v>448</v>
      </c>
      <c r="D6599" t="s">
        <v>222</v>
      </c>
      <c r="E6599">
        <v>136</v>
      </c>
    </row>
    <row r="6600" spans="1:7" x14ac:dyDescent="0.3">
      <c r="A6600">
        <v>112</v>
      </c>
      <c r="B6600" s="18">
        <v>45505</v>
      </c>
      <c r="C6600" s="96" t="s">
        <v>448</v>
      </c>
      <c r="D6600" t="s">
        <v>221</v>
      </c>
      <c r="E6600">
        <v>142</v>
      </c>
    </row>
    <row r="6601" spans="1:7" x14ac:dyDescent="0.3">
      <c r="A6601">
        <v>111</v>
      </c>
      <c r="B6601" s="18">
        <v>45505</v>
      </c>
      <c r="C6601" s="96" t="s">
        <v>448</v>
      </c>
      <c r="D6601" t="s">
        <v>201</v>
      </c>
      <c r="E6601">
        <v>108</v>
      </c>
    </row>
    <row r="6602" spans="1:7" x14ac:dyDescent="0.3">
      <c r="A6602">
        <v>109</v>
      </c>
      <c r="B6602" s="18">
        <v>45505</v>
      </c>
      <c r="C6602" s="96" t="s">
        <v>448</v>
      </c>
      <c r="D6602" t="s">
        <v>233</v>
      </c>
      <c r="E6602">
        <v>70</v>
      </c>
    </row>
    <row r="6603" spans="1:7" x14ac:dyDescent="0.3">
      <c r="A6603">
        <v>2</v>
      </c>
      <c r="B6603" s="18">
        <v>45505</v>
      </c>
      <c r="C6603" s="96" t="s">
        <v>448</v>
      </c>
      <c r="D6603" t="s">
        <v>209</v>
      </c>
      <c r="E6603">
        <v>0.3339473684210526</v>
      </c>
      <c r="F6603">
        <v>1269</v>
      </c>
      <c r="G6603">
        <v>3800</v>
      </c>
    </row>
    <row r="6604" spans="1:7" x14ac:dyDescent="0.3">
      <c r="A6604">
        <v>1</v>
      </c>
      <c r="B6604" s="18">
        <v>45505</v>
      </c>
      <c r="C6604" s="96" t="s">
        <v>448</v>
      </c>
      <c r="D6604" t="s">
        <v>287</v>
      </c>
      <c r="E6604">
        <v>0.33333333333333331</v>
      </c>
      <c r="F6604">
        <v>1</v>
      </c>
      <c r="G6604">
        <v>3</v>
      </c>
    </row>
    <row r="6605" spans="1:7" x14ac:dyDescent="0.3">
      <c r="A6605">
        <v>103</v>
      </c>
      <c r="B6605" s="18">
        <v>45505</v>
      </c>
      <c r="C6605" s="96" t="s">
        <v>448</v>
      </c>
      <c r="D6605" t="s">
        <v>199</v>
      </c>
      <c r="E6605">
        <v>2</v>
      </c>
    </row>
    <row r="6606" spans="1:7" x14ac:dyDescent="0.3">
      <c r="A6606">
        <v>102</v>
      </c>
      <c r="B6606" s="18">
        <v>45505</v>
      </c>
      <c r="C6606" s="96" t="s">
        <v>448</v>
      </c>
      <c r="D6606" t="s">
        <v>218</v>
      </c>
      <c r="E6606">
        <v>1</v>
      </c>
    </row>
    <row r="6607" spans="1:7" x14ac:dyDescent="0.3">
      <c r="A6607">
        <v>3</v>
      </c>
      <c r="B6607" s="18">
        <v>45505</v>
      </c>
      <c r="C6607" s="96" t="s">
        <v>448</v>
      </c>
      <c r="D6607" t="s">
        <v>202</v>
      </c>
      <c r="E6607">
        <v>1.3617021276595744</v>
      </c>
      <c r="F6607">
        <v>1728</v>
      </c>
      <c r="G6607">
        <v>1269</v>
      </c>
    </row>
    <row r="6608" spans="1:7" x14ac:dyDescent="0.3">
      <c r="A6608">
        <v>101</v>
      </c>
      <c r="B6608" s="18">
        <v>45505</v>
      </c>
      <c r="C6608" s="96" t="s">
        <v>448</v>
      </c>
      <c r="D6608" t="s">
        <v>200</v>
      </c>
      <c r="E6608">
        <v>0</v>
      </c>
    </row>
    <row r="6609" spans="1:7" x14ac:dyDescent="0.3">
      <c r="A6609">
        <v>100</v>
      </c>
      <c r="B6609" s="18">
        <v>45505</v>
      </c>
      <c r="C6609" s="96" t="s">
        <v>448</v>
      </c>
      <c r="D6609" t="s">
        <v>206</v>
      </c>
      <c r="E6609">
        <v>1</v>
      </c>
    </row>
    <row r="6610" spans="1:7" x14ac:dyDescent="0.3">
      <c r="A6610">
        <v>17</v>
      </c>
      <c r="B6610" s="18">
        <v>45505</v>
      </c>
      <c r="C6610" s="96" t="s">
        <v>448</v>
      </c>
      <c r="D6610" t="s">
        <v>207</v>
      </c>
      <c r="E6610">
        <v>1.020408163265306E-2</v>
      </c>
      <c r="F6610">
        <v>1</v>
      </c>
      <c r="G6610">
        <v>98</v>
      </c>
    </row>
    <row r="6611" spans="1:7" x14ac:dyDescent="0.3">
      <c r="A6611">
        <v>16</v>
      </c>
      <c r="B6611" s="18">
        <v>45505</v>
      </c>
      <c r="C6611" s="96" t="s">
        <v>448</v>
      </c>
      <c r="D6611" t="s">
        <v>203</v>
      </c>
      <c r="E6611">
        <v>1.020408163265306E-2</v>
      </c>
      <c r="F6611">
        <v>1</v>
      </c>
      <c r="G6611">
        <v>98</v>
      </c>
    </row>
    <row r="6612" spans="1:7" x14ac:dyDescent="0.3">
      <c r="A6612">
        <v>8</v>
      </c>
      <c r="B6612" s="18">
        <v>45505</v>
      </c>
      <c r="C6612" s="96" t="s">
        <v>448</v>
      </c>
      <c r="D6612" t="s">
        <v>235</v>
      </c>
      <c r="E6612">
        <v>0.53097345132743368</v>
      </c>
      <c r="F6612">
        <v>120</v>
      </c>
      <c r="G6612">
        <v>226</v>
      </c>
    </row>
    <row r="6613" spans="1:7" x14ac:dyDescent="0.3">
      <c r="A6613">
        <v>7</v>
      </c>
      <c r="B6613" s="18">
        <v>45505</v>
      </c>
      <c r="C6613" s="96" t="s">
        <v>448</v>
      </c>
      <c r="D6613" t="s">
        <v>232</v>
      </c>
      <c r="E6613">
        <v>0.61702127659574468</v>
      </c>
      <c r="F6613">
        <v>58</v>
      </c>
      <c r="G6613">
        <v>94</v>
      </c>
    </row>
    <row r="6614" spans="1:7" x14ac:dyDescent="0.3">
      <c r="A6614">
        <v>23</v>
      </c>
      <c r="B6614" s="18">
        <v>45505</v>
      </c>
      <c r="C6614" s="96" t="s">
        <v>448</v>
      </c>
      <c r="D6614" t="s">
        <v>210</v>
      </c>
      <c r="E6614">
        <v>9.2378752886836026E-3</v>
      </c>
      <c r="F6614">
        <v>12</v>
      </c>
      <c r="G6614">
        <v>1299</v>
      </c>
    </row>
    <row r="6615" spans="1:7" x14ac:dyDescent="0.3">
      <c r="A6615">
        <v>24</v>
      </c>
      <c r="B6615" s="18">
        <v>45505</v>
      </c>
      <c r="C6615" s="96" t="s">
        <v>448</v>
      </c>
      <c r="D6615" t="s">
        <v>197</v>
      </c>
      <c r="E6615">
        <v>0.66666666666666663</v>
      </c>
      <c r="F6615">
        <v>8</v>
      </c>
      <c r="G6615">
        <v>12</v>
      </c>
    </row>
    <row r="6616" spans="1:7" x14ac:dyDescent="0.3">
      <c r="A6616">
        <v>133</v>
      </c>
      <c r="B6616" s="18">
        <v>45505</v>
      </c>
      <c r="C6616" s="96" t="s">
        <v>448</v>
      </c>
      <c r="D6616" t="s">
        <v>234</v>
      </c>
      <c r="E6616">
        <v>14</v>
      </c>
    </row>
    <row r="6617" spans="1:7" x14ac:dyDescent="0.3">
      <c r="A6617">
        <v>132</v>
      </c>
      <c r="B6617" s="18">
        <v>45505</v>
      </c>
      <c r="C6617" s="96" t="s">
        <v>448</v>
      </c>
      <c r="D6617" t="s">
        <v>208</v>
      </c>
      <c r="E6617">
        <v>1</v>
      </c>
    </row>
    <row r="6618" spans="1:7" x14ac:dyDescent="0.3">
      <c r="A6618">
        <v>131</v>
      </c>
      <c r="B6618" s="18">
        <v>45505</v>
      </c>
      <c r="C6618" s="96" t="s">
        <v>448</v>
      </c>
      <c r="D6618" t="s">
        <v>211</v>
      </c>
      <c r="E6618">
        <v>19</v>
      </c>
    </row>
    <row r="6619" spans="1:7" x14ac:dyDescent="0.3">
      <c r="A6619">
        <v>130</v>
      </c>
      <c r="B6619" s="18">
        <v>45505</v>
      </c>
      <c r="C6619" s="96" t="s">
        <v>448</v>
      </c>
      <c r="D6619" t="s">
        <v>212</v>
      </c>
      <c r="E6619">
        <v>212</v>
      </c>
    </row>
    <row r="6620" spans="1:7" x14ac:dyDescent="0.3">
      <c r="A6620">
        <v>129</v>
      </c>
      <c r="B6620" s="18">
        <v>45505</v>
      </c>
      <c r="C6620" s="96" t="s">
        <v>448</v>
      </c>
      <c r="D6620" t="s">
        <v>229</v>
      </c>
      <c r="E6620">
        <v>351</v>
      </c>
    </row>
    <row r="6621" spans="1:7" x14ac:dyDescent="0.3">
      <c r="A6621">
        <v>128</v>
      </c>
      <c r="B6621" s="18">
        <v>45505</v>
      </c>
      <c r="C6621" s="96" t="s">
        <v>448</v>
      </c>
      <c r="D6621" t="s">
        <v>224</v>
      </c>
      <c r="E6621">
        <v>76</v>
      </c>
    </row>
    <row r="6622" spans="1:7" x14ac:dyDescent="0.3">
      <c r="A6622">
        <v>127</v>
      </c>
      <c r="B6622" s="18">
        <v>45505</v>
      </c>
      <c r="C6622" s="96" t="s">
        <v>448</v>
      </c>
      <c r="D6622" t="s">
        <v>220</v>
      </c>
      <c r="E6622">
        <v>673</v>
      </c>
    </row>
    <row r="6623" spans="1:7" x14ac:dyDescent="0.3">
      <c r="A6623">
        <v>5</v>
      </c>
      <c r="B6623" s="18">
        <v>45505</v>
      </c>
      <c r="C6623" s="96" t="s">
        <v>448</v>
      </c>
      <c r="D6623" t="s">
        <v>216</v>
      </c>
      <c r="E6623">
        <v>5.6603773584905701</v>
      </c>
      <c r="F6623">
        <v>300</v>
      </c>
      <c r="G6623">
        <v>53</v>
      </c>
    </row>
    <row r="6624" spans="1:7" x14ac:dyDescent="0.3">
      <c r="A6624">
        <v>4</v>
      </c>
      <c r="B6624" s="18">
        <v>45505</v>
      </c>
      <c r="C6624" s="96" t="s">
        <v>448</v>
      </c>
      <c r="D6624" t="s">
        <v>223</v>
      </c>
      <c r="E6624">
        <v>0.67229729729729704</v>
      </c>
      <c r="F6624">
        <v>199</v>
      </c>
      <c r="G6624">
        <v>296</v>
      </c>
    </row>
    <row r="6625" spans="1:7" x14ac:dyDescent="0.3">
      <c r="A6625">
        <v>126</v>
      </c>
      <c r="B6625" s="18">
        <v>45505</v>
      </c>
      <c r="C6625" s="96" t="s">
        <v>448</v>
      </c>
      <c r="D6625" t="s">
        <v>28</v>
      </c>
      <c r="E6625">
        <v>2</v>
      </c>
    </row>
    <row r="6626" spans="1:7" x14ac:dyDescent="0.3">
      <c r="A6626">
        <v>120</v>
      </c>
      <c r="B6626" s="18">
        <v>45505</v>
      </c>
      <c r="C6626" s="96" t="s">
        <v>448</v>
      </c>
      <c r="D6626" t="s">
        <v>22</v>
      </c>
      <c r="E6626">
        <v>773</v>
      </c>
    </row>
    <row r="6627" spans="1:7" x14ac:dyDescent="0.3">
      <c r="A6627">
        <v>114</v>
      </c>
      <c r="B6627" s="18">
        <v>45505</v>
      </c>
      <c r="C6627" s="96" t="s">
        <v>448</v>
      </c>
      <c r="D6627" t="s">
        <v>214</v>
      </c>
      <c r="E6627">
        <v>773</v>
      </c>
    </row>
    <row r="6628" spans="1:7" x14ac:dyDescent="0.3">
      <c r="A6628">
        <v>6</v>
      </c>
      <c r="B6628" s="18">
        <v>45505</v>
      </c>
      <c r="C6628" s="96" t="s">
        <v>448</v>
      </c>
      <c r="D6628" t="s">
        <v>237</v>
      </c>
      <c r="E6628">
        <v>0.4375</v>
      </c>
      <c r="F6628">
        <v>14</v>
      </c>
      <c r="G6628">
        <v>32</v>
      </c>
    </row>
    <row r="6629" spans="1:7" x14ac:dyDescent="0.3">
      <c r="A6629">
        <v>108</v>
      </c>
      <c r="B6629" s="18">
        <v>45505</v>
      </c>
      <c r="C6629" s="96" t="s">
        <v>449</v>
      </c>
      <c r="D6629" t="s">
        <v>204</v>
      </c>
      <c r="E6629">
        <v>300</v>
      </c>
    </row>
    <row r="6630" spans="1:7" x14ac:dyDescent="0.3">
      <c r="A6630">
        <v>105</v>
      </c>
      <c r="B6630" s="18">
        <v>45505</v>
      </c>
      <c r="C6630" s="96" t="s">
        <v>449</v>
      </c>
      <c r="D6630" t="s">
        <v>227</v>
      </c>
      <c r="E6630">
        <v>429</v>
      </c>
    </row>
    <row r="6631" spans="1:7" x14ac:dyDescent="0.3">
      <c r="A6631">
        <v>107</v>
      </c>
      <c r="B6631" s="18">
        <v>45505</v>
      </c>
      <c r="C6631" s="96" t="s">
        <v>449</v>
      </c>
      <c r="D6631" t="s">
        <v>217</v>
      </c>
      <c r="E6631">
        <v>1270</v>
      </c>
    </row>
    <row r="6632" spans="1:7" x14ac:dyDescent="0.3">
      <c r="A6632">
        <v>106</v>
      </c>
      <c r="B6632" s="18">
        <v>45505</v>
      </c>
      <c r="C6632" s="96" t="s">
        <v>449</v>
      </c>
      <c r="D6632" t="s">
        <v>196</v>
      </c>
      <c r="E6632">
        <v>1104</v>
      </c>
    </row>
    <row r="6633" spans="1:7" x14ac:dyDescent="0.3">
      <c r="A6633">
        <v>104</v>
      </c>
      <c r="B6633" s="18">
        <v>45505</v>
      </c>
      <c r="C6633" s="96" t="s">
        <v>449</v>
      </c>
      <c r="D6633" t="s">
        <v>236</v>
      </c>
      <c r="E6633">
        <v>304</v>
      </c>
    </row>
    <row r="6634" spans="1:7" x14ac:dyDescent="0.3">
      <c r="A6634">
        <v>113</v>
      </c>
      <c r="B6634" s="18">
        <v>45505</v>
      </c>
      <c r="C6634" s="96" t="s">
        <v>449</v>
      </c>
      <c r="D6634" t="s">
        <v>228</v>
      </c>
      <c r="E6634">
        <v>544</v>
      </c>
    </row>
    <row r="6635" spans="1:7" x14ac:dyDescent="0.3">
      <c r="A6635">
        <v>110</v>
      </c>
      <c r="B6635" s="18">
        <v>45505</v>
      </c>
      <c r="C6635" s="96" t="s">
        <v>449</v>
      </c>
      <c r="D6635" t="s">
        <v>222</v>
      </c>
      <c r="E6635">
        <v>441</v>
      </c>
    </row>
    <row r="6636" spans="1:7" x14ac:dyDescent="0.3">
      <c r="A6636">
        <v>112</v>
      </c>
      <c r="B6636" s="18">
        <v>45505</v>
      </c>
      <c r="C6636" s="96" t="s">
        <v>449</v>
      </c>
      <c r="D6636" t="s">
        <v>221</v>
      </c>
      <c r="E6636">
        <v>1575</v>
      </c>
    </row>
    <row r="6637" spans="1:7" x14ac:dyDescent="0.3">
      <c r="A6637">
        <v>111</v>
      </c>
      <c r="B6637" s="18">
        <v>45505</v>
      </c>
      <c r="C6637" s="96" t="s">
        <v>449</v>
      </c>
      <c r="D6637" t="s">
        <v>201</v>
      </c>
      <c r="E6637">
        <v>1394</v>
      </c>
    </row>
    <row r="6638" spans="1:7" x14ac:dyDescent="0.3">
      <c r="A6638">
        <v>109</v>
      </c>
      <c r="B6638" s="18">
        <v>45505</v>
      </c>
      <c r="C6638" s="96" t="s">
        <v>449</v>
      </c>
      <c r="D6638" t="s">
        <v>233</v>
      </c>
      <c r="E6638">
        <v>296</v>
      </c>
    </row>
    <row r="6639" spans="1:7" x14ac:dyDescent="0.3">
      <c r="A6639">
        <v>2</v>
      </c>
      <c r="B6639" s="18">
        <v>45505</v>
      </c>
      <c r="C6639" s="96" t="s">
        <v>449</v>
      </c>
      <c r="D6639" t="s">
        <v>209</v>
      </c>
      <c r="E6639">
        <v>0.40300000000000002</v>
      </c>
      <c r="F6639">
        <v>7657</v>
      </c>
      <c r="G6639">
        <v>19000</v>
      </c>
    </row>
    <row r="6640" spans="1:7" x14ac:dyDescent="0.3">
      <c r="A6640">
        <v>1</v>
      </c>
      <c r="B6640" s="18">
        <v>45505</v>
      </c>
      <c r="C6640" s="96" t="s">
        <v>449</v>
      </c>
      <c r="D6640" t="s">
        <v>287</v>
      </c>
      <c r="E6640">
        <v>0.23076923076923078</v>
      </c>
      <c r="F6640">
        <v>3</v>
      </c>
      <c r="G6640">
        <v>13</v>
      </c>
    </row>
    <row r="6641" spans="1:7" x14ac:dyDescent="0.3">
      <c r="A6641">
        <v>103</v>
      </c>
      <c r="B6641" s="18">
        <v>45505</v>
      </c>
      <c r="C6641" s="96" t="s">
        <v>449</v>
      </c>
      <c r="D6641" t="s">
        <v>199</v>
      </c>
      <c r="E6641">
        <v>6</v>
      </c>
    </row>
    <row r="6642" spans="1:7" x14ac:dyDescent="0.3">
      <c r="A6642">
        <v>3</v>
      </c>
      <c r="B6642" s="18">
        <v>45505</v>
      </c>
      <c r="C6642" s="96" t="s">
        <v>449</v>
      </c>
      <c r="D6642" t="s">
        <v>202</v>
      </c>
      <c r="E6642">
        <v>0.58053559764859564</v>
      </c>
      <c r="F6642">
        <v>4444</v>
      </c>
      <c r="G6642">
        <v>7655</v>
      </c>
    </row>
    <row r="6643" spans="1:7" x14ac:dyDescent="0.3">
      <c r="A6643">
        <v>102</v>
      </c>
      <c r="B6643" s="18">
        <v>45505</v>
      </c>
      <c r="C6643" s="96" t="s">
        <v>449</v>
      </c>
      <c r="D6643" t="s">
        <v>218</v>
      </c>
      <c r="E6643">
        <v>5</v>
      </c>
    </row>
    <row r="6644" spans="1:7" x14ac:dyDescent="0.3">
      <c r="A6644">
        <v>101</v>
      </c>
      <c r="B6644" s="18">
        <v>45505</v>
      </c>
      <c r="C6644" s="96" t="s">
        <v>449</v>
      </c>
      <c r="D6644" t="s">
        <v>200</v>
      </c>
      <c r="E6644">
        <v>2</v>
      </c>
    </row>
    <row r="6645" spans="1:7" x14ac:dyDescent="0.3">
      <c r="A6645">
        <v>100</v>
      </c>
      <c r="B6645" s="18">
        <v>45505</v>
      </c>
      <c r="C6645" s="96" t="s">
        <v>449</v>
      </c>
      <c r="D6645" t="s">
        <v>206</v>
      </c>
      <c r="E6645">
        <v>2</v>
      </c>
    </row>
    <row r="6646" spans="1:7" x14ac:dyDescent="0.3">
      <c r="A6646">
        <v>17</v>
      </c>
      <c r="B6646" s="18">
        <v>45505</v>
      </c>
      <c r="C6646" s="96" t="s">
        <v>449</v>
      </c>
      <c r="D6646" t="s">
        <v>207</v>
      </c>
      <c r="E6646">
        <v>2.0887728459530026E-2</v>
      </c>
      <c r="F6646">
        <v>16</v>
      </c>
      <c r="G6646">
        <v>766</v>
      </c>
    </row>
    <row r="6647" spans="1:7" x14ac:dyDescent="0.3">
      <c r="A6647">
        <v>16</v>
      </c>
      <c r="B6647" s="18">
        <v>45505</v>
      </c>
      <c r="C6647" s="96" t="s">
        <v>449</v>
      </c>
      <c r="D6647" t="s">
        <v>203</v>
      </c>
      <c r="E6647">
        <v>2.4804177545691905E-2</v>
      </c>
      <c r="F6647">
        <v>19</v>
      </c>
      <c r="G6647">
        <v>766</v>
      </c>
    </row>
    <row r="6648" spans="1:7" x14ac:dyDescent="0.3">
      <c r="A6648">
        <v>13</v>
      </c>
      <c r="B6648" s="18">
        <v>45505</v>
      </c>
      <c r="C6648" s="96" t="s">
        <v>449</v>
      </c>
      <c r="D6648" t="s">
        <v>198</v>
      </c>
      <c r="E6648">
        <v>5.8823529411764705E-3</v>
      </c>
      <c r="F6648">
        <v>4</v>
      </c>
      <c r="G6648">
        <v>680</v>
      </c>
    </row>
    <row r="6649" spans="1:7" x14ac:dyDescent="0.3">
      <c r="A6649">
        <v>12</v>
      </c>
      <c r="B6649" s="18">
        <v>45505</v>
      </c>
      <c r="C6649" s="96" t="s">
        <v>449</v>
      </c>
      <c r="D6649" t="s">
        <v>215</v>
      </c>
      <c r="E6649">
        <v>1.0294117647058823E-2</v>
      </c>
      <c r="F6649">
        <v>7</v>
      </c>
      <c r="G6649">
        <v>680</v>
      </c>
    </row>
    <row r="6650" spans="1:7" x14ac:dyDescent="0.3">
      <c r="A6650">
        <v>11</v>
      </c>
      <c r="B6650" s="18">
        <v>45505</v>
      </c>
      <c r="C6650" s="96" t="s">
        <v>449</v>
      </c>
      <c r="D6650" t="s">
        <v>230</v>
      </c>
      <c r="E6650">
        <v>2.2222222222222223E-2</v>
      </c>
      <c r="F6650">
        <v>33</v>
      </c>
      <c r="G6650">
        <v>1485</v>
      </c>
    </row>
    <row r="6651" spans="1:7" x14ac:dyDescent="0.3">
      <c r="A6651">
        <v>9</v>
      </c>
      <c r="B6651" s="18">
        <v>45505</v>
      </c>
      <c r="C6651" s="96" t="s">
        <v>449</v>
      </c>
      <c r="D6651" t="s">
        <v>213</v>
      </c>
      <c r="E6651">
        <v>7.4426912771658228E-3</v>
      </c>
      <c r="F6651">
        <v>25</v>
      </c>
      <c r="G6651">
        <v>3359</v>
      </c>
    </row>
    <row r="6652" spans="1:7" x14ac:dyDescent="0.3">
      <c r="A6652">
        <v>8</v>
      </c>
      <c r="B6652" s="18">
        <v>45505</v>
      </c>
      <c r="C6652" s="96" t="s">
        <v>449</v>
      </c>
      <c r="D6652" t="s">
        <v>235</v>
      </c>
      <c r="E6652">
        <v>0.36917562724014336</v>
      </c>
      <c r="F6652">
        <v>309</v>
      </c>
      <c r="G6652">
        <v>837</v>
      </c>
    </row>
    <row r="6653" spans="1:7" x14ac:dyDescent="0.3">
      <c r="A6653">
        <v>7</v>
      </c>
      <c r="B6653" s="18">
        <v>45505</v>
      </c>
      <c r="C6653" s="96" t="s">
        <v>449</v>
      </c>
      <c r="D6653" t="s">
        <v>232</v>
      </c>
      <c r="E6653">
        <v>0.59883720930232553</v>
      </c>
      <c r="F6653">
        <v>206</v>
      </c>
      <c r="G6653">
        <v>344</v>
      </c>
    </row>
    <row r="6654" spans="1:7" x14ac:dyDescent="0.3">
      <c r="A6654">
        <v>23</v>
      </c>
      <c r="B6654" s="18">
        <v>45505</v>
      </c>
      <c r="C6654" s="96" t="s">
        <v>449</v>
      </c>
      <c r="D6654" t="s">
        <v>210</v>
      </c>
      <c r="E6654">
        <v>2.4974385245901641E-2</v>
      </c>
      <c r="F6654">
        <v>195</v>
      </c>
      <c r="G6654">
        <v>7808</v>
      </c>
    </row>
    <row r="6655" spans="1:7" x14ac:dyDescent="0.3">
      <c r="A6655">
        <v>24</v>
      </c>
      <c r="B6655" s="18">
        <v>45505</v>
      </c>
      <c r="C6655" s="96" t="s">
        <v>449</v>
      </c>
      <c r="D6655" t="s">
        <v>197</v>
      </c>
      <c r="E6655">
        <v>0.92307692307692313</v>
      </c>
      <c r="F6655">
        <v>180</v>
      </c>
      <c r="G6655">
        <v>195</v>
      </c>
    </row>
    <row r="6656" spans="1:7" x14ac:dyDescent="0.3">
      <c r="A6656">
        <v>25</v>
      </c>
      <c r="B6656" s="18">
        <v>45505</v>
      </c>
      <c r="C6656" s="96" t="s">
        <v>449</v>
      </c>
      <c r="D6656" t="s">
        <v>261</v>
      </c>
      <c r="E6656">
        <v>1.1526639344262295E-3</v>
      </c>
      <c r="F6656">
        <v>9</v>
      </c>
      <c r="G6656">
        <v>7808</v>
      </c>
    </row>
    <row r="6657" spans="1:7" x14ac:dyDescent="0.3">
      <c r="A6657">
        <v>133</v>
      </c>
      <c r="B6657" s="18">
        <v>45505</v>
      </c>
      <c r="C6657" s="96" t="s">
        <v>449</v>
      </c>
      <c r="D6657" t="s">
        <v>234</v>
      </c>
      <c r="E6657">
        <v>7</v>
      </c>
    </row>
    <row r="6658" spans="1:7" x14ac:dyDescent="0.3">
      <c r="A6658">
        <v>132</v>
      </c>
      <c r="B6658" s="18">
        <v>45505</v>
      </c>
      <c r="C6658" s="96" t="s">
        <v>449</v>
      </c>
      <c r="D6658" t="s">
        <v>208</v>
      </c>
      <c r="E6658">
        <v>19</v>
      </c>
    </row>
    <row r="6659" spans="1:7" x14ac:dyDescent="0.3">
      <c r="A6659">
        <v>131</v>
      </c>
      <c r="B6659" s="18">
        <v>45505</v>
      </c>
      <c r="C6659" s="96" t="s">
        <v>449</v>
      </c>
      <c r="D6659" t="s">
        <v>211</v>
      </c>
      <c r="E6659">
        <v>94</v>
      </c>
    </row>
    <row r="6660" spans="1:7" x14ac:dyDescent="0.3">
      <c r="A6660">
        <v>130</v>
      </c>
      <c r="B6660" s="18">
        <v>45505</v>
      </c>
      <c r="C6660" s="96" t="s">
        <v>449</v>
      </c>
      <c r="D6660" t="s">
        <v>212</v>
      </c>
      <c r="E6660">
        <v>236</v>
      </c>
    </row>
    <row r="6661" spans="1:7" x14ac:dyDescent="0.3">
      <c r="A6661">
        <v>129</v>
      </c>
      <c r="B6661" s="18">
        <v>45505</v>
      </c>
      <c r="C6661" s="96" t="s">
        <v>449</v>
      </c>
      <c r="D6661" t="s">
        <v>229</v>
      </c>
      <c r="E6661">
        <v>534</v>
      </c>
    </row>
    <row r="6662" spans="1:7" x14ac:dyDescent="0.3">
      <c r="A6662">
        <v>128</v>
      </c>
      <c r="B6662" s="18">
        <v>45505</v>
      </c>
      <c r="C6662" s="96" t="s">
        <v>449</v>
      </c>
      <c r="D6662" t="s">
        <v>224</v>
      </c>
      <c r="E6662">
        <v>200</v>
      </c>
    </row>
    <row r="6663" spans="1:7" x14ac:dyDescent="0.3">
      <c r="A6663">
        <v>127</v>
      </c>
      <c r="B6663" s="18">
        <v>45505</v>
      </c>
      <c r="C6663" s="96" t="s">
        <v>449</v>
      </c>
      <c r="D6663" t="s">
        <v>220</v>
      </c>
      <c r="E6663">
        <v>1092</v>
      </c>
    </row>
    <row r="6664" spans="1:7" x14ac:dyDescent="0.3">
      <c r="A6664">
        <v>5</v>
      </c>
      <c r="B6664" s="18">
        <v>45505</v>
      </c>
      <c r="C6664" s="96" t="s">
        <v>449</v>
      </c>
      <c r="D6664" t="s">
        <v>216</v>
      </c>
      <c r="E6664">
        <v>7.4965986394557804</v>
      </c>
      <c r="F6664">
        <v>1102</v>
      </c>
      <c r="G6664">
        <v>147</v>
      </c>
    </row>
    <row r="6665" spans="1:7" x14ac:dyDescent="0.3">
      <c r="A6665">
        <v>4</v>
      </c>
      <c r="B6665" s="18">
        <v>45505</v>
      </c>
      <c r="C6665" s="96" t="s">
        <v>449</v>
      </c>
      <c r="D6665" t="s">
        <v>223</v>
      </c>
      <c r="E6665">
        <v>0.78286852589641398</v>
      </c>
      <c r="F6665">
        <v>786</v>
      </c>
      <c r="G6665">
        <v>1004</v>
      </c>
    </row>
    <row r="6666" spans="1:7" x14ac:dyDescent="0.3">
      <c r="A6666">
        <v>126</v>
      </c>
      <c r="B6666" s="18">
        <v>45505</v>
      </c>
      <c r="C6666" s="96" t="s">
        <v>449</v>
      </c>
      <c r="D6666" t="s">
        <v>28</v>
      </c>
      <c r="E6666">
        <v>5</v>
      </c>
    </row>
    <row r="6667" spans="1:7" x14ac:dyDescent="0.3">
      <c r="A6667">
        <v>122</v>
      </c>
      <c r="B6667" s="18">
        <v>45505</v>
      </c>
      <c r="C6667" s="96" t="s">
        <v>449</v>
      </c>
      <c r="D6667" t="s">
        <v>24</v>
      </c>
      <c r="E6667">
        <v>1</v>
      </c>
    </row>
    <row r="6668" spans="1:7" x14ac:dyDescent="0.3">
      <c r="A6668">
        <v>120</v>
      </c>
      <c r="B6668" s="18">
        <v>45505</v>
      </c>
      <c r="C6668" s="96" t="s">
        <v>449</v>
      </c>
      <c r="D6668" t="s">
        <v>22</v>
      </c>
      <c r="E6668">
        <v>1868</v>
      </c>
    </row>
    <row r="6669" spans="1:7" x14ac:dyDescent="0.3">
      <c r="A6669">
        <v>115</v>
      </c>
      <c r="B6669" s="18">
        <v>45505</v>
      </c>
      <c r="C6669" s="96" t="s">
        <v>449</v>
      </c>
      <c r="D6669" t="s">
        <v>226</v>
      </c>
      <c r="E6669">
        <v>410</v>
      </c>
    </row>
    <row r="6670" spans="1:7" x14ac:dyDescent="0.3">
      <c r="A6670">
        <v>114</v>
      </c>
      <c r="B6670" s="18">
        <v>45505</v>
      </c>
      <c r="C6670" s="96" t="s">
        <v>449</v>
      </c>
      <c r="D6670" t="s">
        <v>214</v>
      </c>
      <c r="E6670">
        <v>1869</v>
      </c>
    </row>
    <row r="6671" spans="1:7" x14ac:dyDescent="0.3">
      <c r="A6671">
        <v>6</v>
      </c>
      <c r="B6671" s="18">
        <v>45505</v>
      </c>
      <c r="C6671" s="96" t="s">
        <v>449</v>
      </c>
      <c r="D6671" t="s">
        <v>237</v>
      </c>
      <c r="E6671">
        <v>0.50909090909090904</v>
      </c>
      <c r="F6671">
        <v>56</v>
      </c>
      <c r="G6671">
        <v>110</v>
      </c>
    </row>
    <row r="6672" spans="1:7" x14ac:dyDescent="0.3">
      <c r="A6672">
        <v>27</v>
      </c>
      <c r="B6672" s="18">
        <v>45505</v>
      </c>
      <c r="C6672" s="96" t="s">
        <v>450</v>
      </c>
      <c r="D6672" t="s">
        <v>165</v>
      </c>
      <c r="E6672">
        <v>9.7713504006253669E-4</v>
      </c>
      <c r="F6672">
        <v>5</v>
      </c>
      <c r="G6672">
        <v>5117</v>
      </c>
    </row>
    <row r="6673" spans="1:7" x14ac:dyDescent="0.3">
      <c r="A6673">
        <v>108</v>
      </c>
      <c r="B6673" s="18">
        <v>45505</v>
      </c>
      <c r="C6673" s="96" t="s">
        <v>450</v>
      </c>
      <c r="D6673" t="s">
        <v>204</v>
      </c>
      <c r="E6673">
        <v>2997</v>
      </c>
    </row>
    <row r="6674" spans="1:7" x14ac:dyDescent="0.3">
      <c r="A6674">
        <v>105</v>
      </c>
      <c r="B6674" s="18">
        <v>45505</v>
      </c>
      <c r="C6674" s="96" t="s">
        <v>450</v>
      </c>
      <c r="D6674" t="s">
        <v>227</v>
      </c>
      <c r="E6674">
        <v>3866</v>
      </c>
    </row>
    <row r="6675" spans="1:7" x14ac:dyDescent="0.3">
      <c r="A6675">
        <v>107</v>
      </c>
      <c r="B6675" s="18">
        <v>45505</v>
      </c>
      <c r="C6675" s="96" t="s">
        <v>450</v>
      </c>
      <c r="D6675" t="s">
        <v>217</v>
      </c>
      <c r="E6675">
        <v>8065</v>
      </c>
    </row>
    <row r="6676" spans="1:7" x14ac:dyDescent="0.3">
      <c r="A6676">
        <v>106</v>
      </c>
      <c r="B6676" s="18">
        <v>45505</v>
      </c>
      <c r="C6676" s="96" t="s">
        <v>450</v>
      </c>
      <c r="D6676" t="s">
        <v>196</v>
      </c>
      <c r="E6676">
        <v>6738</v>
      </c>
    </row>
    <row r="6677" spans="1:7" x14ac:dyDescent="0.3">
      <c r="A6677">
        <v>104</v>
      </c>
      <c r="B6677" s="18">
        <v>45505</v>
      </c>
      <c r="C6677" s="96" t="s">
        <v>450</v>
      </c>
      <c r="D6677" t="s">
        <v>236</v>
      </c>
      <c r="E6677">
        <v>1127</v>
      </c>
    </row>
    <row r="6678" spans="1:7" x14ac:dyDescent="0.3">
      <c r="A6678">
        <v>113</v>
      </c>
      <c r="B6678" s="18">
        <v>45505</v>
      </c>
      <c r="C6678" s="96" t="s">
        <v>450</v>
      </c>
      <c r="D6678" t="s">
        <v>228</v>
      </c>
      <c r="E6678">
        <v>5379</v>
      </c>
    </row>
    <row r="6679" spans="1:7" x14ac:dyDescent="0.3">
      <c r="A6679">
        <v>110</v>
      </c>
      <c r="B6679" s="18">
        <v>45505</v>
      </c>
      <c r="C6679" s="96" t="s">
        <v>450</v>
      </c>
      <c r="D6679" t="s">
        <v>222</v>
      </c>
      <c r="E6679">
        <v>3554</v>
      </c>
    </row>
    <row r="6680" spans="1:7" x14ac:dyDescent="0.3">
      <c r="A6680">
        <v>112</v>
      </c>
      <c r="B6680" s="18">
        <v>45505</v>
      </c>
      <c r="C6680" s="96" t="s">
        <v>450</v>
      </c>
      <c r="D6680" t="s">
        <v>221</v>
      </c>
      <c r="E6680">
        <v>8737</v>
      </c>
    </row>
    <row r="6681" spans="1:7" x14ac:dyDescent="0.3">
      <c r="A6681">
        <v>111</v>
      </c>
      <c r="B6681" s="18">
        <v>45505</v>
      </c>
      <c r="C6681" s="96" t="s">
        <v>450</v>
      </c>
      <c r="D6681" t="s">
        <v>201</v>
      </c>
      <c r="E6681">
        <v>6388</v>
      </c>
    </row>
    <row r="6682" spans="1:7" x14ac:dyDescent="0.3">
      <c r="A6682">
        <v>109</v>
      </c>
      <c r="B6682" s="18">
        <v>45505</v>
      </c>
      <c r="C6682" s="96" t="s">
        <v>450</v>
      </c>
      <c r="D6682" t="s">
        <v>233</v>
      </c>
      <c r="E6682">
        <v>1078</v>
      </c>
    </row>
    <row r="6683" spans="1:7" x14ac:dyDescent="0.3">
      <c r="A6683">
        <v>2</v>
      </c>
      <c r="B6683" s="18">
        <v>45505</v>
      </c>
      <c r="C6683" s="96" t="s">
        <v>450</v>
      </c>
      <c r="D6683" t="s">
        <v>209</v>
      </c>
      <c r="E6683">
        <v>0.65120923913043482</v>
      </c>
      <c r="F6683">
        <v>47929</v>
      </c>
      <c r="G6683">
        <v>73600</v>
      </c>
    </row>
    <row r="6684" spans="1:7" x14ac:dyDescent="0.3">
      <c r="A6684">
        <v>1</v>
      </c>
      <c r="B6684" s="18">
        <v>45505</v>
      </c>
      <c r="C6684" s="96" t="s">
        <v>450</v>
      </c>
      <c r="D6684" t="s">
        <v>287</v>
      </c>
      <c r="E6684">
        <v>1.1063829787234043</v>
      </c>
      <c r="F6684">
        <v>52</v>
      </c>
      <c r="G6684">
        <v>47</v>
      </c>
    </row>
    <row r="6685" spans="1:7" x14ac:dyDescent="0.3">
      <c r="A6685">
        <v>103</v>
      </c>
      <c r="B6685" s="18">
        <v>45505</v>
      </c>
      <c r="C6685" s="96" t="s">
        <v>450</v>
      </c>
      <c r="D6685" t="s">
        <v>199</v>
      </c>
      <c r="E6685">
        <v>13</v>
      </c>
    </row>
    <row r="6686" spans="1:7" x14ac:dyDescent="0.3">
      <c r="A6686">
        <v>3</v>
      </c>
      <c r="B6686" s="18">
        <v>45505</v>
      </c>
      <c r="C6686" s="96" t="s">
        <v>450</v>
      </c>
      <c r="D6686" t="s">
        <v>202</v>
      </c>
      <c r="E6686">
        <v>0.63949411470072626</v>
      </c>
      <c r="F6686">
        <v>30642</v>
      </c>
      <c r="G6686">
        <v>47916</v>
      </c>
    </row>
    <row r="6687" spans="1:7" x14ac:dyDescent="0.3">
      <c r="A6687">
        <v>102</v>
      </c>
      <c r="B6687" s="18">
        <v>45505</v>
      </c>
      <c r="C6687" s="96" t="s">
        <v>450</v>
      </c>
      <c r="D6687" t="s">
        <v>218</v>
      </c>
      <c r="E6687">
        <v>9</v>
      </c>
    </row>
    <row r="6688" spans="1:7" x14ac:dyDescent="0.3">
      <c r="A6688">
        <v>101</v>
      </c>
      <c r="B6688" s="18">
        <v>45505</v>
      </c>
      <c r="C6688" s="96" t="s">
        <v>450</v>
      </c>
      <c r="D6688" t="s">
        <v>200</v>
      </c>
      <c r="E6688">
        <v>27</v>
      </c>
    </row>
    <row r="6689" spans="1:7" x14ac:dyDescent="0.3">
      <c r="A6689">
        <v>100</v>
      </c>
      <c r="B6689" s="18">
        <v>45505</v>
      </c>
      <c r="C6689" s="96" t="s">
        <v>450</v>
      </c>
      <c r="D6689" t="s">
        <v>206</v>
      </c>
      <c r="E6689">
        <v>8</v>
      </c>
    </row>
    <row r="6690" spans="1:7" x14ac:dyDescent="0.3">
      <c r="A6690">
        <v>26</v>
      </c>
      <c r="B6690" s="18">
        <v>45505</v>
      </c>
      <c r="C6690" s="96" t="s">
        <v>450</v>
      </c>
      <c r="D6690" t="s">
        <v>164</v>
      </c>
      <c r="E6690">
        <v>3.3603478948408777E-3</v>
      </c>
      <c r="F6690">
        <v>34</v>
      </c>
      <c r="G6690">
        <v>10118</v>
      </c>
    </row>
    <row r="6691" spans="1:7" x14ac:dyDescent="0.3">
      <c r="A6691">
        <v>17</v>
      </c>
      <c r="B6691" s="18">
        <v>45505</v>
      </c>
      <c r="C6691" s="96" t="s">
        <v>450</v>
      </c>
      <c r="D6691" t="s">
        <v>207</v>
      </c>
      <c r="E6691">
        <v>1.414108950666881E-2</v>
      </c>
      <c r="F6691">
        <v>88</v>
      </c>
      <c r="G6691">
        <v>6223</v>
      </c>
    </row>
    <row r="6692" spans="1:7" x14ac:dyDescent="0.3">
      <c r="A6692">
        <v>16</v>
      </c>
      <c r="B6692" s="18">
        <v>45505</v>
      </c>
      <c r="C6692" s="96" t="s">
        <v>450</v>
      </c>
      <c r="D6692" t="s">
        <v>203</v>
      </c>
      <c r="E6692">
        <v>5.6082275429856984E-2</v>
      </c>
      <c r="F6692">
        <v>349</v>
      </c>
      <c r="G6692">
        <v>6223</v>
      </c>
    </row>
    <row r="6693" spans="1:7" x14ac:dyDescent="0.3">
      <c r="A6693">
        <v>15</v>
      </c>
      <c r="B6693" s="18">
        <v>45505</v>
      </c>
      <c r="C6693" s="96" t="s">
        <v>450</v>
      </c>
      <c r="D6693" t="s">
        <v>205</v>
      </c>
      <c r="E6693">
        <v>1.7076767833579135E-3</v>
      </c>
      <c r="F6693">
        <v>22</v>
      </c>
      <c r="G6693">
        <v>12883</v>
      </c>
    </row>
    <row r="6694" spans="1:7" x14ac:dyDescent="0.3">
      <c r="A6694">
        <v>14</v>
      </c>
      <c r="B6694" s="18">
        <v>45505</v>
      </c>
      <c r="C6694" s="96" t="s">
        <v>450</v>
      </c>
      <c r="D6694" t="s">
        <v>225</v>
      </c>
      <c r="E6694">
        <v>7.2188154932857256E-3</v>
      </c>
      <c r="F6694">
        <v>93</v>
      </c>
      <c r="G6694">
        <v>12883</v>
      </c>
    </row>
    <row r="6695" spans="1:7" x14ac:dyDescent="0.3">
      <c r="A6695">
        <v>13</v>
      </c>
      <c r="B6695" s="18">
        <v>45505</v>
      </c>
      <c r="C6695" s="96" t="s">
        <v>450</v>
      </c>
      <c r="D6695" t="s">
        <v>198</v>
      </c>
      <c r="E6695">
        <v>0.1160699417152373</v>
      </c>
      <c r="F6695">
        <v>697</v>
      </c>
      <c r="G6695">
        <v>6005</v>
      </c>
    </row>
    <row r="6696" spans="1:7" x14ac:dyDescent="0.3">
      <c r="A6696">
        <v>12</v>
      </c>
      <c r="B6696" s="18">
        <v>45505</v>
      </c>
      <c r="C6696" s="96" t="s">
        <v>450</v>
      </c>
      <c r="D6696" t="s">
        <v>215</v>
      </c>
      <c r="E6696">
        <v>0.19716902581182347</v>
      </c>
      <c r="F6696">
        <v>1184</v>
      </c>
      <c r="G6696">
        <v>6005</v>
      </c>
    </row>
    <row r="6697" spans="1:7" x14ac:dyDescent="0.3">
      <c r="A6697">
        <v>11</v>
      </c>
      <c r="B6697" s="18">
        <v>45505</v>
      </c>
      <c r="C6697" s="96" t="s">
        <v>450</v>
      </c>
      <c r="D6697" t="s">
        <v>230</v>
      </c>
      <c r="E6697">
        <v>0.45262667804764489</v>
      </c>
      <c r="F6697">
        <v>5833</v>
      </c>
      <c r="G6697">
        <v>12887</v>
      </c>
    </row>
    <row r="6698" spans="1:7" x14ac:dyDescent="0.3">
      <c r="A6698">
        <v>10</v>
      </c>
      <c r="B6698" s="18">
        <v>45505</v>
      </c>
      <c r="C6698" s="96" t="s">
        <v>450</v>
      </c>
      <c r="D6698" t="s">
        <v>219</v>
      </c>
      <c r="E6698">
        <v>0.14680902693520989</v>
      </c>
      <c r="F6698">
        <v>605</v>
      </c>
      <c r="G6698">
        <v>4121</v>
      </c>
    </row>
    <row r="6699" spans="1:7" x14ac:dyDescent="0.3">
      <c r="A6699">
        <v>9</v>
      </c>
      <c r="B6699" s="18">
        <v>45505</v>
      </c>
      <c r="C6699" s="96" t="s">
        <v>450</v>
      </c>
      <c r="D6699" t="s">
        <v>213</v>
      </c>
      <c r="E6699">
        <v>0.32005109811821353</v>
      </c>
      <c r="F6699">
        <v>6514</v>
      </c>
      <c r="G6699">
        <v>20353</v>
      </c>
    </row>
    <row r="6700" spans="1:7" x14ac:dyDescent="0.3">
      <c r="A6700">
        <v>8</v>
      </c>
      <c r="B6700" s="18">
        <v>45505</v>
      </c>
      <c r="C6700" s="96" t="s">
        <v>450</v>
      </c>
      <c r="D6700" t="s">
        <v>235</v>
      </c>
      <c r="E6700">
        <v>0.46078992558672011</v>
      </c>
      <c r="F6700">
        <v>1610</v>
      </c>
      <c r="G6700">
        <v>3494</v>
      </c>
    </row>
    <row r="6701" spans="1:7" x14ac:dyDescent="0.3">
      <c r="A6701">
        <v>7</v>
      </c>
      <c r="B6701" s="18">
        <v>45505</v>
      </c>
      <c r="C6701" s="96" t="s">
        <v>450</v>
      </c>
      <c r="D6701" t="s">
        <v>232</v>
      </c>
      <c r="E6701">
        <v>0.65421558164354321</v>
      </c>
      <c r="F6701">
        <v>613</v>
      </c>
      <c r="G6701">
        <v>937</v>
      </c>
    </row>
    <row r="6702" spans="1:7" x14ac:dyDescent="0.3">
      <c r="A6702">
        <v>18</v>
      </c>
      <c r="B6702" s="18">
        <v>45505</v>
      </c>
      <c r="C6702" s="96" t="s">
        <v>450</v>
      </c>
      <c r="D6702" t="s">
        <v>242</v>
      </c>
      <c r="E6702">
        <v>4.103405826836274E-4</v>
      </c>
      <c r="F6702">
        <v>1</v>
      </c>
      <c r="G6702">
        <v>2437</v>
      </c>
    </row>
    <row r="6703" spans="1:7" x14ac:dyDescent="0.3">
      <c r="A6703">
        <v>23</v>
      </c>
      <c r="B6703" s="18">
        <v>45505</v>
      </c>
      <c r="C6703" s="96" t="s">
        <v>450</v>
      </c>
      <c r="D6703" t="s">
        <v>210</v>
      </c>
      <c r="E6703">
        <v>3.9551053250531265E-2</v>
      </c>
      <c r="F6703">
        <v>1917</v>
      </c>
      <c r="G6703">
        <v>48469</v>
      </c>
    </row>
    <row r="6704" spans="1:7" x14ac:dyDescent="0.3">
      <c r="A6704">
        <v>24</v>
      </c>
      <c r="B6704" s="18">
        <v>45505</v>
      </c>
      <c r="C6704" s="96" t="s">
        <v>450</v>
      </c>
      <c r="D6704" t="s">
        <v>197</v>
      </c>
      <c r="E6704">
        <v>0.8914971309337506</v>
      </c>
      <c r="F6704">
        <v>1709</v>
      </c>
      <c r="G6704">
        <v>1917</v>
      </c>
    </row>
    <row r="6705" spans="1:7" x14ac:dyDescent="0.3">
      <c r="A6705">
        <v>134</v>
      </c>
      <c r="B6705" s="18">
        <v>45505</v>
      </c>
      <c r="C6705" s="96" t="s">
        <v>450</v>
      </c>
      <c r="D6705" t="s">
        <v>267</v>
      </c>
      <c r="E6705">
        <v>1</v>
      </c>
    </row>
    <row r="6706" spans="1:7" x14ac:dyDescent="0.3">
      <c r="A6706">
        <v>133</v>
      </c>
      <c r="B6706" s="18">
        <v>45505</v>
      </c>
      <c r="C6706" s="96" t="s">
        <v>450</v>
      </c>
      <c r="D6706" t="s">
        <v>234</v>
      </c>
      <c r="E6706">
        <v>89</v>
      </c>
    </row>
    <row r="6707" spans="1:7" x14ac:dyDescent="0.3">
      <c r="A6707">
        <v>132</v>
      </c>
      <c r="B6707" s="18">
        <v>45505</v>
      </c>
      <c r="C6707" s="96" t="s">
        <v>450</v>
      </c>
      <c r="D6707" t="s">
        <v>208</v>
      </c>
      <c r="E6707">
        <v>82</v>
      </c>
    </row>
    <row r="6708" spans="1:7" x14ac:dyDescent="0.3">
      <c r="A6708">
        <v>131</v>
      </c>
      <c r="B6708" s="18">
        <v>45505</v>
      </c>
      <c r="C6708" s="96" t="s">
        <v>450</v>
      </c>
      <c r="D6708" t="s">
        <v>211</v>
      </c>
      <c r="E6708">
        <v>444</v>
      </c>
    </row>
    <row r="6709" spans="1:7" x14ac:dyDescent="0.3">
      <c r="A6709">
        <v>130</v>
      </c>
      <c r="B6709" s="18">
        <v>45505</v>
      </c>
      <c r="C6709" s="96" t="s">
        <v>450</v>
      </c>
      <c r="D6709" t="s">
        <v>212</v>
      </c>
      <c r="E6709">
        <v>4626</v>
      </c>
    </row>
    <row r="6710" spans="1:7" x14ac:dyDescent="0.3">
      <c r="A6710">
        <v>129</v>
      </c>
      <c r="B6710" s="18">
        <v>45505</v>
      </c>
      <c r="C6710" s="96" t="s">
        <v>450</v>
      </c>
      <c r="D6710" t="s">
        <v>229</v>
      </c>
      <c r="E6710">
        <v>3194</v>
      </c>
    </row>
    <row r="6711" spans="1:7" x14ac:dyDescent="0.3">
      <c r="A6711">
        <v>128</v>
      </c>
      <c r="B6711" s="18">
        <v>45505</v>
      </c>
      <c r="C6711" s="96" t="s">
        <v>450</v>
      </c>
      <c r="D6711" t="s">
        <v>224</v>
      </c>
      <c r="E6711">
        <v>1326</v>
      </c>
    </row>
    <row r="6712" spans="1:7" x14ac:dyDescent="0.3">
      <c r="A6712">
        <v>127</v>
      </c>
      <c r="B6712" s="18">
        <v>45505</v>
      </c>
      <c r="C6712" s="96" t="s">
        <v>450</v>
      </c>
      <c r="D6712" t="s">
        <v>220</v>
      </c>
      <c r="E6712">
        <v>9767</v>
      </c>
    </row>
    <row r="6713" spans="1:7" x14ac:dyDescent="0.3">
      <c r="A6713">
        <v>5</v>
      </c>
      <c r="B6713" s="18">
        <v>45505</v>
      </c>
      <c r="C6713" s="96" t="s">
        <v>450</v>
      </c>
      <c r="D6713" t="s">
        <v>216</v>
      </c>
      <c r="E6713">
        <v>8.2808320950965797</v>
      </c>
      <c r="F6713">
        <v>5573</v>
      </c>
      <c r="G6713">
        <v>673</v>
      </c>
    </row>
    <row r="6714" spans="1:7" x14ac:dyDescent="0.3">
      <c r="A6714">
        <v>4</v>
      </c>
      <c r="B6714" s="18">
        <v>45505</v>
      </c>
      <c r="C6714" s="96" t="s">
        <v>450</v>
      </c>
      <c r="D6714" t="s">
        <v>223</v>
      </c>
      <c r="E6714">
        <v>0.80767050821840203</v>
      </c>
      <c r="F6714">
        <v>4275</v>
      </c>
      <c r="G6714">
        <v>5293</v>
      </c>
    </row>
    <row r="6715" spans="1:7" x14ac:dyDescent="0.3">
      <c r="A6715">
        <v>126</v>
      </c>
      <c r="B6715" s="18">
        <v>45505</v>
      </c>
      <c r="C6715" s="96" t="s">
        <v>450</v>
      </c>
      <c r="D6715" t="s">
        <v>28</v>
      </c>
      <c r="E6715">
        <v>28</v>
      </c>
    </row>
    <row r="6716" spans="1:7" x14ac:dyDescent="0.3">
      <c r="A6716">
        <v>122</v>
      </c>
      <c r="B6716" s="18">
        <v>45505</v>
      </c>
      <c r="C6716" s="96" t="s">
        <v>450</v>
      </c>
      <c r="D6716" t="s">
        <v>24</v>
      </c>
      <c r="E6716">
        <v>54</v>
      </c>
    </row>
    <row r="6717" spans="1:7" x14ac:dyDescent="0.3">
      <c r="A6717">
        <v>120</v>
      </c>
      <c r="B6717" s="18">
        <v>45505</v>
      </c>
      <c r="C6717" s="96" t="s">
        <v>450</v>
      </c>
      <c r="D6717" t="s">
        <v>22</v>
      </c>
      <c r="E6717">
        <v>13031</v>
      </c>
    </row>
    <row r="6718" spans="1:7" x14ac:dyDescent="0.3">
      <c r="A6718">
        <v>116</v>
      </c>
      <c r="B6718" s="18">
        <v>45505</v>
      </c>
      <c r="C6718" s="96" t="s">
        <v>450</v>
      </c>
      <c r="D6718" t="s">
        <v>243</v>
      </c>
      <c r="E6718">
        <v>72</v>
      </c>
    </row>
    <row r="6719" spans="1:7" x14ac:dyDescent="0.3">
      <c r="A6719">
        <v>115</v>
      </c>
      <c r="B6719" s="18">
        <v>45505</v>
      </c>
      <c r="C6719" s="96" t="s">
        <v>450</v>
      </c>
      <c r="D6719" t="s">
        <v>226</v>
      </c>
      <c r="E6719">
        <v>381</v>
      </c>
    </row>
    <row r="6720" spans="1:7" x14ac:dyDescent="0.3">
      <c r="A6720">
        <v>114</v>
      </c>
      <c r="B6720" s="18">
        <v>45505</v>
      </c>
      <c r="C6720" s="96" t="s">
        <v>450</v>
      </c>
      <c r="D6720" t="s">
        <v>214</v>
      </c>
      <c r="E6720">
        <v>13085</v>
      </c>
    </row>
    <row r="6721" spans="1:7" x14ac:dyDescent="0.3">
      <c r="A6721">
        <v>6</v>
      </c>
      <c r="B6721" s="18">
        <v>45505</v>
      </c>
      <c r="C6721" s="96" t="s">
        <v>450</v>
      </c>
      <c r="D6721" t="s">
        <v>237</v>
      </c>
      <c r="E6721">
        <v>0.31005586592178769</v>
      </c>
      <c r="F6721">
        <v>111</v>
      </c>
      <c r="G6721">
        <v>358</v>
      </c>
    </row>
    <row r="6722" spans="1:7" x14ac:dyDescent="0.3">
      <c r="A6722">
        <v>108</v>
      </c>
      <c r="B6722" s="18">
        <v>45505</v>
      </c>
      <c r="C6722" s="96" t="s">
        <v>451</v>
      </c>
      <c r="D6722" t="s">
        <v>204</v>
      </c>
      <c r="E6722">
        <v>91</v>
      </c>
    </row>
    <row r="6723" spans="1:7" x14ac:dyDescent="0.3">
      <c r="A6723">
        <v>105</v>
      </c>
      <c r="B6723" s="18">
        <v>45505</v>
      </c>
      <c r="C6723" s="96" t="s">
        <v>451</v>
      </c>
      <c r="D6723" t="s">
        <v>227</v>
      </c>
      <c r="E6723">
        <v>141</v>
      </c>
    </row>
    <row r="6724" spans="1:7" x14ac:dyDescent="0.3">
      <c r="A6724">
        <v>107</v>
      </c>
      <c r="B6724" s="18">
        <v>45505</v>
      </c>
      <c r="C6724" s="96" t="s">
        <v>451</v>
      </c>
      <c r="D6724" t="s">
        <v>217</v>
      </c>
      <c r="E6724">
        <v>408</v>
      </c>
    </row>
    <row r="6725" spans="1:7" x14ac:dyDescent="0.3">
      <c r="A6725">
        <v>106</v>
      </c>
      <c r="B6725" s="18">
        <v>45505</v>
      </c>
      <c r="C6725" s="96" t="s">
        <v>451</v>
      </c>
      <c r="D6725" t="s">
        <v>196</v>
      </c>
      <c r="E6725">
        <v>476</v>
      </c>
    </row>
    <row r="6726" spans="1:7" x14ac:dyDescent="0.3">
      <c r="A6726">
        <v>104</v>
      </c>
      <c r="B6726" s="18">
        <v>45505</v>
      </c>
      <c r="C6726" s="96" t="s">
        <v>451</v>
      </c>
      <c r="D6726" t="s">
        <v>236</v>
      </c>
      <c r="E6726">
        <v>24</v>
      </c>
    </row>
    <row r="6727" spans="1:7" x14ac:dyDescent="0.3">
      <c r="A6727">
        <v>113</v>
      </c>
      <c r="B6727" s="18">
        <v>45505</v>
      </c>
      <c r="C6727" s="96" t="s">
        <v>451</v>
      </c>
      <c r="D6727" t="s">
        <v>228</v>
      </c>
      <c r="E6727">
        <v>146</v>
      </c>
    </row>
    <row r="6728" spans="1:7" x14ac:dyDescent="0.3">
      <c r="A6728">
        <v>110</v>
      </c>
      <c r="B6728" s="18">
        <v>45505</v>
      </c>
      <c r="C6728" s="96" t="s">
        <v>451</v>
      </c>
      <c r="D6728" t="s">
        <v>222</v>
      </c>
      <c r="E6728">
        <v>118</v>
      </c>
    </row>
    <row r="6729" spans="1:7" x14ac:dyDescent="0.3">
      <c r="A6729">
        <v>112</v>
      </c>
      <c r="B6729" s="18">
        <v>45505</v>
      </c>
      <c r="C6729" s="96" t="s">
        <v>451</v>
      </c>
      <c r="D6729" t="s">
        <v>221</v>
      </c>
      <c r="E6729">
        <v>367</v>
      </c>
    </row>
    <row r="6730" spans="1:7" x14ac:dyDescent="0.3">
      <c r="A6730">
        <v>111</v>
      </c>
      <c r="B6730" s="18">
        <v>45505</v>
      </c>
      <c r="C6730" s="96" t="s">
        <v>451</v>
      </c>
      <c r="D6730" t="s">
        <v>201</v>
      </c>
      <c r="E6730">
        <v>394</v>
      </c>
    </row>
    <row r="6731" spans="1:7" x14ac:dyDescent="0.3">
      <c r="A6731">
        <v>109</v>
      </c>
      <c r="B6731" s="18">
        <v>45505</v>
      </c>
      <c r="C6731" s="96" t="s">
        <v>451</v>
      </c>
      <c r="D6731" t="s">
        <v>233</v>
      </c>
      <c r="E6731">
        <v>25</v>
      </c>
    </row>
    <row r="6732" spans="1:7" x14ac:dyDescent="0.3">
      <c r="A6732">
        <v>2</v>
      </c>
      <c r="B6732" s="18">
        <v>45505</v>
      </c>
      <c r="C6732" s="96" t="s">
        <v>451</v>
      </c>
      <c r="D6732" t="s">
        <v>209</v>
      </c>
      <c r="E6732">
        <v>0.60833333333333328</v>
      </c>
      <c r="F6732">
        <v>2190</v>
      </c>
      <c r="G6732">
        <v>3600</v>
      </c>
    </row>
    <row r="6733" spans="1:7" x14ac:dyDescent="0.3">
      <c r="A6733">
        <v>1</v>
      </c>
      <c r="B6733" s="18">
        <v>45505</v>
      </c>
      <c r="C6733" s="96" t="s">
        <v>451</v>
      </c>
      <c r="D6733" t="s">
        <v>287</v>
      </c>
      <c r="E6733">
        <v>0.5</v>
      </c>
      <c r="F6733">
        <v>1</v>
      </c>
      <c r="G6733">
        <v>2</v>
      </c>
    </row>
    <row r="6734" spans="1:7" x14ac:dyDescent="0.3">
      <c r="A6734">
        <v>103</v>
      </c>
      <c r="B6734" s="18">
        <v>45505</v>
      </c>
      <c r="C6734" s="96" t="s">
        <v>451</v>
      </c>
      <c r="D6734" t="s">
        <v>199</v>
      </c>
      <c r="E6734">
        <v>0</v>
      </c>
    </row>
    <row r="6735" spans="1:7" x14ac:dyDescent="0.3">
      <c r="A6735">
        <v>3</v>
      </c>
      <c r="B6735" s="18">
        <v>45505</v>
      </c>
      <c r="C6735" s="96" t="s">
        <v>451</v>
      </c>
      <c r="D6735" t="s">
        <v>202</v>
      </c>
      <c r="E6735">
        <v>0.63515981735159821</v>
      </c>
      <c r="F6735">
        <v>1391</v>
      </c>
      <c r="G6735">
        <v>2190</v>
      </c>
    </row>
    <row r="6736" spans="1:7" x14ac:dyDescent="0.3">
      <c r="A6736">
        <v>102</v>
      </c>
      <c r="B6736" s="18">
        <v>45505</v>
      </c>
      <c r="C6736" s="96" t="s">
        <v>451</v>
      </c>
      <c r="D6736" t="s">
        <v>218</v>
      </c>
      <c r="E6736">
        <v>0</v>
      </c>
    </row>
    <row r="6737" spans="1:7" x14ac:dyDescent="0.3">
      <c r="A6737">
        <v>101</v>
      </c>
      <c r="B6737" s="18">
        <v>45505</v>
      </c>
      <c r="C6737" s="96" t="s">
        <v>451</v>
      </c>
      <c r="D6737" t="s">
        <v>200</v>
      </c>
      <c r="E6737">
        <v>2</v>
      </c>
    </row>
    <row r="6738" spans="1:7" x14ac:dyDescent="0.3">
      <c r="A6738">
        <v>100</v>
      </c>
      <c r="B6738" s="18">
        <v>45505</v>
      </c>
      <c r="C6738" s="96" t="s">
        <v>451</v>
      </c>
      <c r="D6738" t="s">
        <v>206</v>
      </c>
      <c r="E6738">
        <v>1</v>
      </c>
    </row>
    <row r="6739" spans="1:7" x14ac:dyDescent="0.3">
      <c r="A6739">
        <v>17</v>
      </c>
      <c r="B6739" s="18">
        <v>45505</v>
      </c>
      <c r="C6739" s="96" t="s">
        <v>451</v>
      </c>
      <c r="D6739" t="s">
        <v>207</v>
      </c>
      <c r="E6739">
        <v>6.2111801242236021E-3</v>
      </c>
      <c r="F6739">
        <v>1</v>
      </c>
      <c r="G6739">
        <v>161</v>
      </c>
    </row>
    <row r="6740" spans="1:7" x14ac:dyDescent="0.3">
      <c r="A6740">
        <v>16</v>
      </c>
      <c r="B6740" s="18">
        <v>45505</v>
      </c>
      <c r="C6740" s="96" t="s">
        <v>451</v>
      </c>
      <c r="D6740" t="s">
        <v>203</v>
      </c>
      <c r="E6740">
        <v>2.4844720496894408E-2</v>
      </c>
      <c r="F6740">
        <v>4</v>
      </c>
      <c r="G6740">
        <v>161</v>
      </c>
    </row>
    <row r="6741" spans="1:7" x14ac:dyDescent="0.3">
      <c r="A6741">
        <v>11</v>
      </c>
      <c r="B6741" s="18">
        <v>45505</v>
      </c>
      <c r="C6741" s="96" t="s">
        <v>451</v>
      </c>
      <c r="D6741" t="s">
        <v>230</v>
      </c>
      <c r="E6741">
        <v>4.9230769230769231E-2</v>
      </c>
      <c r="F6741">
        <v>16</v>
      </c>
      <c r="G6741">
        <v>325</v>
      </c>
    </row>
    <row r="6742" spans="1:7" x14ac:dyDescent="0.3">
      <c r="A6742">
        <v>9</v>
      </c>
      <c r="B6742" s="18">
        <v>45505</v>
      </c>
      <c r="C6742" s="96" t="s">
        <v>451</v>
      </c>
      <c r="D6742" t="s">
        <v>213</v>
      </c>
      <c r="E6742">
        <v>9.9750623441396506E-3</v>
      </c>
      <c r="F6742">
        <v>8</v>
      </c>
      <c r="G6742">
        <v>802</v>
      </c>
    </row>
    <row r="6743" spans="1:7" x14ac:dyDescent="0.3">
      <c r="A6743">
        <v>8</v>
      </c>
      <c r="B6743" s="18">
        <v>45505</v>
      </c>
      <c r="C6743" s="96" t="s">
        <v>451</v>
      </c>
      <c r="D6743" t="s">
        <v>235</v>
      </c>
      <c r="E6743">
        <v>0.28409090909090912</v>
      </c>
      <c r="F6743">
        <v>25</v>
      </c>
      <c r="G6743">
        <v>88</v>
      </c>
    </row>
    <row r="6744" spans="1:7" x14ac:dyDescent="0.3">
      <c r="A6744">
        <v>7</v>
      </c>
      <c r="B6744" s="18">
        <v>45505</v>
      </c>
      <c r="C6744" s="96" t="s">
        <v>451</v>
      </c>
      <c r="D6744" t="s">
        <v>232</v>
      </c>
      <c r="E6744">
        <v>0.35714285714285715</v>
      </c>
      <c r="F6744">
        <v>10</v>
      </c>
      <c r="G6744">
        <v>28</v>
      </c>
    </row>
    <row r="6745" spans="1:7" x14ac:dyDescent="0.3">
      <c r="A6745">
        <v>23</v>
      </c>
      <c r="B6745" s="18">
        <v>45505</v>
      </c>
      <c r="C6745" s="96" t="s">
        <v>451</v>
      </c>
      <c r="D6745" t="s">
        <v>210</v>
      </c>
      <c r="E6745">
        <v>1.3495276653171391E-2</v>
      </c>
      <c r="F6745">
        <v>30</v>
      </c>
      <c r="G6745">
        <v>2223</v>
      </c>
    </row>
    <row r="6746" spans="1:7" x14ac:dyDescent="0.3">
      <c r="A6746">
        <v>24</v>
      </c>
      <c r="B6746" s="18">
        <v>45505</v>
      </c>
      <c r="C6746" s="96" t="s">
        <v>451</v>
      </c>
      <c r="D6746" t="s">
        <v>197</v>
      </c>
      <c r="E6746">
        <v>0.8666666666666667</v>
      </c>
      <c r="F6746">
        <v>26</v>
      </c>
      <c r="G6746">
        <v>30</v>
      </c>
    </row>
    <row r="6747" spans="1:7" x14ac:dyDescent="0.3">
      <c r="A6747">
        <v>134</v>
      </c>
      <c r="B6747" s="18">
        <v>45505</v>
      </c>
      <c r="C6747" s="96" t="s">
        <v>451</v>
      </c>
      <c r="D6747" t="s">
        <v>267</v>
      </c>
      <c r="E6747">
        <v>1</v>
      </c>
    </row>
    <row r="6748" spans="1:7" x14ac:dyDescent="0.3">
      <c r="A6748">
        <v>133</v>
      </c>
      <c r="B6748" s="18">
        <v>45505</v>
      </c>
      <c r="C6748" s="96" t="s">
        <v>451</v>
      </c>
      <c r="D6748" t="s">
        <v>234</v>
      </c>
      <c r="E6748">
        <v>9</v>
      </c>
    </row>
    <row r="6749" spans="1:7" x14ac:dyDescent="0.3">
      <c r="A6749">
        <v>132</v>
      </c>
      <c r="B6749" s="18">
        <v>45505</v>
      </c>
      <c r="C6749" s="96" t="s">
        <v>451</v>
      </c>
      <c r="D6749" t="s">
        <v>208</v>
      </c>
      <c r="E6749">
        <v>4</v>
      </c>
    </row>
    <row r="6750" spans="1:7" x14ac:dyDescent="0.3">
      <c r="A6750">
        <v>131</v>
      </c>
      <c r="B6750" s="18">
        <v>45505</v>
      </c>
      <c r="C6750" s="96" t="s">
        <v>451</v>
      </c>
      <c r="D6750" t="s">
        <v>211</v>
      </c>
      <c r="E6750">
        <v>28</v>
      </c>
    </row>
    <row r="6751" spans="1:7" x14ac:dyDescent="0.3">
      <c r="A6751">
        <v>130</v>
      </c>
      <c r="B6751" s="18">
        <v>45505</v>
      </c>
      <c r="C6751" s="96" t="s">
        <v>451</v>
      </c>
      <c r="D6751" t="s">
        <v>212</v>
      </c>
      <c r="E6751">
        <v>97</v>
      </c>
    </row>
    <row r="6752" spans="1:7" x14ac:dyDescent="0.3">
      <c r="A6752">
        <v>129</v>
      </c>
      <c r="B6752" s="18">
        <v>45505</v>
      </c>
      <c r="C6752" s="96" t="s">
        <v>451</v>
      </c>
      <c r="D6752" t="s">
        <v>229</v>
      </c>
      <c r="E6752">
        <v>153</v>
      </c>
    </row>
    <row r="6753" spans="1:7" x14ac:dyDescent="0.3">
      <c r="A6753">
        <v>128</v>
      </c>
      <c r="B6753" s="18">
        <v>45505</v>
      </c>
      <c r="C6753" s="96" t="s">
        <v>451</v>
      </c>
      <c r="D6753" t="s">
        <v>224</v>
      </c>
      <c r="E6753">
        <v>74</v>
      </c>
    </row>
    <row r="6754" spans="1:7" x14ac:dyDescent="0.3">
      <c r="A6754">
        <v>127</v>
      </c>
      <c r="B6754" s="18">
        <v>45505</v>
      </c>
      <c r="C6754" s="96" t="s">
        <v>451</v>
      </c>
      <c r="D6754" t="s">
        <v>220</v>
      </c>
      <c r="E6754">
        <v>387</v>
      </c>
    </row>
    <row r="6755" spans="1:7" x14ac:dyDescent="0.3">
      <c r="A6755">
        <v>5</v>
      </c>
      <c r="B6755" s="18">
        <v>45505</v>
      </c>
      <c r="C6755" s="96" t="s">
        <v>451</v>
      </c>
      <c r="D6755" t="s">
        <v>216</v>
      </c>
      <c r="E6755">
        <v>6.45</v>
      </c>
      <c r="F6755">
        <v>258</v>
      </c>
      <c r="G6755">
        <v>40</v>
      </c>
    </row>
    <row r="6756" spans="1:7" x14ac:dyDescent="0.3">
      <c r="A6756">
        <v>4</v>
      </c>
      <c r="B6756" s="18">
        <v>45505</v>
      </c>
      <c r="C6756" s="96" t="s">
        <v>451</v>
      </c>
      <c r="D6756" t="s">
        <v>223</v>
      </c>
      <c r="E6756">
        <v>0.72727272727272696</v>
      </c>
      <c r="F6756">
        <v>184</v>
      </c>
      <c r="G6756">
        <v>253</v>
      </c>
    </row>
    <row r="6757" spans="1:7" x14ac:dyDescent="0.3">
      <c r="A6757">
        <v>120</v>
      </c>
      <c r="B6757" s="18">
        <v>45505</v>
      </c>
      <c r="C6757" s="96" t="s">
        <v>451</v>
      </c>
      <c r="D6757" t="s">
        <v>22</v>
      </c>
      <c r="E6757">
        <v>541</v>
      </c>
    </row>
    <row r="6758" spans="1:7" x14ac:dyDescent="0.3">
      <c r="A6758">
        <v>115</v>
      </c>
      <c r="B6758" s="18">
        <v>45505</v>
      </c>
      <c r="C6758" s="96" t="s">
        <v>451</v>
      </c>
      <c r="D6758" t="s">
        <v>226</v>
      </c>
      <c r="E6758">
        <v>10</v>
      </c>
    </row>
    <row r="6759" spans="1:7" x14ac:dyDescent="0.3">
      <c r="A6759">
        <v>114</v>
      </c>
      <c r="B6759" s="18">
        <v>45505</v>
      </c>
      <c r="C6759" s="96" t="s">
        <v>451</v>
      </c>
      <c r="D6759" t="s">
        <v>214</v>
      </c>
      <c r="E6759">
        <v>541</v>
      </c>
    </row>
    <row r="6760" spans="1:7" x14ac:dyDescent="0.3">
      <c r="A6760">
        <v>6</v>
      </c>
      <c r="B6760" s="18">
        <v>45505</v>
      </c>
      <c r="C6760" s="96" t="s">
        <v>451</v>
      </c>
      <c r="D6760" t="s">
        <v>237</v>
      </c>
      <c r="E6760">
        <v>0</v>
      </c>
      <c r="F6760">
        <v>0</v>
      </c>
      <c r="G6760">
        <v>13</v>
      </c>
    </row>
    <row r="6761" spans="1:7" x14ac:dyDescent="0.3">
      <c r="A6761">
        <v>108</v>
      </c>
      <c r="B6761" s="18">
        <v>45505</v>
      </c>
      <c r="C6761" s="96" t="s">
        <v>452</v>
      </c>
      <c r="D6761" t="s">
        <v>204</v>
      </c>
      <c r="E6761">
        <v>138</v>
      </c>
    </row>
    <row r="6762" spans="1:7" x14ac:dyDescent="0.3">
      <c r="A6762">
        <v>105</v>
      </c>
      <c r="B6762" s="18">
        <v>45505</v>
      </c>
      <c r="C6762" s="96" t="s">
        <v>452</v>
      </c>
      <c r="D6762" t="s">
        <v>227</v>
      </c>
      <c r="E6762">
        <v>127</v>
      </c>
    </row>
    <row r="6763" spans="1:7" x14ac:dyDescent="0.3">
      <c r="A6763">
        <v>107</v>
      </c>
      <c r="B6763" s="18">
        <v>45505</v>
      </c>
      <c r="C6763" s="96" t="s">
        <v>452</v>
      </c>
      <c r="D6763" t="s">
        <v>217</v>
      </c>
      <c r="E6763">
        <v>296</v>
      </c>
    </row>
    <row r="6764" spans="1:7" x14ac:dyDescent="0.3">
      <c r="A6764">
        <v>106</v>
      </c>
      <c r="B6764" s="18">
        <v>45505</v>
      </c>
      <c r="C6764" s="96" t="s">
        <v>452</v>
      </c>
      <c r="D6764" t="s">
        <v>196</v>
      </c>
      <c r="E6764">
        <v>247</v>
      </c>
    </row>
    <row r="6765" spans="1:7" x14ac:dyDescent="0.3">
      <c r="A6765">
        <v>104</v>
      </c>
      <c r="B6765" s="18">
        <v>45505</v>
      </c>
      <c r="C6765" s="96" t="s">
        <v>452</v>
      </c>
      <c r="D6765" t="s">
        <v>236</v>
      </c>
      <c r="E6765">
        <v>14</v>
      </c>
    </row>
    <row r="6766" spans="1:7" x14ac:dyDescent="0.3">
      <c r="A6766">
        <v>113</v>
      </c>
      <c r="B6766" s="18">
        <v>45505</v>
      </c>
      <c r="C6766" s="96" t="s">
        <v>452</v>
      </c>
      <c r="D6766" t="s">
        <v>228</v>
      </c>
      <c r="E6766">
        <v>249</v>
      </c>
    </row>
    <row r="6767" spans="1:7" x14ac:dyDescent="0.3">
      <c r="A6767">
        <v>110</v>
      </c>
      <c r="B6767" s="18">
        <v>45505</v>
      </c>
      <c r="C6767" s="96" t="s">
        <v>452</v>
      </c>
      <c r="D6767" t="s">
        <v>222</v>
      </c>
      <c r="E6767">
        <v>124</v>
      </c>
    </row>
    <row r="6768" spans="1:7" x14ac:dyDescent="0.3">
      <c r="A6768">
        <v>112</v>
      </c>
      <c r="B6768" s="18">
        <v>45505</v>
      </c>
      <c r="C6768" s="96" t="s">
        <v>452</v>
      </c>
      <c r="D6768" t="s">
        <v>221</v>
      </c>
      <c r="E6768">
        <v>340</v>
      </c>
    </row>
    <row r="6769" spans="1:7" x14ac:dyDescent="0.3">
      <c r="A6769">
        <v>111</v>
      </c>
      <c r="B6769" s="18">
        <v>45505</v>
      </c>
      <c r="C6769" s="96" t="s">
        <v>452</v>
      </c>
      <c r="D6769" t="s">
        <v>201</v>
      </c>
      <c r="E6769">
        <v>242</v>
      </c>
    </row>
    <row r="6770" spans="1:7" x14ac:dyDescent="0.3">
      <c r="A6770">
        <v>109</v>
      </c>
      <c r="B6770" s="18">
        <v>45505</v>
      </c>
      <c r="C6770" s="96" t="s">
        <v>452</v>
      </c>
      <c r="D6770" t="s">
        <v>233</v>
      </c>
      <c r="E6770">
        <v>17</v>
      </c>
    </row>
    <row r="6771" spans="1:7" x14ac:dyDescent="0.3">
      <c r="A6771">
        <v>2</v>
      </c>
      <c r="B6771" s="18">
        <v>45505</v>
      </c>
      <c r="C6771" s="96" t="s">
        <v>452</v>
      </c>
      <c r="D6771" t="s">
        <v>209</v>
      </c>
      <c r="E6771">
        <v>0.9966666666666667</v>
      </c>
      <c r="F6771">
        <v>1794</v>
      </c>
      <c r="G6771">
        <v>1800</v>
      </c>
    </row>
    <row r="6772" spans="1:7" x14ac:dyDescent="0.3">
      <c r="A6772">
        <v>1</v>
      </c>
      <c r="B6772" s="18">
        <v>45505</v>
      </c>
      <c r="C6772" s="96" t="s">
        <v>452</v>
      </c>
      <c r="D6772" t="s">
        <v>287</v>
      </c>
      <c r="E6772">
        <v>2</v>
      </c>
      <c r="F6772">
        <v>2</v>
      </c>
      <c r="G6772">
        <v>1</v>
      </c>
    </row>
    <row r="6773" spans="1:7" x14ac:dyDescent="0.3">
      <c r="A6773">
        <v>103</v>
      </c>
      <c r="B6773" s="18">
        <v>45505</v>
      </c>
      <c r="C6773" s="96" t="s">
        <v>452</v>
      </c>
      <c r="D6773" t="s">
        <v>199</v>
      </c>
      <c r="E6773">
        <v>0</v>
      </c>
    </row>
    <row r="6774" spans="1:7" x14ac:dyDescent="0.3">
      <c r="A6774">
        <v>3</v>
      </c>
      <c r="B6774" s="18">
        <v>45505</v>
      </c>
      <c r="C6774" s="96" t="s">
        <v>452</v>
      </c>
      <c r="D6774" t="s">
        <v>202</v>
      </c>
      <c r="E6774">
        <v>0.6064659977703456</v>
      </c>
      <c r="F6774">
        <v>1088</v>
      </c>
      <c r="G6774">
        <v>1794</v>
      </c>
    </row>
    <row r="6775" spans="1:7" x14ac:dyDescent="0.3">
      <c r="A6775">
        <v>102</v>
      </c>
      <c r="B6775" s="18">
        <v>45505</v>
      </c>
      <c r="C6775" s="96" t="s">
        <v>452</v>
      </c>
      <c r="D6775" t="s">
        <v>218</v>
      </c>
      <c r="E6775">
        <v>0</v>
      </c>
    </row>
    <row r="6776" spans="1:7" x14ac:dyDescent="0.3">
      <c r="A6776">
        <v>101</v>
      </c>
      <c r="B6776" s="18">
        <v>45505</v>
      </c>
      <c r="C6776" s="96" t="s">
        <v>452</v>
      </c>
      <c r="D6776" t="s">
        <v>200</v>
      </c>
      <c r="E6776">
        <v>1</v>
      </c>
    </row>
    <row r="6777" spans="1:7" x14ac:dyDescent="0.3">
      <c r="A6777">
        <v>100</v>
      </c>
      <c r="B6777" s="18">
        <v>45505</v>
      </c>
      <c r="C6777" s="96" t="s">
        <v>452</v>
      </c>
      <c r="D6777" t="s">
        <v>206</v>
      </c>
      <c r="E6777">
        <v>1</v>
      </c>
    </row>
    <row r="6778" spans="1:7" x14ac:dyDescent="0.3">
      <c r="A6778">
        <v>26</v>
      </c>
      <c r="B6778" s="18">
        <v>45505</v>
      </c>
      <c r="C6778" s="96" t="s">
        <v>452</v>
      </c>
      <c r="D6778" t="s">
        <v>164</v>
      </c>
      <c r="E6778">
        <v>2.5773195876288659E-3</v>
      </c>
      <c r="F6778">
        <v>1</v>
      </c>
      <c r="G6778">
        <v>388</v>
      </c>
    </row>
    <row r="6779" spans="1:7" x14ac:dyDescent="0.3">
      <c r="A6779">
        <v>17</v>
      </c>
      <c r="B6779" s="18">
        <v>45505</v>
      </c>
      <c r="C6779" s="96" t="s">
        <v>452</v>
      </c>
      <c r="D6779" t="s">
        <v>207</v>
      </c>
      <c r="E6779">
        <v>7.9051383399209481E-3</v>
      </c>
      <c r="F6779">
        <v>2</v>
      </c>
      <c r="G6779">
        <v>253</v>
      </c>
    </row>
    <row r="6780" spans="1:7" x14ac:dyDescent="0.3">
      <c r="A6780">
        <v>16</v>
      </c>
      <c r="B6780" s="18">
        <v>45505</v>
      </c>
      <c r="C6780" s="96" t="s">
        <v>452</v>
      </c>
      <c r="D6780" t="s">
        <v>203</v>
      </c>
      <c r="E6780">
        <v>7.9051383399209481E-3</v>
      </c>
      <c r="F6780">
        <v>2</v>
      </c>
      <c r="G6780">
        <v>253</v>
      </c>
    </row>
    <row r="6781" spans="1:7" x14ac:dyDescent="0.3">
      <c r="A6781">
        <v>15</v>
      </c>
      <c r="B6781" s="18">
        <v>45505</v>
      </c>
      <c r="C6781" s="96" t="s">
        <v>452</v>
      </c>
      <c r="D6781" t="s">
        <v>205</v>
      </c>
      <c r="E6781">
        <v>1.7953321364452424E-3</v>
      </c>
      <c r="F6781">
        <v>1</v>
      </c>
      <c r="G6781">
        <v>557</v>
      </c>
    </row>
    <row r="6782" spans="1:7" x14ac:dyDescent="0.3">
      <c r="A6782">
        <v>14</v>
      </c>
      <c r="B6782" s="18">
        <v>45505</v>
      </c>
      <c r="C6782" s="96" t="s">
        <v>452</v>
      </c>
      <c r="D6782" t="s">
        <v>225</v>
      </c>
      <c r="E6782">
        <v>3.5906642728904849E-3</v>
      </c>
      <c r="F6782">
        <v>2</v>
      </c>
      <c r="G6782">
        <v>557</v>
      </c>
    </row>
    <row r="6783" spans="1:7" x14ac:dyDescent="0.3">
      <c r="A6783">
        <v>13</v>
      </c>
      <c r="B6783" s="18">
        <v>45505</v>
      </c>
      <c r="C6783" s="96" t="s">
        <v>452</v>
      </c>
      <c r="D6783" t="s">
        <v>198</v>
      </c>
      <c r="E6783">
        <v>0</v>
      </c>
      <c r="F6783">
        <v>0</v>
      </c>
      <c r="G6783">
        <v>265</v>
      </c>
    </row>
    <row r="6784" spans="1:7" x14ac:dyDescent="0.3">
      <c r="A6784">
        <v>12</v>
      </c>
      <c r="B6784" s="18">
        <v>45505</v>
      </c>
      <c r="C6784" s="96" t="s">
        <v>452</v>
      </c>
      <c r="D6784" t="s">
        <v>215</v>
      </c>
      <c r="E6784">
        <v>3.7735849056603774E-3</v>
      </c>
      <c r="F6784">
        <v>1</v>
      </c>
      <c r="G6784">
        <v>265</v>
      </c>
    </row>
    <row r="6785" spans="1:7" x14ac:dyDescent="0.3">
      <c r="A6785">
        <v>11</v>
      </c>
      <c r="B6785" s="18">
        <v>45505</v>
      </c>
      <c r="C6785" s="96" t="s">
        <v>452</v>
      </c>
      <c r="D6785" t="s">
        <v>230</v>
      </c>
      <c r="E6785">
        <v>0.11070780399274047</v>
      </c>
      <c r="F6785">
        <v>61</v>
      </c>
      <c r="G6785">
        <v>551</v>
      </c>
    </row>
    <row r="6786" spans="1:7" x14ac:dyDescent="0.3">
      <c r="A6786">
        <v>9</v>
      </c>
      <c r="B6786" s="18">
        <v>45505</v>
      </c>
      <c r="C6786" s="96" t="s">
        <v>452</v>
      </c>
      <c r="D6786" t="s">
        <v>213</v>
      </c>
      <c r="E6786">
        <v>2.5316455696202531E-2</v>
      </c>
      <c r="F6786">
        <v>18</v>
      </c>
      <c r="G6786">
        <v>711</v>
      </c>
    </row>
    <row r="6787" spans="1:7" x14ac:dyDescent="0.3">
      <c r="A6787">
        <v>8</v>
      </c>
      <c r="B6787" s="18">
        <v>45505</v>
      </c>
      <c r="C6787" s="96" t="s">
        <v>452</v>
      </c>
      <c r="D6787" t="s">
        <v>235</v>
      </c>
      <c r="E6787">
        <v>0.42592592592592593</v>
      </c>
      <c r="F6787">
        <v>23</v>
      </c>
      <c r="G6787">
        <v>54</v>
      </c>
    </row>
    <row r="6788" spans="1:7" x14ac:dyDescent="0.3">
      <c r="A6788">
        <v>7</v>
      </c>
      <c r="B6788" s="18">
        <v>45505</v>
      </c>
      <c r="C6788" s="96" t="s">
        <v>452</v>
      </c>
      <c r="D6788" t="s">
        <v>232</v>
      </c>
      <c r="E6788">
        <v>0.55555555555555558</v>
      </c>
      <c r="F6788">
        <v>5</v>
      </c>
      <c r="G6788">
        <v>9</v>
      </c>
    </row>
    <row r="6789" spans="1:7" x14ac:dyDescent="0.3">
      <c r="A6789">
        <v>23</v>
      </c>
      <c r="B6789" s="18">
        <v>45505</v>
      </c>
      <c r="C6789" s="96" t="s">
        <v>452</v>
      </c>
      <c r="D6789" t="s">
        <v>210</v>
      </c>
      <c r="E6789">
        <v>3.316749585406302E-2</v>
      </c>
      <c r="F6789">
        <v>60</v>
      </c>
      <c r="G6789">
        <v>1809</v>
      </c>
    </row>
    <row r="6790" spans="1:7" x14ac:dyDescent="0.3">
      <c r="A6790">
        <v>24</v>
      </c>
      <c r="B6790" s="18">
        <v>45505</v>
      </c>
      <c r="C6790" s="96" t="s">
        <v>452</v>
      </c>
      <c r="D6790" t="s">
        <v>197</v>
      </c>
      <c r="E6790">
        <v>0.91666666666666663</v>
      </c>
      <c r="F6790">
        <v>55</v>
      </c>
      <c r="G6790">
        <v>60</v>
      </c>
    </row>
    <row r="6791" spans="1:7" x14ac:dyDescent="0.3">
      <c r="A6791">
        <v>133</v>
      </c>
      <c r="B6791" s="18">
        <v>45505</v>
      </c>
      <c r="C6791" s="96" t="s">
        <v>452</v>
      </c>
      <c r="D6791" t="s">
        <v>234</v>
      </c>
      <c r="E6791">
        <v>8</v>
      </c>
    </row>
    <row r="6792" spans="1:7" x14ac:dyDescent="0.3">
      <c r="A6792">
        <v>131</v>
      </c>
      <c r="B6792" s="18">
        <v>45505</v>
      </c>
      <c r="C6792" s="96" t="s">
        <v>452</v>
      </c>
      <c r="D6792" t="s">
        <v>211</v>
      </c>
      <c r="E6792">
        <v>13</v>
      </c>
    </row>
    <row r="6793" spans="1:7" x14ac:dyDescent="0.3">
      <c r="A6793">
        <v>130</v>
      </c>
      <c r="B6793" s="18">
        <v>45505</v>
      </c>
      <c r="C6793" s="96" t="s">
        <v>452</v>
      </c>
      <c r="D6793" t="s">
        <v>212</v>
      </c>
      <c r="E6793">
        <v>115</v>
      </c>
    </row>
    <row r="6794" spans="1:7" x14ac:dyDescent="0.3">
      <c r="A6794">
        <v>129</v>
      </c>
      <c r="B6794" s="18">
        <v>45505</v>
      </c>
      <c r="C6794" s="96" t="s">
        <v>452</v>
      </c>
      <c r="D6794" t="s">
        <v>229</v>
      </c>
      <c r="E6794">
        <v>128</v>
      </c>
    </row>
    <row r="6795" spans="1:7" x14ac:dyDescent="0.3">
      <c r="A6795">
        <v>128</v>
      </c>
      <c r="B6795" s="18">
        <v>45505</v>
      </c>
      <c r="C6795" s="96" t="s">
        <v>452</v>
      </c>
      <c r="D6795" t="s">
        <v>224</v>
      </c>
      <c r="E6795">
        <v>47</v>
      </c>
    </row>
    <row r="6796" spans="1:7" x14ac:dyDescent="0.3">
      <c r="A6796">
        <v>127</v>
      </c>
      <c r="B6796" s="18">
        <v>45505</v>
      </c>
      <c r="C6796" s="96" t="s">
        <v>452</v>
      </c>
      <c r="D6796" t="s">
        <v>220</v>
      </c>
      <c r="E6796">
        <v>311</v>
      </c>
    </row>
    <row r="6797" spans="1:7" x14ac:dyDescent="0.3">
      <c r="A6797">
        <v>5</v>
      </c>
      <c r="B6797" s="18">
        <v>45505</v>
      </c>
      <c r="C6797" s="96" t="s">
        <v>452</v>
      </c>
      <c r="D6797" t="s">
        <v>216</v>
      </c>
      <c r="E6797">
        <v>10.36</v>
      </c>
      <c r="F6797">
        <v>259</v>
      </c>
      <c r="G6797">
        <v>25</v>
      </c>
    </row>
    <row r="6798" spans="1:7" x14ac:dyDescent="0.3">
      <c r="A6798">
        <v>4</v>
      </c>
      <c r="B6798" s="18">
        <v>45505</v>
      </c>
      <c r="C6798" s="96" t="s">
        <v>452</v>
      </c>
      <c r="D6798" t="s">
        <v>223</v>
      </c>
      <c r="E6798">
        <v>0.84169884169884202</v>
      </c>
      <c r="F6798">
        <v>218</v>
      </c>
      <c r="G6798">
        <v>259</v>
      </c>
    </row>
    <row r="6799" spans="1:7" x14ac:dyDescent="0.3">
      <c r="A6799">
        <v>120</v>
      </c>
      <c r="B6799" s="18">
        <v>45505</v>
      </c>
      <c r="C6799" s="96" t="s">
        <v>452</v>
      </c>
      <c r="D6799" t="s">
        <v>22</v>
      </c>
      <c r="E6799">
        <v>496</v>
      </c>
    </row>
    <row r="6800" spans="1:7" x14ac:dyDescent="0.3">
      <c r="A6800">
        <v>116</v>
      </c>
      <c r="B6800" s="18">
        <v>45505</v>
      </c>
      <c r="C6800" s="96" t="s">
        <v>452</v>
      </c>
      <c r="D6800" t="s">
        <v>243</v>
      </c>
      <c r="E6800">
        <v>1</v>
      </c>
    </row>
    <row r="6801" spans="1:7" x14ac:dyDescent="0.3">
      <c r="A6801">
        <v>115</v>
      </c>
      <c r="B6801" s="18">
        <v>45505</v>
      </c>
      <c r="C6801" s="96" t="s">
        <v>452</v>
      </c>
      <c r="D6801" t="s">
        <v>226</v>
      </c>
      <c r="E6801">
        <v>7</v>
      </c>
    </row>
    <row r="6802" spans="1:7" x14ac:dyDescent="0.3">
      <c r="A6802">
        <v>114</v>
      </c>
      <c r="B6802" s="18">
        <v>45505</v>
      </c>
      <c r="C6802" s="96" t="s">
        <v>452</v>
      </c>
      <c r="D6802" t="s">
        <v>214</v>
      </c>
      <c r="E6802">
        <v>496</v>
      </c>
    </row>
    <row r="6803" spans="1:7" x14ac:dyDescent="0.3">
      <c r="A6803">
        <v>6</v>
      </c>
      <c r="B6803" s="18">
        <v>45505</v>
      </c>
      <c r="C6803" s="96" t="s">
        <v>452</v>
      </c>
      <c r="D6803" t="s">
        <v>237</v>
      </c>
      <c r="E6803">
        <v>0.5</v>
      </c>
      <c r="F6803">
        <v>1</v>
      </c>
      <c r="G6803">
        <v>2</v>
      </c>
    </row>
    <row r="6804" spans="1:7" x14ac:dyDescent="0.3">
      <c r="A6804">
        <v>108</v>
      </c>
      <c r="B6804" s="18">
        <v>45505</v>
      </c>
      <c r="C6804" s="96" t="s">
        <v>453</v>
      </c>
      <c r="D6804" t="s">
        <v>204</v>
      </c>
      <c r="E6804">
        <v>315</v>
      </c>
    </row>
    <row r="6805" spans="1:7" x14ac:dyDescent="0.3">
      <c r="A6805">
        <v>105</v>
      </c>
      <c r="B6805" s="18">
        <v>45505</v>
      </c>
      <c r="C6805" s="96" t="s">
        <v>453</v>
      </c>
      <c r="D6805" t="s">
        <v>227</v>
      </c>
      <c r="E6805">
        <v>551</v>
      </c>
    </row>
    <row r="6806" spans="1:7" x14ac:dyDescent="0.3">
      <c r="A6806">
        <v>107</v>
      </c>
      <c r="B6806" s="18">
        <v>45505</v>
      </c>
      <c r="C6806" s="96" t="s">
        <v>453</v>
      </c>
      <c r="D6806" t="s">
        <v>217</v>
      </c>
      <c r="E6806">
        <v>920</v>
      </c>
    </row>
    <row r="6807" spans="1:7" x14ac:dyDescent="0.3">
      <c r="A6807">
        <v>106</v>
      </c>
      <c r="B6807" s="18">
        <v>45505</v>
      </c>
      <c r="C6807" s="96" t="s">
        <v>453</v>
      </c>
      <c r="D6807" t="s">
        <v>196</v>
      </c>
      <c r="E6807">
        <v>775</v>
      </c>
    </row>
    <row r="6808" spans="1:7" x14ac:dyDescent="0.3">
      <c r="A6808">
        <v>104</v>
      </c>
      <c r="B6808" s="18">
        <v>45505</v>
      </c>
      <c r="C6808" s="96" t="s">
        <v>453</v>
      </c>
      <c r="D6808" t="s">
        <v>236</v>
      </c>
      <c r="E6808">
        <v>184</v>
      </c>
    </row>
    <row r="6809" spans="1:7" x14ac:dyDescent="0.3">
      <c r="A6809">
        <v>113</v>
      </c>
      <c r="B6809" s="18">
        <v>45505</v>
      </c>
      <c r="C6809" s="96" t="s">
        <v>453</v>
      </c>
      <c r="D6809" t="s">
        <v>228</v>
      </c>
      <c r="E6809">
        <v>585</v>
      </c>
    </row>
    <row r="6810" spans="1:7" x14ac:dyDescent="0.3">
      <c r="A6810">
        <v>110</v>
      </c>
      <c r="B6810" s="18">
        <v>45505</v>
      </c>
      <c r="C6810" s="96" t="s">
        <v>453</v>
      </c>
      <c r="D6810" t="s">
        <v>222</v>
      </c>
      <c r="E6810">
        <v>532</v>
      </c>
    </row>
    <row r="6811" spans="1:7" x14ac:dyDescent="0.3">
      <c r="A6811">
        <v>112</v>
      </c>
      <c r="B6811" s="18">
        <v>45505</v>
      </c>
      <c r="C6811" s="96" t="s">
        <v>453</v>
      </c>
      <c r="D6811" t="s">
        <v>221</v>
      </c>
      <c r="E6811">
        <v>1073</v>
      </c>
    </row>
    <row r="6812" spans="1:7" x14ac:dyDescent="0.3">
      <c r="A6812">
        <v>111</v>
      </c>
      <c r="B6812" s="18">
        <v>45505</v>
      </c>
      <c r="C6812" s="96" t="s">
        <v>453</v>
      </c>
      <c r="D6812" t="s">
        <v>201</v>
      </c>
      <c r="E6812">
        <v>888</v>
      </c>
    </row>
    <row r="6813" spans="1:7" x14ac:dyDescent="0.3">
      <c r="A6813">
        <v>109</v>
      </c>
      <c r="B6813" s="18">
        <v>45505</v>
      </c>
      <c r="C6813" s="96" t="s">
        <v>453</v>
      </c>
      <c r="D6813" t="s">
        <v>233</v>
      </c>
      <c r="E6813">
        <v>163</v>
      </c>
    </row>
    <row r="6814" spans="1:7" x14ac:dyDescent="0.3">
      <c r="A6814">
        <v>2</v>
      </c>
      <c r="B6814" s="18">
        <v>45505</v>
      </c>
      <c r="C6814" s="96" t="s">
        <v>453</v>
      </c>
      <c r="D6814" t="s">
        <v>209</v>
      </c>
      <c r="E6814">
        <v>0.65065217391304353</v>
      </c>
      <c r="F6814">
        <v>5986</v>
      </c>
      <c r="G6814">
        <v>9200</v>
      </c>
    </row>
    <row r="6815" spans="1:7" x14ac:dyDescent="0.3">
      <c r="A6815">
        <v>1</v>
      </c>
      <c r="B6815" s="18">
        <v>45505</v>
      </c>
      <c r="C6815" s="96" t="s">
        <v>453</v>
      </c>
      <c r="D6815" t="s">
        <v>287</v>
      </c>
      <c r="E6815">
        <v>0.66666666666666663</v>
      </c>
      <c r="F6815">
        <v>4</v>
      </c>
      <c r="G6815">
        <v>6</v>
      </c>
    </row>
    <row r="6816" spans="1:7" x14ac:dyDescent="0.3">
      <c r="A6816">
        <v>103</v>
      </c>
      <c r="B6816" s="18">
        <v>45505</v>
      </c>
      <c r="C6816" s="96" t="s">
        <v>453</v>
      </c>
      <c r="D6816" t="s">
        <v>199</v>
      </c>
      <c r="E6816">
        <v>2</v>
      </c>
    </row>
    <row r="6817" spans="1:7" x14ac:dyDescent="0.3">
      <c r="A6817">
        <v>3</v>
      </c>
      <c r="B6817" s="18">
        <v>45505</v>
      </c>
      <c r="C6817" s="96" t="s">
        <v>453</v>
      </c>
      <c r="D6817" t="s">
        <v>202</v>
      </c>
      <c r="E6817">
        <v>0.63431339792849983</v>
      </c>
      <c r="F6817">
        <v>3797</v>
      </c>
      <c r="G6817">
        <v>5986</v>
      </c>
    </row>
    <row r="6818" spans="1:7" x14ac:dyDescent="0.3">
      <c r="A6818">
        <v>102</v>
      </c>
      <c r="B6818" s="18">
        <v>45505</v>
      </c>
      <c r="C6818" s="96" t="s">
        <v>453</v>
      </c>
      <c r="D6818" t="s">
        <v>218</v>
      </c>
      <c r="E6818">
        <v>1</v>
      </c>
    </row>
    <row r="6819" spans="1:7" x14ac:dyDescent="0.3">
      <c r="A6819">
        <v>101</v>
      </c>
      <c r="B6819" s="18">
        <v>45505</v>
      </c>
      <c r="C6819" s="96" t="s">
        <v>453</v>
      </c>
      <c r="D6819" t="s">
        <v>200</v>
      </c>
      <c r="E6819">
        <v>3</v>
      </c>
    </row>
    <row r="6820" spans="1:7" x14ac:dyDescent="0.3">
      <c r="A6820">
        <v>100</v>
      </c>
      <c r="B6820" s="18">
        <v>45505</v>
      </c>
      <c r="C6820" s="96" t="s">
        <v>453</v>
      </c>
      <c r="D6820" t="s">
        <v>206</v>
      </c>
      <c r="E6820">
        <v>2</v>
      </c>
    </row>
    <row r="6821" spans="1:7" x14ac:dyDescent="0.3">
      <c r="A6821">
        <v>17</v>
      </c>
      <c r="B6821" s="18">
        <v>45505</v>
      </c>
      <c r="C6821" s="96" t="s">
        <v>453</v>
      </c>
      <c r="D6821" t="s">
        <v>207</v>
      </c>
      <c r="E6821">
        <v>3.3070866141732283E-2</v>
      </c>
      <c r="F6821">
        <v>21</v>
      </c>
      <c r="G6821">
        <v>635</v>
      </c>
    </row>
    <row r="6822" spans="1:7" x14ac:dyDescent="0.3">
      <c r="A6822">
        <v>16</v>
      </c>
      <c r="B6822" s="18">
        <v>45505</v>
      </c>
      <c r="C6822" s="96" t="s">
        <v>453</v>
      </c>
      <c r="D6822" t="s">
        <v>203</v>
      </c>
      <c r="E6822">
        <v>0.1889763779527559</v>
      </c>
      <c r="F6822">
        <v>120</v>
      </c>
      <c r="G6822">
        <v>635</v>
      </c>
    </row>
    <row r="6823" spans="1:7" x14ac:dyDescent="0.3">
      <c r="A6823">
        <v>15</v>
      </c>
      <c r="B6823" s="18">
        <v>45505</v>
      </c>
      <c r="C6823" s="96" t="s">
        <v>453</v>
      </c>
      <c r="D6823" t="s">
        <v>205</v>
      </c>
      <c r="E6823">
        <v>0</v>
      </c>
      <c r="F6823">
        <v>0</v>
      </c>
      <c r="G6823">
        <v>1341</v>
      </c>
    </row>
    <row r="6824" spans="1:7" x14ac:dyDescent="0.3">
      <c r="A6824">
        <v>14</v>
      </c>
      <c r="B6824" s="18">
        <v>45505</v>
      </c>
      <c r="C6824" s="96" t="s">
        <v>453</v>
      </c>
      <c r="D6824" t="s">
        <v>225</v>
      </c>
      <c r="E6824">
        <v>1.7897091722595078E-2</v>
      </c>
      <c r="F6824">
        <v>24</v>
      </c>
      <c r="G6824">
        <v>1341</v>
      </c>
    </row>
    <row r="6825" spans="1:7" x14ac:dyDescent="0.3">
      <c r="A6825">
        <v>13</v>
      </c>
      <c r="B6825" s="18">
        <v>45505</v>
      </c>
      <c r="C6825" s="96" t="s">
        <v>453</v>
      </c>
      <c r="D6825" t="s">
        <v>198</v>
      </c>
      <c r="E6825">
        <v>0</v>
      </c>
      <c r="F6825">
        <v>0</v>
      </c>
      <c r="G6825">
        <v>622</v>
      </c>
    </row>
    <row r="6826" spans="1:7" x14ac:dyDescent="0.3">
      <c r="A6826">
        <v>12</v>
      </c>
      <c r="B6826" s="18">
        <v>45505</v>
      </c>
      <c r="C6826" s="96" t="s">
        <v>453</v>
      </c>
      <c r="D6826" t="s">
        <v>215</v>
      </c>
      <c r="E6826">
        <v>0.19292604501607716</v>
      </c>
      <c r="F6826">
        <v>120</v>
      </c>
      <c r="G6826">
        <v>622</v>
      </c>
    </row>
    <row r="6827" spans="1:7" x14ac:dyDescent="0.3">
      <c r="A6827">
        <v>11</v>
      </c>
      <c r="B6827" s="18">
        <v>45505</v>
      </c>
      <c r="C6827" s="96" t="s">
        <v>453</v>
      </c>
      <c r="D6827" t="s">
        <v>230</v>
      </c>
      <c r="E6827">
        <v>0.45839636913767018</v>
      </c>
      <c r="F6827">
        <v>606</v>
      </c>
      <c r="G6827">
        <v>1322</v>
      </c>
    </row>
    <row r="6828" spans="1:7" x14ac:dyDescent="0.3">
      <c r="A6828">
        <v>10</v>
      </c>
      <c r="B6828" s="18">
        <v>45505</v>
      </c>
      <c r="C6828" s="96" t="s">
        <v>453</v>
      </c>
      <c r="D6828" t="s">
        <v>219</v>
      </c>
      <c r="E6828">
        <v>7.8431372549019607E-2</v>
      </c>
      <c r="F6828">
        <v>40</v>
      </c>
      <c r="G6828">
        <v>510</v>
      </c>
    </row>
    <row r="6829" spans="1:7" x14ac:dyDescent="0.3">
      <c r="A6829">
        <v>9</v>
      </c>
      <c r="B6829" s="18">
        <v>45505</v>
      </c>
      <c r="C6829" s="96" t="s">
        <v>453</v>
      </c>
      <c r="D6829" t="s">
        <v>213</v>
      </c>
      <c r="E6829">
        <v>0.23620559334845048</v>
      </c>
      <c r="F6829">
        <v>625</v>
      </c>
      <c r="G6829">
        <v>2646</v>
      </c>
    </row>
    <row r="6830" spans="1:7" x14ac:dyDescent="0.3">
      <c r="A6830">
        <v>8</v>
      </c>
      <c r="B6830" s="18">
        <v>45505</v>
      </c>
      <c r="C6830" s="96" t="s">
        <v>453</v>
      </c>
      <c r="D6830" t="s">
        <v>235</v>
      </c>
      <c r="E6830">
        <v>0.35969868173258002</v>
      </c>
      <c r="F6830">
        <v>191</v>
      </c>
      <c r="G6830">
        <v>531</v>
      </c>
    </row>
    <row r="6831" spans="1:7" x14ac:dyDescent="0.3">
      <c r="A6831">
        <v>7</v>
      </c>
      <c r="B6831" s="18">
        <v>45505</v>
      </c>
      <c r="C6831" s="96" t="s">
        <v>453</v>
      </c>
      <c r="D6831" t="s">
        <v>232</v>
      </c>
      <c r="E6831">
        <v>0.61481481481481481</v>
      </c>
      <c r="F6831">
        <v>83</v>
      </c>
      <c r="G6831">
        <v>135</v>
      </c>
    </row>
    <row r="6832" spans="1:7" x14ac:dyDescent="0.3">
      <c r="A6832">
        <v>18</v>
      </c>
      <c r="B6832" s="18">
        <v>45505</v>
      </c>
      <c r="C6832" s="96" t="s">
        <v>453</v>
      </c>
      <c r="D6832" t="s">
        <v>242</v>
      </c>
      <c r="E6832">
        <v>1.3618677042801557E-2</v>
      </c>
      <c r="F6832">
        <v>7</v>
      </c>
      <c r="G6832">
        <v>514</v>
      </c>
    </row>
    <row r="6833" spans="1:7" x14ac:dyDescent="0.3">
      <c r="A6833">
        <v>20</v>
      </c>
      <c r="B6833" s="18">
        <v>45505</v>
      </c>
      <c r="C6833" s="96" t="s">
        <v>453</v>
      </c>
      <c r="D6833" t="s">
        <v>306</v>
      </c>
      <c r="E6833">
        <v>5.5555555555555552E-2</v>
      </c>
      <c r="F6833">
        <v>1</v>
      </c>
      <c r="G6833">
        <v>18</v>
      </c>
    </row>
    <row r="6834" spans="1:7" x14ac:dyDescent="0.3">
      <c r="A6834">
        <v>23</v>
      </c>
      <c r="B6834" s="18">
        <v>45505</v>
      </c>
      <c r="C6834" s="96" t="s">
        <v>453</v>
      </c>
      <c r="D6834" t="s">
        <v>210</v>
      </c>
      <c r="E6834">
        <v>3.7520661157024793E-2</v>
      </c>
      <c r="F6834">
        <v>227</v>
      </c>
      <c r="G6834">
        <v>6050</v>
      </c>
    </row>
    <row r="6835" spans="1:7" x14ac:dyDescent="0.3">
      <c r="A6835">
        <v>24</v>
      </c>
      <c r="B6835" s="18">
        <v>45505</v>
      </c>
      <c r="C6835" s="96" t="s">
        <v>453</v>
      </c>
      <c r="D6835" t="s">
        <v>197</v>
      </c>
      <c r="E6835">
        <v>0.89867841409691629</v>
      </c>
      <c r="F6835">
        <v>204</v>
      </c>
      <c r="G6835">
        <v>227</v>
      </c>
    </row>
    <row r="6836" spans="1:7" x14ac:dyDescent="0.3">
      <c r="A6836">
        <v>133</v>
      </c>
      <c r="B6836" s="18">
        <v>45505</v>
      </c>
      <c r="C6836" s="96" t="s">
        <v>453</v>
      </c>
      <c r="D6836" t="s">
        <v>234</v>
      </c>
      <c r="E6836">
        <v>30</v>
      </c>
    </row>
    <row r="6837" spans="1:7" x14ac:dyDescent="0.3">
      <c r="A6837">
        <v>132</v>
      </c>
      <c r="B6837" s="18">
        <v>45505</v>
      </c>
      <c r="C6837" s="96" t="s">
        <v>453</v>
      </c>
      <c r="D6837" t="s">
        <v>208</v>
      </c>
      <c r="E6837">
        <v>60</v>
      </c>
    </row>
    <row r="6838" spans="1:7" x14ac:dyDescent="0.3">
      <c r="A6838">
        <v>131</v>
      </c>
      <c r="B6838" s="18">
        <v>45505</v>
      </c>
      <c r="C6838" s="96" t="s">
        <v>453</v>
      </c>
      <c r="D6838" t="s">
        <v>211</v>
      </c>
      <c r="E6838">
        <v>57</v>
      </c>
    </row>
    <row r="6839" spans="1:7" x14ac:dyDescent="0.3">
      <c r="A6839">
        <v>130</v>
      </c>
      <c r="B6839" s="18">
        <v>45505</v>
      </c>
      <c r="C6839" s="96" t="s">
        <v>453</v>
      </c>
      <c r="D6839" t="s">
        <v>212</v>
      </c>
      <c r="E6839">
        <v>86</v>
      </c>
    </row>
    <row r="6840" spans="1:7" x14ac:dyDescent="0.3">
      <c r="A6840">
        <v>129</v>
      </c>
      <c r="B6840" s="18">
        <v>45505</v>
      </c>
      <c r="C6840" s="96" t="s">
        <v>453</v>
      </c>
      <c r="D6840" t="s">
        <v>229</v>
      </c>
      <c r="E6840">
        <v>768</v>
      </c>
    </row>
    <row r="6841" spans="1:7" x14ac:dyDescent="0.3">
      <c r="A6841">
        <v>128</v>
      </c>
      <c r="B6841" s="18">
        <v>45505</v>
      </c>
      <c r="C6841" s="96" t="s">
        <v>453</v>
      </c>
      <c r="D6841" t="s">
        <v>224</v>
      </c>
      <c r="E6841">
        <v>433</v>
      </c>
    </row>
    <row r="6842" spans="1:7" x14ac:dyDescent="0.3">
      <c r="A6842">
        <v>127</v>
      </c>
      <c r="B6842" s="18">
        <v>45505</v>
      </c>
      <c r="C6842" s="96" t="s">
        <v>453</v>
      </c>
      <c r="D6842" t="s">
        <v>220</v>
      </c>
      <c r="E6842">
        <v>1435</v>
      </c>
    </row>
    <row r="6843" spans="1:7" x14ac:dyDescent="0.3">
      <c r="A6843">
        <v>5</v>
      </c>
      <c r="B6843" s="18">
        <v>45505</v>
      </c>
      <c r="C6843" s="96" t="s">
        <v>453</v>
      </c>
      <c r="D6843" t="s">
        <v>216</v>
      </c>
      <c r="E6843">
        <v>7.7804878048780504</v>
      </c>
      <c r="F6843">
        <v>957</v>
      </c>
      <c r="G6843">
        <v>123</v>
      </c>
    </row>
    <row r="6844" spans="1:7" x14ac:dyDescent="0.3">
      <c r="A6844">
        <v>4</v>
      </c>
      <c r="B6844" s="18">
        <v>45505</v>
      </c>
      <c r="C6844" s="96" t="s">
        <v>453</v>
      </c>
      <c r="D6844" t="s">
        <v>223</v>
      </c>
      <c r="E6844">
        <v>0.78193832599118895</v>
      </c>
      <c r="F6844">
        <v>710</v>
      </c>
      <c r="G6844">
        <v>908</v>
      </c>
    </row>
    <row r="6845" spans="1:7" x14ac:dyDescent="0.3">
      <c r="A6845">
        <v>126</v>
      </c>
      <c r="B6845" s="18">
        <v>45505</v>
      </c>
      <c r="C6845" s="96" t="s">
        <v>453</v>
      </c>
      <c r="D6845" t="s">
        <v>28</v>
      </c>
      <c r="E6845">
        <v>7</v>
      </c>
    </row>
    <row r="6846" spans="1:7" x14ac:dyDescent="0.3">
      <c r="A6846">
        <v>122</v>
      </c>
      <c r="B6846" s="18">
        <v>45505</v>
      </c>
      <c r="C6846" s="96" t="s">
        <v>453</v>
      </c>
      <c r="D6846" t="s">
        <v>24</v>
      </c>
      <c r="E6846">
        <v>29</v>
      </c>
    </row>
    <row r="6847" spans="1:7" x14ac:dyDescent="0.3">
      <c r="A6847">
        <v>120</v>
      </c>
      <c r="B6847" s="18">
        <v>45505</v>
      </c>
      <c r="C6847" s="96" t="s">
        <v>453</v>
      </c>
      <c r="D6847" t="s">
        <v>22</v>
      </c>
      <c r="E6847">
        <v>2167</v>
      </c>
    </row>
    <row r="6848" spans="1:7" x14ac:dyDescent="0.3">
      <c r="A6848">
        <v>116</v>
      </c>
      <c r="B6848" s="18">
        <v>45505</v>
      </c>
      <c r="C6848" s="96" t="s">
        <v>453</v>
      </c>
      <c r="D6848" t="s">
        <v>243</v>
      </c>
      <c r="E6848">
        <v>1</v>
      </c>
    </row>
    <row r="6849" spans="1:7" x14ac:dyDescent="0.3">
      <c r="A6849">
        <v>115</v>
      </c>
      <c r="B6849" s="18">
        <v>45505</v>
      </c>
      <c r="C6849" s="96" t="s">
        <v>453</v>
      </c>
      <c r="D6849" t="s">
        <v>226</v>
      </c>
      <c r="E6849">
        <v>372</v>
      </c>
    </row>
    <row r="6850" spans="1:7" x14ac:dyDescent="0.3">
      <c r="A6850">
        <v>114</v>
      </c>
      <c r="B6850" s="18">
        <v>45505</v>
      </c>
      <c r="C6850" s="96" t="s">
        <v>453</v>
      </c>
      <c r="D6850" t="s">
        <v>214</v>
      </c>
      <c r="E6850">
        <v>2196</v>
      </c>
    </row>
    <row r="6851" spans="1:7" x14ac:dyDescent="0.3">
      <c r="A6851">
        <v>6</v>
      </c>
      <c r="B6851" s="18">
        <v>45505</v>
      </c>
      <c r="C6851" s="96" t="s">
        <v>453</v>
      </c>
      <c r="D6851" t="s">
        <v>237</v>
      </c>
      <c r="E6851">
        <v>0.45238095238095238</v>
      </c>
      <c r="F6851">
        <v>19</v>
      </c>
      <c r="G6851">
        <v>42</v>
      </c>
    </row>
    <row r="6852" spans="1:7" x14ac:dyDescent="0.3">
      <c r="A6852">
        <v>108</v>
      </c>
      <c r="B6852" s="18">
        <v>45505</v>
      </c>
      <c r="C6852" s="96" t="s">
        <v>454</v>
      </c>
      <c r="D6852" t="s">
        <v>204</v>
      </c>
      <c r="E6852">
        <v>37</v>
      </c>
    </row>
    <row r="6853" spans="1:7" x14ac:dyDescent="0.3">
      <c r="A6853">
        <v>105</v>
      </c>
      <c r="B6853" s="18">
        <v>45505</v>
      </c>
      <c r="C6853" s="96" t="s">
        <v>454</v>
      </c>
      <c r="D6853" t="s">
        <v>227</v>
      </c>
      <c r="E6853">
        <v>368</v>
      </c>
    </row>
    <row r="6854" spans="1:7" x14ac:dyDescent="0.3">
      <c r="A6854">
        <v>107</v>
      </c>
      <c r="B6854" s="18">
        <v>45505</v>
      </c>
      <c r="C6854" s="96" t="s">
        <v>454</v>
      </c>
      <c r="D6854" t="s">
        <v>217</v>
      </c>
      <c r="E6854">
        <v>260</v>
      </c>
    </row>
    <row r="6855" spans="1:7" x14ac:dyDescent="0.3">
      <c r="A6855">
        <v>106</v>
      </c>
      <c r="B6855" s="18">
        <v>45505</v>
      </c>
      <c r="C6855" s="96" t="s">
        <v>454</v>
      </c>
      <c r="D6855" t="s">
        <v>196</v>
      </c>
      <c r="E6855">
        <v>311</v>
      </c>
    </row>
    <row r="6856" spans="1:7" x14ac:dyDescent="0.3">
      <c r="A6856">
        <v>104</v>
      </c>
      <c r="B6856" s="18">
        <v>45505</v>
      </c>
      <c r="C6856" s="96" t="s">
        <v>454</v>
      </c>
      <c r="D6856" t="s">
        <v>236</v>
      </c>
      <c r="E6856">
        <v>189</v>
      </c>
    </row>
    <row r="6857" spans="1:7" x14ac:dyDescent="0.3">
      <c r="A6857">
        <v>113</v>
      </c>
      <c r="B6857" s="18">
        <v>45505</v>
      </c>
      <c r="C6857" s="96" t="s">
        <v>454</v>
      </c>
      <c r="D6857" t="s">
        <v>228</v>
      </c>
      <c r="E6857">
        <v>104</v>
      </c>
    </row>
    <row r="6858" spans="1:7" x14ac:dyDescent="0.3">
      <c r="A6858">
        <v>110</v>
      </c>
      <c r="B6858" s="18">
        <v>45505</v>
      </c>
      <c r="C6858" s="96" t="s">
        <v>454</v>
      </c>
      <c r="D6858" t="s">
        <v>222</v>
      </c>
      <c r="E6858">
        <v>364</v>
      </c>
    </row>
    <row r="6859" spans="1:7" x14ac:dyDescent="0.3">
      <c r="A6859">
        <v>112</v>
      </c>
      <c r="B6859" s="18">
        <v>45505</v>
      </c>
      <c r="C6859" s="96" t="s">
        <v>454</v>
      </c>
      <c r="D6859" t="s">
        <v>221</v>
      </c>
      <c r="E6859">
        <v>302</v>
      </c>
    </row>
    <row r="6860" spans="1:7" x14ac:dyDescent="0.3">
      <c r="A6860">
        <v>111</v>
      </c>
      <c r="B6860" s="18">
        <v>45505</v>
      </c>
      <c r="C6860" s="96" t="s">
        <v>454</v>
      </c>
      <c r="D6860" t="s">
        <v>201</v>
      </c>
      <c r="E6860">
        <v>372</v>
      </c>
    </row>
    <row r="6861" spans="1:7" x14ac:dyDescent="0.3">
      <c r="A6861">
        <v>109</v>
      </c>
      <c r="B6861" s="18">
        <v>45505</v>
      </c>
      <c r="C6861" s="96" t="s">
        <v>454</v>
      </c>
      <c r="D6861" t="s">
        <v>233</v>
      </c>
      <c r="E6861">
        <v>206</v>
      </c>
    </row>
    <row r="6862" spans="1:7" x14ac:dyDescent="0.3">
      <c r="A6862">
        <v>2</v>
      </c>
      <c r="B6862" s="18">
        <v>45505</v>
      </c>
      <c r="C6862" s="96" t="s">
        <v>454</v>
      </c>
      <c r="D6862" t="s">
        <v>209</v>
      </c>
      <c r="E6862">
        <v>0.3988888888888889</v>
      </c>
      <c r="F6862">
        <v>2513</v>
      </c>
      <c r="G6862">
        <v>6300</v>
      </c>
    </row>
    <row r="6863" spans="1:7" x14ac:dyDescent="0.3">
      <c r="A6863">
        <v>1</v>
      </c>
      <c r="B6863" s="18">
        <v>45505</v>
      </c>
      <c r="C6863" s="96" t="s">
        <v>454</v>
      </c>
      <c r="D6863" t="s">
        <v>287</v>
      </c>
      <c r="E6863">
        <v>0.25</v>
      </c>
      <c r="F6863">
        <v>1</v>
      </c>
      <c r="G6863">
        <v>4</v>
      </c>
    </row>
    <row r="6864" spans="1:7" x14ac:dyDescent="0.3">
      <c r="A6864">
        <v>103</v>
      </c>
      <c r="B6864" s="18">
        <v>45505</v>
      </c>
      <c r="C6864" s="96" t="s">
        <v>454</v>
      </c>
      <c r="D6864" t="s">
        <v>199</v>
      </c>
      <c r="E6864">
        <v>1</v>
      </c>
    </row>
    <row r="6865" spans="1:7" x14ac:dyDescent="0.3">
      <c r="A6865">
        <v>3</v>
      </c>
      <c r="B6865" s="18">
        <v>45505</v>
      </c>
      <c r="C6865" s="96" t="s">
        <v>454</v>
      </c>
      <c r="D6865" t="s">
        <v>202</v>
      </c>
      <c r="E6865">
        <v>0.63998407009159697</v>
      </c>
      <c r="F6865">
        <v>1607</v>
      </c>
      <c r="G6865">
        <v>2511</v>
      </c>
    </row>
    <row r="6866" spans="1:7" x14ac:dyDescent="0.3">
      <c r="A6866">
        <v>102</v>
      </c>
      <c r="B6866" s="18">
        <v>45505</v>
      </c>
      <c r="C6866" s="96" t="s">
        <v>454</v>
      </c>
      <c r="D6866" t="s">
        <v>218</v>
      </c>
      <c r="E6866">
        <v>0</v>
      </c>
    </row>
    <row r="6867" spans="1:7" x14ac:dyDescent="0.3">
      <c r="A6867">
        <v>101</v>
      </c>
      <c r="B6867" s="18">
        <v>45505</v>
      </c>
      <c r="C6867" s="96" t="s">
        <v>454</v>
      </c>
      <c r="D6867" t="s">
        <v>200</v>
      </c>
      <c r="E6867">
        <v>3</v>
      </c>
    </row>
    <row r="6868" spans="1:7" x14ac:dyDescent="0.3">
      <c r="A6868">
        <v>100</v>
      </c>
      <c r="B6868" s="18">
        <v>45505</v>
      </c>
      <c r="C6868" s="96" t="s">
        <v>454</v>
      </c>
      <c r="D6868" t="s">
        <v>206</v>
      </c>
      <c r="E6868">
        <v>1</v>
      </c>
    </row>
    <row r="6869" spans="1:7" x14ac:dyDescent="0.3">
      <c r="A6869">
        <v>17</v>
      </c>
      <c r="B6869" s="18">
        <v>45505</v>
      </c>
      <c r="C6869" s="96" t="s">
        <v>454</v>
      </c>
      <c r="D6869" t="s">
        <v>207</v>
      </c>
      <c r="E6869">
        <v>2.6086956521739129E-2</v>
      </c>
      <c r="F6869">
        <v>3</v>
      </c>
      <c r="G6869">
        <v>115</v>
      </c>
    </row>
    <row r="6870" spans="1:7" x14ac:dyDescent="0.3">
      <c r="A6870">
        <v>16</v>
      </c>
      <c r="B6870" s="18">
        <v>45505</v>
      </c>
      <c r="C6870" s="96" t="s">
        <v>454</v>
      </c>
      <c r="D6870" t="s">
        <v>203</v>
      </c>
      <c r="E6870">
        <v>3.4782608695652174E-2</v>
      </c>
      <c r="F6870">
        <v>4</v>
      </c>
      <c r="G6870">
        <v>115</v>
      </c>
    </row>
    <row r="6871" spans="1:7" x14ac:dyDescent="0.3">
      <c r="A6871">
        <v>11</v>
      </c>
      <c r="B6871" s="18">
        <v>45505</v>
      </c>
      <c r="C6871" s="96" t="s">
        <v>454</v>
      </c>
      <c r="D6871" t="s">
        <v>230</v>
      </c>
      <c r="E6871">
        <v>0.10877192982456141</v>
      </c>
      <c r="F6871">
        <v>31</v>
      </c>
      <c r="G6871">
        <v>285</v>
      </c>
    </row>
    <row r="6872" spans="1:7" x14ac:dyDescent="0.3">
      <c r="A6872">
        <v>10</v>
      </c>
      <c r="B6872" s="18">
        <v>45505</v>
      </c>
      <c r="C6872" s="96" t="s">
        <v>454</v>
      </c>
      <c r="D6872" t="s">
        <v>219</v>
      </c>
      <c r="E6872">
        <v>9.7087378640776691E-3</v>
      </c>
      <c r="F6872">
        <v>1</v>
      </c>
      <c r="G6872">
        <v>103</v>
      </c>
    </row>
    <row r="6873" spans="1:7" x14ac:dyDescent="0.3">
      <c r="A6873">
        <v>9</v>
      </c>
      <c r="B6873" s="18">
        <v>45505</v>
      </c>
      <c r="C6873" s="96" t="s">
        <v>454</v>
      </c>
      <c r="D6873" t="s">
        <v>213</v>
      </c>
      <c r="E6873">
        <v>1.9543973941368076E-2</v>
      </c>
      <c r="F6873">
        <v>24</v>
      </c>
      <c r="G6873">
        <v>1228</v>
      </c>
    </row>
    <row r="6874" spans="1:7" x14ac:dyDescent="0.3">
      <c r="A6874">
        <v>8</v>
      </c>
      <c r="B6874" s="18">
        <v>45505</v>
      </c>
      <c r="C6874" s="96" t="s">
        <v>454</v>
      </c>
      <c r="D6874" t="s">
        <v>235</v>
      </c>
      <c r="E6874">
        <v>0.29945553539019965</v>
      </c>
      <c r="F6874">
        <v>165</v>
      </c>
      <c r="G6874">
        <v>551</v>
      </c>
    </row>
    <row r="6875" spans="1:7" x14ac:dyDescent="0.3">
      <c r="A6875">
        <v>7</v>
      </c>
      <c r="B6875" s="18">
        <v>45505</v>
      </c>
      <c r="C6875" s="96" t="s">
        <v>454</v>
      </c>
      <c r="D6875" t="s">
        <v>232</v>
      </c>
      <c r="E6875">
        <v>0.57608695652173914</v>
      </c>
      <c r="F6875">
        <v>106</v>
      </c>
      <c r="G6875">
        <v>184</v>
      </c>
    </row>
    <row r="6876" spans="1:7" x14ac:dyDescent="0.3">
      <c r="A6876">
        <v>23</v>
      </c>
      <c r="B6876" s="18">
        <v>45505</v>
      </c>
      <c r="C6876" s="96" t="s">
        <v>454</v>
      </c>
      <c r="D6876" t="s">
        <v>210</v>
      </c>
      <c r="E6876">
        <v>1.8979833926453145E-2</v>
      </c>
      <c r="F6876">
        <v>48</v>
      </c>
      <c r="G6876">
        <v>2529</v>
      </c>
    </row>
    <row r="6877" spans="1:7" x14ac:dyDescent="0.3">
      <c r="A6877">
        <v>24</v>
      </c>
      <c r="B6877" s="18">
        <v>45505</v>
      </c>
      <c r="C6877" s="96" t="s">
        <v>454</v>
      </c>
      <c r="D6877" t="s">
        <v>197</v>
      </c>
      <c r="E6877">
        <v>0.9375</v>
      </c>
      <c r="F6877">
        <v>45</v>
      </c>
      <c r="G6877">
        <v>48</v>
      </c>
    </row>
    <row r="6878" spans="1:7" x14ac:dyDescent="0.3">
      <c r="A6878">
        <v>133</v>
      </c>
      <c r="B6878" s="18">
        <v>45505</v>
      </c>
      <c r="C6878" s="96" t="s">
        <v>454</v>
      </c>
      <c r="D6878" t="s">
        <v>234</v>
      </c>
      <c r="E6878">
        <v>7</v>
      </c>
    </row>
    <row r="6879" spans="1:7" x14ac:dyDescent="0.3">
      <c r="A6879">
        <v>132</v>
      </c>
      <c r="B6879" s="18">
        <v>45505</v>
      </c>
      <c r="C6879" s="96" t="s">
        <v>454</v>
      </c>
      <c r="D6879" t="s">
        <v>208</v>
      </c>
      <c r="E6879">
        <v>6</v>
      </c>
    </row>
    <row r="6880" spans="1:7" x14ac:dyDescent="0.3">
      <c r="A6880">
        <v>131</v>
      </c>
      <c r="B6880" s="18">
        <v>45505</v>
      </c>
      <c r="C6880" s="96" t="s">
        <v>454</v>
      </c>
      <c r="D6880" t="s">
        <v>211</v>
      </c>
      <c r="E6880">
        <v>27</v>
      </c>
    </row>
    <row r="6881" spans="1:7" x14ac:dyDescent="0.3">
      <c r="A6881">
        <v>130</v>
      </c>
      <c r="B6881" s="18">
        <v>45505</v>
      </c>
      <c r="C6881" s="96" t="s">
        <v>454</v>
      </c>
      <c r="D6881" t="s">
        <v>212</v>
      </c>
      <c r="E6881">
        <v>255</v>
      </c>
    </row>
    <row r="6882" spans="1:7" x14ac:dyDescent="0.3">
      <c r="A6882">
        <v>129</v>
      </c>
      <c r="B6882" s="18">
        <v>45505</v>
      </c>
      <c r="C6882" s="96" t="s">
        <v>454</v>
      </c>
      <c r="D6882" t="s">
        <v>229</v>
      </c>
      <c r="E6882">
        <v>197</v>
      </c>
    </row>
    <row r="6883" spans="1:7" x14ac:dyDescent="0.3">
      <c r="A6883">
        <v>128</v>
      </c>
      <c r="B6883" s="18">
        <v>45505</v>
      </c>
      <c r="C6883" s="96" t="s">
        <v>454</v>
      </c>
      <c r="D6883" t="s">
        <v>224</v>
      </c>
      <c r="E6883">
        <v>88</v>
      </c>
    </row>
    <row r="6884" spans="1:7" x14ac:dyDescent="0.3">
      <c r="A6884">
        <v>127</v>
      </c>
      <c r="B6884" s="18">
        <v>45505</v>
      </c>
      <c r="C6884" s="96" t="s">
        <v>454</v>
      </c>
      <c r="D6884" t="s">
        <v>220</v>
      </c>
      <c r="E6884">
        <v>585</v>
      </c>
    </row>
    <row r="6885" spans="1:7" x14ac:dyDescent="0.3">
      <c r="A6885">
        <v>5</v>
      </c>
      <c r="B6885" s="18">
        <v>45505</v>
      </c>
      <c r="C6885" s="96" t="s">
        <v>454</v>
      </c>
      <c r="D6885" t="s">
        <v>216</v>
      </c>
      <c r="E6885">
        <v>11.796296296296299</v>
      </c>
      <c r="F6885">
        <v>637</v>
      </c>
      <c r="G6885">
        <v>54</v>
      </c>
    </row>
    <row r="6886" spans="1:7" x14ac:dyDescent="0.3">
      <c r="A6886">
        <v>4</v>
      </c>
      <c r="B6886" s="18">
        <v>45505</v>
      </c>
      <c r="C6886" s="96" t="s">
        <v>454</v>
      </c>
      <c r="D6886" t="s">
        <v>223</v>
      </c>
      <c r="E6886">
        <v>0.89779874213836497</v>
      </c>
      <c r="F6886">
        <v>571</v>
      </c>
      <c r="G6886">
        <v>636</v>
      </c>
    </row>
    <row r="6887" spans="1:7" x14ac:dyDescent="0.3">
      <c r="A6887">
        <v>126</v>
      </c>
      <c r="B6887" s="18">
        <v>45505</v>
      </c>
      <c r="C6887" s="96" t="s">
        <v>454</v>
      </c>
      <c r="D6887" t="s">
        <v>28</v>
      </c>
      <c r="E6887">
        <v>1</v>
      </c>
    </row>
    <row r="6888" spans="1:7" x14ac:dyDescent="0.3">
      <c r="A6888">
        <v>120</v>
      </c>
      <c r="B6888" s="18">
        <v>45505</v>
      </c>
      <c r="C6888" s="96" t="s">
        <v>454</v>
      </c>
      <c r="D6888" t="s">
        <v>22</v>
      </c>
      <c r="E6888">
        <v>1164</v>
      </c>
    </row>
    <row r="6889" spans="1:7" x14ac:dyDescent="0.3">
      <c r="A6889">
        <v>115</v>
      </c>
      <c r="B6889" s="18">
        <v>45505</v>
      </c>
      <c r="C6889" s="96" t="s">
        <v>454</v>
      </c>
      <c r="D6889" t="s">
        <v>226</v>
      </c>
      <c r="E6889">
        <v>35</v>
      </c>
    </row>
    <row r="6890" spans="1:7" x14ac:dyDescent="0.3">
      <c r="A6890">
        <v>114</v>
      </c>
      <c r="B6890" s="18">
        <v>45505</v>
      </c>
      <c r="C6890" s="96" t="s">
        <v>454</v>
      </c>
      <c r="D6890" t="s">
        <v>214</v>
      </c>
      <c r="E6890">
        <v>1164</v>
      </c>
    </row>
    <row r="6891" spans="1:7" x14ac:dyDescent="0.3">
      <c r="A6891">
        <v>6</v>
      </c>
      <c r="B6891" s="18">
        <v>45505</v>
      </c>
      <c r="C6891" s="96" t="s">
        <v>454</v>
      </c>
      <c r="D6891" t="s">
        <v>237</v>
      </c>
      <c r="E6891">
        <v>0.35714285714285715</v>
      </c>
      <c r="F6891">
        <v>20</v>
      </c>
      <c r="G6891">
        <v>56</v>
      </c>
    </row>
    <row r="6892" spans="1:7" x14ac:dyDescent="0.3">
      <c r="A6892">
        <v>27</v>
      </c>
      <c r="B6892" s="18">
        <v>45505</v>
      </c>
      <c r="C6892" s="96" t="s">
        <v>455</v>
      </c>
      <c r="D6892" t="s">
        <v>165</v>
      </c>
      <c r="E6892">
        <v>2.5280898876404494E-2</v>
      </c>
      <c r="F6892">
        <v>36</v>
      </c>
      <c r="G6892">
        <v>1424</v>
      </c>
    </row>
    <row r="6893" spans="1:7" x14ac:dyDescent="0.3">
      <c r="A6893">
        <v>108</v>
      </c>
      <c r="B6893" s="18">
        <v>45505</v>
      </c>
      <c r="C6893" s="96" t="s">
        <v>455</v>
      </c>
      <c r="D6893" t="s">
        <v>204</v>
      </c>
      <c r="E6893">
        <v>736</v>
      </c>
    </row>
    <row r="6894" spans="1:7" x14ac:dyDescent="0.3">
      <c r="A6894">
        <v>105</v>
      </c>
      <c r="B6894" s="18">
        <v>45505</v>
      </c>
      <c r="C6894" s="96" t="s">
        <v>455</v>
      </c>
      <c r="D6894" t="s">
        <v>227</v>
      </c>
      <c r="E6894">
        <v>975</v>
      </c>
    </row>
    <row r="6895" spans="1:7" x14ac:dyDescent="0.3">
      <c r="A6895">
        <v>107</v>
      </c>
      <c r="B6895" s="18">
        <v>45505</v>
      </c>
      <c r="C6895" s="96" t="s">
        <v>455</v>
      </c>
      <c r="D6895" t="s">
        <v>217</v>
      </c>
      <c r="E6895">
        <v>1753</v>
      </c>
    </row>
    <row r="6896" spans="1:7" x14ac:dyDescent="0.3">
      <c r="A6896">
        <v>106</v>
      </c>
      <c r="B6896" s="18">
        <v>45505</v>
      </c>
      <c r="C6896" s="96" t="s">
        <v>455</v>
      </c>
      <c r="D6896" t="s">
        <v>196</v>
      </c>
      <c r="E6896">
        <v>1437</v>
      </c>
    </row>
    <row r="6897" spans="1:7" x14ac:dyDescent="0.3">
      <c r="A6897">
        <v>104</v>
      </c>
      <c r="B6897" s="18">
        <v>45505</v>
      </c>
      <c r="C6897" s="96" t="s">
        <v>455</v>
      </c>
      <c r="D6897" t="s">
        <v>236</v>
      </c>
      <c r="E6897">
        <v>320</v>
      </c>
    </row>
    <row r="6898" spans="1:7" x14ac:dyDescent="0.3">
      <c r="A6898">
        <v>113</v>
      </c>
      <c r="B6898" s="18">
        <v>45505</v>
      </c>
      <c r="C6898" s="96" t="s">
        <v>455</v>
      </c>
      <c r="D6898" t="s">
        <v>228</v>
      </c>
      <c r="E6898">
        <v>1387</v>
      </c>
    </row>
    <row r="6899" spans="1:7" x14ac:dyDescent="0.3">
      <c r="A6899">
        <v>110</v>
      </c>
      <c r="B6899" s="18">
        <v>45505</v>
      </c>
      <c r="C6899" s="96" t="s">
        <v>455</v>
      </c>
      <c r="D6899" t="s">
        <v>222</v>
      </c>
      <c r="E6899">
        <v>965</v>
      </c>
    </row>
    <row r="6900" spans="1:7" x14ac:dyDescent="0.3">
      <c r="A6900">
        <v>112</v>
      </c>
      <c r="B6900" s="18">
        <v>45505</v>
      </c>
      <c r="C6900" s="96" t="s">
        <v>455</v>
      </c>
      <c r="D6900" t="s">
        <v>221</v>
      </c>
      <c r="E6900">
        <v>2092</v>
      </c>
    </row>
    <row r="6901" spans="1:7" x14ac:dyDescent="0.3">
      <c r="A6901">
        <v>111</v>
      </c>
      <c r="B6901" s="18">
        <v>45505</v>
      </c>
      <c r="C6901" s="96" t="s">
        <v>455</v>
      </c>
      <c r="D6901" t="s">
        <v>201</v>
      </c>
      <c r="E6901">
        <v>1469</v>
      </c>
    </row>
    <row r="6902" spans="1:7" x14ac:dyDescent="0.3">
      <c r="A6902">
        <v>109</v>
      </c>
      <c r="B6902" s="18">
        <v>45505</v>
      </c>
      <c r="C6902" s="96" t="s">
        <v>455</v>
      </c>
      <c r="D6902" t="s">
        <v>233</v>
      </c>
      <c r="E6902">
        <v>345</v>
      </c>
    </row>
    <row r="6903" spans="1:7" x14ac:dyDescent="0.3">
      <c r="A6903">
        <v>2</v>
      </c>
      <c r="B6903" s="18">
        <v>45505</v>
      </c>
      <c r="C6903" s="96" t="s">
        <v>455</v>
      </c>
      <c r="D6903" t="s">
        <v>209</v>
      </c>
      <c r="E6903">
        <v>0.76526666666666665</v>
      </c>
      <c r="F6903">
        <v>11479</v>
      </c>
      <c r="G6903">
        <v>15000</v>
      </c>
    </row>
    <row r="6904" spans="1:7" x14ac:dyDescent="0.3">
      <c r="A6904">
        <v>1</v>
      </c>
      <c r="B6904" s="18">
        <v>45505</v>
      </c>
      <c r="C6904" s="96" t="s">
        <v>455</v>
      </c>
      <c r="D6904" t="s">
        <v>287</v>
      </c>
      <c r="E6904">
        <v>1.6666666666666667</v>
      </c>
      <c r="F6904">
        <v>15</v>
      </c>
      <c r="G6904">
        <v>9</v>
      </c>
    </row>
    <row r="6905" spans="1:7" x14ac:dyDescent="0.3">
      <c r="A6905">
        <v>103</v>
      </c>
      <c r="B6905" s="18">
        <v>45505</v>
      </c>
      <c r="C6905" s="96" t="s">
        <v>455</v>
      </c>
      <c r="D6905" t="s">
        <v>199</v>
      </c>
      <c r="E6905">
        <v>2</v>
      </c>
    </row>
    <row r="6906" spans="1:7" x14ac:dyDescent="0.3">
      <c r="A6906">
        <v>102</v>
      </c>
      <c r="B6906" s="18">
        <v>45505</v>
      </c>
      <c r="C6906" s="96" t="s">
        <v>455</v>
      </c>
      <c r="D6906" t="s">
        <v>218</v>
      </c>
      <c r="E6906">
        <v>3</v>
      </c>
    </row>
    <row r="6907" spans="1:7" x14ac:dyDescent="0.3">
      <c r="A6907">
        <v>3</v>
      </c>
      <c r="B6907" s="18">
        <v>45505</v>
      </c>
      <c r="C6907" s="96" t="s">
        <v>455</v>
      </c>
      <c r="D6907" t="s">
        <v>202</v>
      </c>
      <c r="E6907">
        <v>0.75263570619499864</v>
      </c>
      <c r="F6907">
        <v>8638</v>
      </c>
      <c r="G6907">
        <v>11477</v>
      </c>
    </row>
    <row r="6908" spans="1:7" x14ac:dyDescent="0.3">
      <c r="A6908">
        <v>101</v>
      </c>
      <c r="B6908" s="18">
        <v>45505</v>
      </c>
      <c r="C6908" s="96" t="s">
        <v>455</v>
      </c>
      <c r="D6908" t="s">
        <v>200</v>
      </c>
      <c r="E6908">
        <v>4</v>
      </c>
    </row>
    <row r="6909" spans="1:7" x14ac:dyDescent="0.3">
      <c r="A6909">
        <v>100</v>
      </c>
      <c r="B6909" s="18">
        <v>45505</v>
      </c>
      <c r="C6909" s="96" t="s">
        <v>455</v>
      </c>
      <c r="D6909" t="s">
        <v>206</v>
      </c>
      <c r="E6909">
        <v>7</v>
      </c>
    </row>
    <row r="6910" spans="1:7" x14ac:dyDescent="0.3">
      <c r="A6910">
        <v>26</v>
      </c>
      <c r="B6910" s="18">
        <v>45505</v>
      </c>
      <c r="C6910" s="96" t="s">
        <v>455</v>
      </c>
      <c r="D6910" t="s">
        <v>164</v>
      </c>
      <c r="E6910">
        <v>1.3940139401394014E-2</v>
      </c>
      <c r="F6910">
        <v>34</v>
      </c>
      <c r="G6910">
        <v>2439</v>
      </c>
    </row>
    <row r="6911" spans="1:7" x14ac:dyDescent="0.3">
      <c r="A6911">
        <v>17</v>
      </c>
      <c r="B6911" s="18">
        <v>45505</v>
      </c>
      <c r="C6911" s="96" t="s">
        <v>455</v>
      </c>
      <c r="D6911" t="s">
        <v>207</v>
      </c>
      <c r="E6911">
        <v>3.7060702875399358E-2</v>
      </c>
      <c r="F6911">
        <v>58</v>
      </c>
      <c r="G6911">
        <v>1565</v>
      </c>
    </row>
    <row r="6912" spans="1:7" x14ac:dyDescent="0.3">
      <c r="A6912">
        <v>16</v>
      </c>
      <c r="B6912" s="18">
        <v>45505</v>
      </c>
      <c r="C6912" s="96" t="s">
        <v>455</v>
      </c>
      <c r="D6912" t="s">
        <v>203</v>
      </c>
      <c r="E6912">
        <v>5.4952076677316296E-2</v>
      </c>
      <c r="F6912">
        <v>86</v>
      </c>
      <c r="G6912">
        <v>1565</v>
      </c>
    </row>
    <row r="6913" spans="1:7" x14ac:dyDescent="0.3">
      <c r="A6913">
        <v>15</v>
      </c>
      <c r="B6913" s="18">
        <v>45505</v>
      </c>
      <c r="C6913" s="96" t="s">
        <v>455</v>
      </c>
      <c r="D6913" t="s">
        <v>205</v>
      </c>
      <c r="E6913">
        <v>4.9215625961242697E-3</v>
      </c>
      <c r="F6913">
        <v>16</v>
      </c>
      <c r="G6913">
        <v>3251</v>
      </c>
    </row>
    <row r="6914" spans="1:7" x14ac:dyDescent="0.3">
      <c r="A6914">
        <v>14</v>
      </c>
      <c r="B6914" s="18">
        <v>45505</v>
      </c>
      <c r="C6914" s="96" t="s">
        <v>455</v>
      </c>
      <c r="D6914" t="s">
        <v>225</v>
      </c>
      <c r="E6914">
        <v>7.0747462319286376E-3</v>
      </c>
      <c r="F6914">
        <v>23</v>
      </c>
      <c r="G6914">
        <v>3251</v>
      </c>
    </row>
    <row r="6915" spans="1:7" x14ac:dyDescent="0.3">
      <c r="A6915">
        <v>13</v>
      </c>
      <c r="B6915" s="18">
        <v>45505</v>
      </c>
      <c r="C6915" s="96" t="s">
        <v>455</v>
      </c>
      <c r="D6915" t="s">
        <v>198</v>
      </c>
      <c r="E6915">
        <v>4.7396528704939919E-2</v>
      </c>
      <c r="F6915">
        <v>71</v>
      </c>
      <c r="G6915">
        <v>1498</v>
      </c>
    </row>
    <row r="6916" spans="1:7" x14ac:dyDescent="0.3">
      <c r="A6916">
        <v>12</v>
      </c>
      <c r="B6916" s="18">
        <v>45505</v>
      </c>
      <c r="C6916" s="96" t="s">
        <v>455</v>
      </c>
      <c r="D6916" t="s">
        <v>215</v>
      </c>
      <c r="E6916">
        <v>6.6755674232309742E-2</v>
      </c>
      <c r="F6916">
        <v>100</v>
      </c>
      <c r="G6916">
        <v>1498</v>
      </c>
    </row>
    <row r="6917" spans="1:7" x14ac:dyDescent="0.3">
      <c r="A6917">
        <v>11</v>
      </c>
      <c r="B6917" s="18">
        <v>45505</v>
      </c>
      <c r="C6917" s="96" t="s">
        <v>455</v>
      </c>
      <c r="D6917" t="s">
        <v>230</v>
      </c>
      <c r="E6917">
        <v>0.21012658227848102</v>
      </c>
      <c r="F6917">
        <v>664</v>
      </c>
      <c r="G6917">
        <v>3160</v>
      </c>
    </row>
    <row r="6918" spans="1:7" x14ac:dyDescent="0.3">
      <c r="A6918">
        <v>10</v>
      </c>
      <c r="B6918" s="18">
        <v>45505</v>
      </c>
      <c r="C6918" s="96" t="s">
        <v>455</v>
      </c>
      <c r="D6918" t="s">
        <v>219</v>
      </c>
      <c r="E6918">
        <v>3.8994800693240898E-2</v>
      </c>
      <c r="F6918">
        <v>45</v>
      </c>
      <c r="G6918">
        <v>1154</v>
      </c>
    </row>
    <row r="6919" spans="1:7" x14ac:dyDescent="0.3">
      <c r="A6919">
        <v>9</v>
      </c>
      <c r="B6919" s="18">
        <v>45505</v>
      </c>
      <c r="C6919" s="96" t="s">
        <v>455</v>
      </c>
      <c r="D6919" t="s">
        <v>213</v>
      </c>
      <c r="E6919">
        <v>0.10336283185840708</v>
      </c>
      <c r="F6919">
        <v>584</v>
      </c>
      <c r="G6919">
        <v>5650</v>
      </c>
    </row>
    <row r="6920" spans="1:7" x14ac:dyDescent="0.3">
      <c r="A6920">
        <v>8</v>
      </c>
      <c r="B6920" s="18">
        <v>45505</v>
      </c>
      <c r="C6920" s="96" t="s">
        <v>455</v>
      </c>
      <c r="D6920" t="s">
        <v>235</v>
      </c>
      <c r="E6920">
        <v>0.38099467140319715</v>
      </c>
      <c r="F6920">
        <v>429</v>
      </c>
      <c r="G6920">
        <v>1126</v>
      </c>
    </row>
    <row r="6921" spans="1:7" x14ac:dyDescent="0.3">
      <c r="A6921">
        <v>7</v>
      </c>
      <c r="B6921" s="18">
        <v>45505</v>
      </c>
      <c r="C6921" s="96" t="s">
        <v>455</v>
      </c>
      <c r="D6921" t="s">
        <v>232</v>
      </c>
      <c r="E6921">
        <v>0.58982035928143717</v>
      </c>
      <c r="F6921">
        <v>197</v>
      </c>
      <c r="G6921">
        <v>334</v>
      </c>
    </row>
    <row r="6922" spans="1:7" x14ac:dyDescent="0.3">
      <c r="A6922">
        <v>23</v>
      </c>
      <c r="B6922" s="18">
        <v>45505</v>
      </c>
      <c r="C6922" s="96" t="s">
        <v>455</v>
      </c>
      <c r="D6922" t="s">
        <v>210</v>
      </c>
      <c r="E6922">
        <v>3.9303183729511713E-2</v>
      </c>
      <c r="F6922">
        <v>458</v>
      </c>
      <c r="G6922">
        <v>11653</v>
      </c>
    </row>
    <row r="6923" spans="1:7" x14ac:dyDescent="0.3">
      <c r="A6923">
        <v>24</v>
      </c>
      <c r="B6923" s="18">
        <v>45505</v>
      </c>
      <c r="C6923" s="96" t="s">
        <v>455</v>
      </c>
      <c r="D6923" t="s">
        <v>197</v>
      </c>
      <c r="E6923">
        <v>0.93013100436681218</v>
      </c>
      <c r="F6923">
        <v>426</v>
      </c>
      <c r="G6923">
        <v>458</v>
      </c>
    </row>
    <row r="6924" spans="1:7" x14ac:dyDescent="0.3">
      <c r="A6924">
        <v>133</v>
      </c>
      <c r="B6924" s="18">
        <v>45505</v>
      </c>
      <c r="C6924" s="96" t="s">
        <v>455</v>
      </c>
      <c r="D6924" t="s">
        <v>234</v>
      </c>
      <c r="E6924">
        <v>31</v>
      </c>
    </row>
    <row r="6925" spans="1:7" x14ac:dyDescent="0.3">
      <c r="A6925">
        <v>132</v>
      </c>
      <c r="B6925" s="18">
        <v>45505</v>
      </c>
      <c r="C6925" s="96" t="s">
        <v>455</v>
      </c>
      <c r="D6925" t="s">
        <v>208</v>
      </c>
      <c r="E6925">
        <v>36</v>
      </c>
    </row>
    <row r="6926" spans="1:7" x14ac:dyDescent="0.3">
      <c r="A6926">
        <v>131</v>
      </c>
      <c r="B6926" s="18">
        <v>45505</v>
      </c>
      <c r="C6926" s="96" t="s">
        <v>455</v>
      </c>
      <c r="D6926" t="s">
        <v>211</v>
      </c>
      <c r="E6926">
        <v>130</v>
      </c>
    </row>
    <row r="6927" spans="1:7" x14ac:dyDescent="0.3">
      <c r="A6927">
        <v>130</v>
      </c>
      <c r="B6927" s="18">
        <v>45505</v>
      </c>
      <c r="C6927" s="96" t="s">
        <v>455</v>
      </c>
      <c r="D6927" t="s">
        <v>212</v>
      </c>
      <c r="E6927">
        <v>1254</v>
      </c>
    </row>
    <row r="6928" spans="1:7" x14ac:dyDescent="0.3">
      <c r="A6928">
        <v>129</v>
      </c>
      <c r="B6928" s="18">
        <v>45505</v>
      </c>
      <c r="C6928" s="96" t="s">
        <v>455</v>
      </c>
      <c r="D6928" t="s">
        <v>229</v>
      </c>
      <c r="E6928">
        <v>1265</v>
      </c>
    </row>
    <row r="6929" spans="1:7" x14ac:dyDescent="0.3">
      <c r="A6929">
        <v>128</v>
      </c>
      <c r="B6929" s="18">
        <v>45505</v>
      </c>
      <c r="C6929" s="96" t="s">
        <v>455</v>
      </c>
      <c r="D6929" t="s">
        <v>224</v>
      </c>
      <c r="E6929">
        <v>570</v>
      </c>
    </row>
    <row r="6930" spans="1:7" x14ac:dyDescent="0.3">
      <c r="A6930">
        <v>127</v>
      </c>
      <c r="B6930" s="18">
        <v>45505</v>
      </c>
      <c r="C6930" s="96" t="s">
        <v>455</v>
      </c>
      <c r="D6930" t="s">
        <v>220</v>
      </c>
      <c r="E6930">
        <v>3315</v>
      </c>
    </row>
    <row r="6931" spans="1:7" x14ac:dyDescent="0.3">
      <c r="A6931">
        <v>5</v>
      </c>
      <c r="B6931" s="18">
        <v>45505</v>
      </c>
      <c r="C6931" s="96" t="s">
        <v>455</v>
      </c>
      <c r="D6931" t="s">
        <v>216</v>
      </c>
      <c r="E6931">
        <v>13.785714285714301</v>
      </c>
      <c r="F6931">
        <v>2123</v>
      </c>
      <c r="G6931">
        <v>154</v>
      </c>
    </row>
    <row r="6932" spans="1:7" x14ac:dyDescent="0.3">
      <c r="A6932">
        <v>4</v>
      </c>
      <c r="B6932" s="18">
        <v>45505</v>
      </c>
      <c r="C6932" s="96" t="s">
        <v>455</v>
      </c>
      <c r="D6932" t="s">
        <v>223</v>
      </c>
      <c r="E6932">
        <v>0.78602620087336195</v>
      </c>
      <c r="F6932">
        <v>1620</v>
      </c>
      <c r="G6932">
        <v>2061</v>
      </c>
    </row>
    <row r="6933" spans="1:7" x14ac:dyDescent="0.3">
      <c r="A6933">
        <v>126</v>
      </c>
      <c r="B6933" s="18">
        <v>45505</v>
      </c>
      <c r="C6933" s="96" t="s">
        <v>455</v>
      </c>
      <c r="D6933" t="s">
        <v>28</v>
      </c>
      <c r="E6933">
        <v>1</v>
      </c>
    </row>
    <row r="6934" spans="1:7" x14ac:dyDescent="0.3">
      <c r="A6934">
        <v>122</v>
      </c>
      <c r="B6934" s="18">
        <v>45505</v>
      </c>
      <c r="C6934" s="96" t="s">
        <v>455</v>
      </c>
      <c r="D6934" t="s">
        <v>24</v>
      </c>
      <c r="E6934">
        <v>2</v>
      </c>
    </row>
    <row r="6935" spans="1:7" x14ac:dyDescent="0.3">
      <c r="A6935">
        <v>121</v>
      </c>
      <c r="B6935" s="18">
        <v>45505</v>
      </c>
      <c r="C6935" s="96" t="s">
        <v>455</v>
      </c>
      <c r="D6935" t="s">
        <v>23</v>
      </c>
      <c r="E6935">
        <v>1</v>
      </c>
    </row>
    <row r="6936" spans="1:7" x14ac:dyDescent="0.3">
      <c r="A6936">
        <v>120</v>
      </c>
      <c r="B6936" s="18">
        <v>45505</v>
      </c>
      <c r="C6936" s="96" t="s">
        <v>455</v>
      </c>
      <c r="D6936" t="s">
        <v>22</v>
      </c>
      <c r="E6936">
        <v>4789</v>
      </c>
    </row>
    <row r="6937" spans="1:7" x14ac:dyDescent="0.3">
      <c r="A6937">
        <v>116</v>
      </c>
      <c r="B6937" s="18">
        <v>45505</v>
      </c>
      <c r="C6937" s="96" t="s">
        <v>455</v>
      </c>
      <c r="D6937" t="s">
        <v>243</v>
      </c>
      <c r="E6937">
        <v>17</v>
      </c>
    </row>
    <row r="6938" spans="1:7" x14ac:dyDescent="0.3">
      <c r="A6938">
        <v>115</v>
      </c>
      <c r="B6938" s="18">
        <v>45505</v>
      </c>
      <c r="C6938" s="96" t="s">
        <v>455</v>
      </c>
      <c r="D6938" t="s">
        <v>226</v>
      </c>
      <c r="E6938">
        <v>348</v>
      </c>
    </row>
    <row r="6939" spans="1:7" x14ac:dyDescent="0.3">
      <c r="A6939">
        <v>114</v>
      </c>
      <c r="B6939" s="18">
        <v>45505</v>
      </c>
      <c r="C6939" s="96" t="s">
        <v>455</v>
      </c>
      <c r="D6939" t="s">
        <v>214</v>
      </c>
      <c r="E6939">
        <v>4792</v>
      </c>
    </row>
    <row r="6940" spans="1:7" x14ac:dyDescent="0.3">
      <c r="A6940">
        <v>6</v>
      </c>
      <c r="B6940" s="18">
        <v>45505</v>
      </c>
      <c r="C6940" s="96" t="s">
        <v>455</v>
      </c>
      <c r="D6940" t="s">
        <v>237</v>
      </c>
      <c r="E6940">
        <v>0.60204081632653061</v>
      </c>
      <c r="F6940">
        <v>59</v>
      </c>
      <c r="G6940">
        <v>98</v>
      </c>
    </row>
    <row r="6941" spans="1:7" x14ac:dyDescent="0.3">
      <c r="A6941">
        <v>108</v>
      </c>
      <c r="B6941" s="18">
        <v>45505</v>
      </c>
      <c r="C6941" s="96" t="s">
        <v>456</v>
      </c>
      <c r="D6941" t="s">
        <v>204</v>
      </c>
      <c r="E6941">
        <v>88</v>
      </c>
    </row>
    <row r="6942" spans="1:7" x14ac:dyDescent="0.3">
      <c r="A6942">
        <v>105</v>
      </c>
      <c r="B6942" s="18">
        <v>45505</v>
      </c>
      <c r="C6942" s="96" t="s">
        <v>456</v>
      </c>
      <c r="D6942" t="s">
        <v>227</v>
      </c>
      <c r="E6942">
        <v>285</v>
      </c>
    </row>
    <row r="6943" spans="1:7" x14ac:dyDescent="0.3">
      <c r="A6943">
        <v>107</v>
      </c>
      <c r="B6943" s="18">
        <v>45505</v>
      </c>
      <c r="C6943" s="96" t="s">
        <v>456</v>
      </c>
      <c r="D6943" t="s">
        <v>217</v>
      </c>
      <c r="E6943">
        <v>390</v>
      </c>
    </row>
    <row r="6944" spans="1:7" x14ac:dyDescent="0.3">
      <c r="A6944">
        <v>106</v>
      </c>
      <c r="B6944" s="18">
        <v>45505</v>
      </c>
      <c r="C6944" s="96" t="s">
        <v>456</v>
      </c>
      <c r="D6944" t="s">
        <v>196</v>
      </c>
      <c r="E6944">
        <v>573</v>
      </c>
    </row>
    <row r="6945" spans="1:7" x14ac:dyDescent="0.3">
      <c r="A6945">
        <v>104</v>
      </c>
      <c r="B6945" s="18">
        <v>45505</v>
      </c>
      <c r="C6945" s="96" t="s">
        <v>456</v>
      </c>
      <c r="D6945" t="s">
        <v>236</v>
      </c>
      <c r="E6945">
        <v>139</v>
      </c>
    </row>
    <row r="6946" spans="1:7" x14ac:dyDescent="0.3">
      <c r="A6946">
        <v>113</v>
      </c>
      <c r="B6946" s="18">
        <v>45505</v>
      </c>
      <c r="C6946" s="96" t="s">
        <v>456</v>
      </c>
      <c r="D6946" t="s">
        <v>228</v>
      </c>
      <c r="E6946">
        <v>164</v>
      </c>
    </row>
    <row r="6947" spans="1:7" x14ac:dyDescent="0.3">
      <c r="A6947">
        <v>110</v>
      </c>
      <c r="B6947" s="18">
        <v>45505</v>
      </c>
      <c r="C6947" s="96" t="s">
        <v>456</v>
      </c>
      <c r="D6947" t="s">
        <v>222</v>
      </c>
      <c r="E6947">
        <v>273</v>
      </c>
    </row>
    <row r="6948" spans="1:7" x14ac:dyDescent="0.3">
      <c r="A6948">
        <v>112</v>
      </c>
      <c r="B6948" s="18">
        <v>45505</v>
      </c>
      <c r="C6948" s="96" t="s">
        <v>456</v>
      </c>
      <c r="D6948" t="s">
        <v>221</v>
      </c>
      <c r="E6948">
        <v>484</v>
      </c>
    </row>
    <row r="6949" spans="1:7" x14ac:dyDescent="0.3">
      <c r="A6949">
        <v>111</v>
      </c>
      <c r="B6949" s="18">
        <v>45505</v>
      </c>
      <c r="C6949" s="96" t="s">
        <v>456</v>
      </c>
      <c r="D6949" t="s">
        <v>201</v>
      </c>
      <c r="E6949">
        <v>783</v>
      </c>
    </row>
    <row r="6950" spans="1:7" x14ac:dyDescent="0.3">
      <c r="A6950">
        <v>109</v>
      </c>
      <c r="B6950" s="18">
        <v>45505</v>
      </c>
      <c r="C6950" s="96" t="s">
        <v>456</v>
      </c>
      <c r="D6950" t="s">
        <v>233</v>
      </c>
      <c r="E6950">
        <v>125</v>
      </c>
    </row>
    <row r="6951" spans="1:7" x14ac:dyDescent="0.3">
      <c r="A6951">
        <v>2</v>
      </c>
      <c r="B6951" s="18">
        <v>45505</v>
      </c>
      <c r="C6951" s="96" t="s">
        <v>456</v>
      </c>
      <c r="D6951" t="s">
        <v>209</v>
      </c>
      <c r="E6951">
        <v>0.27305785123966941</v>
      </c>
      <c r="F6951">
        <v>3304</v>
      </c>
      <c r="G6951">
        <v>12100</v>
      </c>
    </row>
    <row r="6952" spans="1:7" x14ac:dyDescent="0.3">
      <c r="A6952">
        <v>1</v>
      </c>
      <c r="B6952" s="18">
        <v>45505</v>
      </c>
      <c r="C6952" s="96" t="s">
        <v>456</v>
      </c>
      <c r="D6952" t="s">
        <v>287</v>
      </c>
      <c r="E6952">
        <v>0.14285714285714285</v>
      </c>
      <c r="F6952">
        <v>1</v>
      </c>
      <c r="G6952">
        <v>7</v>
      </c>
    </row>
    <row r="6953" spans="1:7" x14ac:dyDescent="0.3">
      <c r="A6953">
        <v>103</v>
      </c>
      <c r="B6953" s="18">
        <v>45505</v>
      </c>
      <c r="C6953" s="96" t="s">
        <v>456</v>
      </c>
      <c r="D6953" t="s">
        <v>199</v>
      </c>
      <c r="E6953">
        <v>1</v>
      </c>
    </row>
    <row r="6954" spans="1:7" x14ac:dyDescent="0.3">
      <c r="A6954">
        <v>3</v>
      </c>
      <c r="B6954" s="18">
        <v>45505</v>
      </c>
      <c r="C6954" s="96" t="s">
        <v>456</v>
      </c>
      <c r="D6954" t="s">
        <v>202</v>
      </c>
      <c r="E6954">
        <v>0.77468201090248334</v>
      </c>
      <c r="F6954">
        <v>2558</v>
      </c>
      <c r="G6954">
        <v>3302</v>
      </c>
    </row>
    <row r="6955" spans="1:7" x14ac:dyDescent="0.3">
      <c r="A6955">
        <v>102</v>
      </c>
      <c r="B6955" s="18">
        <v>45505</v>
      </c>
      <c r="C6955" s="96" t="s">
        <v>456</v>
      </c>
      <c r="D6955" t="s">
        <v>218</v>
      </c>
      <c r="E6955">
        <v>2</v>
      </c>
    </row>
    <row r="6956" spans="1:7" x14ac:dyDescent="0.3">
      <c r="A6956">
        <v>101</v>
      </c>
      <c r="B6956" s="18">
        <v>45505</v>
      </c>
      <c r="C6956" s="96" t="s">
        <v>456</v>
      </c>
      <c r="D6956" t="s">
        <v>200</v>
      </c>
      <c r="E6956">
        <v>4</v>
      </c>
    </row>
    <row r="6957" spans="1:7" x14ac:dyDescent="0.3">
      <c r="A6957">
        <v>100</v>
      </c>
      <c r="B6957" s="18">
        <v>45505</v>
      </c>
      <c r="C6957" s="96" t="s">
        <v>456</v>
      </c>
      <c r="D6957" t="s">
        <v>206</v>
      </c>
      <c r="E6957">
        <v>1</v>
      </c>
    </row>
    <row r="6958" spans="1:7" x14ac:dyDescent="0.3">
      <c r="A6958">
        <v>26</v>
      </c>
      <c r="B6958" s="18">
        <v>45505</v>
      </c>
      <c r="C6958" s="96" t="s">
        <v>456</v>
      </c>
      <c r="D6958" t="s">
        <v>164</v>
      </c>
      <c r="E6958">
        <v>7.0052539404553416E-3</v>
      </c>
      <c r="F6958">
        <v>4</v>
      </c>
      <c r="G6958">
        <v>571</v>
      </c>
    </row>
    <row r="6959" spans="1:7" x14ac:dyDescent="0.3">
      <c r="A6959">
        <v>17</v>
      </c>
      <c r="B6959" s="18">
        <v>45505</v>
      </c>
      <c r="C6959" s="96" t="s">
        <v>456</v>
      </c>
      <c r="D6959" t="s">
        <v>207</v>
      </c>
      <c r="E6959">
        <v>7.1684587813620072E-3</v>
      </c>
      <c r="F6959">
        <v>2</v>
      </c>
      <c r="G6959">
        <v>279</v>
      </c>
    </row>
    <row r="6960" spans="1:7" x14ac:dyDescent="0.3">
      <c r="A6960">
        <v>16</v>
      </c>
      <c r="B6960" s="18">
        <v>45505</v>
      </c>
      <c r="C6960" s="96" t="s">
        <v>456</v>
      </c>
      <c r="D6960" t="s">
        <v>203</v>
      </c>
      <c r="E6960">
        <v>7.8853046594982074E-2</v>
      </c>
      <c r="F6960">
        <v>22</v>
      </c>
      <c r="G6960">
        <v>279</v>
      </c>
    </row>
    <row r="6961" spans="1:7" x14ac:dyDescent="0.3">
      <c r="A6961">
        <v>15</v>
      </c>
      <c r="B6961" s="18">
        <v>45505</v>
      </c>
      <c r="C6961" s="96" t="s">
        <v>456</v>
      </c>
      <c r="D6961" t="s">
        <v>205</v>
      </c>
      <c r="E6961">
        <v>8.8028169014084511E-3</v>
      </c>
      <c r="F6961">
        <v>5</v>
      </c>
      <c r="G6961">
        <v>568</v>
      </c>
    </row>
    <row r="6962" spans="1:7" x14ac:dyDescent="0.3">
      <c r="A6962">
        <v>14</v>
      </c>
      <c r="B6962" s="18">
        <v>45505</v>
      </c>
      <c r="C6962" s="96" t="s">
        <v>456</v>
      </c>
      <c r="D6962" t="s">
        <v>225</v>
      </c>
      <c r="E6962">
        <v>6.8661971830985921E-2</v>
      </c>
      <c r="F6962">
        <v>39</v>
      </c>
      <c r="G6962">
        <v>568</v>
      </c>
    </row>
    <row r="6963" spans="1:7" x14ac:dyDescent="0.3">
      <c r="A6963">
        <v>13</v>
      </c>
      <c r="B6963" s="18">
        <v>45505</v>
      </c>
      <c r="C6963" s="96" t="s">
        <v>456</v>
      </c>
      <c r="D6963" t="s">
        <v>198</v>
      </c>
      <c r="E6963">
        <v>3.643724696356275E-2</v>
      </c>
      <c r="F6963">
        <v>9</v>
      </c>
      <c r="G6963">
        <v>247</v>
      </c>
    </row>
    <row r="6964" spans="1:7" x14ac:dyDescent="0.3">
      <c r="A6964">
        <v>12</v>
      </c>
      <c r="B6964" s="18">
        <v>45505</v>
      </c>
      <c r="C6964" s="96" t="s">
        <v>456</v>
      </c>
      <c r="D6964" t="s">
        <v>215</v>
      </c>
      <c r="E6964">
        <v>0.145748987854251</v>
      </c>
      <c r="F6964">
        <v>36</v>
      </c>
      <c r="G6964">
        <v>247</v>
      </c>
    </row>
    <row r="6965" spans="1:7" x14ac:dyDescent="0.3">
      <c r="A6965">
        <v>11</v>
      </c>
      <c r="B6965" s="18">
        <v>45505</v>
      </c>
      <c r="C6965" s="96" t="s">
        <v>456</v>
      </c>
      <c r="D6965" t="s">
        <v>230</v>
      </c>
      <c r="E6965">
        <v>7.8610603290676415E-2</v>
      </c>
      <c r="F6965">
        <v>43</v>
      </c>
      <c r="G6965">
        <v>547</v>
      </c>
    </row>
    <row r="6966" spans="1:7" x14ac:dyDescent="0.3">
      <c r="A6966">
        <v>9</v>
      </c>
      <c r="B6966" s="18">
        <v>45505</v>
      </c>
      <c r="C6966" s="96" t="s">
        <v>456</v>
      </c>
      <c r="D6966" t="s">
        <v>213</v>
      </c>
      <c r="E6966">
        <v>3.0410542321338066E-3</v>
      </c>
      <c r="F6966">
        <v>6</v>
      </c>
      <c r="G6966">
        <v>1973</v>
      </c>
    </row>
    <row r="6967" spans="1:7" x14ac:dyDescent="0.3">
      <c r="A6967">
        <v>8</v>
      </c>
      <c r="B6967" s="18">
        <v>45505</v>
      </c>
      <c r="C6967" s="96" t="s">
        <v>456</v>
      </c>
      <c r="D6967" t="s">
        <v>235</v>
      </c>
      <c r="E6967">
        <v>0.28676470588235292</v>
      </c>
      <c r="F6967">
        <v>117</v>
      </c>
      <c r="G6967">
        <v>408</v>
      </c>
    </row>
    <row r="6968" spans="1:7" x14ac:dyDescent="0.3">
      <c r="A6968">
        <v>7</v>
      </c>
      <c r="B6968" s="18">
        <v>45505</v>
      </c>
      <c r="C6968" s="96" t="s">
        <v>456</v>
      </c>
      <c r="D6968" t="s">
        <v>232</v>
      </c>
      <c r="E6968">
        <v>0.49166666666666664</v>
      </c>
      <c r="F6968">
        <v>59</v>
      </c>
      <c r="G6968">
        <v>120</v>
      </c>
    </row>
    <row r="6969" spans="1:7" x14ac:dyDescent="0.3">
      <c r="A6969">
        <v>18</v>
      </c>
      <c r="B6969" s="18">
        <v>45505</v>
      </c>
      <c r="C6969" s="96" t="s">
        <v>456</v>
      </c>
      <c r="D6969" t="s">
        <v>242</v>
      </c>
      <c r="E6969">
        <v>1.8072289156626505E-2</v>
      </c>
      <c r="F6969">
        <v>3</v>
      </c>
      <c r="G6969">
        <v>166</v>
      </c>
    </row>
    <row r="6970" spans="1:7" x14ac:dyDescent="0.3">
      <c r="A6970">
        <v>23</v>
      </c>
      <c r="B6970" s="18">
        <v>45505</v>
      </c>
      <c r="C6970" s="96" t="s">
        <v>456</v>
      </c>
      <c r="D6970" t="s">
        <v>210</v>
      </c>
      <c r="E6970">
        <v>2.1873247335950644E-2</v>
      </c>
      <c r="F6970">
        <v>78</v>
      </c>
      <c r="G6970">
        <v>3566</v>
      </c>
    </row>
    <row r="6971" spans="1:7" x14ac:dyDescent="0.3">
      <c r="A6971">
        <v>24</v>
      </c>
      <c r="B6971" s="18">
        <v>45505</v>
      </c>
      <c r="C6971" s="96" t="s">
        <v>456</v>
      </c>
      <c r="D6971" t="s">
        <v>197</v>
      </c>
      <c r="E6971">
        <v>0.85897435897435892</v>
      </c>
      <c r="F6971">
        <v>67</v>
      </c>
      <c r="G6971">
        <v>78</v>
      </c>
    </row>
    <row r="6972" spans="1:7" x14ac:dyDescent="0.3">
      <c r="A6972">
        <v>25</v>
      </c>
      <c r="B6972" s="18">
        <v>45505</v>
      </c>
      <c r="C6972" s="96" t="s">
        <v>456</v>
      </c>
      <c r="D6972" t="s">
        <v>261</v>
      </c>
      <c r="E6972">
        <v>4.4868199663488503E-3</v>
      </c>
      <c r="F6972">
        <v>16</v>
      </c>
      <c r="G6972">
        <v>3566</v>
      </c>
    </row>
    <row r="6973" spans="1:7" x14ac:dyDescent="0.3">
      <c r="A6973">
        <v>133</v>
      </c>
      <c r="B6973" s="18">
        <v>45505</v>
      </c>
      <c r="C6973" s="96" t="s">
        <v>456</v>
      </c>
      <c r="D6973" t="s">
        <v>234</v>
      </c>
      <c r="E6973">
        <v>6</v>
      </c>
    </row>
    <row r="6974" spans="1:7" x14ac:dyDescent="0.3">
      <c r="A6974">
        <v>132</v>
      </c>
      <c r="B6974" s="18">
        <v>45505</v>
      </c>
      <c r="C6974" s="96" t="s">
        <v>456</v>
      </c>
      <c r="D6974" t="s">
        <v>208</v>
      </c>
      <c r="E6974">
        <v>8</v>
      </c>
    </row>
    <row r="6975" spans="1:7" x14ac:dyDescent="0.3">
      <c r="A6975">
        <v>131</v>
      </c>
      <c r="B6975" s="18">
        <v>45505</v>
      </c>
      <c r="C6975" s="96" t="s">
        <v>456</v>
      </c>
      <c r="D6975" t="s">
        <v>211</v>
      </c>
      <c r="E6975">
        <v>40</v>
      </c>
    </row>
    <row r="6976" spans="1:7" x14ac:dyDescent="0.3">
      <c r="A6976">
        <v>130</v>
      </c>
      <c r="B6976" s="18">
        <v>45505</v>
      </c>
      <c r="C6976" s="96" t="s">
        <v>456</v>
      </c>
      <c r="D6976" t="s">
        <v>212</v>
      </c>
      <c r="E6976">
        <v>138</v>
      </c>
    </row>
    <row r="6977" spans="1:7" x14ac:dyDescent="0.3">
      <c r="A6977">
        <v>129</v>
      </c>
      <c r="B6977" s="18">
        <v>45505</v>
      </c>
      <c r="C6977" s="96" t="s">
        <v>456</v>
      </c>
      <c r="D6977" t="s">
        <v>229</v>
      </c>
      <c r="E6977">
        <v>408</v>
      </c>
    </row>
    <row r="6978" spans="1:7" x14ac:dyDescent="0.3">
      <c r="A6978">
        <v>128</v>
      </c>
      <c r="B6978" s="18">
        <v>45505</v>
      </c>
      <c r="C6978" s="96" t="s">
        <v>456</v>
      </c>
      <c r="D6978" t="s">
        <v>224</v>
      </c>
      <c r="E6978">
        <v>132</v>
      </c>
    </row>
    <row r="6979" spans="1:7" x14ac:dyDescent="0.3">
      <c r="A6979">
        <v>127</v>
      </c>
      <c r="B6979" s="18">
        <v>45505</v>
      </c>
      <c r="C6979" s="96" t="s">
        <v>456</v>
      </c>
      <c r="D6979" t="s">
        <v>220</v>
      </c>
      <c r="E6979">
        <v>732</v>
      </c>
    </row>
    <row r="6980" spans="1:7" x14ac:dyDescent="0.3">
      <c r="A6980">
        <v>5</v>
      </c>
      <c r="B6980" s="18">
        <v>45505</v>
      </c>
      <c r="C6980" s="96" t="s">
        <v>456</v>
      </c>
      <c r="D6980" t="s">
        <v>216</v>
      </c>
      <c r="E6980">
        <v>3.3088235294117601</v>
      </c>
      <c r="F6980">
        <v>450</v>
      </c>
      <c r="G6980">
        <v>136</v>
      </c>
    </row>
    <row r="6981" spans="1:7" x14ac:dyDescent="0.3">
      <c r="A6981">
        <v>4</v>
      </c>
      <c r="B6981" s="18">
        <v>45505</v>
      </c>
      <c r="C6981" s="96" t="s">
        <v>456</v>
      </c>
      <c r="D6981" t="s">
        <v>223</v>
      </c>
      <c r="E6981">
        <v>0.82954545454545503</v>
      </c>
      <c r="F6981">
        <v>365</v>
      </c>
      <c r="G6981">
        <v>440</v>
      </c>
    </row>
    <row r="6982" spans="1:7" x14ac:dyDescent="0.3">
      <c r="A6982">
        <v>126</v>
      </c>
      <c r="B6982" s="18">
        <v>45505</v>
      </c>
      <c r="C6982" s="96" t="s">
        <v>456</v>
      </c>
      <c r="D6982" t="s">
        <v>28</v>
      </c>
      <c r="E6982">
        <v>1</v>
      </c>
    </row>
    <row r="6983" spans="1:7" x14ac:dyDescent="0.3">
      <c r="A6983">
        <v>120</v>
      </c>
      <c r="B6983" s="18">
        <v>45505</v>
      </c>
      <c r="C6983" s="96" t="s">
        <v>456</v>
      </c>
      <c r="D6983" t="s">
        <v>22</v>
      </c>
      <c r="E6983">
        <v>964</v>
      </c>
    </row>
    <row r="6984" spans="1:7" x14ac:dyDescent="0.3">
      <c r="A6984">
        <v>116</v>
      </c>
      <c r="B6984" s="18">
        <v>45505</v>
      </c>
      <c r="C6984" s="96" t="s">
        <v>456</v>
      </c>
      <c r="D6984" t="s">
        <v>243</v>
      </c>
      <c r="E6984">
        <v>1</v>
      </c>
    </row>
    <row r="6985" spans="1:7" x14ac:dyDescent="0.3">
      <c r="A6985">
        <v>115</v>
      </c>
      <c r="B6985" s="18">
        <v>45505</v>
      </c>
      <c r="C6985" s="96" t="s">
        <v>456</v>
      </c>
      <c r="D6985" t="s">
        <v>226</v>
      </c>
      <c r="E6985">
        <v>49</v>
      </c>
    </row>
    <row r="6986" spans="1:7" x14ac:dyDescent="0.3">
      <c r="A6986">
        <v>114</v>
      </c>
      <c r="B6986" s="18">
        <v>45505</v>
      </c>
      <c r="C6986" s="96" t="s">
        <v>456</v>
      </c>
      <c r="D6986" t="s">
        <v>214</v>
      </c>
      <c r="E6986">
        <v>964</v>
      </c>
    </row>
    <row r="6987" spans="1:7" x14ac:dyDescent="0.3">
      <c r="A6987">
        <v>6</v>
      </c>
      <c r="B6987" s="18">
        <v>45505</v>
      </c>
      <c r="C6987" s="96" t="s">
        <v>456</v>
      </c>
      <c r="D6987" t="s">
        <v>237</v>
      </c>
      <c r="E6987">
        <v>0.4375</v>
      </c>
      <c r="F6987">
        <v>21</v>
      </c>
      <c r="G6987">
        <v>48</v>
      </c>
    </row>
    <row r="6988" spans="1:7" x14ac:dyDescent="0.3">
      <c r="A6988">
        <v>105</v>
      </c>
      <c r="B6988" s="18">
        <v>45505</v>
      </c>
      <c r="C6988" s="96" t="s">
        <v>457</v>
      </c>
      <c r="D6988" t="s">
        <v>227</v>
      </c>
      <c r="E6988">
        <v>154</v>
      </c>
    </row>
    <row r="6989" spans="1:7" x14ac:dyDescent="0.3">
      <c r="A6989">
        <v>104</v>
      </c>
      <c r="B6989" s="18">
        <v>45505</v>
      </c>
      <c r="C6989" s="96" t="s">
        <v>457</v>
      </c>
      <c r="D6989" t="s">
        <v>236</v>
      </c>
      <c r="E6989">
        <v>86</v>
      </c>
    </row>
    <row r="6990" spans="1:7" x14ac:dyDescent="0.3">
      <c r="A6990">
        <v>110</v>
      </c>
      <c r="B6990" s="18">
        <v>45505</v>
      </c>
      <c r="C6990" s="96" t="s">
        <v>457</v>
      </c>
      <c r="D6990" t="s">
        <v>222</v>
      </c>
      <c r="E6990">
        <v>126</v>
      </c>
    </row>
    <row r="6991" spans="1:7" x14ac:dyDescent="0.3">
      <c r="A6991">
        <v>109</v>
      </c>
      <c r="B6991" s="18">
        <v>45505</v>
      </c>
      <c r="C6991" s="96" t="s">
        <v>457</v>
      </c>
      <c r="D6991" t="s">
        <v>233</v>
      </c>
      <c r="E6991">
        <v>84</v>
      </c>
    </row>
    <row r="6992" spans="1:7" x14ac:dyDescent="0.3">
      <c r="A6992">
        <v>2</v>
      </c>
      <c r="B6992" s="18">
        <v>45505</v>
      </c>
      <c r="C6992" s="96" t="s">
        <v>457</v>
      </c>
      <c r="D6992" t="s">
        <v>209</v>
      </c>
      <c r="E6992">
        <v>0.5</v>
      </c>
      <c r="F6992">
        <v>450</v>
      </c>
      <c r="G6992">
        <v>900</v>
      </c>
    </row>
    <row r="6993" spans="1:7" x14ac:dyDescent="0.3">
      <c r="A6993">
        <v>1</v>
      </c>
      <c r="B6993" s="18">
        <v>45505</v>
      </c>
      <c r="C6993" s="96" t="s">
        <v>457</v>
      </c>
      <c r="D6993" t="s">
        <v>287</v>
      </c>
      <c r="E6993">
        <v>0</v>
      </c>
      <c r="F6993">
        <v>0</v>
      </c>
      <c r="G6993">
        <v>1</v>
      </c>
    </row>
    <row r="6994" spans="1:7" x14ac:dyDescent="0.3">
      <c r="A6994">
        <v>103</v>
      </c>
      <c r="B6994" s="18">
        <v>45505</v>
      </c>
      <c r="C6994" s="96" t="s">
        <v>457</v>
      </c>
      <c r="D6994" t="s">
        <v>199</v>
      </c>
      <c r="E6994">
        <v>1</v>
      </c>
    </row>
    <row r="6995" spans="1:7" x14ac:dyDescent="0.3">
      <c r="A6995">
        <v>3</v>
      </c>
      <c r="B6995" s="18">
        <v>45505</v>
      </c>
      <c r="C6995" s="96" t="s">
        <v>457</v>
      </c>
      <c r="D6995" t="s">
        <v>202</v>
      </c>
      <c r="E6995">
        <v>0.98888888888888893</v>
      </c>
      <c r="F6995">
        <v>445</v>
      </c>
      <c r="G6995">
        <v>450</v>
      </c>
    </row>
    <row r="6996" spans="1:7" x14ac:dyDescent="0.3">
      <c r="A6996">
        <v>102</v>
      </c>
      <c r="B6996" s="18">
        <v>45505</v>
      </c>
      <c r="C6996" s="96" t="s">
        <v>457</v>
      </c>
      <c r="D6996" t="s">
        <v>218</v>
      </c>
      <c r="E6996">
        <v>0</v>
      </c>
    </row>
    <row r="6997" spans="1:7" x14ac:dyDescent="0.3">
      <c r="A6997">
        <v>101</v>
      </c>
      <c r="B6997" s="18">
        <v>45505</v>
      </c>
      <c r="C6997" s="96" t="s">
        <v>457</v>
      </c>
      <c r="D6997" t="s">
        <v>200</v>
      </c>
      <c r="E6997">
        <v>0</v>
      </c>
    </row>
    <row r="6998" spans="1:7" x14ac:dyDescent="0.3">
      <c r="A6998">
        <v>100</v>
      </c>
      <c r="B6998" s="18">
        <v>45505</v>
      </c>
      <c r="C6998" s="96" t="s">
        <v>457</v>
      </c>
      <c r="D6998" t="s">
        <v>206</v>
      </c>
      <c r="E6998">
        <v>1</v>
      </c>
    </row>
    <row r="6999" spans="1:7" x14ac:dyDescent="0.3">
      <c r="A6999">
        <v>8</v>
      </c>
      <c r="B6999" s="18">
        <v>45505</v>
      </c>
      <c r="C6999" s="96" t="s">
        <v>457</v>
      </c>
      <c r="D6999" t="s">
        <v>235</v>
      </c>
      <c r="E6999">
        <v>0.5679012345679012</v>
      </c>
      <c r="F6999">
        <v>138</v>
      </c>
      <c r="G6999">
        <v>243</v>
      </c>
    </row>
    <row r="7000" spans="1:7" x14ac:dyDescent="0.3">
      <c r="A7000">
        <v>7</v>
      </c>
      <c r="B7000" s="18">
        <v>45505</v>
      </c>
      <c r="C7000" s="96" t="s">
        <v>457</v>
      </c>
      <c r="D7000" t="s">
        <v>232</v>
      </c>
      <c r="E7000">
        <v>0.68674698795180722</v>
      </c>
      <c r="F7000">
        <v>57</v>
      </c>
      <c r="G7000">
        <v>83</v>
      </c>
    </row>
    <row r="7001" spans="1:7" x14ac:dyDescent="0.3">
      <c r="A7001">
        <v>23</v>
      </c>
      <c r="B7001" s="18">
        <v>45505</v>
      </c>
      <c r="C7001" s="96" t="s">
        <v>457</v>
      </c>
      <c r="D7001" t="s">
        <v>210</v>
      </c>
      <c r="E7001">
        <v>2.2026431718061676E-3</v>
      </c>
      <c r="F7001">
        <v>1</v>
      </c>
      <c r="G7001">
        <v>454</v>
      </c>
    </row>
    <row r="7002" spans="1:7" x14ac:dyDescent="0.3">
      <c r="A7002">
        <v>24</v>
      </c>
      <c r="B7002" s="18">
        <v>45505</v>
      </c>
      <c r="C7002" s="96" t="s">
        <v>457</v>
      </c>
      <c r="D7002" t="s">
        <v>197</v>
      </c>
      <c r="E7002">
        <v>1</v>
      </c>
      <c r="F7002">
        <v>1</v>
      </c>
      <c r="G7002">
        <v>1</v>
      </c>
    </row>
    <row r="7003" spans="1:7" x14ac:dyDescent="0.3">
      <c r="A7003">
        <v>131</v>
      </c>
      <c r="B7003" s="18">
        <v>45505</v>
      </c>
      <c r="C7003" s="96" t="s">
        <v>457</v>
      </c>
      <c r="D7003" t="s">
        <v>211</v>
      </c>
      <c r="E7003">
        <v>1</v>
      </c>
    </row>
    <row r="7004" spans="1:7" x14ac:dyDescent="0.3">
      <c r="A7004">
        <v>130</v>
      </c>
      <c r="B7004" s="18">
        <v>45505</v>
      </c>
      <c r="C7004" s="96" t="s">
        <v>457</v>
      </c>
      <c r="D7004" t="s">
        <v>212</v>
      </c>
      <c r="E7004">
        <v>2</v>
      </c>
    </row>
    <row r="7005" spans="1:7" x14ac:dyDescent="0.3">
      <c r="A7005">
        <v>129</v>
      </c>
      <c r="B7005" s="18">
        <v>45505</v>
      </c>
      <c r="C7005" s="96" t="s">
        <v>457</v>
      </c>
      <c r="D7005" t="s">
        <v>229</v>
      </c>
      <c r="E7005">
        <v>37</v>
      </c>
    </row>
    <row r="7006" spans="1:7" x14ac:dyDescent="0.3">
      <c r="A7006">
        <v>128</v>
      </c>
      <c r="B7006" s="18">
        <v>45505</v>
      </c>
      <c r="C7006" s="96" t="s">
        <v>457</v>
      </c>
      <c r="D7006" t="s">
        <v>224</v>
      </c>
      <c r="E7006">
        <v>8</v>
      </c>
    </row>
    <row r="7007" spans="1:7" x14ac:dyDescent="0.3">
      <c r="A7007">
        <v>127</v>
      </c>
      <c r="B7007" s="18">
        <v>45505</v>
      </c>
      <c r="C7007" s="96" t="s">
        <v>457</v>
      </c>
      <c r="D7007" t="s">
        <v>220</v>
      </c>
      <c r="E7007">
        <v>48</v>
      </c>
    </row>
    <row r="7008" spans="1:7" x14ac:dyDescent="0.3">
      <c r="A7008">
        <v>5</v>
      </c>
      <c r="B7008" s="18">
        <v>45505</v>
      </c>
      <c r="C7008" s="96" t="s">
        <v>457</v>
      </c>
      <c r="D7008" t="s">
        <v>216</v>
      </c>
      <c r="E7008">
        <v>2.4</v>
      </c>
      <c r="F7008">
        <v>36</v>
      </c>
      <c r="G7008">
        <v>15</v>
      </c>
    </row>
    <row r="7009" spans="1:7" x14ac:dyDescent="0.3">
      <c r="A7009">
        <v>4</v>
      </c>
      <c r="B7009" s="18">
        <v>45505</v>
      </c>
      <c r="C7009" s="96" t="s">
        <v>457</v>
      </c>
      <c r="D7009" t="s">
        <v>223</v>
      </c>
      <c r="E7009">
        <v>0.52777777777777801</v>
      </c>
      <c r="F7009">
        <v>19</v>
      </c>
      <c r="G7009">
        <v>36</v>
      </c>
    </row>
    <row r="7010" spans="1:7" x14ac:dyDescent="0.3">
      <c r="A7010">
        <v>120</v>
      </c>
      <c r="B7010" s="18">
        <v>45505</v>
      </c>
      <c r="C7010" s="96" t="s">
        <v>457</v>
      </c>
      <c r="D7010" t="s">
        <v>22</v>
      </c>
      <c r="E7010">
        <v>64</v>
      </c>
    </row>
    <row r="7011" spans="1:7" x14ac:dyDescent="0.3">
      <c r="A7011">
        <v>114</v>
      </c>
      <c r="B7011" s="18">
        <v>45505</v>
      </c>
      <c r="C7011" s="96" t="s">
        <v>457</v>
      </c>
      <c r="D7011" t="s">
        <v>214</v>
      </c>
      <c r="E7011">
        <v>64</v>
      </c>
    </row>
    <row r="7012" spans="1:7" x14ac:dyDescent="0.3">
      <c r="A7012">
        <v>6</v>
      </c>
      <c r="B7012" s="18">
        <v>45505</v>
      </c>
      <c r="C7012" s="96" t="s">
        <v>457</v>
      </c>
      <c r="D7012" t="s">
        <v>237</v>
      </c>
      <c r="E7012">
        <v>5.8823529411764705E-2</v>
      </c>
      <c r="F7012">
        <v>2</v>
      </c>
      <c r="G7012">
        <v>34</v>
      </c>
    </row>
    <row r="7013" spans="1:7" x14ac:dyDescent="0.3">
      <c r="A7013">
        <v>108</v>
      </c>
      <c r="B7013" s="18">
        <v>45505</v>
      </c>
      <c r="C7013" s="96" t="s">
        <v>458</v>
      </c>
      <c r="D7013" t="s">
        <v>204</v>
      </c>
      <c r="E7013">
        <v>17</v>
      </c>
    </row>
    <row r="7014" spans="1:7" x14ac:dyDescent="0.3">
      <c r="A7014">
        <v>105</v>
      </c>
      <c r="B7014" s="18">
        <v>45505</v>
      </c>
      <c r="C7014" s="96" t="s">
        <v>458</v>
      </c>
      <c r="D7014" t="s">
        <v>227</v>
      </c>
      <c r="E7014">
        <v>11</v>
      </c>
    </row>
    <row r="7015" spans="1:7" x14ac:dyDescent="0.3">
      <c r="A7015">
        <v>107</v>
      </c>
      <c r="B7015" s="18">
        <v>45505</v>
      </c>
      <c r="C7015" s="96" t="s">
        <v>458</v>
      </c>
      <c r="D7015" t="s">
        <v>217</v>
      </c>
      <c r="E7015">
        <v>67</v>
      </c>
    </row>
    <row r="7016" spans="1:7" x14ac:dyDescent="0.3">
      <c r="A7016">
        <v>106</v>
      </c>
      <c r="B7016" s="18">
        <v>45505</v>
      </c>
      <c r="C7016" s="96" t="s">
        <v>458</v>
      </c>
      <c r="D7016" t="s">
        <v>196</v>
      </c>
      <c r="E7016">
        <v>76</v>
      </c>
    </row>
    <row r="7017" spans="1:7" x14ac:dyDescent="0.3">
      <c r="A7017">
        <v>113</v>
      </c>
      <c r="B7017" s="18">
        <v>45505</v>
      </c>
      <c r="C7017" s="96" t="s">
        <v>458</v>
      </c>
      <c r="D7017" t="s">
        <v>228</v>
      </c>
      <c r="E7017">
        <v>38</v>
      </c>
    </row>
    <row r="7018" spans="1:7" x14ac:dyDescent="0.3">
      <c r="A7018">
        <v>110</v>
      </c>
      <c r="B7018" s="18">
        <v>45505</v>
      </c>
      <c r="C7018" s="96" t="s">
        <v>458</v>
      </c>
      <c r="D7018" t="s">
        <v>222</v>
      </c>
      <c r="E7018">
        <v>5</v>
      </c>
    </row>
    <row r="7019" spans="1:7" x14ac:dyDescent="0.3">
      <c r="A7019">
        <v>112</v>
      </c>
      <c r="B7019" s="18">
        <v>45505</v>
      </c>
      <c r="C7019" s="96" t="s">
        <v>458</v>
      </c>
      <c r="D7019" t="s">
        <v>221</v>
      </c>
      <c r="E7019">
        <v>96</v>
      </c>
    </row>
    <row r="7020" spans="1:7" x14ac:dyDescent="0.3">
      <c r="A7020">
        <v>111</v>
      </c>
      <c r="B7020" s="18">
        <v>45505</v>
      </c>
      <c r="C7020" s="96" t="s">
        <v>458</v>
      </c>
      <c r="D7020" t="s">
        <v>201</v>
      </c>
      <c r="E7020">
        <v>83</v>
      </c>
    </row>
    <row r="7021" spans="1:7" x14ac:dyDescent="0.3">
      <c r="A7021">
        <v>109</v>
      </c>
      <c r="B7021" s="18">
        <v>45505</v>
      </c>
      <c r="C7021" s="96" t="s">
        <v>458</v>
      </c>
      <c r="D7021" t="s">
        <v>233</v>
      </c>
      <c r="E7021">
        <v>1</v>
      </c>
    </row>
    <row r="7022" spans="1:7" x14ac:dyDescent="0.3">
      <c r="A7022">
        <v>2</v>
      </c>
      <c r="B7022" s="18">
        <v>45505</v>
      </c>
      <c r="C7022" s="96" t="s">
        <v>458</v>
      </c>
      <c r="D7022" t="s">
        <v>209</v>
      </c>
      <c r="E7022">
        <v>7.0357142857142854E-2</v>
      </c>
      <c r="F7022">
        <v>394</v>
      </c>
      <c r="G7022">
        <v>5600</v>
      </c>
    </row>
    <row r="7023" spans="1:7" x14ac:dyDescent="0.3">
      <c r="A7023">
        <v>1</v>
      </c>
      <c r="B7023" s="18">
        <v>45505</v>
      </c>
      <c r="C7023" s="96" t="s">
        <v>458</v>
      </c>
      <c r="D7023" t="s">
        <v>287</v>
      </c>
      <c r="E7023">
        <v>0</v>
      </c>
      <c r="F7023">
        <v>0</v>
      </c>
      <c r="G7023">
        <v>3</v>
      </c>
    </row>
    <row r="7024" spans="1:7" x14ac:dyDescent="0.3">
      <c r="A7024">
        <v>103</v>
      </c>
      <c r="B7024" s="18">
        <v>45505</v>
      </c>
      <c r="C7024" s="96" t="s">
        <v>458</v>
      </c>
      <c r="D7024" t="s">
        <v>199</v>
      </c>
      <c r="E7024">
        <v>0</v>
      </c>
    </row>
    <row r="7025" spans="1:7" x14ac:dyDescent="0.3">
      <c r="A7025">
        <v>3</v>
      </c>
      <c r="B7025" s="18">
        <v>45505</v>
      </c>
      <c r="C7025" s="96" t="s">
        <v>458</v>
      </c>
      <c r="D7025" t="s">
        <v>202</v>
      </c>
      <c r="E7025">
        <v>0.70558375634517767</v>
      </c>
      <c r="F7025">
        <v>278</v>
      </c>
      <c r="G7025">
        <v>394</v>
      </c>
    </row>
    <row r="7026" spans="1:7" x14ac:dyDescent="0.3">
      <c r="A7026">
        <v>102</v>
      </c>
      <c r="B7026" s="18">
        <v>45505</v>
      </c>
      <c r="C7026" s="96" t="s">
        <v>458</v>
      </c>
      <c r="D7026" t="s">
        <v>218</v>
      </c>
      <c r="E7026">
        <v>1</v>
      </c>
    </row>
    <row r="7027" spans="1:7" x14ac:dyDescent="0.3">
      <c r="A7027">
        <v>101</v>
      </c>
      <c r="B7027" s="18">
        <v>45505</v>
      </c>
      <c r="C7027" s="96" t="s">
        <v>458</v>
      </c>
      <c r="D7027" t="s">
        <v>200</v>
      </c>
      <c r="E7027">
        <v>2</v>
      </c>
    </row>
    <row r="7028" spans="1:7" x14ac:dyDescent="0.3">
      <c r="A7028">
        <v>100</v>
      </c>
      <c r="B7028" s="18">
        <v>45505</v>
      </c>
      <c r="C7028" s="96" t="s">
        <v>458</v>
      </c>
      <c r="D7028" t="s">
        <v>206</v>
      </c>
      <c r="E7028">
        <v>1</v>
      </c>
    </row>
    <row r="7029" spans="1:7" x14ac:dyDescent="0.3">
      <c r="A7029">
        <v>17</v>
      </c>
      <c r="B7029" s="18">
        <v>45505</v>
      </c>
      <c r="C7029" s="96" t="s">
        <v>458</v>
      </c>
      <c r="D7029" t="s">
        <v>207</v>
      </c>
      <c r="E7029">
        <v>1.4925373134328358E-2</v>
      </c>
      <c r="F7029">
        <v>1</v>
      </c>
      <c r="G7029">
        <v>67</v>
      </c>
    </row>
    <row r="7030" spans="1:7" x14ac:dyDescent="0.3">
      <c r="A7030">
        <v>16</v>
      </c>
      <c r="B7030" s="18">
        <v>45505</v>
      </c>
      <c r="C7030" s="96" t="s">
        <v>458</v>
      </c>
      <c r="D7030" t="s">
        <v>203</v>
      </c>
      <c r="E7030">
        <v>4.4776119402985072E-2</v>
      </c>
      <c r="F7030">
        <v>3</v>
      </c>
      <c r="G7030">
        <v>67</v>
      </c>
    </row>
    <row r="7031" spans="1:7" x14ac:dyDescent="0.3">
      <c r="A7031">
        <v>13</v>
      </c>
      <c r="B7031" s="18">
        <v>45505</v>
      </c>
      <c r="C7031" s="96" t="s">
        <v>458</v>
      </c>
      <c r="D7031" t="s">
        <v>198</v>
      </c>
      <c r="E7031">
        <v>0</v>
      </c>
      <c r="F7031">
        <v>0</v>
      </c>
      <c r="G7031">
        <v>44</v>
      </c>
    </row>
    <row r="7032" spans="1:7" x14ac:dyDescent="0.3">
      <c r="A7032">
        <v>12</v>
      </c>
      <c r="B7032" s="18">
        <v>45505</v>
      </c>
      <c r="C7032" s="96" t="s">
        <v>458</v>
      </c>
      <c r="D7032" t="s">
        <v>215</v>
      </c>
      <c r="E7032">
        <v>4.5454545454545456E-2</v>
      </c>
      <c r="F7032">
        <v>2</v>
      </c>
      <c r="G7032">
        <v>44</v>
      </c>
    </row>
    <row r="7033" spans="1:7" x14ac:dyDescent="0.3">
      <c r="A7033">
        <v>8</v>
      </c>
      <c r="B7033" s="18">
        <v>45505</v>
      </c>
      <c r="C7033" s="96" t="s">
        <v>458</v>
      </c>
      <c r="D7033" t="s">
        <v>235</v>
      </c>
      <c r="E7033">
        <v>0.14285714285714285</v>
      </c>
      <c r="F7033">
        <v>1</v>
      </c>
      <c r="G7033">
        <v>7</v>
      </c>
    </row>
    <row r="7034" spans="1:7" x14ac:dyDescent="0.3">
      <c r="A7034">
        <v>23</v>
      </c>
      <c r="B7034" s="18">
        <v>45505</v>
      </c>
      <c r="C7034" s="96" t="s">
        <v>458</v>
      </c>
      <c r="D7034" t="s">
        <v>210</v>
      </c>
      <c r="E7034">
        <v>1.9464720194647202E-2</v>
      </c>
      <c r="F7034">
        <v>8</v>
      </c>
      <c r="G7034">
        <v>411</v>
      </c>
    </row>
    <row r="7035" spans="1:7" x14ac:dyDescent="0.3">
      <c r="A7035">
        <v>24</v>
      </c>
      <c r="B7035" s="18">
        <v>45505</v>
      </c>
      <c r="C7035" s="96" t="s">
        <v>458</v>
      </c>
      <c r="D7035" t="s">
        <v>197</v>
      </c>
      <c r="E7035">
        <v>0.75</v>
      </c>
      <c r="F7035">
        <v>6</v>
      </c>
      <c r="G7035">
        <v>8</v>
      </c>
    </row>
    <row r="7036" spans="1:7" x14ac:dyDescent="0.3">
      <c r="A7036">
        <v>133</v>
      </c>
      <c r="B7036" s="18">
        <v>45505</v>
      </c>
      <c r="C7036" s="96" t="s">
        <v>458</v>
      </c>
      <c r="D7036" t="s">
        <v>234</v>
      </c>
      <c r="E7036">
        <v>2</v>
      </c>
    </row>
    <row r="7037" spans="1:7" x14ac:dyDescent="0.3">
      <c r="A7037">
        <v>132</v>
      </c>
      <c r="B7037" s="18">
        <v>45505</v>
      </c>
      <c r="C7037" s="96" t="s">
        <v>458</v>
      </c>
      <c r="D7037" t="s">
        <v>208</v>
      </c>
      <c r="E7037">
        <v>2</v>
      </c>
    </row>
    <row r="7038" spans="1:7" x14ac:dyDescent="0.3">
      <c r="A7038">
        <v>131</v>
      </c>
      <c r="B7038" s="18">
        <v>45505</v>
      </c>
      <c r="C7038" s="96" t="s">
        <v>458</v>
      </c>
      <c r="D7038" t="s">
        <v>211</v>
      </c>
      <c r="E7038">
        <v>1</v>
      </c>
    </row>
    <row r="7039" spans="1:7" x14ac:dyDescent="0.3">
      <c r="A7039">
        <v>130</v>
      </c>
      <c r="B7039" s="18">
        <v>45505</v>
      </c>
      <c r="C7039" s="96" t="s">
        <v>458</v>
      </c>
      <c r="D7039" t="s">
        <v>212</v>
      </c>
      <c r="E7039">
        <v>7</v>
      </c>
    </row>
    <row r="7040" spans="1:7" x14ac:dyDescent="0.3">
      <c r="A7040">
        <v>129</v>
      </c>
      <c r="B7040" s="18">
        <v>45505</v>
      </c>
      <c r="C7040" s="96" t="s">
        <v>458</v>
      </c>
      <c r="D7040" t="s">
        <v>229</v>
      </c>
      <c r="E7040">
        <v>58</v>
      </c>
    </row>
    <row r="7041" spans="1:7" x14ac:dyDescent="0.3">
      <c r="A7041">
        <v>128</v>
      </c>
      <c r="B7041" s="18">
        <v>45505</v>
      </c>
      <c r="C7041" s="96" t="s">
        <v>458</v>
      </c>
      <c r="D7041" t="s">
        <v>224</v>
      </c>
      <c r="E7041">
        <v>14</v>
      </c>
    </row>
    <row r="7042" spans="1:7" x14ac:dyDescent="0.3">
      <c r="A7042">
        <v>127</v>
      </c>
      <c r="B7042" s="18">
        <v>45505</v>
      </c>
      <c r="C7042" s="96" t="s">
        <v>458</v>
      </c>
      <c r="D7042" t="s">
        <v>220</v>
      </c>
      <c r="E7042">
        <v>85</v>
      </c>
    </row>
    <row r="7043" spans="1:7" x14ac:dyDescent="0.3">
      <c r="A7043">
        <v>5</v>
      </c>
      <c r="B7043" s="18">
        <v>45505</v>
      </c>
      <c r="C7043" s="96" t="s">
        <v>458</v>
      </c>
      <c r="D7043" t="s">
        <v>216</v>
      </c>
      <c r="E7043">
        <v>2.0434782608695699</v>
      </c>
      <c r="F7043">
        <v>47</v>
      </c>
      <c r="G7043">
        <v>23</v>
      </c>
    </row>
    <row r="7044" spans="1:7" x14ac:dyDescent="0.3">
      <c r="A7044">
        <v>4</v>
      </c>
      <c r="B7044" s="18">
        <v>45505</v>
      </c>
      <c r="C7044" s="96" t="s">
        <v>458</v>
      </c>
      <c r="D7044" t="s">
        <v>223</v>
      </c>
      <c r="E7044">
        <v>0.71739130434782605</v>
      </c>
      <c r="F7044">
        <v>33</v>
      </c>
      <c r="G7044">
        <v>46</v>
      </c>
    </row>
    <row r="7045" spans="1:7" x14ac:dyDescent="0.3">
      <c r="A7045">
        <v>126</v>
      </c>
      <c r="B7045" s="18">
        <v>45505</v>
      </c>
      <c r="C7045" s="96" t="s">
        <v>458</v>
      </c>
      <c r="D7045" t="s">
        <v>28</v>
      </c>
      <c r="E7045">
        <v>2</v>
      </c>
    </row>
    <row r="7046" spans="1:7" x14ac:dyDescent="0.3">
      <c r="A7046">
        <v>120</v>
      </c>
      <c r="B7046" s="18">
        <v>45505</v>
      </c>
      <c r="C7046" s="96" t="s">
        <v>458</v>
      </c>
      <c r="D7046" t="s">
        <v>22</v>
      </c>
      <c r="E7046">
        <v>121</v>
      </c>
    </row>
    <row r="7047" spans="1:7" x14ac:dyDescent="0.3">
      <c r="A7047">
        <v>116</v>
      </c>
      <c r="B7047" s="18">
        <v>45505</v>
      </c>
      <c r="C7047" s="96" t="s">
        <v>458</v>
      </c>
      <c r="D7047" t="s">
        <v>243</v>
      </c>
      <c r="E7047">
        <v>3</v>
      </c>
    </row>
    <row r="7048" spans="1:7" x14ac:dyDescent="0.3">
      <c r="A7048">
        <v>115</v>
      </c>
      <c r="B7048" s="18">
        <v>45505</v>
      </c>
      <c r="C7048" s="96" t="s">
        <v>458</v>
      </c>
      <c r="D7048" t="s">
        <v>226</v>
      </c>
      <c r="E7048">
        <v>1</v>
      </c>
    </row>
    <row r="7049" spans="1:7" x14ac:dyDescent="0.3">
      <c r="A7049">
        <v>114</v>
      </c>
      <c r="B7049" s="18">
        <v>45505</v>
      </c>
      <c r="C7049" s="96" t="s">
        <v>458</v>
      </c>
      <c r="D7049" t="s">
        <v>214</v>
      </c>
      <c r="E7049">
        <v>121</v>
      </c>
    </row>
    <row r="7050" spans="1:7" x14ac:dyDescent="0.3">
      <c r="A7050">
        <v>105</v>
      </c>
      <c r="B7050" s="18">
        <v>45505</v>
      </c>
      <c r="C7050" s="96" t="s">
        <v>459</v>
      </c>
      <c r="D7050" t="s">
        <v>227</v>
      </c>
      <c r="E7050">
        <v>42</v>
      </c>
    </row>
    <row r="7051" spans="1:7" x14ac:dyDescent="0.3">
      <c r="A7051">
        <v>104</v>
      </c>
      <c r="B7051" s="18">
        <v>45505</v>
      </c>
      <c r="C7051" s="96" t="s">
        <v>459</v>
      </c>
      <c r="D7051" t="s">
        <v>236</v>
      </c>
      <c r="E7051">
        <v>32</v>
      </c>
    </row>
    <row r="7052" spans="1:7" x14ac:dyDescent="0.3">
      <c r="A7052">
        <v>110</v>
      </c>
      <c r="B7052" s="18">
        <v>45505</v>
      </c>
      <c r="C7052" s="96" t="s">
        <v>459</v>
      </c>
      <c r="D7052" t="s">
        <v>222</v>
      </c>
      <c r="E7052">
        <v>30</v>
      </c>
    </row>
    <row r="7053" spans="1:7" x14ac:dyDescent="0.3">
      <c r="A7053">
        <v>109</v>
      </c>
      <c r="B7053" s="18">
        <v>45505</v>
      </c>
      <c r="C7053" s="96" t="s">
        <v>459</v>
      </c>
      <c r="D7053" t="s">
        <v>233</v>
      </c>
      <c r="E7053">
        <v>56</v>
      </c>
    </row>
    <row r="7054" spans="1:7" x14ac:dyDescent="0.3">
      <c r="A7054">
        <v>2</v>
      </c>
      <c r="B7054" s="18">
        <v>45505</v>
      </c>
      <c r="C7054" s="96" t="s">
        <v>459</v>
      </c>
      <c r="D7054" t="s">
        <v>209</v>
      </c>
      <c r="E7054">
        <v>0.17777777777777778</v>
      </c>
      <c r="F7054">
        <v>160</v>
      </c>
      <c r="G7054">
        <v>900</v>
      </c>
    </row>
    <row r="7055" spans="1:7" x14ac:dyDescent="0.3">
      <c r="A7055">
        <v>1</v>
      </c>
      <c r="B7055" s="18">
        <v>45505</v>
      </c>
      <c r="C7055" s="96" t="s">
        <v>459</v>
      </c>
      <c r="D7055" t="s">
        <v>287</v>
      </c>
      <c r="E7055">
        <v>0</v>
      </c>
      <c r="F7055">
        <v>0</v>
      </c>
      <c r="G7055">
        <v>1</v>
      </c>
    </row>
    <row r="7056" spans="1:7" x14ac:dyDescent="0.3">
      <c r="A7056">
        <v>103</v>
      </c>
      <c r="B7056" s="18">
        <v>45505</v>
      </c>
      <c r="C7056" s="96" t="s">
        <v>459</v>
      </c>
      <c r="D7056" t="s">
        <v>199</v>
      </c>
      <c r="E7056">
        <v>1</v>
      </c>
    </row>
    <row r="7057" spans="1:7" x14ac:dyDescent="0.3">
      <c r="A7057">
        <v>3</v>
      </c>
      <c r="B7057" s="18">
        <v>45505</v>
      </c>
      <c r="C7057" s="96" t="s">
        <v>459</v>
      </c>
      <c r="D7057" t="s">
        <v>202</v>
      </c>
      <c r="E7057">
        <v>0.8125</v>
      </c>
      <c r="F7057">
        <v>130</v>
      </c>
      <c r="G7057">
        <v>160</v>
      </c>
    </row>
    <row r="7058" spans="1:7" x14ac:dyDescent="0.3">
      <c r="A7058">
        <v>102</v>
      </c>
      <c r="B7058" s="18">
        <v>45505</v>
      </c>
      <c r="C7058" s="96" t="s">
        <v>459</v>
      </c>
      <c r="D7058" t="s">
        <v>218</v>
      </c>
      <c r="E7058">
        <v>0</v>
      </c>
    </row>
    <row r="7059" spans="1:7" x14ac:dyDescent="0.3">
      <c r="A7059">
        <v>101</v>
      </c>
      <c r="B7059" s="18">
        <v>45505</v>
      </c>
      <c r="C7059" s="96" t="s">
        <v>459</v>
      </c>
      <c r="D7059" t="s">
        <v>200</v>
      </c>
      <c r="E7059">
        <v>0</v>
      </c>
    </row>
    <row r="7060" spans="1:7" x14ac:dyDescent="0.3">
      <c r="A7060">
        <v>100</v>
      </c>
      <c r="B7060" s="18">
        <v>45505</v>
      </c>
      <c r="C7060" s="96" t="s">
        <v>459</v>
      </c>
      <c r="D7060" t="s">
        <v>206</v>
      </c>
      <c r="E7060">
        <v>1</v>
      </c>
    </row>
    <row r="7061" spans="1:7" x14ac:dyDescent="0.3">
      <c r="A7061">
        <v>8</v>
      </c>
      <c r="B7061" s="18">
        <v>45505</v>
      </c>
      <c r="C7061" s="96" t="s">
        <v>459</v>
      </c>
      <c r="D7061" t="s">
        <v>235</v>
      </c>
      <c r="E7061">
        <v>6.8702290076335881E-2</v>
      </c>
      <c r="F7061">
        <v>9</v>
      </c>
      <c r="G7061">
        <v>131</v>
      </c>
    </row>
    <row r="7062" spans="1:7" x14ac:dyDescent="0.3">
      <c r="A7062">
        <v>7</v>
      </c>
      <c r="B7062" s="18">
        <v>45505</v>
      </c>
      <c r="C7062" s="96" t="s">
        <v>459</v>
      </c>
      <c r="D7062" t="s">
        <v>232</v>
      </c>
      <c r="E7062">
        <v>0.33333333333333331</v>
      </c>
      <c r="F7062">
        <v>1</v>
      </c>
      <c r="G7062">
        <v>3</v>
      </c>
    </row>
    <row r="7063" spans="1:7" x14ac:dyDescent="0.3">
      <c r="A7063">
        <v>23</v>
      </c>
      <c r="B7063" s="18">
        <v>45505</v>
      </c>
      <c r="C7063" s="96" t="s">
        <v>459</v>
      </c>
      <c r="D7063" t="s">
        <v>210</v>
      </c>
      <c r="E7063">
        <v>5.434782608695652E-3</v>
      </c>
      <c r="F7063">
        <v>1</v>
      </c>
      <c r="G7063">
        <v>184</v>
      </c>
    </row>
    <row r="7064" spans="1:7" x14ac:dyDescent="0.3">
      <c r="A7064">
        <v>129</v>
      </c>
      <c r="B7064" s="18">
        <v>45505</v>
      </c>
      <c r="C7064" s="96" t="s">
        <v>459</v>
      </c>
      <c r="D7064" t="s">
        <v>229</v>
      </c>
      <c r="E7064">
        <v>6</v>
      </c>
    </row>
    <row r="7065" spans="1:7" x14ac:dyDescent="0.3">
      <c r="A7065">
        <v>127</v>
      </c>
      <c r="B7065" s="18">
        <v>45505</v>
      </c>
      <c r="C7065" s="96" t="s">
        <v>459</v>
      </c>
      <c r="D7065" t="s">
        <v>220</v>
      </c>
      <c r="E7065">
        <v>6</v>
      </c>
    </row>
    <row r="7066" spans="1:7" x14ac:dyDescent="0.3">
      <c r="A7066">
        <v>5</v>
      </c>
      <c r="B7066" s="18">
        <v>45505</v>
      </c>
      <c r="C7066" s="96" t="s">
        <v>459</v>
      </c>
      <c r="D7066" t="s">
        <v>216</v>
      </c>
      <c r="E7066">
        <v>2.6666666666666701</v>
      </c>
      <c r="F7066">
        <v>8</v>
      </c>
      <c r="G7066">
        <v>3</v>
      </c>
    </row>
    <row r="7067" spans="1:7" x14ac:dyDescent="0.3">
      <c r="A7067">
        <v>4</v>
      </c>
      <c r="B7067" s="18">
        <v>45505</v>
      </c>
      <c r="C7067" s="96" t="s">
        <v>459</v>
      </c>
      <c r="D7067" t="s">
        <v>223</v>
      </c>
      <c r="E7067">
        <v>0.375</v>
      </c>
      <c r="F7067">
        <v>3</v>
      </c>
      <c r="G7067">
        <v>8</v>
      </c>
    </row>
    <row r="7068" spans="1:7" x14ac:dyDescent="0.3">
      <c r="A7068">
        <v>120</v>
      </c>
      <c r="B7068" s="18">
        <v>45505</v>
      </c>
      <c r="C7068" s="96" t="s">
        <v>459</v>
      </c>
      <c r="D7068" t="s">
        <v>22</v>
      </c>
      <c r="E7068">
        <v>11</v>
      </c>
    </row>
    <row r="7069" spans="1:7" x14ac:dyDescent="0.3">
      <c r="A7069">
        <v>114</v>
      </c>
      <c r="B7069" s="18">
        <v>45505</v>
      </c>
      <c r="C7069" s="96" t="s">
        <v>459</v>
      </c>
      <c r="D7069" t="s">
        <v>214</v>
      </c>
      <c r="E7069">
        <v>11</v>
      </c>
    </row>
    <row r="7070" spans="1:7" x14ac:dyDescent="0.3">
      <c r="A7070">
        <v>6</v>
      </c>
      <c r="B7070" s="18">
        <v>45505</v>
      </c>
      <c r="C7070" s="96" t="s">
        <v>459</v>
      </c>
      <c r="D7070" t="s">
        <v>237</v>
      </c>
      <c r="E7070">
        <v>0</v>
      </c>
      <c r="F7070">
        <v>0</v>
      </c>
      <c r="G7070">
        <v>1</v>
      </c>
    </row>
    <row r="7071" spans="1:7" x14ac:dyDescent="0.3">
      <c r="A7071">
        <v>108</v>
      </c>
      <c r="B7071" s="18">
        <v>45505</v>
      </c>
      <c r="C7071" s="96" t="s">
        <v>460</v>
      </c>
      <c r="D7071" t="s">
        <v>204</v>
      </c>
      <c r="E7071">
        <v>100</v>
      </c>
    </row>
    <row r="7072" spans="1:7" x14ac:dyDescent="0.3">
      <c r="A7072">
        <v>107</v>
      </c>
      <c r="B7072" s="18">
        <v>45505</v>
      </c>
      <c r="C7072" s="96" t="s">
        <v>460</v>
      </c>
      <c r="D7072" t="s">
        <v>217</v>
      </c>
      <c r="E7072">
        <v>225</v>
      </c>
    </row>
    <row r="7073" spans="1:7" x14ac:dyDescent="0.3">
      <c r="A7073">
        <v>106</v>
      </c>
      <c r="B7073" s="18">
        <v>45505</v>
      </c>
      <c r="C7073" s="96" t="s">
        <v>460</v>
      </c>
      <c r="D7073" t="s">
        <v>196</v>
      </c>
      <c r="E7073">
        <v>142</v>
      </c>
    </row>
    <row r="7074" spans="1:7" x14ac:dyDescent="0.3">
      <c r="A7074">
        <v>113</v>
      </c>
      <c r="B7074" s="18">
        <v>45505</v>
      </c>
      <c r="C7074" s="96" t="s">
        <v>460</v>
      </c>
      <c r="D7074" t="s">
        <v>228</v>
      </c>
      <c r="E7074">
        <v>129</v>
      </c>
    </row>
    <row r="7075" spans="1:7" x14ac:dyDescent="0.3">
      <c r="A7075">
        <v>112</v>
      </c>
      <c r="B7075" s="18">
        <v>45505</v>
      </c>
      <c r="C7075" s="96" t="s">
        <v>460</v>
      </c>
      <c r="D7075" t="s">
        <v>221</v>
      </c>
      <c r="E7075">
        <v>235</v>
      </c>
    </row>
    <row r="7076" spans="1:7" x14ac:dyDescent="0.3">
      <c r="A7076">
        <v>111</v>
      </c>
      <c r="B7076" s="18">
        <v>45505</v>
      </c>
      <c r="C7076" s="96" t="s">
        <v>460</v>
      </c>
      <c r="D7076" t="s">
        <v>201</v>
      </c>
      <c r="E7076">
        <v>148</v>
      </c>
    </row>
    <row r="7077" spans="1:7" x14ac:dyDescent="0.3">
      <c r="A7077">
        <v>2</v>
      </c>
      <c r="B7077" s="18">
        <v>45505</v>
      </c>
      <c r="C7077" s="96" t="s">
        <v>460</v>
      </c>
      <c r="D7077" t="s">
        <v>209</v>
      </c>
      <c r="E7077">
        <v>0.48949999999999999</v>
      </c>
      <c r="F7077">
        <v>979</v>
      </c>
      <c r="G7077">
        <v>2000</v>
      </c>
    </row>
    <row r="7078" spans="1:7" x14ac:dyDescent="0.3">
      <c r="A7078">
        <v>1</v>
      </c>
      <c r="B7078" s="18">
        <v>45505</v>
      </c>
      <c r="C7078" s="96" t="s">
        <v>460</v>
      </c>
      <c r="D7078" t="s">
        <v>287</v>
      </c>
      <c r="E7078">
        <v>0</v>
      </c>
      <c r="F7078">
        <v>0</v>
      </c>
      <c r="G7078">
        <v>2</v>
      </c>
    </row>
    <row r="7079" spans="1:7" x14ac:dyDescent="0.3">
      <c r="A7079">
        <v>103</v>
      </c>
      <c r="B7079" s="18">
        <v>45505</v>
      </c>
      <c r="C7079" s="96" t="s">
        <v>460</v>
      </c>
      <c r="D7079" t="s">
        <v>199</v>
      </c>
      <c r="E7079">
        <v>0</v>
      </c>
    </row>
    <row r="7080" spans="1:7" x14ac:dyDescent="0.3">
      <c r="A7080">
        <v>3</v>
      </c>
      <c r="B7080" s="18">
        <v>45505</v>
      </c>
      <c r="C7080" s="96" t="s">
        <v>460</v>
      </c>
      <c r="D7080" t="s">
        <v>202</v>
      </c>
      <c r="E7080">
        <v>0.56748466257668717</v>
      </c>
      <c r="F7080">
        <v>555</v>
      </c>
      <c r="G7080">
        <v>978</v>
      </c>
    </row>
    <row r="7081" spans="1:7" x14ac:dyDescent="0.3">
      <c r="A7081">
        <v>102</v>
      </c>
      <c r="B7081" s="18">
        <v>45505</v>
      </c>
      <c r="C7081" s="96" t="s">
        <v>460</v>
      </c>
      <c r="D7081" t="s">
        <v>218</v>
      </c>
      <c r="E7081">
        <v>1</v>
      </c>
    </row>
    <row r="7082" spans="1:7" x14ac:dyDescent="0.3">
      <c r="A7082">
        <v>101</v>
      </c>
      <c r="B7082" s="18">
        <v>45505</v>
      </c>
      <c r="C7082" s="96" t="s">
        <v>460</v>
      </c>
      <c r="D7082" t="s">
        <v>200</v>
      </c>
      <c r="E7082">
        <v>1</v>
      </c>
    </row>
    <row r="7083" spans="1:7" x14ac:dyDescent="0.3">
      <c r="A7083">
        <v>100</v>
      </c>
      <c r="B7083" s="18">
        <v>45505</v>
      </c>
      <c r="C7083" s="96" t="s">
        <v>460</v>
      </c>
      <c r="D7083" t="s">
        <v>206</v>
      </c>
      <c r="E7083">
        <v>1</v>
      </c>
    </row>
    <row r="7084" spans="1:7" x14ac:dyDescent="0.3">
      <c r="A7084">
        <v>17</v>
      </c>
      <c r="B7084" s="18">
        <v>45505</v>
      </c>
      <c r="C7084" s="96" t="s">
        <v>460</v>
      </c>
      <c r="D7084" t="s">
        <v>207</v>
      </c>
      <c r="E7084">
        <v>7.0175438596491224E-2</v>
      </c>
      <c r="F7084">
        <v>8</v>
      </c>
      <c r="G7084">
        <v>114</v>
      </c>
    </row>
    <row r="7085" spans="1:7" x14ac:dyDescent="0.3">
      <c r="A7085">
        <v>16</v>
      </c>
      <c r="B7085" s="18">
        <v>45505</v>
      </c>
      <c r="C7085" s="96" t="s">
        <v>460</v>
      </c>
      <c r="D7085" t="s">
        <v>203</v>
      </c>
      <c r="E7085">
        <v>0.14035087719298245</v>
      </c>
      <c r="F7085">
        <v>16</v>
      </c>
      <c r="G7085">
        <v>114</v>
      </c>
    </row>
    <row r="7086" spans="1:7" x14ac:dyDescent="0.3">
      <c r="A7086">
        <v>15</v>
      </c>
      <c r="B7086" s="18">
        <v>45505</v>
      </c>
      <c r="C7086" s="96" t="s">
        <v>460</v>
      </c>
      <c r="D7086" t="s">
        <v>205</v>
      </c>
      <c r="E7086">
        <v>4.0160642570281121E-3</v>
      </c>
      <c r="F7086">
        <v>1</v>
      </c>
      <c r="G7086">
        <v>249</v>
      </c>
    </row>
    <row r="7087" spans="1:7" x14ac:dyDescent="0.3">
      <c r="A7087">
        <v>14</v>
      </c>
      <c r="B7087" s="18">
        <v>45505</v>
      </c>
      <c r="C7087" s="96" t="s">
        <v>460</v>
      </c>
      <c r="D7087" t="s">
        <v>225</v>
      </c>
      <c r="E7087">
        <v>8.0321285140562242E-3</v>
      </c>
      <c r="F7087">
        <v>2</v>
      </c>
      <c r="G7087">
        <v>249</v>
      </c>
    </row>
    <row r="7088" spans="1:7" x14ac:dyDescent="0.3">
      <c r="A7088">
        <v>11</v>
      </c>
      <c r="B7088" s="18">
        <v>45505</v>
      </c>
      <c r="C7088" s="96" t="s">
        <v>460</v>
      </c>
      <c r="D7088" t="s">
        <v>230</v>
      </c>
      <c r="E7088">
        <v>6.9444444444444441E-3</v>
      </c>
      <c r="F7088">
        <v>2</v>
      </c>
      <c r="G7088">
        <v>288</v>
      </c>
    </row>
    <row r="7089" spans="1:7" x14ac:dyDescent="0.3">
      <c r="A7089">
        <v>9</v>
      </c>
      <c r="B7089" s="18">
        <v>45505</v>
      </c>
      <c r="C7089" s="96" t="s">
        <v>460</v>
      </c>
      <c r="D7089" t="s">
        <v>213</v>
      </c>
      <c r="E7089">
        <v>6.4516129032258064E-3</v>
      </c>
      <c r="F7089">
        <v>1</v>
      </c>
      <c r="G7089">
        <v>155</v>
      </c>
    </row>
    <row r="7090" spans="1:7" x14ac:dyDescent="0.3">
      <c r="A7090">
        <v>23</v>
      </c>
      <c r="B7090" s="18">
        <v>45505</v>
      </c>
      <c r="C7090" s="96" t="s">
        <v>460</v>
      </c>
      <c r="D7090" t="s">
        <v>210</v>
      </c>
      <c r="E7090">
        <v>0.12651821862348178</v>
      </c>
      <c r="F7090">
        <v>125</v>
      </c>
      <c r="G7090">
        <v>988</v>
      </c>
    </row>
    <row r="7091" spans="1:7" x14ac:dyDescent="0.3">
      <c r="A7091">
        <v>24</v>
      </c>
      <c r="B7091" s="18">
        <v>45505</v>
      </c>
      <c r="C7091" s="96" t="s">
        <v>460</v>
      </c>
      <c r="D7091" t="s">
        <v>197</v>
      </c>
      <c r="E7091">
        <v>0.92</v>
      </c>
      <c r="F7091">
        <v>115</v>
      </c>
      <c r="G7091">
        <v>125</v>
      </c>
    </row>
    <row r="7092" spans="1:7" x14ac:dyDescent="0.3">
      <c r="A7092">
        <v>133</v>
      </c>
      <c r="B7092" s="18">
        <v>45505</v>
      </c>
      <c r="C7092" s="96" t="s">
        <v>460</v>
      </c>
      <c r="D7092" t="s">
        <v>234</v>
      </c>
      <c r="E7092">
        <v>7</v>
      </c>
    </row>
    <row r="7093" spans="1:7" x14ac:dyDescent="0.3">
      <c r="A7093">
        <v>132</v>
      </c>
      <c r="B7093" s="18">
        <v>45505</v>
      </c>
      <c r="C7093" s="96" t="s">
        <v>460</v>
      </c>
      <c r="D7093" t="s">
        <v>208</v>
      </c>
      <c r="E7093">
        <v>13</v>
      </c>
    </row>
    <row r="7094" spans="1:7" x14ac:dyDescent="0.3">
      <c r="A7094">
        <v>131</v>
      </c>
      <c r="B7094" s="18">
        <v>45505</v>
      </c>
      <c r="C7094" s="96" t="s">
        <v>460</v>
      </c>
      <c r="D7094" t="s">
        <v>211</v>
      </c>
      <c r="E7094">
        <v>14</v>
      </c>
    </row>
    <row r="7095" spans="1:7" x14ac:dyDescent="0.3">
      <c r="A7095">
        <v>130</v>
      </c>
      <c r="B7095" s="18">
        <v>45505</v>
      </c>
      <c r="C7095" s="96" t="s">
        <v>460</v>
      </c>
      <c r="D7095" t="s">
        <v>212</v>
      </c>
      <c r="E7095">
        <v>119</v>
      </c>
    </row>
    <row r="7096" spans="1:7" x14ac:dyDescent="0.3">
      <c r="A7096">
        <v>129</v>
      </c>
      <c r="B7096" s="18">
        <v>45505</v>
      </c>
      <c r="C7096" s="96" t="s">
        <v>460</v>
      </c>
      <c r="D7096" t="s">
        <v>229</v>
      </c>
      <c r="E7096">
        <v>100</v>
      </c>
    </row>
    <row r="7097" spans="1:7" x14ac:dyDescent="0.3">
      <c r="A7097">
        <v>128</v>
      </c>
      <c r="B7097" s="18">
        <v>45505</v>
      </c>
      <c r="C7097" s="96" t="s">
        <v>460</v>
      </c>
      <c r="D7097" t="s">
        <v>224</v>
      </c>
      <c r="E7097">
        <v>82</v>
      </c>
    </row>
    <row r="7098" spans="1:7" x14ac:dyDescent="0.3">
      <c r="A7098">
        <v>127</v>
      </c>
      <c r="B7098" s="18">
        <v>45505</v>
      </c>
      <c r="C7098" s="96" t="s">
        <v>460</v>
      </c>
      <c r="D7098" t="s">
        <v>220</v>
      </c>
      <c r="E7098">
        <v>337</v>
      </c>
    </row>
    <row r="7099" spans="1:7" x14ac:dyDescent="0.3">
      <c r="A7099">
        <v>5</v>
      </c>
      <c r="B7099" s="18">
        <v>45505</v>
      </c>
      <c r="C7099" s="96" t="s">
        <v>460</v>
      </c>
      <c r="D7099" t="s">
        <v>216</v>
      </c>
      <c r="E7099">
        <v>5.4347826086956497</v>
      </c>
      <c r="F7099">
        <v>125</v>
      </c>
      <c r="G7099">
        <v>23</v>
      </c>
    </row>
    <row r="7100" spans="1:7" x14ac:dyDescent="0.3">
      <c r="A7100">
        <v>4</v>
      </c>
      <c r="B7100" s="18">
        <v>45505</v>
      </c>
      <c r="C7100" s="96" t="s">
        <v>460</v>
      </c>
      <c r="D7100" t="s">
        <v>223</v>
      </c>
      <c r="E7100">
        <v>0.872</v>
      </c>
      <c r="F7100">
        <v>109</v>
      </c>
      <c r="G7100">
        <v>125</v>
      </c>
    </row>
    <row r="7101" spans="1:7" x14ac:dyDescent="0.3">
      <c r="A7101">
        <v>120</v>
      </c>
      <c r="B7101" s="18">
        <v>45505</v>
      </c>
      <c r="C7101" s="96" t="s">
        <v>460</v>
      </c>
      <c r="D7101" t="s">
        <v>22</v>
      </c>
      <c r="E7101">
        <v>280</v>
      </c>
    </row>
    <row r="7102" spans="1:7" x14ac:dyDescent="0.3">
      <c r="A7102">
        <v>114</v>
      </c>
      <c r="B7102" s="18">
        <v>45505</v>
      </c>
      <c r="C7102" s="96" t="s">
        <v>460</v>
      </c>
      <c r="D7102" t="s">
        <v>214</v>
      </c>
      <c r="E7102">
        <v>280</v>
      </c>
    </row>
    <row r="7103" spans="1:7" x14ac:dyDescent="0.3">
      <c r="A7103">
        <v>108</v>
      </c>
      <c r="B7103" s="18">
        <v>45505</v>
      </c>
      <c r="C7103" s="96" t="s">
        <v>461</v>
      </c>
      <c r="D7103" t="s">
        <v>204</v>
      </c>
      <c r="E7103">
        <v>3</v>
      </c>
    </row>
    <row r="7104" spans="1:7" x14ac:dyDescent="0.3">
      <c r="A7104">
        <v>105</v>
      </c>
      <c r="B7104" s="18">
        <v>45505</v>
      </c>
      <c r="C7104" s="96" t="s">
        <v>461</v>
      </c>
      <c r="D7104" t="s">
        <v>227</v>
      </c>
      <c r="E7104">
        <v>2</v>
      </c>
    </row>
    <row r="7105" spans="1:7" x14ac:dyDescent="0.3">
      <c r="A7105">
        <v>107</v>
      </c>
      <c r="B7105" s="18">
        <v>45505</v>
      </c>
      <c r="C7105" s="96" t="s">
        <v>461</v>
      </c>
      <c r="D7105" t="s">
        <v>217</v>
      </c>
      <c r="E7105">
        <v>16</v>
      </c>
    </row>
    <row r="7106" spans="1:7" x14ac:dyDescent="0.3">
      <c r="A7106">
        <v>106</v>
      </c>
      <c r="B7106" s="18">
        <v>45505</v>
      </c>
      <c r="C7106" s="96" t="s">
        <v>461</v>
      </c>
      <c r="D7106" t="s">
        <v>196</v>
      </c>
      <c r="E7106">
        <v>15</v>
      </c>
    </row>
    <row r="7107" spans="1:7" x14ac:dyDescent="0.3">
      <c r="A7107">
        <v>113</v>
      </c>
      <c r="B7107" s="18">
        <v>45505</v>
      </c>
      <c r="C7107" s="96" t="s">
        <v>461</v>
      </c>
      <c r="D7107" t="s">
        <v>228</v>
      </c>
      <c r="E7107">
        <v>9</v>
      </c>
    </row>
    <row r="7108" spans="1:7" x14ac:dyDescent="0.3">
      <c r="A7108">
        <v>110</v>
      </c>
      <c r="B7108" s="18">
        <v>45505</v>
      </c>
      <c r="C7108" s="96" t="s">
        <v>461</v>
      </c>
      <c r="D7108" t="s">
        <v>222</v>
      </c>
      <c r="E7108">
        <v>3</v>
      </c>
    </row>
    <row r="7109" spans="1:7" x14ac:dyDescent="0.3">
      <c r="A7109">
        <v>112</v>
      </c>
      <c r="B7109" s="18">
        <v>45505</v>
      </c>
      <c r="C7109" s="96" t="s">
        <v>461</v>
      </c>
      <c r="D7109" t="s">
        <v>221</v>
      </c>
      <c r="E7109">
        <v>13</v>
      </c>
    </row>
    <row r="7110" spans="1:7" x14ac:dyDescent="0.3">
      <c r="A7110">
        <v>111</v>
      </c>
      <c r="B7110" s="18">
        <v>45505</v>
      </c>
      <c r="C7110" s="96" t="s">
        <v>461</v>
      </c>
      <c r="D7110" t="s">
        <v>201</v>
      </c>
      <c r="E7110">
        <v>25</v>
      </c>
    </row>
    <row r="7111" spans="1:7" x14ac:dyDescent="0.3">
      <c r="A7111">
        <v>2</v>
      </c>
      <c r="B7111" s="18">
        <v>45505</v>
      </c>
      <c r="C7111" s="96" t="s">
        <v>461</v>
      </c>
      <c r="D7111" t="s">
        <v>209</v>
      </c>
      <c r="E7111">
        <v>2.2631578947368423E-2</v>
      </c>
      <c r="F7111">
        <v>86</v>
      </c>
      <c r="G7111">
        <v>3800</v>
      </c>
    </row>
    <row r="7112" spans="1:7" x14ac:dyDescent="0.3">
      <c r="A7112">
        <v>1</v>
      </c>
      <c r="B7112" s="18">
        <v>45505</v>
      </c>
      <c r="C7112" s="96" t="s">
        <v>461</v>
      </c>
      <c r="D7112" t="s">
        <v>287</v>
      </c>
      <c r="E7112">
        <v>0</v>
      </c>
      <c r="F7112">
        <v>0</v>
      </c>
      <c r="G7112">
        <v>2</v>
      </c>
    </row>
    <row r="7113" spans="1:7" x14ac:dyDescent="0.3">
      <c r="A7113">
        <v>103</v>
      </c>
      <c r="B7113" s="18">
        <v>45505</v>
      </c>
      <c r="C7113" s="96" t="s">
        <v>461</v>
      </c>
      <c r="D7113" t="s">
        <v>199</v>
      </c>
      <c r="E7113">
        <v>0</v>
      </c>
    </row>
    <row r="7114" spans="1:7" x14ac:dyDescent="0.3">
      <c r="A7114">
        <v>3</v>
      </c>
      <c r="B7114" s="18">
        <v>45505</v>
      </c>
      <c r="C7114" s="96" t="s">
        <v>461</v>
      </c>
      <c r="D7114" t="s">
        <v>202</v>
      </c>
      <c r="E7114">
        <v>0.97674418604651159</v>
      </c>
      <c r="F7114">
        <v>84</v>
      </c>
      <c r="G7114">
        <v>86</v>
      </c>
    </row>
    <row r="7115" spans="1:7" x14ac:dyDescent="0.3">
      <c r="A7115">
        <v>102</v>
      </c>
      <c r="B7115" s="18">
        <v>45505</v>
      </c>
      <c r="C7115" s="96" t="s">
        <v>461</v>
      </c>
      <c r="D7115" t="s">
        <v>218</v>
      </c>
      <c r="E7115">
        <v>1</v>
      </c>
    </row>
    <row r="7116" spans="1:7" x14ac:dyDescent="0.3">
      <c r="A7116">
        <v>101</v>
      </c>
      <c r="B7116" s="18">
        <v>45505</v>
      </c>
      <c r="C7116" s="96" t="s">
        <v>461</v>
      </c>
      <c r="D7116" t="s">
        <v>200</v>
      </c>
      <c r="E7116">
        <v>1</v>
      </c>
    </row>
    <row r="7117" spans="1:7" x14ac:dyDescent="0.3">
      <c r="A7117">
        <v>100</v>
      </c>
      <c r="B7117" s="18">
        <v>45505</v>
      </c>
      <c r="C7117" s="96" t="s">
        <v>461</v>
      </c>
      <c r="D7117" t="s">
        <v>206</v>
      </c>
      <c r="E7117">
        <v>1</v>
      </c>
    </row>
    <row r="7118" spans="1:7" x14ac:dyDescent="0.3">
      <c r="A7118">
        <v>11</v>
      </c>
      <c r="B7118" s="18">
        <v>45505</v>
      </c>
      <c r="C7118" s="96" t="s">
        <v>461</v>
      </c>
      <c r="D7118" t="s">
        <v>230</v>
      </c>
      <c r="E7118">
        <v>9.0909090909090912E-2</v>
      </c>
      <c r="F7118">
        <v>1</v>
      </c>
      <c r="G7118">
        <v>11</v>
      </c>
    </row>
    <row r="7119" spans="1:7" x14ac:dyDescent="0.3">
      <c r="A7119">
        <v>23</v>
      </c>
      <c r="B7119" s="18">
        <v>45505</v>
      </c>
      <c r="C7119" s="96" t="s">
        <v>461</v>
      </c>
      <c r="D7119" t="s">
        <v>210</v>
      </c>
      <c r="E7119">
        <v>1.1494252873563218E-2</v>
      </c>
      <c r="F7119">
        <v>1</v>
      </c>
      <c r="G7119">
        <v>87</v>
      </c>
    </row>
    <row r="7120" spans="1:7" x14ac:dyDescent="0.3">
      <c r="A7120">
        <v>25</v>
      </c>
      <c r="B7120" s="18">
        <v>45505</v>
      </c>
      <c r="C7120" s="96" t="s">
        <v>461</v>
      </c>
      <c r="D7120" t="s">
        <v>261</v>
      </c>
      <c r="E7120">
        <v>1.1494252873563218E-2</v>
      </c>
      <c r="F7120">
        <v>1</v>
      </c>
      <c r="G7120">
        <v>87</v>
      </c>
    </row>
    <row r="7121" spans="1:7" x14ac:dyDescent="0.3">
      <c r="A7121">
        <v>131</v>
      </c>
      <c r="B7121" s="18">
        <v>45505</v>
      </c>
      <c r="C7121" s="96" t="s">
        <v>461</v>
      </c>
      <c r="D7121" t="s">
        <v>211</v>
      </c>
      <c r="E7121">
        <v>4</v>
      </c>
    </row>
    <row r="7122" spans="1:7" x14ac:dyDescent="0.3">
      <c r="A7122">
        <v>129</v>
      </c>
      <c r="B7122" s="18">
        <v>45505</v>
      </c>
      <c r="C7122" s="96" t="s">
        <v>461</v>
      </c>
      <c r="D7122" t="s">
        <v>229</v>
      </c>
      <c r="E7122">
        <v>2</v>
      </c>
    </row>
    <row r="7123" spans="1:7" x14ac:dyDescent="0.3">
      <c r="A7123">
        <v>128</v>
      </c>
      <c r="B7123" s="18">
        <v>45505</v>
      </c>
      <c r="C7123" s="96" t="s">
        <v>461</v>
      </c>
      <c r="D7123" t="s">
        <v>224</v>
      </c>
      <c r="E7123">
        <v>9</v>
      </c>
    </row>
    <row r="7124" spans="1:7" x14ac:dyDescent="0.3">
      <c r="A7124">
        <v>127</v>
      </c>
      <c r="B7124" s="18">
        <v>45505</v>
      </c>
      <c r="C7124" s="96" t="s">
        <v>461</v>
      </c>
      <c r="D7124" t="s">
        <v>220</v>
      </c>
      <c r="E7124">
        <v>15</v>
      </c>
    </row>
    <row r="7125" spans="1:7" x14ac:dyDescent="0.3">
      <c r="A7125">
        <v>5</v>
      </c>
      <c r="B7125" s="18">
        <v>45505</v>
      </c>
      <c r="C7125" s="96" t="s">
        <v>461</v>
      </c>
      <c r="D7125" t="s">
        <v>216</v>
      </c>
      <c r="E7125">
        <v>1</v>
      </c>
      <c r="F7125">
        <v>16</v>
      </c>
      <c r="G7125">
        <v>16</v>
      </c>
    </row>
    <row r="7126" spans="1:7" x14ac:dyDescent="0.3">
      <c r="A7126">
        <v>4</v>
      </c>
      <c r="B7126" s="18">
        <v>45505</v>
      </c>
      <c r="C7126" s="96" t="s">
        <v>461</v>
      </c>
      <c r="D7126" t="s">
        <v>223</v>
      </c>
      <c r="E7126">
        <v>0.9375</v>
      </c>
      <c r="F7126">
        <v>15</v>
      </c>
      <c r="G7126">
        <v>16</v>
      </c>
    </row>
    <row r="7127" spans="1:7" x14ac:dyDescent="0.3">
      <c r="A7127">
        <v>120</v>
      </c>
      <c r="B7127" s="18">
        <v>45505</v>
      </c>
      <c r="C7127" s="96" t="s">
        <v>461</v>
      </c>
      <c r="D7127" t="s">
        <v>22</v>
      </c>
      <c r="E7127">
        <v>21</v>
      </c>
    </row>
    <row r="7128" spans="1:7" x14ac:dyDescent="0.3">
      <c r="A7128">
        <v>115</v>
      </c>
      <c r="B7128" s="18">
        <v>45505</v>
      </c>
      <c r="C7128" s="96" t="s">
        <v>461</v>
      </c>
      <c r="D7128" t="s">
        <v>226</v>
      </c>
      <c r="E7128">
        <v>6</v>
      </c>
    </row>
    <row r="7129" spans="1:7" x14ac:dyDescent="0.3">
      <c r="A7129">
        <v>114</v>
      </c>
      <c r="B7129" s="18">
        <v>45505</v>
      </c>
      <c r="C7129" s="96" t="s">
        <v>461</v>
      </c>
      <c r="D7129" t="s">
        <v>214</v>
      </c>
      <c r="E7129">
        <v>21</v>
      </c>
    </row>
    <row r="7130" spans="1:7" x14ac:dyDescent="0.3">
      <c r="A7130">
        <v>27</v>
      </c>
      <c r="B7130" s="18">
        <v>45505</v>
      </c>
      <c r="C7130" s="96" t="s">
        <v>462</v>
      </c>
      <c r="D7130" t="s">
        <v>165</v>
      </c>
      <c r="E7130">
        <v>0.16909620991253643</v>
      </c>
      <c r="F7130">
        <v>58</v>
      </c>
      <c r="G7130">
        <v>343</v>
      </c>
    </row>
    <row r="7131" spans="1:7" x14ac:dyDescent="0.3">
      <c r="A7131">
        <v>108</v>
      </c>
      <c r="B7131" s="18">
        <v>45505</v>
      </c>
      <c r="C7131" s="96" t="s">
        <v>462</v>
      </c>
      <c r="D7131" t="s">
        <v>204</v>
      </c>
      <c r="E7131">
        <v>313</v>
      </c>
    </row>
    <row r="7132" spans="1:7" x14ac:dyDescent="0.3">
      <c r="A7132">
        <v>105</v>
      </c>
      <c r="B7132" s="18">
        <v>45505</v>
      </c>
      <c r="C7132" s="96" t="s">
        <v>462</v>
      </c>
      <c r="D7132" t="s">
        <v>227</v>
      </c>
      <c r="E7132">
        <v>150</v>
      </c>
    </row>
    <row r="7133" spans="1:7" x14ac:dyDescent="0.3">
      <c r="A7133">
        <v>107</v>
      </c>
      <c r="B7133" s="18">
        <v>45505</v>
      </c>
      <c r="C7133" s="96" t="s">
        <v>462</v>
      </c>
      <c r="D7133" t="s">
        <v>217</v>
      </c>
      <c r="E7133">
        <v>562</v>
      </c>
    </row>
    <row r="7134" spans="1:7" x14ac:dyDescent="0.3">
      <c r="A7134">
        <v>106</v>
      </c>
      <c r="B7134" s="18">
        <v>45505</v>
      </c>
      <c r="C7134" s="96" t="s">
        <v>462</v>
      </c>
      <c r="D7134" t="s">
        <v>196</v>
      </c>
      <c r="E7134">
        <v>344</v>
      </c>
    </row>
    <row r="7135" spans="1:7" x14ac:dyDescent="0.3">
      <c r="A7135">
        <v>104</v>
      </c>
      <c r="B7135" s="18">
        <v>45505</v>
      </c>
      <c r="C7135" s="96" t="s">
        <v>462</v>
      </c>
      <c r="D7135" t="s">
        <v>236</v>
      </c>
      <c r="E7135">
        <v>45</v>
      </c>
    </row>
    <row r="7136" spans="1:7" x14ac:dyDescent="0.3">
      <c r="A7136">
        <v>113</v>
      </c>
      <c r="B7136" s="18">
        <v>45505</v>
      </c>
      <c r="C7136" s="96" t="s">
        <v>462</v>
      </c>
      <c r="D7136" t="s">
        <v>228</v>
      </c>
      <c r="E7136">
        <v>539</v>
      </c>
    </row>
    <row r="7137" spans="1:7" x14ac:dyDescent="0.3">
      <c r="A7137">
        <v>110</v>
      </c>
      <c r="B7137" s="18">
        <v>45505</v>
      </c>
      <c r="C7137" s="96" t="s">
        <v>462</v>
      </c>
      <c r="D7137" t="s">
        <v>222</v>
      </c>
      <c r="E7137">
        <v>169</v>
      </c>
    </row>
    <row r="7138" spans="1:7" x14ac:dyDescent="0.3">
      <c r="A7138">
        <v>112</v>
      </c>
      <c r="B7138" s="18">
        <v>45505</v>
      </c>
      <c r="C7138" s="96" t="s">
        <v>462</v>
      </c>
      <c r="D7138" t="s">
        <v>221</v>
      </c>
      <c r="E7138">
        <v>564</v>
      </c>
    </row>
    <row r="7139" spans="1:7" x14ac:dyDescent="0.3">
      <c r="A7139">
        <v>111</v>
      </c>
      <c r="B7139" s="18">
        <v>45505</v>
      </c>
      <c r="C7139" s="96" t="s">
        <v>462</v>
      </c>
      <c r="D7139" t="s">
        <v>201</v>
      </c>
      <c r="E7139">
        <v>284</v>
      </c>
    </row>
    <row r="7140" spans="1:7" x14ac:dyDescent="0.3">
      <c r="A7140">
        <v>109</v>
      </c>
      <c r="B7140" s="18">
        <v>45505</v>
      </c>
      <c r="C7140" s="96" t="s">
        <v>462</v>
      </c>
      <c r="D7140" t="s">
        <v>233</v>
      </c>
      <c r="E7140">
        <v>43</v>
      </c>
    </row>
    <row r="7141" spans="1:7" x14ac:dyDescent="0.3">
      <c r="A7141">
        <v>2</v>
      </c>
      <c r="B7141" s="18">
        <v>45505</v>
      </c>
      <c r="C7141" s="96" t="s">
        <v>462</v>
      </c>
      <c r="D7141" t="s">
        <v>209</v>
      </c>
      <c r="E7141">
        <v>0.44970149253731345</v>
      </c>
      <c r="F7141">
        <v>3013</v>
      </c>
      <c r="G7141">
        <v>6700</v>
      </c>
    </row>
    <row r="7142" spans="1:7" x14ac:dyDescent="0.3">
      <c r="A7142">
        <v>1</v>
      </c>
      <c r="B7142" s="18">
        <v>45505</v>
      </c>
      <c r="C7142" s="96" t="s">
        <v>462</v>
      </c>
      <c r="D7142" t="s">
        <v>287</v>
      </c>
      <c r="E7142">
        <v>1</v>
      </c>
      <c r="F7142">
        <v>4</v>
      </c>
      <c r="G7142">
        <v>4</v>
      </c>
    </row>
    <row r="7143" spans="1:7" x14ac:dyDescent="0.3">
      <c r="A7143">
        <v>103</v>
      </c>
      <c r="B7143" s="18">
        <v>45505</v>
      </c>
      <c r="C7143" s="96" t="s">
        <v>462</v>
      </c>
      <c r="D7143" t="s">
        <v>199</v>
      </c>
      <c r="E7143">
        <v>1</v>
      </c>
    </row>
    <row r="7144" spans="1:7" x14ac:dyDescent="0.3">
      <c r="A7144">
        <v>3</v>
      </c>
      <c r="B7144" s="18">
        <v>45505</v>
      </c>
      <c r="C7144" s="96" t="s">
        <v>462</v>
      </c>
      <c r="D7144" t="s">
        <v>202</v>
      </c>
      <c r="E7144">
        <v>0.55293727182210417</v>
      </c>
      <c r="F7144">
        <v>1666</v>
      </c>
      <c r="G7144">
        <v>3013</v>
      </c>
    </row>
    <row r="7145" spans="1:7" x14ac:dyDescent="0.3">
      <c r="A7145">
        <v>102</v>
      </c>
      <c r="B7145" s="18">
        <v>45505</v>
      </c>
      <c r="C7145" s="96" t="s">
        <v>462</v>
      </c>
      <c r="D7145" t="s">
        <v>218</v>
      </c>
      <c r="E7145">
        <v>2</v>
      </c>
    </row>
    <row r="7146" spans="1:7" x14ac:dyDescent="0.3">
      <c r="A7146">
        <v>101</v>
      </c>
      <c r="B7146" s="18">
        <v>45505</v>
      </c>
      <c r="C7146" s="96" t="s">
        <v>462</v>
      </c>
      <c r="D7146" t="s">
        <v>200</v>
      </c>
      <c r="E7146">
        <v>1</v>
      </c>
    </row>
    <row r="7147" spans="1:7" x14ac:dyDescent="0.3">
      <c r="A7147">
        <v>100</v>
      </c>
      <c r="B7147" s="18">
        <v>45505</v>
      </c>
      <c r="C7147" s="96" t="s">
        <v>462</v>
      </c>
      <c r="D7147" t="s">
        <v>206</v>
      </c>
      <c r="E7147">
        <v>2</v>
      </c>
    </row>
    <row r="7148" spans="1:7" x14ac:dyDescent="0.3">
      <c r="A7148">
        <v>26</v>
      </c>
      <c r="B7148" s="18">
        <v>45505</v>
      </c>
      <c r="C7148" s="96" t="s">
        <v>462</v>
      </c>
      <c r="D7148" t="s">
        <v>164</v>
      </c>
      <c r="E7148">
        <v>0.10247349823321555</v>
      </c>
      <c r="F7148">
        <v>58</v>
      </c>
      <c r="G7148">
        <v>566</v>
      </c>
    </row>
    <row r="7149" spans="1:7" x14ac:dyDescent="0.3">
      <c r="A7149">
        <v>17</v>
      </c>
      <c r="B7149" s="18">
        <v>45505</v>
      </c>
      <c r="C7149" s="96" t="s">
        <v>462</v>
      </c>
      <c r="D7149" t="s">
        <v>207</v>
      </c>
      <c r="E7149">
        <v>5.4644808743169399E-3</v>
      </c>
      <c r="F7149">
        <v>2</v>
      </c>
      <c r="G7149">
        <v>366</v>
      </c>
    </row>
    <row r="7150" spans="1:7" x14ac:dyDescent="0.3">
      <c r="A7150">
        <v>16</v>
      </c>
      <c r="B7150" s="18">
        <v>45505</v>
      </c>
      <c r="C7150" s="96" t="s">
        <v>462</v>
      </c>
      <c r="D7150" t="s">
        <v>203</v>
      </c>
      <c r="E7150">
        <v>0.16120218579234974</v>
      </c>
      <c r="F7150">
        <v>59</v>
      </c>
      <c r="G7150">
        <v>366</v>
      </c>
    </row>
    <row r="7151" spans="1:7" x14ac:dyDescent="0.3">
      <c r="A7151">
        <v>15</v>
      </c>
      <c r="B7151" s="18">
        <v>45505</v>
      </c>
      <c r="C7151" s="96" t="s">
        <v>462</v>
      </c>
      <c r="D7151" t="s">
        <v>205</v>
      </c>
      <c r="E7151">
        <v>8.4134615384615381E-3</v>
      </c>
      <c r="F7151">
        <v>7</v>
      </c>
      <c r="G7151">
        <v>832</v>
      </c>
    </row>
    <row r="7152" spans="1:7" x14ac:dyDescent="0.3">
      <c r="A7152">
        <v>14</v>
      </c>
      <c r="B7152" s="18">
        <v>45505</v>
      </c>
      <c r="C7152" s="96" t="s">
        <v>462</v>
      </c>
      <c r="D7152" t="s">
        <v>225</v>
      </c>
      <c r="E7152">
        <v>0.13341346153846154</v>
      </c>
      <c r="F7152">
        <v>111</v>
      </c>
      <c r="G7152">
        <v>832</v>
      </c>
    </row>
    <row r="7153" spans="1:7" x14ac:dyDescent="0.3">
      <c r="A7153">
        <v>13</v>
      </c>
      <c r="B7153" s="18">
        <v>45505</v>
      </c>
      <c r="C7153" s="96" t="s">
        <v>462</v>
      </c>
      <c r="D7153" t="s">
        <v>198</v>
      </c>
      <c r="E7153">
        <v>6.5359477124183009E-3</v>
      </c>
      <c r="F7153">
        <v>3</v>
      </c>
      <c r="G7153">
        <v>459</v>
      </c>
    </row>
    <row r="7154" spans="1:7" x14ac:dyDescent="0.3">
      <c r="A7154">
        <v>12</v>
      </c>
      <c r="B7154" s="18">
        <v>45505</v>
      </c>
      <c r="C7154" s="96" t="s">
        <v>462</v>
      </c>
      <c r="D7154" t="s">
        <v>215</v>
      </c>
      <c r="E7154">
        <v>0.17211328976034859</v>
      </c>
      <c r="F7154">
        <v>79</v>
      </c>
      <c r="G7154">
        <v>459</v>
      </c>
    </row>
    <row r="7155" spans="1:7" x14ac:dyDescent="0.3">
      <c r="A7155">
        <v>11</v>
      </c>
      <c r="B7155" s="18">
        <v>45505</v>
      </c>
      <c r="C7155" s="96" t="s">
        <v>462</v>
      </c>
      <c r="D7155" t="s">
        <v>230</v>
      </c>
      <c r="E7155">
        <v>0.64115822130299893</v>
      </c>
      <c r="F7155">
        <v>620</v>
      </c>
      <c r="G7155">
        <v>967</v>
      </c>
    </row>
    <row r="7156" spans="1:7" x14ac:dyDescent="0.3">
      <c r="A7156">
        <v>10</v>
      </c>
      <c r="B7156" s="18">
        <v>45505</v>
      </c>
      <c r="C7156" s="96" t="s">
        <v>462</v>
      </c>
      <c r="D7156" t="s">
        <v>219</v>
      </c>
      <c r="E7156">
        <v>2.6548672566371681E-2</v>
      </c>
      <c r="F7156">
        <v>6</v>
      </c>
      <c r="G7156">
        <v>226</v>
      </c>
    </row>
    <row r="7157" spans="1:7" x14ac:dyDescent="0.3">
      <c r="A7157">
        <v>9</v>
      </c>
      <c r="B7157" s="18">
        <v>45505</v>
      </c>
      <c r="C7157" s="96" t="s">
        <v>462</v>
      </c>
      <c r="D7157" t="s">
        <v>213</v>
      </c>
      <c r="E7157">
        <v>0.35083532219570407</v>
      </c>
      <c r="F7157">
        <v>294</v>
      </c>
      <c r="G7157">
        <v>838</v>
      </c>
    </row>
    <row r="7158" spans="1:7" x14ac:dyDescent="0.3">
      <c r="A7158">
        <v>8</v>
      </c>
      <c r="B7158" s="18">
        <v>45505</v>
      </c>
      <c r="C7158" s="96" t="s">
        <v>462</v>
      </c>
      <c r="D7158" t="s">
        <v>235</v>
      </c>
      <c r="E7158">
        <v>0.5</v>
      </c>
      <c r="F7158">
        <v>70</v>
      </c>
      <c r="G7158">
        <v>140</v>
      </c>
    </row>
    <row r="7159" spans="1:7" x14ac:dyDescent="0.3">
      <c r="A7159">
        <v>7</v>
      </c>
      <c r="B7159" s="18">
        <v>45505</v>
      </c>
      <c r="C7159" s="96" t="s">
        <v>462</v>
      </c>
      <c r="D7159" t="s">
        <v>232</v>
      </c>
      <c r="E7159">
        <v>0.88888888888888884</v>
      </c>
      <c r="F7159">
        <v>32</v>
      </c>
      <c r="G7159">
        <v>36</v>
      </c>
    </row>
    <row r="7160" spans="1:7" x14ac:dyDescent="0.3">
      <c r="A7160">
        <v>23</v>
      </c>
      <c r="B7160" s="18">
        <v>45505</v>
      </c>
      <c r="C7160" s="96" t="s">
        <v>462</v>
      </c>
      <c r="D7160" t="s">
        <v>210</v>
      </c>
      <c r="E7160">
        <v>4.8334421946440234E-2</v>
      </c>
      <c r="F7160">
        <v>148</v>
      </c>
      <c r="G7160">
        <v>3062</v>
      </c>
    </row>
    <row r="7161" spans="1:7" x14ac:dyDescent="0.3">
      <c r="A7161">
        <v>24</v>
      </c>
      <c r="B7161" s="18">
        <v>45505</v>
      </c>
      <c r="C7161" s="96" t="s">
        <v>462</v>
      </c>
      <c r="D7161" t="s">
        <v>197</v>
      </c>
      <c r="E7161">
        <v>0.89864864864864868</v>
      </c>
      <c r="F7161">
        <v>133</v>
      </c>
      <c r="G7161">
        <v>148</v>
      </c>
    </row>
    <row r="7162" spans="1:7" x14ac:dyDescent="0.3">
      <c r="A7162">
        <v>134</v>
      </c>
      <c r="B7162" s="18">
        <v>45505</v>
      </c>
      <c r="C7162" s="96" t="s">
        <v>462</v>
      </c>
      <c r="D7162" t="s">
        <v>267</v>
      </c>
      <c r="E7162">
        <v>5</v>
      </c>
    </row>
    <row r="7163" spans="1:7" x14ac:dyDescent="0.3">
      <c r="A7163">
        <v>133</v>
      </c>
      <c r="B7163" s="18">
        <v>45505</v>
      </c>
      <c r="C7163" s="96" t="s">
        <v>462</v>
      </c>
      <c r="D7163" t="s">
        <v>234</v>
      </c>
      <c r="E7163">
        <v>2</v>
      </c>
    </row>
    <row r="7164" spans="1:7" x14ac:dyDescent="0.3">
      <c r="A7164">
        <v>132</v>
      </c>
      <c r="B7164" s="18">
        <v>45505</v>
      </c>
      <c r="C7164" s="96" t="s">
        <v>462</v>
      </c>
      <c r="D7164" t="s">
        <v>208</v>
      </c>
      <c r="E7164">
        <v>3</v>
      </c>
    </row>
    <row r="7165" spans="1:7" x14ac:dyDescent="0.3">
      <c r="A7165">
        <v>131</v>
      </c>
      <c r="B7165" s="18">
        <v>45505</v>
      </c>
      <c r="C7165" s="96" t="s">
        <v>462</v>
      </c>
      <c r="D7165" t="s">
        <v>211</v>
      </c>
      <c r="E7165">
        <v>36</v>
      </c>
    </row>
    <row r="7166" spans="1:7" x14ac:dyDescent="0.3">
      <c r="A7166">
        <v>130</v>
      </c>
      <c r="B7166" s="18">
        <v>45505</v>
      </c>
      <c r="C7166" s="96" t="s">
        <v>462</v>
      </c>
      <c r="D7166" t="s">
        <v>212</v>
      </c>
      <c r="E7166">
        <v>103</v>
      </c>
    </row>
    <row r="7167" spans="1:7" x14ac:dyDescent="0.3">
      <c r="A7167">
        <v>129</v>
      </c>
      <c r="B7167" s="18">
        <v>45505</v>
      </c>
      <c r="C7167" s="96" t="s">
        <v>462</v>
      </c>
      <c r="D7167" t="s">
        <v>229</v>
      </c>
      <c r="E7167">
        <v>165</v>
      </c>
    </row>
    <row r="7168" spans="1:7" x14ac:dyDescent="0.3">
      <c r="A7168">
        <v>128</v>
      </c>
      <c r="B7168" s="18">
        <v>45505</v>
      </c>
      <c r="C7168" s="96" t="s">
        <v>462</v>
      </c>
      <c r="D7168" t="s">
        <v>224</v>
      </c>
      <c r="E7168">
        <v>80</v>
      </c>
    </row>
    <row r="7169" spans="1:7" x14ac:dyDescent="0.3">
      <c r="A7169">
        <v>127</v>
      </c>
      <c r="B7169" s="18">
        <v>45505</v>
      </c>
      <c r="C7169" s="96" t="s">
        <v>462</v>
      </c>
      <c r="D7169" t="s">
        <v>220</v>
      </c>
      <c r="E7169">
        <v>408</v>
      </c>
    </row>
    <row r="7170" spans="1:7" x14ac:dyDescent="0.3">
      <c r="A7170">
        <v>5</v>
      </c>
      <c r="B7170" s="18">
        <v>45505</v>
      </c>
      <c r="C7170" s="96" t="s">
        <v>462</v>
      </c>
      <c r="D7170" t="s">
        <v>216</v>
      </c>
      <c r="E7170">
        <v>5.2727272727272698</v>
      </c>
      <c r="F7170">
        <v>290</v>
      </c>
      <c r="G7170">
        <v>55</v>
      </c>
    </row>
    <row r="7171" spans="1:7" x14ac:dyDescent="0.3">
      <c r="A7171">
        <v>4</v>
      </c>
      <c r="B7171" s="18">
        <v>45505</v>
      </c>
      <c r="C7171" s="96" t="s">
        <v>462</v>
      </c>
      <c r="D7171" t="s">
        <v>223</v>
      </c>
      <c r="E7171">
        <v>0.909407665505226</v>
      </c>
      <c r="F7171">
        <v>261</v>
      </c>
      <c r="G7171">
        <v>287</v>
      </c>
    </row>
    <row r="7172" spans="1:7" x14ac:dyDescent="0.3">
      <c r="A7172">
        <v>120</v>
      </c>
      <c r="B7172" s="18">
        <v>45505</v>
      </c>
      <c r="C7172" s="96" t="s">
        <v>462</v>
      </c>
      <c r="D7172" t="s">
        <v>22</v>
      </c>
      <c r="E7172">
        <v>578</v>
      </c>
    </row>
    <row r="7173" spans="1:7" x14ac:dyDescent="0.3">
      <c r="A7173">
        <v>116</v>
      </c>
      <c r="B7173" s="18">
        <v>45505</v>
      </c>
      <c r="C7173" s="96" t="s">
        <v>462</v>
      </c>
      <c r="D7173" t="s">
        <v>243</v>
      </c>
      <c r="E7173">
        <v>34</v>
      </c>
    </row>
    <row r="7174" spans="1:7" x14ac:dyDescent="0.3">
      <c r="A7174">
        <v>115</v>
      </c>
      <c r="B7174" s="18">
        <v>45505</v>
      </c>
      <c r="C7174" s="96" t="s">
        <v>462</v>
      </c>
      <c r="D7174" t="s">
        <v>226</v>
      </c>
      <c r="E7174">
        <v>34</v>
      </c>
    </row>
    <row r="7175" spans="1:7" x14ac:dyDescent="0.3">
      <c r="A7175">
        <v>114</v>
      </c>
      <c r="B7175" s="18">
        <v>45505</v>
      </c>
      <c r="C7175" s="96" t="s">
        <v>462</v>
      </c>
      <c r="D7175" t="s">
        <v>214</v>
      </c>
      <c r="E7175">
        <v>578</v>
      </c>
    </row>
    <row r="7176" spans="1:7" x14ac:dyDescent="0.3">
      <c r="A7176">
        <v>6</v>
      </c>
      <c r="B7176" s="18">
        <v>45505</v>
      </c>
      <c r="C7176" s="96" t="s">
        <v>462</v>
      </c>
      <c r="D7176" t="s">
        <v>237</v>
      </c>
      <c r="E7176">
        <v>0.30769230769230771</v>
      </c>
      <c r="F7176">
        <v>4</v>
      </c>
      <c r="G7176">
        <v>13</v>
      </c>
    </row>
    <row r="7177" spans="1:7" x14ac:dyDescent="0.3">
      <c r="A7177">
        <v>108</v>
      </c>
      <c r="B7177" s="18">
        <v>45505</v>
      </c>
      <c r="C7177" s="96" t="s">
        <v>463</v>
      </c>
      <c r="D7177" t="s">
        <v>204</v>
      </c>
      <c r="E7177">
        <v>12</v>
      </c>
    </row>
    <row r="7178" spans="1:7" x14ac:dyDescent="0.3">
      <c r="A7178">
        <v>105</v>
      </c>
      <c r="B7178" s="18">
        <v>45505</v>
      </c>
      <c r="C7178" s="96" t="s">
        <v>463</v>
      </c>
      <c r="D7178" t="s">
        <v>227</v>
      </c>
      <c r="E7178">
        <v>55</v>
      </c>
    </row>
    <row r="7179" spans="1:7" x14ac:dyDescent="0.3">
      <c r="A7179">
        <v>107</v>
      </c>
      <c r="B7179" s="18">
        <v>45505</v>
      </c>
      <c r="C7179" s="96" t="s">
        <v>463</v>
      </c>
      <c r="D7179" t="s">
        <v>217</v>
      </c>
      <c r="E7179">
        <v>73</v>
      </c>
    </row>
    <row r="7180" spans="1:7" x14ac:dyDescent="0.3">
      <c r="A7180">
        <v>106</v>
      </c>
      <c r="B7180" s="18">
        <v>45505</v>
      </c>
      <c r="C7180" s="96" t="s">
        <v>463</v>
      </c>
      <c r="D7180" t="s">
        <v>196</v>
      </c>
      <c r="E7180">
        <v>90</v>
      </c>
    </row>
    <row r="7181" spans="1:7" x14ac:dyDescent="0.3">
      <c r="A7181">
        <v>104</v>
      </c>
      <c r="B7181" s="18">
        <v>45505</v>
      </c>
      <c r="C7181" s="96" t="s">
        <v>463</v>
      </c>
      <c r="D7181" t="s">
        <v>236</v>
      </c>
      <c r="E7181">
        <v>23</v>
      </c>
    </row>
    <row r="7182" spans="1:7" x14ac:dyDescent="0.3">
      <c r="A7182">
        <v>113</v>
      </c>
      <c r="B7182" s="18">
        <v>45505</v>
      </c>
      <c r="C7182" s="96" t="s">
        <v>463</v>
      </c>
      <c r="D7182" t="s">
        <v>228</v>
      </c>
      <c r="E7182">
        <v>17</v>
      </c>
    </row>
    <row r="7183" spans="1:7" x14ac:dyDescent="0.3">
      <c r="A7183">
        <v>110</v>
      </c>
      <c r="B7183" s="18">
        <v>45505</v>
      </c>
      <c r="C7183" s="96" t="s">
        <v>463</v>
      </c>
      <c r="D7183" t="s">
        <v>222</v>
      </c>
      <c r="E7183">
        <v>63</v>
      </c>
    </row>
    <row r="7184" spans="1:7" x14ac:dyDescent="0.3">
      <c r="A7184">
        <v>112</v>
      </c>
      <c r="B7184" s="18">
        <v>45505</v>
      </c>
      <c r="C7184" s="96" t="s">
        <v>463</v>
      </c>
      <c r="D7184" t="s">
        <v>221</v>
      </c>
      <c r="E7184">
        <v>117</v>
      </c>
    </row>
    <row r="7185" spans="1:7" x14ac:dyDescent="0.3">
      <c r="A7185">
        <v>111</v>
      </c>
      <c r="B7185" s="18">
        <v>45505</v>
      </c>
      <c r="C7185" s="96" t="s">
        <v>463</v>
      </c>
      <c r="D7185" t="s">
        <v>201</v>
      </c>
      <c r="E7185">
        <v>144</v>
      </c>
    </row>
    <row r="7186" spans="1:7" x14ac:dyDescent="0.3">
      <c r="A7186">
        <v>109</v>
      </c>
      <c r="B7186" s="18">
        <v>45505</v>
      </c>
      <c r="C7186" s="96" t="s">
        <v>463</v>
      </c>
      <c r="D7186" t="s">
        <v>233</v>
      </c>
      <c r="E7186">
        <v>22</v>
      </c>
    </row>
    <row r="7187" spans="1:7" x14ac:dyDescent="0.3">
      <c r="A7187">
        <v>2</v>
      </c>
      <c r="B7187" s="18">
        <v>45505</v>
      </c>
      <c r="C7187" s="96" t="s">
        <v>463</v>
      </c>
      <c r="D7187" t="s">
        <v>209</v>
      </c>
      <c r="E7187">
        <v>0.13688888888888889</v>
      </c>
      <c r="F7187">
        <v>616</v>
      </c>
      <c r="G7187">
        <v>4500</v>
      </c>
    </row>
    <row r="7188" spans="1:7" x14ac:dyDescent="0.3">
      <c r="A7188">
        <v>1</v>
      </c>
      <c r="B7188" s="18">
        <v>45505</v>
      </c>
      <c r="C7188" s="96" t="s">
        <v>463</v>
      </c>
      <c r="D7188" t="s">
        <v>287</v>
      </c>
      <c r="E7188">
        <v>0.33333333333333331</v>
      </c>
      <c r="F7188">
        <v>1</v>
      </c>
      <c r="G7188">
        <v>3</v>
      </c>
    </row>
    <row r="7189" spans="1:7" x14ac:dyDescent="0.3">
      <c r="A7189">
        <v>103</v>
      </c>
      <c r="B7189" s="18">
        <v>45505</v>
      </c>
      <c r="C7189" s="96" t="s">
        <v>463</v>
      </c>
      <c r="D7189" t="s">
        <v>199</v>
      </c>
      <c r="E7189">
        <v>1</v>
      </c>
    </row>
    <row r="7190" spans="1:7" x14ac:dyDescent="0.3">
      <c r="A7190">
        <v>3</v>
      </c>
      <c r="B7190" s="18">
        <v>45505</v>
      </c>
      <c r="C7190" s="96" t="s">
        <v>463</v>
      </c>
      <c r="D7190" t="s">
        <v>202</v>
      </c>
      <c r="E7190">
        <v>0.59577922077922074</v>
      </c>
      <c r="F7190">
        <v>367</v>
      </c>
      <c r="G7190">
        <v>616</v>
      </c>
    </row>
    <row r="7191" spans="1:7" x14ac:dyDescent="0.3">
      <c r="A7191">
        <v>102</v>
      </c>
      <c r="B7191" s="18">
        <v>45505</v>
      </c>
      <c r="C7191" s="96" t="s">
        <v>463</v>
      </c>
      <c r="D7191" t="s">
        <v>218</v>
      </c>
      <c r="E7191">
        <v>0</v>
      </c>
    </row>
    <row r="7192" spans="1:7" x14ac:dyDescent="0.3">
      <c r="A7192">
        <v>101</v>
      </c>
      <c r="B7192" s="18">
        <v>45505</v>
      </c>
      <c r="C7192" s="96" t="s">
        <v>463</v>
      </c>
      <c r="D7192" t="s">
        <v>200</v>
      </c>
      <c r="E7192">
        <v>2</v>
      </c>
    </row>
    <row r="7193" spans="1:7" x14ac:dyDescent="0.3">
      <c r="A7193">
        <v>100</v>
      </c>
      <c r="B7193" s="18">
        <v>45505</v>
      </c>
      <c r="C7193" s="96" t="s">
        <v>463</v>
      </c>
      <c r="D7193" t="s">
        <v>206</v>
      </c>
      <c r="E7193">
        <v>2</v>
      </c>
    </row>
    <row r="7194" spans="1:7" x14ac:dyDescent="0.3">
      <c r="A7194">
        <v>8</v>
      </c>
      <c r="B7194" s="18">
        <v>45505</v>
      </c>
      <c r="C7194" s="96" t="s">
        <v>463</v>
      </c>
      <c r="D7194" t="s">
        <v>235</v>
      </c>
      <c r="E7194">
        <v>0.20289855072463769</v>
      </c>
      <c r="F7194">
        <v>14</v>
      </c>
      <c r="G7194">
        <v>69</v>
      </c>
    </row>
    <row r="7195" spans="1:7" x14ac:dyDescent="0.3">
      <c r="A7195">
        <v>7</v>
      </c>
      <c r="B7195" s="18">
        <v>45505</v>
      </c>
      <c r="C7195" s="96" t="s">
        <v>463</v>
      </c>
      <c r="D7195" t="s">
        <v>232</v>
      </c>
      <c r="E7195">
        <v>0.36</v>
      </c>
      <c r="F7195">
        <v>9</v>
      </c>
      <c r="G7195">
        <v>25</v>
      </c>
    </row>
    <row r="7196" spans="1:7" x14ac:dyDescent="0.3">
      <c r="A7196">
        <v>23</v>
      </c>
      <c r="B7196" s="18">
        <v>45505</v>
      </c>
      <c r="C7196" s="96" t="s">
        <v>463</v>
      </c>
      <c r="D7196" t="s">
        <v>210</v>
      </c>
      <c r="E7196">
        <v>2.2292993630573247E-2</v>
      </c>
      <c r="F7196">
        <v>14</v>
      </c>
      <c r="G7196">
        <v>628</v>
      </c>
    </row>
    <row r="7197" spans="1:7" x14ac:dyDescent="0.3">
      <c r="A7197">
        <v>24</v>
      </c>
      <c r="B7197" s="18">
        <v>45505</v>
      </c>
      <c r="C7197" s="96" t="s">
        <v>463</v>
      </c>
      <c r="D7197" t="s">
        <v>197</v>
      </c>
      <c r="E7197">
        <v>0.9285714285714286</v>
      </c>
      <c r="F7197">
        <v>13</v>
      </c>
      <c r="G7197">
        <v>14</v>
      </c>
    </row>
    <row r="7198" spans="1:7" x14ac:dyDescent="0.3">
      <c r="A7198">
        <v>133</v>
      </c>
      <c r="B7198" s="18">
        <v>45505</v>
      </c>
      <c r="C7198" s="96" t="s">
        <v>463</v>
      </c>
      <c r="D7198" t="s">
        <v>234</v>
      </c>
      <c r="E7198">
        <v>2</v>
      </c>
    </row>
    <row r="7199" spans="1:7" x14ac:dyDescent="0.3">
      <c r="A7199">
        <v>131</v>
      </c>
      <c r="B7199" s="18">
        <v>45505</v>
      </c>
      <c r="C7199" s="96" t="s">
        <v>463</v>
      </c>
      <c r="D7199" t="s">
        <v>211</v>
      </c>
      <c r="E7199">
        <v>7</v>
      </c>
    </row>
    <row r="7200" spans="1:7" x14ac:dyDescent="0.3">
      <c r="A7200">
        <v>130</v>
      </c>
      <c r="B7200" s="18">
        <v>45505</v>
      </c>
      <c r="C7200" s="96" t="s">
        <v>463</v>
      </c>
      <c r="D7200" t="s">
        <v>212</v>
      </c>
      <c r="E7200">
        <v>2</v>
      </c>
    </row>
    <row r="7201" spans="1:7" x14ac:dyDescent="0.3">
      <c r="A7201">
        <v>129</v>
      </c>
      <c r="B7201" s="18">
        <v>45505</v>
      </c>
      <c r="C7201" s="96" t="s">
        <v>463</v>
      </c>
      <c r="D7201" t="s">
        <v>229</v>
      </c>
      <c r="E7201">
        <v>66</v>
      </c>
    </row>
    <row r="7202" spans="1:7" x14ac:dyDescent="0.3">
      <c r="A7202">
        <v>128</v>
      </c>
      <c r="B7202" s="18">
        <v>45505</v>
      </c>
      <c r="C7202" s="96" t="s">
        <v>463</v>
      </c>
      <c r="D7202" t="s">
        <v>224</v>
      </c>
      <c r="E7202">
        <v>22</v>
      </c>
    </row>
    <row r="7203" spans="1:7" x14ac:dyDescent="0.3">
      <c r="A7203">
        <v>127</v>
      </c>
      <c r="B7203" s="18">
        <v>45505</v>
      </c>
      <c r="C7203" s="96" t="s">
        <v>463</v>
      </c>
      <c r="D7203" t="s">
        <v>220</v>
      </c>
      <c r="E7203">
        <v>102</v>
      </c>
    </row>
    <row r="7204" spans="1:7" x14ac:dyDescent="0.3">
      <c r="A7204">
        <v>5</v>
      </c>
      <c r="B7204" s="18">
        <v>45505</v>
      </c>
      <c r="C7204" s="96" t="s">
        <v>463</v>
      </c>
      <c r="D7204" t="s">
        <v>216</v>
      </c>
      <c r="E7204">
        <v>2</v>
      </c>
      <c r="F7204">
        <v>64</v>
      </c>
      <c r="G7204">
        <v>32</v>
      </c>
    </row>
    <row r="7205" spans="1:7" x14ac:dyDescent="0.3">
      <c r="A7205">
        <v>4</v>
      </c>
      <c r="B7205" s="18">
        <v>45505</v>
      </c>
      <c r="C7205" s="96" t="s">
        <v>463</v>
      </c>
      <c r="D7205" t="s">
        <v>223</v>
      </c>
      <c r="E7205">
        <v>0.64516129032258096</v>
      </c>
      <c r="F7205">
        <v>40</v>
      </c>
      <c r="G7205">
        <v>62</v>
      </c>
    </row>
    <row r="7206" spans="1:7" x14ac:dyDescent="0.3">
      <c r="A7206">
        <v>120</v>
      </c>
      <c r="B7206" s="18">
        <v>45505</v>
      </c>
      <c r="C7206" s="96" t="s">
        <v>463</v>
      </c>
      <c r="D7206" t="s">
        <v>22</v>
      </c>
      <c r="E7206">
        <v>107</v>
      </c>
    </row>
    <row r="7207" spans="1:7" x14ac:dyDescent="0.3">
      <c r="A7207">
        <v>115</v>
      </c>
      <c r="B7207" s="18">
        <v>45505</v>
      </c>
      <c r="C7207" s="96" t="s">
        <v>463</v>
      </c>
      <c r="D7207" t="s">
        <v>226</v>
      </c>
      <c r="E7207">
        <v>1</v>
      </c>
    </row>
    <row r="7208" spans="1:7" x14ac:dyDescent="0.3">
      <c r="A7208">
        <v>114</v>
      </c>
      <c r="B7208" s="18">
        <v>45505</v>
      </c>
      <c r="C7208" s="96" t="s">
        <v>463</v>
      </c>
      <c r="D7208" t="s">
        <v>214</v>
      </c>
      <c r="E7208">
        <v>107</v>
      </c>
    </row>
    <row r="7209" spans="1:7" x14ac:dyDescent="0.3">
      <c r="A7209">
        <v>6</v>
      </c>
      <c r="B7209" s="18">
        <v>45505</v>
      </c>
      <c r="C7209" s="96" t="s">
        <v>463</v>
      </c>
      <c r="D7209" t="s">
        <v>237</v>
      </c>
      <c r="E7209">
        <v>0</v>
      </c>
      <c r="F7209">
        <v>0</v>
      </c>
      <c r="G7209">
        <v>6</v>
      </c>
    </row>
    <row r="7210" spans="1:7" x14ac:dyDescent="0.3">
      <c r="A7210">
        <v>108</v>
      </c>
      <c r="B7210" s="18">
        <v>45505</v>
      </c>
      <c r="C7210" s="96" t="s">
        <v>464</v>
      </c>
      <c r="D7210" t="s">
        <v>204</v>
      </c>
      <c r="E7210">
        <v>150</v>
      </c>
    </row>
    <row r="7211" spans="1:7" x14ac:dyDescent="0.3">
      <c r="A7211">
        <v>105</v>
      </c>
      <c r="B7211" s="18">
        <v>45505</v>
      </c>
      <c r="C7211" s="96" t="s">
        <v>464</v>
      </c>
      <c r="D7211" t="s">
        <v>227</v>
      </c>
      <c r="E7211">
        <v>88</v>
      </c>
    </row>
    <row r="7212" spans="1:7" x14ac:dyDescent="0.3">
      <c r="A7212">
        <v>107</v>
      </c>
      <c r="B7212" s="18">
        <v>45505</v>
      </c>
      <c r="C7212" s="96" t="s">
        <v>464</v>
      </c>
      <c r="D7212" t="s">
        <v>217</v>
      </c>
      <c r="E7212">
        <v>299</v>
      </c>
    </row>
    <row r="7213" spans="1:7" x14ac:dyDescent="0.3">
      <c r="A7213">
        <v>106</v>
      </c>
      <c r="B7213" s="18">
        <v>45505</v>
      </c>
      <c r="C7213" s="96" t="s">
        <v>464</v>
      </c>
      <c r="D7213" t="s">
        <v>196</v>
      </c>
      <c r="E7213">
        <v>189</v>
      </c>
    </row>
    <row r="7214" spans="1:7" x14ac:dyDescent="0.3">
      <c r="A7214">
        <v>104</v>
      </c>
      <c r="B7214" s="18">
        <v>45505</v>
      </c>
      <c r="C7214" s="96" t="s">
        <v>464</v>
      </c>
      <c r="D7214" t="s">
        <v>236</v>
      </c>
      <c r="E7214">
        <v>22</v>
      </c>
    </row>
    <row r="7215" spans="1:7" x14ac:dyDescent="0.3">
      <c r="A7215">
        <v>113</v>
      </c>
      <c r="B7215" s="18">
        <v>45505</v>
      </c>
      <c r="C7215" s="96" t="s">
        <v>464</v>
      </c>
      <c r="D7215" t="s">
        <v>228</v>
      </c>
      <c r="E7215">
        <v>253</v>
      </c>
    </row>
    <row r="7216" spans="1:7" x14ac:dyDescent="0.3">
      <c r="A7216">
        <v>110</v>
      </c>
      <c r="B7216" s="18">
        <v>45505</v>
      </c>
      <c r="C7216" s="96" t="s">
        <v>464</v>
      </c>
      <c r="D7216" t="s">
        <v>222</v>
      </c>
      <c r="E7216">
        <v>94</v>
      </c>
    </row>
    <row r="7217" spans="1:7" x14ac:dyDescent="0.3">
      <c r="A7217">
        <v>112</v>
      </c>
      <c r="B7217" s="18">
        <v>45505</v>
      </c>
      <c r="C7217" s="96" t="s">
        <v>464</v>
      </c>
      <c r="D7217" t="s">
        <v>221</v>
      </c>
      <c r="E7217">
        <v>287</v>
      </c>
    </row>
    <row r="7218" spans="1:7" x14ac:dyDescent="0.3">
      <c r="A7218">
        <v>111</v>
      </c>
      <c r="B7218" s="18">
        <v>45505</v>
      </c>
      <c r="C7218" s="96" t="s">
        <v>464</v>
      </c>
      <c r="D7218" t="s">
        <v>201</v>
      </c>
      <c r="E7218">
        <v>163</v>
      </c>
    </row>
    <row r="7219" spans="1:7" x14ac:dyDescent="0.3">
      <c r="A7219">
        <v>109</v>
      </c>
      <c r="B7219" s="18">
        <v>45505</v>
      </c>
      <c r="C7219" s="96" t="s">
        <v>464</v>
      </c>
      <c r="D7219" t="s">
        <v>233</v>
      </c>
      <c r="E7219">
        <v>18</v>
      </c>
    </row>
    <row r="7220" spans="1:7" x14ac:dyDescent="0.3">
      <c r="A7220">
        <v>2</v>
      </c>
      <c r="B7220" s="18">
        <v>45505</v>
      </c>
      <c r="C7220" s="96" t="s">
        <v>464</v>
      </c>
      <c r="D7220" t="s">
        <v>209</v>
      </c>
      <c r="E7220">
        <v>0.5788888888888889</v>
      </c>
      <c r="F7220">
        <v>1563</v>
      </c>
      <c r="G7220">
        <v>2700</v>
      </c>
    </row>
    <row r="7221" spans="1:7" x14ac:dyDescent="0.3">
      <c r="A7221">
        <v>1</v>
      </c>
      <c r="B7221" s="18">
        <v>45505</v>
      </c>
      <c r="C7221" s="96" t="s">
        <v>464</v>
      </c>
      <c r="D7221" t="s">
        <v>287</v>
      </c>
      <c r="E7221">
        <v>1.5</v>
      </c>
      <c r="F7221">
        <v>3</v>
      </c>
      <c r="G7221">
        <v>2</v>
      </c>
    </row>
    <row r="7222" spans="1:7" x14ac:dyDescent="0.3">
      <c r="A7222">
        <v>103</v>
      </c>
      <c r="B7222" s="18">
        <v>45505</v>
      </c>
      <c r="C7222" s="96" t="s">
        <v>464</v>
      </c>
      <c r="D7222" t="s">
        <v>199</v>
      </c>
      <c r="E7222">
        <v>1</v>
      </c>
    </row>
    <row r="7223" spans="1:7" x14ac:dyDescent="0.3">
      <c r="A7223">
        <v>3</v>
      </c>
      <c r="B7223" s="18">
        <v>45505</v>
      </c>
      <c r="C7223" s="96" t="s">
        <v>464</v>
      </c>
      <c r="D7223" t="s">
        <v>202</v>
      </c>
      <c r="E7223">
        <v>0.46705054382597566</v>
      </c>
      <c r="F7223">
        <v>730</v>
      </c>
      <c r="G7223">
        <v>1563</v>
      </c>
    </row>
    <row r="7224" spans="1:7" x14ac:dyDescent="0.3">
      <c r="A7224">
        <v>102</v>
      </c>
      <c r="B7224" s="18">
        <v>45505</v>
      </c>
      <c r="C7224" s="96" t="s">
        <v>464</v>
      </c>
      <c r="D7224" t="s">
        <v>218</v>
      </c>
      <c r="E7224">
        <v>0</v>
      </c>
    </row>
    <row r="7225" spans="1:7" x14ac:dyDescent="0.3">
      <c r="A7225">
        <v>101</v>
      </c>
      <c r="B7225" s="18">
        <v>45505</v>
      </c>
      <c r="C7225" s="96" t="s">
        <v>464</v>
      </c>
      <c r="D7225" t="s">
        <v>200</v>
      </c>
      <c r="E7225">
        <v>1</v>
      </c>
    </row>
    <row r="7226" spans="1:7" x14ac:dyDescent="0.3">
      <c r="A7226">
        <v>100</v>
      </c>
      <c r="B7226" s="18">
        <v>45505</v>
      </c>
      <c r="C7226" s="96" t="s">
        <v>464</v>
      </c>
      <c r="D7226" t="s">
        <v>206</v>
      </c>
      <c r="E7226">
        <v>1</v>
      </c>
    </row>
    <row r="7227" spans="1:7" x14ac:dyDescent="0.3">
      <c r="A7227">
        <v>13</v>
      </c>
      <c r="B7227" s="18">
        <v>45505</v>
      </c>
      <c r="C7227" s="96" t="s">
        <v>464</v>
      </c>
      <c r="D7227" t="s">
        <v>198</v>
      </c>
      <c r="E7227">
        <v>0</v>
      </c>
      <c r="F7227">
        <v>0</v>
      </c>
      <c r="G7227">
        <v>206</v>
      </c>
    </row>
    <row r="7228" spans="1:7" x14ac:dyDescent="0.3">
      <c r="A7228">
        <v>12</v>
      </c>
      <c r="B7228" s="18">
        <v>45505</v>
      </c>
      <c r="C7228" s="96" t="s">
        <v>464</v>
      </c>
      <c r="D7228" t="s">
        <v>215</v>
      </c>
      <c r="E7228">
        <v>4.8543689320388345E-3</v>
      </c>
      <c r="F7228">
        <v>1</v>
      </c>
      <c r="G7228">
        <v>206</v>
      </c>
    </row>
    <row r="7229" spans="1:7" x14ac:dyDescent="0.3">
      <c r="A7229">
        <v>11</v>
      </c>
      <c r="B7229" s="18">
        <v>45505</v>
      </c>
      <c r="C7229" s="96" t="s">
        <v>464</v>
      </c>
      <c r="D7229" t="s">
        <v>230</v>
      </c>
      <c r="E7229">
        <v>7.3791348600508899E-2</v>
      </c>
      <c r="F7229">
        <v>29</v>
      </c>
      <c r="G7229">
        <v>393</v>
      </c>
    </row>
    <row r="7230" spans="1:7" x14ac:dyDescent="0.3">
      <c r="A7230">
        <v>10</v>
      </c>
      <c r="B7230" s="18">
        <v>45505</v>
      </c>
      <c r="C7230" s="96" t="s">
        <v>464</v>
      </c>
      <c r="D7230" t="s">
        <v>219</v>
      </c>
      <c r="E7230">
        <v>8.461538461538462E-2</v>
      </c>
      <c r="F7230">
        <v>11</v>
      </c>
      <c r="G7230">
        <v>130</v>
      </c>
    </row>
    <row r="7231" spans="1:7" x14ac:dyDescent="0.3">
      <c r="A7231">
        <v>9</v>
      </c>
      <c r="B7231" s="18">
        <v>45505</v>
      </c>
      <c r="C7231" s="96" t="s">
        <v>464</v>
      </c>
      <c r="D7231" t="s">
        <v>213</v>
      </c>
      <c r="E7231">
        <v>0.21164021164021163</v>
      </c>
      <c r="F7231">
        <v>80</v>
      </c>
      <c r="G7231">
        <v>378</v>
      </c>
    </row>
    <row r="7232" spans="1:7" x14ac:dyDescent="0.3">
      <c r="A7232">
        <v>8</v>
      </c>
      <c r="B7232" s="18">
        <v>45505</v>
      </c>
      <c r="C7232" s="96" t="s">
        <v>464</v>
      </c>
      <c r="D7232" t="s">
        <v>235</v>
      </c>
      <c r="E7232">
        <v>0.59701492537313428</v>
      </c>
      <c r="F7232">
        <v>40</v>
      </c>
      <c r="G7232">
        <v>67</v>
      </c>
    </row>
    <row r="7233" spans="1:7" x14ac:dyDescent="0.3">
      <c r="A7233">
        <v>7</v>
      </c>
      <c r="B7233" s="18">
        <v>45505</v>
      </c>
      <c r="C7233" s="96" t="s">
        <v>464</v>
      </c>
      <c r="D7233" t="s">
        <v>232</v>
      </c>
      <c r="E7233">
        <v>0.65</v>
      </c>
      <c r="F7233">
        <v>13</v>
      </c>
      <c r="G7233">
        <v>20</v>
      </c>
    </row>
    <row r="7234" spans="1:7" x14ac:dyDescent="0.3">
      <c r="A7234">
        <v>23</v>
      </c>
      <c r="B7234" s="18">
        <v>45505</v>
      </c>
      <c r="C7234" s="96" t="s">
        <v>464</v>
      </c>
      <c r="D7234" t="s">
        <v>210</v>
      </c>
      <c r="E7234">
        <v>3.9365079365079367E-2</v>
      </c>
      <c r="F7234">
        <v>62</v>
      </c>
      <c r="G7234">
        <v>1575</v>
      </c>
    </row>
    <row r="7235" spans="1:7" x14ac:dyDescent="0.3">
      <c r="A7235">
        <v>24</v>
      </c>
      <c r="B7235" s="18">
        <v>45505</v>
      </c>
      <c r="C7235" s="96" t="s">
        <v>464</v>
      </c>
      <c r="D7235" t="s">
        <v>197</v>
      </c>
      <c r="E7235">
        <v>0.87096774193548387</v>
      </c>
      <c r="F7235">
        <v>54</v>
      </c>
      <c r="G7235">
        <v>62</v>
      </c>
    </row>
    <row r="7236" spans="1:7" x14ac:dyDescent="0.3">
      <c r="A7236">
        <v>132</v>
      </c>
      <c r="B7236" s="18">
        <v>45505</v>
      </c>
      <c r="C7236" s="96" t="s">
        <v>464</v>
      </c>
      <c r="D7236" t="s">
        <v>208</v>
      </c>
      <c r="E7236">
        <v>4</v>
      </c>
    </row>
    <row r="7237" spans="1:7" x14ac:dyDescent="0.3">
      <c r="A7237">
        <v>131</v>
      </c>
      <c r="B7237" s="18">
        <v>45505</v>
      </c>
      <c r="C7237" s="96" t="s">
        <v>464</v>
      </c>
      <c r="D7237" t="s">
        <v>211</v>
      </c>
      <c r="E7237">
        <v>14</v>
      </c>
    </row>
    <row r="7238" spans="1:7" x14ac:dyDescent="0.3">
      <c r="A7238">
        <v>130</v>
      </c>
      <c r="B7238" s="18">
        <v>45505</v>
      </c>
      <c r="C7238" s="96" t="s">
        <v>464</v>
      </c>
      <c r="D7238" t="s">
        <v>212</v>
      </c>
      <c r="E7238">
        <v>22</v>
      </c>
    </row>
    <row r="7239" spans="1:7" x14ac:dyDescent="0.3">
      <c r="A7239">
        <v>129</v>
      </c>
      <c r="B7239" s="18">
        <v>45505</v>
      </c>
      <c r="C7239" s="96" t="s">
        <v>464</v>
      </c>
      <c r="D7239" t="s">
        <v>229</v>
      </c>
      <c r="E7239">
        <v>108</v>
      </c>
    </row>
    <row r="7240" spans="1:7" x14ac:dyDescent="0.3">
      <c r="A7240">
        <v>128</v>
      </c>
      <c r="B7240" s="18">
        <v>45505</v>
      </c>
      <c r="C7240" s="96" t="s">
        <v>464</v>
      </c>
      <c r="D7240" t="s">
        <v>224</v>
      </c>
      <c r="E7240">
        <v>44</v>
      </c>
    </row>
    <row r="7241" spans="1:7" x14ac:dyDescent="0.3">
      <c r="A7241">
        <v>127</v>
      </c>
      <c r="B7241" s="18">
        <v>45505</v>
      </c>
      <c r="C7241" s="96" t="s">
        <v>464</v>
      </c>
      <c r="D7241" t="s">
        <v>220</v>
      </c>
      <c r="E7241">
        <v>197</v>
      </c>
    </row>
    <row r="7242" spans="1:7" x14ac:dyDescent="0.3">
      <c r="A7242">
        <v>5</v>
      </c>
      <c r="B7242" s="18">
        <v>45505</v>
      </c>
      <c r="C7242" s="96" t="s">
        <v>464</v>
      </c>
      <c r="D7242" t="s">
        <v>216</v>
      </c>
      <c r="E7242">
        <v>4.2068965517241397</v>
      </c>
      <c r="F7242">
        <v>122</v>
      </c>
      <c r="G7242">
        <v>29</v>
      </c>
    </row>
    <row r="7243" spans="1:7" x14ac:dyDescent="0.3">
      <c r="A7243">
        <v>4</v>
      </c>
      <c r="B7243" s="18">
        <v>45505</v>
      </c>
      <c r="C7243" s="96" t="s">
        <v>464</v>
      </c>
      <c r="D7243" t="s">
        <v>223</v>
      </c>
      <c r="E7243">
        <v>0.87704918032786905</v>
      </c>
      <c r="F7243">
        <v>107</v>
      </c>
      <c r="G7243">
        <v>122</v>
      </c>
    </row>
    <row r="7244" spans="1:7" x14ac:dyDescent="0.3">
      <c r="A7244">
        <v>122</v>
      </c>
      <c r="B7244" s="18">
        <v>45505</v>
      </c>
      <c r="C7244" s="96" t="s">
        <v>464</v>
      </c>
      <c r="D7244" t="s">
        <v>24</v>
      </c>
      <c r="E7244">
        <v>9</v>
      </c>
    </row>
    <row r="7245" spans="1:7" x14ac:dyDescent="0.3">
      <c r="A7245">
        <v>120</v>
      </c>
      <c r="B7245" s="18">
        <v>45505</v>
      </c>
      <c r="C7245" s="96" t="s">
        <v>464</v>
      </c>
      <c r="D7245" t="s">
        <v>22</v>
      </c>
      <c r="E7245">
        <v>288</v>
      </c>
    </row>
    <row r="7246" spans="1:7" x14ac:dyDescent="0.3">
      <c r="A7246">
        <v>116</v>
      </c>
      <c r="B7246" s="18">
        <v>45505</v>
      </c>
      <c r="C7246" s="96" t="s">
        <v>464</v>
      </c>
      <c r="D7246" t="s">
        <v>243</v>
      </c>
      <c r="E7246">
        <v>23</v>
      </c>
    </row>
    <row r="7247" spans="1:7" x14ac:dyDescent="0.3">
      <c r="A7247">
        <v>115</v>
      </c>
      <c r="B7247" s="18">
        <v>45505</v>
      </c>
      <c r="C7247" s="96" t="s">
        <v>464</v>
      </c>
      <c r="D7247" t="s">
        <v>226</v>
      </c>
      <c r="E7247">
        <v>117</v>
      </c>
    </row>
    <row r="7248" spans="1:7" x14ac:dyDescent="0.3">
      <c r="A7248">
        <v>114</v>
      </c>
      <c r="B7248" s="18">
        <v>45505</v>
      </c>
      <c r="C7248" s="96" t="s">
        <v>464</v>
      </c>
      <c r="D7248" t="s">
        <v>214</v>
      </c>
      <c r="E7248">
        <v>297</v>
      </c>
    </row>
    <row r="7249" spans="1:7" x14ac:dyDescent="0.3">
      <c r="A7249">
        <v>6</v>
      </c>
      <c r="B7249" s="18">
        <v>45505</v>
      </c>
      <c r="C7249" s="96" t="s">
        <v>464</v>
      </c>
      <c r="D7249" t="s">
        <v>237</v>
      </c>
      <c r="E7249">
        <v>0.14285714285714285</v>
      </c>
      <c r="F7249">
        <v>1</v>
      </c>
      <c r="G7249">
        <v>7</v>
      </c>
    </row>
    <row r="7250" spans="1:7" x14ac:dyDescent="0.3">
      <c r="A7250">
        <v>108</v>
      </c>
      <c r="B7250" s="18">
        <v>45505</v>
      </c>
      <c r="C7250" s="96" t="s">
        <v>465</v>
      </c>
      <c r="D7250" t="s">
        <v>204</v>
      </c>
      <c r="E7250">
        <v>26</v>
      </c>
    </row>
    <row r="7251" spans="1:7" x14ac:dyDescent="0.3">
      <c r="A7251">
        <v>105</v>
      </c>
      <c r="B7251" s="18">
        <v>45505</v>
      </c>
      <c r="C7251" s="96" t="s">
        <v>465</v>
      </c>
      <c r="D7251" t="s">
        <v>227</v>
      </c>
      <c r="E7251">
        <v>43</v>
      </c>
    </row>
    <row r="7252" spans="1:7" x14ac:dyDescent="0.3">
      <c r="A7252">
        <v>107</v>
      </c>
      <c r="B7252" s="18">
        <v>45505</v>
      </c>
      <c r="C7252" s="96" t="s">
        <v>465</v>
      </c>
      <c r="D7252" t="s">
        <v>217</v>
      </c>
      <c r="E7252">
        <v>108</v>
      </c>
    </row>
    <row r="7253" spans="1:7" x14ac:dyDescent="0.3">
      <c r="A7253">
        <v>106</v>
      </c>
      <c r="B7253" s="18">
        <v>45505</v>
      </c>
      <c r="C7253" s="96" t="s">
        <v>465</v>
      </c>
      <c r="D7253" t="s">
        <v>196</v>
      </c>
      <c r="E7253">
        <v>139</v>
      </c>
    </row>
    <row r="7254" spans="1:7" x14ac:dyDescent="0.3">
      <c r="A7254">
        <v>104</v>
      </c>
      <c r="B7254" s="18">
        <v>45505</v>
      </c>
      <c r="C7254" s="96" t="s">
        <v>465</v>
      </c>
      <c r="D7254" t="s">
        <v>236</v>
      </c>
      <c r="E7254">
        <v>47</v>
      </c>
    </row>
    <row r="7255" spans="1:7" x14ac:dyDescent="0.3">
      <c r="A7255">
        <v>113</v>
      </c>
      <c r="B7255" s="18">
        <v>45505</v>
      </c>
      <c r="C7255" s="96" t="s">
        <v>465</v>
      </c>
      <c r="D7255" t="s">
        <v>228</v>
      </c>
      <c r="E7255">
        <v>35</v>
      </c>
    </row>
    <row r="7256" spans="1:7" x14ac:dyDescent="0.3">
      <c r="A7256">
        <v>110</v>
      </c>
      <c r="B7256" s="18">
        <v>45505</v>
      </c>
      <c r="C7256" s="96" t="s">
        <v>465</v>
      </c>
      <c r="D7256" t="s">
        <v>222</v>
      </c>
      <c r="E7256">
        <v>32</v>
      </c>
    </row>
    <row r="7257" spans="1:7" x14ac:dyDescent="0.3">
      <c r="A7257">
        <v>112</v>
      </c>
      <c r="B7257" s="18">
        <v>45505</v>
      </c>
      <c r="C7257" s="96" t="s">
        <v>465</v>
      </c>
      <c r="D7257" t="s">
        <v>221</v>
      </c>
      <c r="E7257">
        <v>128</v>
      </c>
    </row>
    <row r="7258" spans="1:7" x14ac:dyDescent="0.3">
      <c r="A7258">
        <v>111</v>
      </c>
      <c r="B7258" s="18">
        <v>45505</v>
      </c>
      <c r="C7258" s="96" t="s">
        <v>465</v>
      </c>
      <c r="D7258" t="s">
        <v>201</v>
      </c>
      <c r="E7258">
        <v>178</v>
      </c>
    </row>
    <row r="7259" spans="1:7" x14ac:dyDescent="0.3">
      <c r="A7259">
        <v>109</v>
      </c>
      <c r="B7259" s="18">
        <v>45505</v>
      </c>
      <c r="C7259" s="96" t="s">
        <v>465</v>
      </c>
      <c r="D7259" t="s">
        <v>233</v>
      </c>
      <c r="E7259">
        <v>60</v>
      </c>
    </row>
    <row r="7260" spans="1:7" x14ac:dyDescent="0.3">
      <c r="A7260">
        <v>2</v>
      </c>
      <c r="B7260" s="18">
        <v>45505</v>
      </c>
      <c r="C7260" s="96" t="s">
        <v>465</v>
      </c>
      <c r="D7260" t="s">
        <v>209</v>
      </c>
      <c r="E7260">
        <v>0.11536231884057971</v>
      </c>
      <c r="F7260">
        <v>796</v>
      </c>
      <c r="G7260">
        <v>6900</v>
      </c>
    </row>
    <row r="7261" spans="1:7" x14ac:dyDescent="0.3">
      <c r="A7261">
        <v>1</v>
      </c>
      <c r="B7261" s="18">
        <v>45505</v>
      </c>
      <c r="C7261" s="96" t="s">
        <v>465</v>
      </c>
      <c r="D7261" t="s">
        <v>287</v>
      </c>
      <c r="E7261">
        <v>0</v>
      </c>
      <c r="F7261">
        <v>0</v>
      </c>
      <c r="G7261">
        <v>4</v>
      </c>
    </row>
    <row r="7262" spans="1:7" x14ac:dyDescent="0.3">
      <c r="A7262">
        <v>103</v>
      </c>
      <c r="B7262" s="18">
        <v>45505</v>
      </c>
      <c r="C7262" s="96" t="s">
        <v>465</v>
      </c>
      <c r="D7262" t="s">
        <v>199</v>
      </c>
      <c r="E7262">
        <v>1</v>
      </c>
    </row>
    <row r="7263" spans="1:7" x14ac:dyDescent="0.3">
      <c r="A7263">
        <v>3</v>
      </c>
      <c r="B7263" s="18">
        <v>45505</v>
      </c>
      <c r="C7263" s="96" t="s">
        <v>465</v>
      </c>
      <c r="D7263" t="s">
        <v>202</v>
      </c>
      <c r="E7263">
        <v>0.18341708542713567</v>
      </c>
      <c r="F7263">
        <v>146</v>
      </c>
      <c r="G7263">
        <v>796</v>
      </c>
    </row>
    <row r="7264" spans="1:7" x14ac:dyDescent="0.3">
      <c r="A7264">
        <v>102</v>
      </c>
      <c r="B7264" s="18">
        <v>45505</v>
      </c>
      <c r="C7264" s="96" t="s">
        <v>465</v>
      </c>
      <c r="D7264" t="s">
        <v>218</v>
      </c>
      <c r="E7264">
        <v>3</v>
      </c>
    </row>
    <row r="7265" spans="1:7" x14ac:dyDescent="0.3">
      <c r="A7265">
        <v>101</v>
      </c>
      <c r="B7265" s="18">
        <v>45505</v>
      </c>
      <c r="C7265" s="96" t="s">
        <v>465</v>
      </c>
      <c r="D7265" t="s">
        <v>200</v>
      </c>
      <c r="E7265">
        <v>0</v>
      </c>
    </row>
    <row r="7266" spans="1:7" x14ac:dyDescent="0.3">
      <c r="A7266">
        <v>100</v>
      </c>
      <c r="B7266" s="18">
        <v>45505</v>
      </c>
      <c r="C7266" s="96" t="s">
        <v>465</v>
      </c>
      <c r="D7266" t="s">
        <v>206</v>
      </c>
      <c r="E7266">
        <v>1</v>
      </c>
    </row>
    <row r="7267" spans="1:7" x14ac:dyDescent="0.3">
      <c r="A7267">
        <v>13</v>
      </c>
      <c r="B7267" s="18">
        <v>45505</v>
      </c>
      <c r="C7267" s="96" t="s">
        <v>465</v>
      </c>
      <c r="D7267" t="s">
        <v>198</v>
      </c>
      <c r="E7267">
        <v>5.2631578947368418E-2</v>
      </c>
      <c r="F7267">
        <v>1</v>
      </c>
      <c r="G7267">
        <v>19</v>
      </c>
    </row>
    <row r="7268" spans="1:7" x14ac:dyDescent="0.3">
      <c r="A7268">
        <v>12</v>
      </c>
      <c r="B7268" s="18">
        <v>45505</v>
      </c>
      <c r="C7268" s="96" t="s">
        <v>465</v>
      </c>
      <c r="D7268" t="s">
        <v>215</v>
      </c>
      <c r="E7268">
        <v>5.2631578947368418E-2</v>
      </c>
      <c r="F7268">
        <v>1</v>
      </c>
      <c r="G7268">
        <v>19</v>
      </c>
    </row>
    <row r="7269" spans="1:7" x14ac:dyDescent="0.3">
      <c r="A7269">
        <v>11</v>
      </c>
      <c r="B7269" s="18">
        <v>45505</v>
      </c>
      <c r="C7269" s="96" t="s">
        <v>465</v>
      </c>
      <c r="D7269" t="s">
        <v>230</v>
      </c>
      <c r="E7269">
        <v>4.7619047619047616E-2</v>
      </c>
      <c r="F7269">
        <v>2</v>
      </c>
      <c r="G7269">
        <v>42</v>
      </c>
    </row>
    <row r="7270" spans="1:7" x14ac:dyDescent="0.3">
      <c r="A7270">
        <v>8</v>
      </c>
      <c r="B7270" s="18">
        <v>45505</v>
      </c>
      <c r="C7270" s="96" t="s">
        <v>465</v>
      </c>
      <c r="D7270" t="s">
        <v>235</v>
      </c>
      <c r="E7270">
        <v>8.0645161290322578E-3</v>
      </c>
      <c r="F7270">
        <v>1</v>
      </c>
      <c r="G7270">
        <v>124</v>
      </c>
    </row>
    <row r="7271" spans="1:7" x14ac:dyDescent="0.3">
      <c r="A7271">
        <v>7</v>
      </c>
      <c r="B7271" s="18">
        <v>45505</v>
      </c>
      <c r="C7271" s="96" t="s">
        <v>465</v>
      </c>
      <c r="D7271" t="s">
        <v>232</v>
      </c>
      <c r="E7271">
        <v>1.4492753623188406E-2</v>
      </c>
      <c r="F7271">
        <v>1</v>
      </c>
      <c r="G7271">
        <v>69</v>
      </c>
    </row>
    <row r="7272" spans="1:7" x14ac:dyDescent="0.3">
      <c r="A7272">
        <v>23</v>
      </c>
      <c r="B7272" s="18">
        <v>45505</v>
      </c>
      <c r="C7272" s="96" t="s">
        <v>465</v>
      </c>
      <c r="D7272" t="s">
        <v>210</v>
      </c>
      <c r="E7272">
        <v>1.5018773466833541E-2</v>
      </c>
      <c r="F7272">
        <v>12</v>
      </c>
      <c r="G7272">
        <v>799</v>
      </c>
    </row>
    <row r="7273" spans="1:7" x14ac:dyDescent="0.3">
      <c r="A7273">
        <v>24</v>
      </c>
      <c r="B7273" s="18">
        <v>45505</v>
      </c>
      <c r="C7273" s="96" t="s">
        <v>465</v>
      </c>
      <c r="D7273" t="s">
        <v>197</v>
      </c>
      <c r="E7273">
        <v>0.75</v>
      </c>
      <c r="F7273">
        <v>9</v>
      </c>
      <c r="G7273">
        <v>12</v>
      </c>
    </row>
    <row r="7274" spans="1:7" x14ac:dyDescent="0.3">
      <c r="A7274">
        <v>25</v>
      </c>
      <c r="B7274" s="18">
        <v>45505</v>
      </c>
      <c r="C7274" s="96" t="s">
        <v>465</v>
      </c>
      <c r="D7274" t="s">
        <v>261</v>
      </c>
      <c r="E7274">
        <v>2.5031289111389237E-3</v>
      </c>
      <c r="F7274">
        <v>2</v>
      </c>
      <c r="G7274">
        <v>799</v>
      </c>
    </row>
    <row r="7275" spans="1:7" x14ac:dyDescent="0.3">
      <c r="A7275">
        <v>133</v>
      </c>
      <c r="B7275" s="18">
        <v>45505</v>
      </c>
      <c r="C7275" s="96" t="s">
        <v>465</v>
      </c>
      <c r="D7275" t="s">
        <v>234</v>
      </c>
      <c r="E7275">
        <v>17</v>
      </c>
    </row>
    <row r="7276" spans="1:7" x14ac:dyDescent="0.3">
      <c r="A7276">
        <v>132</v>
      </c>
      <c r="B7276" s="18">
        <v>45505</v>
      </c>
      <c r="C7276" s="96" t="s">
        <v>465</v>
      </c>
      <c r="D7276" t="s">
        <v>208</v>
      </c>
      <c r="E7276">
        <v>7</v>
      </c>
    </row>
    <row r="7277" spans="1:7" x14ac:dyDescent="0.3">
      <c r="A7277">
        <v>131</v>
      </c>
      <c r="B7277" s="18">
        <v>45505</v>
      </c>
      <c r="C7277" s="96" t="s">
        <v>465</v>
      </c>
      <c r="D7277" t="s">
        <v>211</v>
      </c>
      <c r="E7277">
        <v>6</v>
      </c>
    </row>
    <row r="7278" spans="1:7" x14ac:dyDescent="0.3">
      <c r="A7278">
        <v>130</v>
      </c>
      <c r="B7278" s="18">
        <v>45505</v>
      </c>
      <c r="C7278" s="96" t="s">
        <v>465</v>
      </c>
      <c r="D7278" t="s">
        <v>212</v>
      </c>
      <c r="E7278">
        <v>213</v>
      </c>
    </row>
    <row r="7279" spans="1:7" x14ac:dyDescent="0.3">
      <c r="A7279">
        <v>129</v>
      </c>
      <c r="B7279" s="18">
        <v>45505</v>
      </c>
      <c r="C7279" s="96" t="s">
        <v>465</v>
      </c>
      <c r="D7279" t="s">
        <v>229</v>
      </c>
      <c r="E7279">
        <v>85</v>
      </c>
    </row>
    <row r="7280" spans="1:7" x14ac:dyDescent="0.3">
      <c r="A7280">
        <v>128</v>
      </c>
      <c r="B7280" s="18">
        <v>45505</v>
      </c>
      <c r="C7280" s="96" t="s">
        <v>465</v>
      </c>
      <c r="D7280" t="s">
        <v>224</v>
      </c>
      <c r="E7280">
        <v>68</v>
      </c>
    </row>
    <row r="7281" spans="1:7" x14ac:dyDescent="0.3">
      <c r="A7281">
        <v>127</v>
      </c>
      <c r="B7281" s="18">
        <v>45505</v>
      </c>
      <c r="C7281" s="96" t="s">
        <v>465</v>
      </c>
      <c r="D7281" t="s">
        <v>220</v>
      </c>
      <c r="E7281">
        <v>396</v>
      </c>
    </row>
    <row r="7282" spans="1:7" x14ac:dyDescent="0.3">
      <c r="A7282">
        <v>5</v>
      </c>
      <c r="B7282" s="18">
        <v>45505</v>
      </c>
      <c r="C7282" s="96" t="s">
        <v>465</v>
      </c>
      <c r="D7282" t="s">
        <v>216</v>
      </c>
      <c r="E7282">
        <v>2.1162790697674398</v>
      </c>
      <c r="F7282">
        <v>91</v>
      </c>
      <c r="G7282">
        <v>43</v>
      </c>
    </row>
    <row r="7283" spans="1:7" x14ac:dyDescent="0.3">
      <c r="A7283">
        <v>4</v>
      </c>
      <c r="B7283" s="18">
        <v>45505</v>
      </c>
      <c r="C7283" s="96" t="s">
        <v>465</v>
      </c>
      <c r="D7283" t="s">
        <v>223</v>
      </c>
      <c r="E7283">
        <v>0.81111111111111101</v>
      </c>
      <c r="F7283">
        <v>73</v>
      </c>
      <c r="G7283">
        <v>90</v>
      </c>
    </row>
    <row r="7284" spans="1:7" x14ac:dyDescent="0.3">
      <c r="A7284">
        <v>120</v>
      </c>
      <c r="B7284" s="18">
        <v>45505</v>
      </c>
      <c r="C7284" s="96" t="s">
        <v>465</v>
      </c>
      <c r="D7284" t="s">
        <v>22</v>
      </c>
      <c r="E7284">
        <v>421</v>
      </c>
    </row>
    <row r="7285" spans="1:7" x14ac:dyDescent="0.3">
      <c r="A7285">
        <v>115</v>
      </c>
      <c r="B7285" s="18">
        <v>45505</v>
      </c>
      <c r="C7285" s="96" t="s">
        <v>465</v>
      </c>
      <c r="D7285" t="s">
        <v>226</v>
      </c>
      <c r="E7285">
        <v>224</v>
      </c>
    </row>
    <row r="7286" spans="1:7" x14ac:dyDescent="0.3">
      <c r="A7286">
        <v>114</v>
      </c>
      <c r="B7286" s="18">
        <v>45505</v>
      </c>
      <c r="C7286" s="96" t="s">
        <v>465</v>
      </c>
      <c r="D7286" t="s">
        <v>214</v>
      </c>
      <c r="E7286">
        <v>421</v>
      </c>
    </row>
    <row r="7287" spans="1:7" x14ac:dyDescent="0.3">
      <c r="A7287">
        <v>6</v>
      </c>
      <c r="B7287" s="18">
        <v>45505</v>
      </c>
      <c r="C7287" s="96" t="s">
        <v>465</v>
      </c>
      <c r="D7287" t="s">
        <v>237</v>
      </c>
      <c r="E7287">
        <v>0</v>
      </c>
      <c r="F7287">
        <v>0</v>
      </c>
      <c r="G7287">
        <v>26</v>
      </c>
    </row>
    <row r="7288" spans="1:7" x14ac:dyDescent="0.3">
      <c r="A7288">
        <v>108</v>
      </c>
      <c r="B7288" s="18">
        <v>45505</v>
      </c>
      <c r="C7288" s="96" t="s">
        <v>466</v>
      </c>
      <c r="D7288" t="s">
        <v>204</v>
      </c>
      <c r="E7288">
        <v>95</v>
      </c>
    </row>
    <row r="7289" spans="1:7" x14ac:dyDescent="0.3">
      <c r="A7289">
        <v>105</v>
      </c>
      <c r="B7289" s="18">
        <v>45505</v>
      </c>
      <c r="C7289" s="96" t="s">
        <v>466</v>
      </c>
      <c r="D7289" t="s">
        <v>227</v>
      </c>
      <c r="E7289">
        <v>455</v>
      </c>
    </row>
    <row r="7290" spans="1:7" x14ac:dyDescent="0.3">
      <c r="A7290">
        <v>107</v>
      </c>
      <c r="B7290" s="18">
        <v>45505</v>
      </c>
      <c r="C7290" s="96" t="s">
        <v>466</v>
      </c>
      <c r="D7290" t="s">
        <v>217</v>
      </c>
      <c r="E7290">
        <v>639</v>
      </c>
    </row>
    <row r="7291" spans="1:7" x14ac:dyDescent="0.3">
      <c r="A7291">
        <v>106</v>
      </c>
      <c r="B7291" s="18">
        <v>45505</v>
      </c>
      <c r="C7291" s="96" t="s">
        <v>466</v>
      </c>
      <c r="D7291" t="s">
        <v>196</v>
      </c>
      <c r="E7291">
        <v>1567</v>
      </c>
    </row>
    <row r="7292" spans="1:7" x14ac:dyDescent="0.3">
      <c r="A7292">
        <v>104</v>
      </c>
      <c r="B7292" s="18">
        <v>45505</v>
      </c>
      <c r="C7292" s="96" t="s">
        <v>466</v>
      </c>
      <c r="D7292" t="s">
        <v>236</v>
      </c>
      <c r="E7292">
        <v>321</v>
      </c>
    </row>
    <row r="7293" spans="1:7" x14ac:dyDescent="0.3">
      <c r="A7293">
        <v>113</v>
      </c>
      <c r="B7293" s="18">
        <v>45505</v>
      </c>
      <c r="C7293" s="96" t="s">
        <v>466</v>
      </c>
      <c r="D7293" t="s">
        <v>228</v>
      </c>
      <c r="E7293">
        <v>159</v>
      </c>
    </row>
    <row r="7294" spans="1:7" x14ac:dyDescent="0.3">
      <c r="A7294">
        <v>110</v>
      </c>
      <c r="B7294" s="18">
        <v>45505</v>
      </c>
      <c r="C7294" s="96" t="s">
        <v>466</v>
      </c>
      <c r="D7294" t="s">
        <v>222</v>
      </c>
      <c r="E7294">
        <v>463</v>
      </c>
    </row>
    <row r="7295" spans="1:7" x14ac:dyDescent="0.3">
      <c r="A7295">
        <v>112</v>
      </c>
      <c r="B7295" s="18">
        <v>45505</v>
      </c>
      <c r="C7295" s="96" t="s">
        <v>466</v>
      </c>
      <c r="D7295" t="s">
        <v>221</v>
      </c>
      <c r="E7295">
        <v>757</v>
      </c>
    </row>
    <row r="7296" spans="1:7" x14ac:dyDescent="0.3">
      <c r="A7296">
        <v>111</v>
      </c>
      <c r="B7296" s="18">
        <v>45505</v>
      </c>
      <c r="C7296" s="96" t="s">
        <v>466</v>
      </c>
      <c r="D7296" t="s">
        <v>201</v>
      </c>
      <c r="E7296">
        <v>2188</v>
      </c>
    </row>
    <row r="7297" spans="1:7" x14ac:dyDescent="0.3">
      <c r="A7297">
        <v>109</v>
      </c>
      <c r="B7297" s="18">
        <v>45505</v>
      </c>
      <c r="C7297" s="96" t="s">
        <v>466</v>
      </c>
      <c r="D7297" t="s">
        <v>233</v>
      </c>
      <c r="E7297">
        <v>358</v>
      </c>
    </row>
    <row r="7298" spans="1:7" x14ac:dyDescent="0.3">
      <c r="A7298">
        <v>2</v>
      </c>
      <c r="B7298" s="18">
        <v>45505</v>
      </c>
      <c r="C7298" s="96" t="s">
        <v>466</v>
      </c>
      <c r="D7298" t="s">
        <v>209</v>
      </c>
      <c r="E7298">
        <v>0.30845814977973568</v>
      </c>
      <c r="F7298">
        <v>7002</v>
      </c>
      <c r="G7298">
        <v>22700</v>
      </c>
    </row>
    <row r="7299" spans="1:7" x14ac:dyDescent="0.3">
      <c r="A7299">
        <v>1</v>
      </c>
      <c r="B7299" s="18">
        <v>45505</v>
      </c>
      <c r="C7299" s="96" t="s">
        <v>466</v>
      </c>
      <c r="D7299" t="s">
        <v>287</v>
      </c>
      <c r="E7299">
        <v>0.25</v>
      </c>
      <c r="F7299">
        <v>5</v>
      </c>
      <c r="G7299">
        <v>20</v>
      </c>
    </row>
    <row r="7300" spans="1:7" x14ac:dyDescent="0.3">
      <c r="A7300">
        <v>103</v>
      </c>
      <c r="B7300" s="18">
        <v>45505</v>
      </c>
      <c r="C7300" s="96" t="s">
        <v>466</v>
      </c>
      <c r="D7300" t="s">
        <v>199</v>
      </c>
      <c r="E7300">
        <v>2</v>
      </c>
    </row>
    <row r="7301" spans="1:7" x14ac:dyDescent="0.3">
      <c r="A7301">
        <v>3</v>
      </c>
      <c r="B7301" s="18">
        <v>45505</v>
      </c>
      <c r="C7301" s="96" t="s">
        <v>466</v>
      </c>
      <c r="D7301" t="s">
        <v>202</v>
      </c>
      <c r="E7301">
        <v>0.725310847506074</v>
      </c>
      <c r="F7301">
        <v>5075</v>
      </c>
      <c r="G7301">
        <v>6997</v>
      </c>
    </row>
    <row r="7302" spans="1:7" x14ac:dyDescent="0.3">
      <c r="A7302">
        <v>102</v>
      </c>
      <c r="B7302" s="18">
        <v>45505</v>
      </c>
      <c r="C7302" s="96" t="s">
        <v>466</v>
      </c>
      <c r="D7302" t="s">
        <v>218</v>
      </c>
      <c r="E7302">
        <v>1</v>
      </c>
    </row>
    <row r="7303" spans="1:7" x14ac:dyDescent="0.3">
      <c r="A7303">
        <v>101</v>
      </c>
      <c r="B7303" s="18">
        <v>45505</v>
      </c>
      <c r="C7303" s="96" t="s">
        <v>466</v>
      </c>
      <c r="D7303" t="s">
        <v>200</v>
      </c>
      <c r="E7303">
        <v>17</v>
      </c>
    </row>
    <row r="7304" spans="1:7" x14ac:dyDescent="0.3">
      <c r="A7304">
        <v>100</v>
      </c>
      <c r="B7304" s="18">
        <v>45505</v>
      </c>
      <c r="C7304" s="96" t="s">
        <v>466</v>
      </c>
      <c r="D7304" t="s">
        <v>206</v>
      </c>
      <c r="E7304">
        <v>5</v>
      </c>
    </row>
    <row r="7305" spans="1:7" x14ac:dyDescent="0.3">
      <c r="A7305">
        <v>26</v>
      </c>
      <c r="B7305" s="18">
        <v>45505</v>
      </c>
      <c r="C7305" s="96" t="s">
        <v>466</v>
      </c>
      <c r="D7305" t="s">
        <v>164</v>
      </c>
      <c r="E7305">
        <v>1.2422360248447205E-3</v>
      </c>
      <c r="F7305">
        <v>1</v>
      </c>
      <c r="G7305">
        <v>805</v>
      </c>
    </row>
    <row r="7306" spans="1:7" x14ac:dyDescent="0.3">
      <c r="A7306">
        <v>17</v>
      </c>
      <c r="B7306" s="18">
        <v>45505</v>
      </c>
      <c r="C7306" s="96" t="s">
        <v>466</v>
      </c>
      <c r="D7306" t="s">
        <v>207</v>
      </c>
      <c r="E7306">
        <v>2.5078369905956112E-2</v>
      </c>
      <c r="F7306">
        <v>8</v>
      </c>
      <c r="G7306">
        <v>319</v>
      </c>
    </row>
    <row r="7307" spans="1:7" x14ac:dyDescent="0.3">
      <c r="A7307">
        <v>16</v>
      </c>
      <c r="B7307" s="18">
        <v>45505</v>
      </c>
      <c r="C7307" s="96" t="s">
        <v>466</v>
      </c>
      <c r="D7307" t="s">
        <v>203</v>
      </c>
      <c r="E7307">
        <v>0.10344827586206896</v>
      </c>
      <c r="F7307">
        <v>33</v>
      </c>
      <c r="G7307">
        <v>319</v>
      </c>
    </row>
    <row r="7308" spans="1:7" x14ac:dyDescent="0.3">
      <c r="A7308">
        <v>15</v>
      </c>
      <c r="B7308" s="18">
        <v>45505</v>
      </c>
      <c r="C7308" s="96" t="s">
        <v>466</v>
      </c>
      <c r="D7308" t="s">
        <v>205</v>
      </c>
      <c r="E7308">
        <v>1.7482517482517483E-3</v>
      </c>
      <c r="F7308">
        <v>1</v>
      </c>
      <c r="G7308">
        <v>572</v>
      </c>
    </row>
    <row r="7309" spans="1:7" x14ac:dyDescent="0.3">
      <c r="A7309">
        <v>14</v>
      </c>
      <c r="B7309" s="18">
        <v>45505</v>
      </c>
      <c r="C7309" s="96" t="s">
        <v>466</v>
      </c>
      <c r="D7309" t="s">
        <v>225</v>
      </c>
      <c r="E7309">
        <v>1.7482517482517484E-2</v>
      </c>
      <c r="F7309">
        <v>10</v>
      </c>
      <c r="G7309">
        <v>572</v>
      </c>
    </row>
    <row r="7310" spans="1:7" x14ac:dyDescent="0.3">
      <c r="A7310">
        <v>13</v>
      </c>
      <c r="B7310" s="18">
        <v>45505</v>
      </c>
      <c r="C7310" s="96" t="s">
        <v>466</v>
      </c>
      <c r="D7310" t="s">
        <v>198</v>
      </c>
      <c r="E7310">
        <v>5.0632911392405063E-2</v>
      </c>
      <c r="F7310">
        <v>12</v>
      </c>
      <c r="G7310">
        <v>237</v>
      </c>
    </row>
    <row r="7311" spans="1:7" x14ac:dyDescent="0.3">
      <c r="A7311">
        <v>12</v>
      </c>
      <c r="B7311" s="18">
        <v>45505</v>
      </c>
      <c r="C7311" s="96" t="s">
        <v>466</v>
      </c>
      <c r="D7311" t="s">
        <v>215</v>
      </c>
      <c r="E7311">
        <v>0.12658227848101267</v>
      </c>
      <c r="F7311">
        <v>30</v>
      </c>
      <c r="G7311">
        <v>237</v>
      </c>
    </row>
    <row r="7312" spans="1:7" x14ac:dyDescent="0.3">
      <c r="A7312">
        <v>11</v>
      </c>
      <c r="B7312" s="18">
        <v>45505</v>
      </c>
      <c r="C7312" s="96" t="s">
        <v>466</v>
      </c>
      <c r="D7312" t="s">
        <v>230</v>
      </c>
      <c r="E7312">
        <v>0.16155088852988692</v>
      </c>
      <c r="F7312">
        <v>100</v>
      </c>
      <c r="G7312">
        <v>619</v>
      </c>
    </row>
    <row r="7313" spans="1:7" x14ac:dyDescent="0.3">
      <c r="A7313">
        <v>10</v>
      </c>
      <c r="B7313" s="18">
        <v>45505</v>
      </c>
      <c r="C7313" s="96" t="s">
        <v>466</v>
      </c>
      <c r="D7313" t="s">
        <v>219</v>
      </c>
      <c r="E7313">
        <v>1.6260162601626018E-2</v>
      </c>
      <c r="F7313">
        <v>2</v>
      </c>
      <c r="G7313">
        <v>123</v>
      </c>
    </row>
    <row r="7314" spans="1:7" x14ac:dyDescent="0.3">
      <c r="A7314">
        <v>9</v>
      </c>
      <c r="B7314" s="18">
        <v>45505</v>
      </c>
      <c r="C7314" s="96" t="s">
        <v>466</v>
      </c>
      <c r="D7314" t="s">
        <v>213</v>
      </c>
      <c r="E7314">
        <v>8.9060773480662977E-2</v>
      </c>
      <c r="F7314">
        <v>403</v>
      </c>
      <c r="G7314">
        <v>4525</v>
      </c>
    </row>
    <row r="7315" spans="1:7" x14ac:dyDescent="0.3">
      <c r="A7315">
        <v>8</v>
      </c>
      <c r="B7315" s="18">
        <v>45505</v>
      </c>
      <c r="C7315" s="96" t="s">
        <v>466</v>
      </c>
      <c r="D7315" t="s">
        <v>235</v>
      </c>
      <c r="E7315">
        <v>0.27807971014492755</v>
      </c>
      <c r="F7315">
        <v>307</v>
      </c>
      <c r="G7315">
        <v>1104</v>
      </c>
    </row>
    <row r="7316" spans="1:7" x14ac:dyDescent="0.3">
      <c r="A7316">
        <v>7</v>
      </c>
      <c r="B7316" s="18">
        <v>45505</v>
      </c>
      <c r="C7316" s="96" t="s">
        <v>466</v>
      </c>
      <c r="D7316" t="s">
        <v>232</v>
      </c>
      <c r="E7316">
        <v>0.48257372654155495</v>
      </c>
      <c r="F7316">
        <v>180</v>
      </c>
      <c r="G7316">
        <v>373</v>
      </c>
    </row>
    <row r="7317" spans="1:7" x14ac:dyDescent="0.3">
      <c r="A7317">
        <v>23</v>
      </c>
      <c r="B7317" s="18">
        <v>45505</v>
      </c>
      <c r="C7317" s="96" t="s">
        <v>466</v>
      </c>
      <c r="D7317" t="s">
        <v>210</v>
      </c>
      <c r="E7317">
        <v>1.2929848693259973E-2</v>
      </c>
      <c r="F7317">
        <v>94</v>
      </c>
      <c r="G7317">
        <v>7270</v>
      </c>
    </row>
    <row r="7318" spans="1:7" x14ac:dyDescent="0.3">
      <c r="A7318">
        <v>24</v>
      </c>
      <c r="B7318" s="18">
        <v>45505</v>
      </c>
      <c r="C7318" s="96" t="s">
        <v>466</v>
      </c>
      <c r="D7318" t="s">
        <v>197</v>
      </c>
      <c r="E7318">
        <v>0.9042553191489362</v>
      </c>
      <c r="F7318">
        <v>85</v>
      </c>
      <c r="G7318">
        <v>94</v>
      </c>
    </row>
    <row r="7319" spans="1:7" x14ac:dyDescent="0.3">
      <c r="A7319">
        <v>25</v>
      </c>
      <c r="B7319" s="18">
        <v>45505</v>
      </c>
      <c r="C7319" s="96" t="s">
        <v>466</v>
      </c>
      <c r="D7319" t="s">
        <v>261</v>
      </c>
      <c r="E7319">
        <v>8.1155433287482814E-3</v>
      </c>
      <c r="F7319">
        <v>59</v>
      </c>
      <c r="G7319">
        <v>7270</v>
      </c>
    </row>
    <row r="7320" spans="1:7" x14ac:dyDescent="0.3">
      <c r="A7320">
        <v>133</v>
      </c>
      <c r="B7320" s="18">
        <v>45505</v>
      </c>
      <c r="C7320" s="96" t="s">
        <v>466</v>
      </c>
      <c r="D7320" t="s">
        <v>234</v>
      </c>
      <c r="E7320">
        <v>19</v>
      </c>
    </row>
    <row r="7321" spans="1:7" x14ac:dyDescent="0.3">
      <c r="A7321">
        <v>132</v>
      </c>
      <c r="B7321" s="18">
        <v>45505</v>
      </c>
      <c r="C7321" s="96" t="s">
        <v>466</v>
      </c>
      <c r="D7321" t="s">
        <v>208</v>
      </c>
      <c r="E7321">
        <v>15</v>
      </c>
    </row>
    <row r="7322" spans="1:7" x14ac:dyDescent="0.3">
      <c r="A7322">
        <v>131</v>
      </c>
      <c r="B7322" s="18">
        <v>45505</v>
      </c>
      <c r="C7322" s="96" t="s">
        <v>466</v>
      </c>
      <c r="D7322" t="s">
        <v>211</v>
      </c>
      <c r="E7322">
        <v>39</v>
      </c>
    </row>
    <row r="7323" spans="1:7" x14ac:dyDescent="0.3">
      <c r="A7323">
        <v>130</v>
      </c>
      <c r="B7323" s="18">
        <v>45505</v>
      </c>
      <c r="C7323" s="96" t="s">
        <v>466</v>
      </c>
      <c r="D7323" t="s">
        <v>212</v>
      </c>
      <c r="E7323">
        <v>97</v>
      </c>
    </row>
    <row r="7324" spans="1:7" x14ac:dyDescent="0.3">
      <c r="A7324">
        <v>129</v>
      </c>
      <c r="B7324" s="18">
        <v>45505</v>
      </c>
      <c r="C7324" s="96" t="s">
        <v>466</v>
      </c>
      <c r="D7324" t="s">
        <v>229</v>
      </c>
      <c r="E7324">
        <v>412</v>
      </c>
    </row>
    <row r="7325" spans="1:7" x14ac:dyDescent="0.3">
      <c r="A7325">
        <v>128</v>
      </c>
      <c r="B7325" s="18">
        <v>45505</v>
      </c>
      <c r="C7325" s="96" t="s">
        <v>466</v>
      </c>
      <c r="D7325" t="s">
        <v>224</v>
      </c>
      <c r="E7325">
        <v>122</v>
      </c>
    </row>
    <row r="7326" spans="1:7" x14ac:dyDescent="0.3">
      <c r="A7326">
        <v>127</v>
      </c>
      <c r="B7326" s="18">
        <v>45505</v>
      </c>
      <c r="C7326" s="96" t="s">
        <v>466</v>
      </c>
      <c r="D7326" t="s">
        <v>220</v>
      </c>
      <c r="E7326">
        <v>712</v>
      </c>
    </row>
    <row r="7327" spans="1:7" x14ac:dyDescent="0.3">
      <c r="A7327">
        <v>5</v>
      </c>
      <c r="B7327" s="18">
        <v>45505</v>
      </c>
      <c r="C7327" s="96" t="s">
        <v>466</v>
      </c>
      <c r="D7327" t="s">
        <v>216</v>
      </c>
      <c r="E7327">
        <v>4.1531100478468899</v>
      </c>
      <c r="F7327">
        <v>868</v>
      </c>
      <c r="G7327">
        <v>209</v>
      </c>
    </row>
    <row r="7328" spans="1:7" x14ac:dyDescent="0.3">
      <c r="A7328">
        <v>4</v>
      </c>
      <c r="B7328" s="18">
        <v>45505</v>
      </c>
      <c r="C7328" s="96" t="s">
        <v>466</v>
      </c>
      <c r="D7328" t="s">
        <v>223</v>
      </c>
      <c r="E7328">
        <v>0.82481751824817495</v>
      </c>
      <c r="F7328">
        <v>678</v>
      </c>
      <c r="G7328">
        <v>822</v>
      </c>
    </row>
    <row r="7329" spans="1:7" x14ac:dyDescent="0.3">
      <c r="A7329">
        <v>126</v>
      </c>
      <c r="B7329" s="18">
        <v>45505</v>
      </c>
      <c r="C7329" s="96" t="s">
        <v>466</v>
      </c>
      <c r="D7329" t="s">
        <v>28</v>
      </c>
      <c r="E7329">
        <v>17</v>
      </c>
    </row>
    <row r="7330" spans="1:7" x14ac:dyDescent="0.3">
      <c r="A7330">
        <v>120</v>
      </c>
      <c r="B7330" s="18">
        <v>45505</v>
      </c>
      <c r="C7330" s="96" t="s">
        <v>466</v>
      </c>
      <c r="D7330" t="s">
        <v>22</v>
      </c>
      <c r="E7330">
        <v>1364</v>
      </c>
    </row>
    <row r="7331" spans="1:7" x14ac:dyDescent="0.3">
      <c r="A7331">
        <v>115</v>
      </c>
      <c r="B7331" s="18">
        <v>45505</v>
      </c>
      <c r="C7331" s="96" t="s">
        <v>466</v>
      </c>
      <c r="D7331" t="s">
        <v>226</v>
      </c>
      <c r="E7331">
        <v>155</v>
      </c>
    </row>
    <row r="7332" spans="1:7" x14ac:dyDescent="0.3">
      <c r="A7332">
        <v>114</v>
      </c>
      <c r="B7332" s="18">
        <v>45505</v>
      </c>
      <c r="C7332" s="96" t="s">
        <v>466</v>
      </c>
      <c r="D7332" t="s">
        <v>214</v>
      </c>
      <c r="E7332">
        <v>1364</v>
      </c>
    </row>
    <row r="7333" spans="1:7" x14ac:dyDescent="0.3">
      <c r="A7333">
        <v>6</v>
      </c>
      <c r="B7333" s="18">
        <v>45505</v>
      </c>
      <c r="C7333" s="96" t="s">
        <v>466</v>
      </c>
      <c r="D7333" t="s">
        <v>237</v>
      </c>
      <c r="E7333">
        <v>0.24817518248175183</v>
      </c>
      <c r="F7333">
        <v>34</v>
      </c>
      <c r="G7333">
        <v>137</v>
      </c>
    </row>
    <row r="7334" spans="1:7" x14ac:dyDescent="0.3">
      <c r="A7334">
        <v>27</v>
      </c>
      <c r="B7334" s="18">
        <v>45505</v>
      </c>
      <c r="C7334" s="96" t="s">
        <v>467</v>
      </c>
      <c r="D7334" t="s">
        <v>165</v>
      </c>
      <c r="E7334">
        <v>2.7375201288244767E-2</v>
      </c>
      <c r="F7334">
        <v>17</v>
      </c>
      <c r="G7334">
        <v>621</v>
      </c>
    </row>
    <row r="7335" spans="1:7" x14ac:dyDescent="0.3">
      <c r="A7335">
        <v>108</v>
      </c>
      <c r="B7335" s="18">
        <v>45505</v>
      </c>
      <c r="C7335" s="96" t="s">
        <v>467</v>
      </c>
      <c r="D7335" t="s">
        <v>204</v>
      </c>
      <c r="E7335">
        <v>471</v>
      </c>
    </row>
    <row r="7336" spans="1:7" x14ac:dyDescent="0.3">
      <c r="A7336">
        <v>105</v>
      </c>
      <c r="B7336" s="18">
        <v>45505</v>
      </c>
      <c r="C7336" s="96" t="s">
        <v>467</v>
      </c>
      <c r="D7336" t="s">
        <v>227</v>
      </c>
      <c r="E7336">
        <v>205</v>
      </c>
    </row>
    <row r="7337" spans="1:7" x14ac:dyDescent="0.3">
      <c r="A7337">
        <v>107</v>
      </c>
      <c r="B7337" s="18">
        <v>45505</v>
      </c>
      <c r="C7337" s="96" t="s">
        <v>467</v>
      </c>
      <c r="D7337" t="s">
        <v>217</v>
      </c>
      <c r="E7337">
        <v>881</v>
      </c>
    </row>
    <row r="7338" spans="1:7" x14ac:dyDescent="0.3">
      <c r="A7338">
        <v>106</v>
      </c>
      <c r="B7338" s="18">
        <v>45505</v>
      </c>
      <c r="C7338" s="96" t="s">
        <v>467</v>
      </c>
      <c r="D7338" t="s">
        <v>196</v>
      </c>
      <c r="E7338">
        <v>710</v>
      </c>
    </row>
    <row r="7339" spans="1:7" x14ac:dyDescent="0.3">
      <c r="A7339">
        <v>104</v>
      </c>
      <c r="B7339" s="18">
        <v>45505</v>
      </c>
      <c r="C7339" s="96" t="s">
        <v>467</v>
      </c>
      <c r="D7339" t="s">
        <v>236</v>
      </c>
      <c r="E7339">
        <v>20</v>
      </c>
    </row>
    <row r="7340" spans="1:7" x14ac:dyDescent="0.3">
      <c r="A7340">
        <v>113</v>
      </c>
      <c r="B7340" s="18">
        <v>45505</v>
      </c>
      <c r="C7340" s="96" t="s">
        <v>467</v>
      </c>
      <c r="D7340" t="s">
        <v>228</v>
      </c>
      <c r="E7340">
        <v>794</v>
      </c>
    </row>
    <row r="7341" spans="1:7" x14ac:dyDescent="0.3">
      <c r="A7341">
        <v>110</v>
      </c>
      <c r="B7341" s="18">
        <v>45505</v>
      </c>
      <c r="C7341" s="96" t="s">
        <v>467</v>
      </c>
      <c r="D7341" t="s">
        <v>222</v>
      </c>
      <c r="E7341">
        <v>174</v>
      </c>
    </row>
    <row r="7342" spans="1:7" x14ac:dyDescent="0.3">
      <c r="A7342">
        <v>112</v>
      </c>
      <c r="B7342" s="18">
        <v>45505</v>
      </c>
      <c r="C7342" s="96" t="s">
        <v>467</v>
      </c>
      <c r="D7342" t="s">
        <v>221</v>
      </c>
      <c r="E7342">
        <v>947</v>
      </c>
    </row>
    <row r="7343" spans="1:7" x14ac:dyDescent="0.3">
      <c r="A7343">
        <v>111</v>
      </c>
      <c r="B7343" s="18">
        <v>45505</v>
      </c>
      <c r="C7343" s="96" t="s">
        <v>467</v>
      </c>
      <c r="D7343" t="s">
        <v>201</v>
      </c>
      <c r="E7343">
        <v>688</v>
      </c>
    </row>
    <row r="7344" spans="1:7" x14ac:dyDescent="0.3">
      <c r="A7344">
        <v>109</v>
      </c>
      <c r="B7344" s="18">
        <v>45505</v>
      </c>
      <c r="C7344" s="96" t="s">
        <v>467</v>
      </c>
      <c r="D7344" t="s">
        <v>233</v>
      </c>
      <c r="E7344">
        <v>23</v>
      </c>
    </row>
    <row r="7345" spans="1:7" x14ac:dyDescent="0.3">
      <c r="A7345">
        <v>2</v>
      </c>
      <c r="B7345" s="18">
        <v>45505</v>
      </c>
      <c r="C7345" s="96" t="s">
        <v>467</v>
      </c>
      <c r="D7345" t="s">
        <v>209</v>
      </c>
      <c r="E7345">
        <v>0.66391891891891897</v>
      </c>
      <c r="F7345">
        <v>4913</v>
      </c>
      <c r="G7345">
        <v>7400</v>
      </c>
    </row>
    <row r="7346" spans="1:7" x14ac:dyDescent="0.3">
      <c r="A7346">
        <v>1</v>
      </c>
      <c r="B7346" s="18">
        <v>45505</v>
      </c>
      <c r="C7346" s="96" t="s">
        <v>467</v>
      </c>
      <c r="D7346" t="s">
        <v>287</v>
      </c>
      <c r="E7346">
        <v>1.5</v>
      </c>
      <c r="F7346">
        <v>6</v>
      </c>
      <c r="G7346">
        <v>4</v>
      </c>
    </row>
    <row r="7347" spans="1:7" x14ac:dyDescent="0.3">
      <c r="A7347">
        <v>103</v>
      </c>
      <c r="B7347" s="18">
        <v>45505</v>
      </c>
      <c r="C7347" s="96" t="s">
        <v>467</v>
      </c>
      <c r="D7347" t="s">
        <v>199</v>
      </c>
      <c r="E7347">
        <v>0</v>
      </c>
    </row>
    <row r="7348" spans="1:7" x14ac:dyDescent="0.3">
      <c r="A7348">
        <v>3</v>
      </c>
      <c r="B7348" s="18">
        <v>45505</v>
      </c>
      <c r="C7348" s="96" t="s">
        <v>467</v>
      </c>
      <c r="D7348" t="s">
        <v>202</v>
      </c>
      <c r="E7348">
        <v>0.71533292608430055</v>
      </c>
      <c r="F7348">
        <v>3513</v>
      </c>
      <c r="G7348">
        <v>4911</v>
      </c>
    </row>
    <row r="7349" spans="1:7" x14ac:dyDescent="0.3">
      <c r="A7349">
        <v>102</v>
      </c>
      <c r="B7349" s="18">
        <v>45505</v>
      </c>
      <c r="C7349" s="96" t="s">
        <v>467</v>
      </c>
      <c r="D7349" t="s">
        <v>218</v>
      </c>
      <c r="E7349">
        <v>1</v>
      </c>
    </row>
    <row r="7350" spans="1:7" x14ac:dyDescent="0.3">
      <c r="A7350">
        <v>101</v>
      </c>
      <c r="B7350" s="18">
        <v>45505</v>
      </c>
      <c r="C7350" s="96" t="s">
        <v>467</v>
      </c>
      <c r="D7350" t="s">
        <v>200</v>
      </c>
      <c r="E7350">
        <v>3</v>
      </c>
    </row>
    <row r="7351" spans="1:7" x14ac:dyDescent="0.3">
      <c r="A7351">
        <v>100</v>
      </c>
      <c r="B7351" s="18">
        <v>45505</v>
      </c>
      <c r="C7351" s="96" t="s">
        <v>467</v>
      </c>
      <c r="D7351" t="s">
        <v>206</v>
      </c>
      <c r="E7351">
        <v>4</v>
      </c>
    </row>
    <row r="7352" spans="1:7" x14ac:dyDescent="0.3">
      <c r="A7352">
        <v>26</v>
      </c>
      <c r="B7352" s="18">
        <v>45505</v>
      </c>
      <c r="C7352" s="96" t="s">
        <v>467</v>
      </c>
      <c r="D7352" t="s">
        <v>164</v>
      </c>
      <c r="E7352">
        <v>2.972560975609756E-2</v>
      </c>
      <c r="F7352">
        <v>39</v>
      </c>
      <c r="G7352">
        <v>1312</v>
      </c>
    </row>
    <row r="7353" spans="1:7" x14ac:dyDescent="0.3">
      <c r="A7353">
        <v>17</v>
      </c>
      <c r="B7353" s="18">
        <v>45505</v>
      </c>
      <c r="C7353" s="96" t="s">
        <v>467</v>
      </c>
      <c r="D7353" t="s">
        <v>207</v>
      </c>
      <c r="E7353">
        <v>4.3695380774032462E-2</v>
      </c>
      <c r="F7353">
        <v>35</v>
      </c>
      <c r="G7353">
        <v>801</v>
      </c>
    </row>
    <row r="7354" spans="1:7" x14ac:dyDescent="0.3">
      <c r="A7354">
        <v>16</v>
      </c>
      <c r="B7354" s="18">
        <v>45505</v>
      </c>
      <c r="C7354" s="96" t="s">
        <v>467</v>
      </c>
      <c r="D7354" t="s">
        <v>203</v>
      </c>
      <c r="E7354">
        <v>0.13358302122347065</v>
      </c>
      <c r="F7354">
        <v>107</v>
      </c>
      <c r="G7354">
        <v>801</v>
      </c>
    </row>
    <row r="7355" spans="1:7" x14ac:dyDescent="0.3">
      <c r="A7355">
        <v>15</v>
      </c>
      <c r="B7355" s="18">
        <v>45505</v>
      </c>
      <c r="C7355" s="96" t="s">
        <v>467</v>
      </c>
      <c r="D7355" t="s">
        <v>205</v>
      </c>
      <c r="E7355">
        <v>1.7595307917888563E-3</v>
      </c>
      <c r="F7355">
        <v>3</v>
      </c>
      <c r="G7355">
        <v>1705</v>
      </c>
    </row>
    <row r="7356" spans="1:7" x14ac:dyDescent="0.3">
      <c r="A7356">
        <v>14</v>
      </c>
      <c r="B7356" s="18">
        <v>45505</v>
      </c>
      <c r="C7356" s="96" t="s">
        <v>467</v>
      </c>
      <c r="D7356" t="s">
        <v>225</v>
      </c>
      <c r="E7356">
        <v>4.6334310850439882E-2</v>
      </c>
      <c r="F7356">
        <v>79</v>
      </c>
      <c r="G7356">
        <v>1705</v>
      </c>
    </row>
    <row r="7357" spans="1:7" x14ac:dyDescent="0.3">
      <c r="A7357">
        <v>13</v>
      </c>
      <c r="B7357" s="18">
        <v>45505</v>
      </c>
      <c r="C7357" s="96" t="s">
        <v>467</v>
      </c>
      <c r="D7357" t="s">
        <v>198</v>
      </c>
      <c r="E7357">
        <v>2.3584905660377358E-3</v>
      </c>
      <c r="F7357">
        <v>2</v>
      </c>
      <c r="G7357">
        <v>848</v>
      </c>
    </row>
    <row r="7358" spans="1:7" x14ac:dyDescent="0.3">
      <c r="A7358">
        <v>12</v>
      </c>
      <c r="B7358" s="18">
        <v>45505</v>
      </c>
      <c r="C7358" s="96" t="s">
        <v>467</v>
      </c>
      <c r="D7358" t="s">
        <v>215</v>
      </c>
      <c r="E7358">
        <v>8.0188679245283015E-2</v>
      </c>
      <c r="F7358">
        <v>68</v>
      </c>
      <c r="G7358">
        <v>848</v>
      </c>
    </row>
    <row r="7359" spans="1:7" x14ac:dyDescent="0.3">
      <c r="A7359">
        <v>11</v>
      </c>
      <c r="B7359" s="18">
        <v>45505</v>
      </c>
      <c r="C7359" s="96" t="s">
        <v>467</v>
      </c>
      <c r="D7359" t="s">
        <v>230</v>
      </c>
      <c r="E7359">
        <v>0.26111744583808438</v>
      </c>
      <c r="F7359">
        <v>458</v>
      </c>
      <c r="G7359">
        <v>1754</v>
      </c>
    </row>
    <row r="7360" spans="1:7" x14ac:dyDescent="0.3">
      <c r="A7360">
        <v>10</v>
      </c>
      <c r="B7360" s="18">
        <v>45505</v>
      </c>
      <c r="C7360" s="96" t="s">
        <v>467</v>
      </c>
      <c r="D7360" t="s">
        <v>219</v>
      </c>
      <c r="E7360">
        <v>8.4805653710247356E-2</v>
      </c>
      <c r="F7360">
        <v>24</v>
      </c>
      <c r="G7360">
        <v>283</v>
      </c>
    </row>
    <row r="7361" spans="1:7" x14ac:dyDescent="0.3">
      <c r="A7361">
        <v>9</v>
      </c>
      <c r="B7361" s="18">
        <v>45505</v>
      </c>
      <c r="C7361" s="96" t="s">
        <v>467</v>
      </c>
      <c r="D7361" t="s">
        <v>213</v>
      </c>
      <c r="E7361">
        <v>7.8363725973385909E-2</v>
      </c>
      <c r="F7361">
        <v>159</v>
      </c>
      <c r="G7361">
        <v>2029</v>
      </c>
    </row>
    <row r="7362" spans="1:7" x14ac:dyDescent="0.3">
      <c r="A7362">
        <v>8</v>
      </c>
      <c r="B7362" s="18">
        <v>45505</v>
      </c>
      <c r="C7362" s="96" t="s">
        <v>467</v>
      </c>
      <c r="D7362" t="s">
        <v>235</v>
      </c>
      <c r="E7362">
        <v>0.47297297297297297</v>
      </c>
      <c r="F7362">
        <v>35</v>
      </c>
      <c r="G7362">
        <v>74</v>
      </c>
    </row>
    <row r="7363" spans="1:7" x14ac:dyDescent="0.3">
      <c r="A7363">
        <v>7</v>
      </c>
      <c r="B7363" s="18">
        <v>45505</v>
      </c>
      <c r="C7363" s="96" t="s">
        <v>467</v>
      </c>
      <c r="D7363" t="s">
        <v>232</v>
      </c>
      <c r="E7363">
        <v>0.7142857142857143</v>
      </c>
      <c r="F7363">
        <v>10</v>
      </c>
      <c r="G7363">
        <v>14</v>
      </c>
    </row>
    <row r="7364" spans="1:7" x14ac:dyDescent="0.3">
      <c r="A7364">
        <v>23</v>
      </c>
      <c r="B7364" s="18">
        <v>45505</v>
      </c>
      <c r="C7364" s="96" t="s">
        <v>467</v>
      </c>
      <c r="D7364" t="s">
        <v>210</v>
      </c>
      <c r="E7364">
        <v>5.3510360088513377E-2</v>
      </c>
      <c r="F7364">
        <v>266</v>
      </c>
      <c r="G7364">
        <v>4971</v>
      </c>
    </row>
    <row r="7365" spans="1:7" x14ac:dyDescent="0.3">
      <c r="A7365">
        <v>24</v>
      </c>
      <c r="B7365" s="18">
        <v>45505</v>
      </c>
      <c r="C7365" s="96" t="s">
        <v>467</v>
      </c>
      <c r="D7365" t="s">
        <v>197</v>
      </c>
      <c r="E7365">
        <v>0.84962406015037595</v>
      </c>
      <c r="F7365">
        <v>226</v>
      </c>
      <c r="G7365">
        <v>266</v>
      </c>
    </row>
    <row r="7366" spans="1:7" x14ac:dyDescent="0.3">
      <c r="A7366">
        <v>133</v>
      </c>
      <c r="B7366" s="18">
        <v>45505</v>
      </c>
      <c r="C7366" s="96" t="s">
        <v>467</v>
      </c>
      <c r="D7366" t="s">
        <v>234</v>
      </c>
      <c r="E7366">
        <v>8</v>
      </c>
    </row>
    <row r="7367" spans="1:7" x14ac:dyDescent="0.3">
      <c r="A7367">
        <v>132</v>
      </c>
      <c r="B7367" s="18">
        <v>45505</v>
      </c>
      <c r="C7367" s="96" t="s">
        <v>467</v>
      </c>
      <c r="D7367" t="s">
        <v>208</v>
      </c>
      <c r="E7367">
        <v>12</v>
      </c>
    </row>
    <row r="7368" spans="1:7" x14ac:dyDescent="0.3">
      <c r="A7368">
        <v>131</v>
      </c>
      <c r="B7368" s="18">
        <v>45505</v>
      </c>
      <c r="C7368" s="96" t="s">
        <v>467</v>
      </c>
      <c r="D7368" t="s">
        <v>211</v>
      </c>
      <c r="E7368">
        <v>34</v>
      </c>
    </row>
    <row r="7369" spans="1:7" x14ac:dyDescent="0.3">
      <c r="A7369">
        <v>130</v>
      </c>
      <c r="B7369" s="18">
        <v>45505</v>
      </c>
      <c r="C7369" s="96" t="s">
        <v>467</v>
      </c>
      <c r="D7369" t="s">
        <v>212</v>
      </c>
      <c r="E7369">
        <v>167</v>
      </c>
    </row>
    <row r="7370" spans="1:7" x14ac:dyDescent="0.3">
      <c r="A7370">
        <v>129</v>
      </c>
      <c r="B7370" s="18">
        <v>45505</v>
      </c>
      <c r="C7370" s="96" t="s">
        <v>467</v>
      </c>
      <c r="D7370" t="s">
        <v>229</v>
      </c>
      <c r="E7370">
        <v>332</v>
      </c>
    </row>
    <row r="7371" spans="1:7" x14ac:dyDescent="0.3">
      <c r="A7371">
        <v>128</v>
      </c>
      <c r="B7371" s="18">
        <v>45505</v>
      </c>
      <c r="C7371" s="96" t="s">
        <v>467</v>
      </c>
      <c r="D7371" t="s">
        <v>224</v>
      </c>
      <c r="E7371">
        <v>140</v>
      </c>
    </row>
    <row r="7372" spans="1:7" x14ac:dyDescent="0.3">
      <c r="A7372">
        <v>127</v>
      </c>
      <c r="B7372" s="18">
        <v>45505</v>
      </c>
      <c r="C7372" s="96" t="s">
        <v>467</v>
      </c>
      <c r="D7372" t="s">
        <v>220</v>
      </c>
      <c r="E7372">
        <v>693</v>
      </c>
    </row>
    <row r="7373" spans="1:7" x14ac:dyDescent="0.3">
      <c r="A7373">
        <v>5</v>
      </c>
      <c r="B7373" s="18">
        <v>45505</v>
      </c>
      <c r="C7373" s="96" t="s">
        <v>467</v>
      </c>
      <c r="D7373" t="s">
        <v>216</v>
      </c>
      <c r="E7373">
        <v>4.98780487804878</v>
      </c>
      <c r="F7373">
        <v>409</v>
      </c>
      <c r="G7373">
        <v>82</v>
      </c>
    </row>
    <row r="7374" spans="1:7" x14ac:dyDescent="0.3">
      <c r="A7374">
        <v>4</v>
      </c>
      <c r="B7374" s="18">
        <v>45505</v>
      </c>
      <c r="C7374" s="96" t="s">
        <v>467</v>
      </c>
      <c r="D7374" t="s">
        <v>223</v>
      </c>
      <c r="E7374">
        <v>0.78518518518518499</v>
      </c>
      <c r="F7374">
        <v>318</v>
      </c>
      <c r="G7374">
        <v>405</v>
      </c>
    </row>
    <row r="7375" spans="1:7" x14ac:dyDescent="0.3">
      <c r="A7375">
        <v>126</v>
      </c>
      <c r="B7375" s="18">
        <v>45505</v>
      </c>
      <c r="C7375" s="96" t="s">
        <v>467</v>
      </c>
      <c r="D7375" t="s">
        <v>28</v>
      </c>
      <c r="E7375">
        <v>1</v>
      </c>
    </row>
    <row r="7376" spans="1:7" x14ac:dyDescent="0.3">
      <c r="A7376">
        <v>120</v>
      </c>
      <c r="B7376" s="18">
        <v>45505</v>
      </c>
      <c r="C7376" s="96" t="s">
        <v>467</v>
      </c>
      <c r="D7376" t="s">
        <v>22</v>
      </c>
      <c r="E7376">
        <v>834</v>
      </c>
    </row>
    <row r="7377" spans="1:7" x14ac:dyDescent="0.3">
      <c r="A7377">
        <v>116</v>
      </c>
      <c r="B7377" s="18">
        <v>45505</v>
      </c>
      <c r="C7377" s="96" t="s">
        <v>467</v>
      </c>
      <c r="D7377" t="s">
        <v>243</v>
      </c>
      <c r="E7377">
        <v>8</v>
      </c>
    </row>
    <row r="7378" spans="1:7" x14ac:dyDescent="0.3">
      <c r="A7378">
        <v>115</v>
      </c>
      <c r="B7378" s="18">
        <v>45505</v>
      </c>
      <c r="C7378" s="96" t="s">
        <v>467</v>
      </c>
      <c r="D7378" t="s">
        <v>226</v>
      </c>
      <c r="E7378">
        <v>87</v>
      </c>
    </row>
    <row r="7379" spans="1:7" x14ac:dyDescent="0.3">
      <c r="A7379">
        <v>114</v>
      </c>
      <c r="B7379" s="18">
        <v>45505</v>
      </c>
      <c r="C7379" s="96" t="s">
        <v>467</v>
      </c>
      <c r="D7379" t="s">
        <v>214</v>
      </c>
      <c r="E7379">
        <v>834</v>
      </c>
    </row>
    <row r="7380" spans="1:7" x14ac:dyDescent="0.3">
      <c r="A7380">
        <v>6</v>
      </c>
      <c r="B7380" s="18">
        <v>45505</v>
      </c>
      <c r="C7380" s="96" t="s">
        <v>467</v>
      </c>
      <c r="D7380" t="s">
        <v>237</v>
      </c>
      <c r="E7380">
        <v>0.16666666666666666</v>
      </c>
      <c r="F7380">
        <v>2</v>
      </c>
      <c r="G7380">
        <v>12</v>
      </c>
    </row>
    <row r="7381" spans="1:7" x14ac:dyDescent="0.3">
      <c r="A7381">
        <v>108</v>
      </c>
      <c r="B7381" s="18">
        <v>45505</v>
      </c>
      <c r="C7381" s="96" t="s">
        <v>468</v>
      </c>
      <c r="D7381" t="s">
        <v>204</v>
      </c>
      <c r="E7381">
        <v>429</v>
      </c>
    </row>
    <row r="7382" spans="1:7" x14ac:dyDescent="0.3">
      <c r="A7382">
        <v>105</v>
      </c>
      <c r="B7382" s="18">
        <v>45505</v>
      </c>
      <c r="C7382" s="96" t="s">
        <v>468</v>
      </c>
      <c r="D7382" t="s">
        <v>227</v>
      </c>
      <c r="E7382">
        <v>467</v>
      </c>
    </row>
    <row r="7383" spans="1:7" x14ac:dyDescent="0.3">
      <c r="A7383">
        <v>107</v>
      </c>
      <c r="B7383" s="18">
        <v>45505</v>
      </c>
      <c r="C7383" s="96" t="s">
        <v>468</v>
      </c>
      <c r="D7383" t="s">
        <v>217</v>
      </c>
      <c r="E7383">
        <v>1139</v>
      </c>
    </row>
    <row r="7384" spans="1:7" x14ac:dyDescent="0.3">
      <c r="A7384">
        <v>106</v>
      </c>
      <c r="B7384" s="18">
        <v>45505</v>
      </c>
      <c r="C7384" s="96" t="s">
        <v>468</v>
      </c>
      <c r="D7384" t="s">
        <v>196</v>
      </c>
      <c r="E7384">
        <v>885</v>
      </c>
    </row>
    <row r="7385" spans="1:7" x14ac:dyDescent="0.3">
      <c r="A7385">
        <v>104</v>
      </c>
      <c r="B7385" s="18">
        <v>45505</v>
      </c>
      <c r="C7385" s="96" t="s">
        <v>468</v>
      </c>
      <c r="D7385" t="s">
        <v>236</v>
      </c>
      <c r="E7385">
        <v>127</v>
      </c>
    </row>
    <row r="7386" spans="1:7" x14ac:dyDescent="0.3">
      <c r="A7386">
        <v>113</v>
      </c>
      <c r="B7386" s="18">
        <v>45505</v>
      </c>
      <c r="C7386" s="96" t="s">
        <v>468</v>
      </c>
      <c r="D7386" t="s">
        <v>228</v>
      </c>
      <c r="E7386">
        <v>772</v>
      </c>
    </row>
    <row r="7387" spans="1:7" x14ac:dyDescent="0.3">
      <c r="A7387">
        <v>110</v>
      </c>
      <c r="B7387" s="18">
        <v>45505</v>
      </c>
      <c r="C7387" s="96" t="s">
        <v>468</v>
      </c>
      <c r="D7387" t="s">
        <v>222</v>
      </c>
      <c r="E7387">
        <v>475</v>
      </c>
    </row>
    <row r="7388" spans="1:7" x14ac:dyDescent="0.3">
      <c r="A7388">
        <v>112</v>
      </c>
      <c r="B7388" s="18">
        <v>45505</v>
      </c>
      <c r="C7388" s="96" t="s">
        <v>468</v>
      </c>
      <c r="D7388" t="s">
        <v>221</v>
      </c>
      <c r="E7388">
        <v>1118</v>
      </c>
    </row>
    <row r="7389" spans="1:7" x14ac:dyDescent="0.3">
      <c r="A7389">
        <v>111</v>
      </c>
      <c r="B7389" s="18">
        <v>45505</v>
      </c>
      <c r="C7389" s="96" t="s">
        <v>468</v>
      </c>
      <c r="D7389" t="s">
        <v>201</v>
      </c>
      <c r="E7389">
        <v>832</v>
      </c>
    </row>
    <row r="7390" spans="1:7" x14ac:dyDescent="0.3">
      <c r="A7390">
        <v>109</v>
      </c>
      <c r="B7390" s="18">
        <v>45505</v>
      </c>
      <c r="C7390" s="96" t="s">
        <v>468</v>
      </c>
      <c r="D7390" t="s">
        <v>233</v>
      </c>
      <c r="E7390">
        <v>145</v>
      </c>
    </row>
    <row r="7391" spans="1:7" x14ac:dyDescent="0.3">
      <c r="A7391">
        <v>2</v>
      </c>
      <c r="B7391" s="18">
        <v>45505</v>
      </c>
      <c r="C7391" s="96" t="s">
        <v>468</v>
      </c>
      <c r="D7391" t="s">
        <v>209</v>
      </c>
      <c r="E7391">
        <v>0.64535353535353535</v>
      </c>
      <c r="F7391">
        <v>6389</v>
      </c>
      <c r="G7391">
        <v>9900</v>
      </c>
    </row>
    <row r="7392" spans="1:7" x14ac:dyDescent="0.3">
      <c r="A7392">
        <v>1</v>
      </c>
      <c r="B7392" s="18">
        <v>45505</v>
      </c>
      <c r="C7392" s="96" t="s">
        <v>468</v>
      </c>
      <c r="D7392" t="s">
        <v>287</v>
      </c>
      <c r="E7392">
        <v>1.3333333333333333</v>
      </c>
      <c r="F7392">
        <v>8</v>
      </c>
      <c r="G7392">
        <v>6</v>
      </c>
    </row>
    <row r="7393" spans="1:7" x14ac:dyDescent="0.3">
      <c r="A7393">
        <v>103</v>
      </c>
      <c r="B7393" s="18">
        <v>45505</v>
      </c>
      <c r="C7393" s="96" t="s">
        <v>468</v>
      </c>
      <c r="D7393" t="s">
        <v>199</v>
      </c>
      <c r="E7393">
        <v>1</v>
      </c>
    </row>
    <row r="7394" spans="1:7" x14ac:dyDescent="0.3">
      <c r="A7394">
        <v>3</v>
      </c>
      <c r="B7394" s="18">
        <v>45505</v>
      </c>
      <c r="C7394" s="96" t="s">
        <v>468</v>
      </c>
      <c r="D7394" t="s">
        <v>202</v>
      </c>
      <c r="E7394">
        <v>0.77880400751408896</v>
      </c>
      <c r="F7394">
        <v>4975</v>
      </c>
      <c r="G7394">
        <v>6388</v>
      </c>
    </row>
    <row r="7395" spans="1:7" x14ac:dyDescent="0.3">
      <c r="A7395">
        <v>102</v>
      </c>
      <c r="B7395" s="18">
        <v>45505</v>
      </c>
      <c r="C7395" s="96" t="s">
        <v>468</v>
      </c>
      <c r="D7395" t="s">
        <v>218</v>
      </c>
      <c r="E7395">
        <v>0</v>
      </c>
    </row>
    <row r="7396" spans="1:7" x14ac:dyDescent="0.3">
      <c r="A7396">
        <v>101</v>
      </c>
      <c r="B7396" s="18">
        <v>45505</v>
      </c>
      <c r="C7396" s="96" t="s">
        <v>468</v>
      </c>
      <c r="D7396" t="s">
        <v>200</v>
      </c>
      <c r="E7396">
        <v>5</v>
      </c>
    </row>
    <row r="7397" spans="1:7" x14ac:dyDescent="0.3">
      <c r="A7397">
        <v>100</v>
      </c>
      <c r="B7397" s="18">
        <v>45505</v>
      </c>
      <c r="C7397" s="96" t="s">
        <v>468</v>
      </c>
      <c r="D7397" t="s">
        <v>206</v>
      </c>
      <c r="E7397">
        <v>2</v>
      </c>
    </row>
    <row r="7398" spans="1:7" x14ac:dyDescent="0.3">
      <c r="A7398">
        <v>17</v>
      </c>
      <c r="B7398" s="18">
        <v>45505</v>
      </c>
      <c r="C7398" s="96" t="s">
        <v>468</v>
      </c>
      <c r="D7398" t="s">
        <v>207</v>
      </c>
      <c r="E7398">
        <v>1.1933174224343675E-2</v>
      </c>
      <c r="F7398">
        <v>10</v>
      </c>
      <c r="G7398">
        <v>838</v>
      </c>
    </row>
    <row r="7399" spans="1:7" x14ac:dyDescent="0.3">
      <c r="A7399">
        <v>16</v>
      </c>
      <c r="B7399" s="18">
        <v>45505</v>
      </c>
      <c r="C7399" s="96" t="s">
        <v>468</v>
      </c>
      <c r="D7399" t="s">
        <v>203</v>
      </c>
      <c r="E7399">
        <v>2.6252983293556086E-2</v>
      </c>
      <c r="F7399">
        <v>22</v>
      </c>
      <c r="G7399">
        <v>838</v>
      </c>
    </row>
    <row r="7400" spans="1:7" x14ac:dyDescent="0.3">
      <c r="A7400">
        <v>13</v>
      </c>
      <c r="B7400" s="18">
        <v>45505</v>
      </c>
      <c r="C7400" s="96" t="s">
        <v>468</v>
      </c>
      <c r="D7400" t="s">
        <v>198</v>
      </c>
      <c r="E7400">
        <v>1.6666666666666666E-2</v>
      </c>
      <c r="F7400">
        <v>16</v>
      </c>
      <c r="G7400">
        <v>960</v>
      </c>
    </row>
    <row r="7401" spans="1:7" x14ac:dyDescent="0.3">
      <c r="A7401">
        <v>12</v>
      </c>
      <c r="B7401" s="18">
        <v>45505</v>
      </c>
      <c r="C7401" s="96" t="s">
        <v>468</v>
      </c>
      <c r="D7401" t="s">
        <v>215</v>
      </c>
      <c r="E7401">
        <v>2.6041666666666668E-2</v>
      </c>
      <c r="F7401">
        <v>25</v>
      </c>
      <c r="G7401">
        <v>960</v>
      </c>
    </row>
    <row r="7402" spans="1:7" x14ac:dyDescent="0.3">
      <c r="A7402">
        <v>11</v>
      </c>
      <c r="B7402" s="18">
        <v>45505</v>
      </c>
      <c r="C7402" s="96" t="s">
        <v>468</v>
      </c>
      <c r="D7402" t="s">
        <v>230</v>
      </c>
      <c r="E7402">
        <v>0.25304878048780488</v>
      </c>
      <c r="F7402">
        <v>498</v>
      </c>
      <c r="G7402">
        <v>1968</v>
      </c>
    </row>
    <row r="7403" spans="1:7" x14ac:dyDescent="0.3">
      <c r="A7403">
        <v>9</v>
      </c>
      <c r="B7403" s="18">
        <v>45505</v>
      </c>
      <c r="C7403" s="96" t="s">
        <v>468</v>
      </c>
      <c r="D7403" t="s">
        <v>213</v>
      </c>
      <c r="E7403">
        <v>0.12588996763754046</v>
      </c>
      <c r="F7403">
        <v>389</v>
      </c>
      <c r="G7403">
        <v>3090</v>
      </c>
    </row>
    <row r="7404" spans="1:7" x14ac:dyDescent="0.3">
      <c r="A7404">
        <v>8</v>
      </c>
      <c r="B7404" s="18">
        <v>45505</v>
      </c>
      <c r="C7404" s="96" t="s">
        <v>468</v>
      </c>
      <c r="D7404" t="s">
        <v>235</v>
      </c>
      <c r="E7404">
        <v>0.45036319612590797</v>
      </c>
      <c r="F7404">
        <v>186</v>
      </c>
      <c r="G7404">
        <v>413</v>
      </c>
    </row>
    <row r="7405" spans="1:7" x14ac:dyDescent="0.3">
      <c r="A7405">
        <v>7</v>
      </c>
      <c r="B7405" s="18">
        <v>45505</v>
      </c>
      <c r="C7405" s="96" t="s">
        <v>468</v>
      </c>
      <c r="D7405" t="s">
        <v>232</v>
      </c>
      <c r="E7405">
        <v>0.7192982456140351</v>
      </c>
      <c r="F7405">
        <v>82</v>
      </c>
      <c r="G7405">
        <v>114</v>
      </c>
    </row>
    <row r="7406" spans="1:7" x14ac:dyDescent="0.3">
      <c r="A7406">
        <v>23</v>
      </c>
      <c r="B7406" s="18">
        <v>45505</v>
      </c>
      <c r="C7406" s="96" t="s">
        <v>468</v>
      </c>
      <c r="D7406" t="s">
        <v>210</v>
      </c>
      <c r="E7406">
        <v>2.9393564356435642E-2</v>
      </c>
      <c r="F7406">
        <v>190</v>
      </c>
      <c r="G7406">
        <v>6464</v>
      </c>
    </row>
    <row r="7407" spans="1:7" x14ac:dyDescent="0.3">
      <c r="A7407">
        <v>24</v>
      </c>
      <c r="B7407" s="18">
        <v>45505</v>
      </c>
      <c r="C7407" s="96" t="s">
        <v>468</v>
      </c>
      <c r="D7407" t="s">
        <v>197</v>
      </c>
      <c r="E7407">
        <v>0.84736842105263155</v>
      </c>
      <c r="F7407">
        <v>161</v>
      </c>
      <c r="G7407">
        <v>190</v>
      </c>
    </row>
    <row r="7408" spans="1:7" x14ac:dyDescent="0.3">
      <c r="A7408">
        <v>25</v>
      </c>
      <c r="B7408" s="18">
        <v>45505</v>
      </c>
      <c r="C7408" s="96" t="s">
        <v>468</v>
      </c>
      <c r="D7408" t="s">
        <v>261</v>
      </c>
      <c r="E7408">
        <v>1.547029702970297E-4</v>
      </c>
      <c r="F7408">
        <v>1</v>
      </c>
      <c r="G7408">
        <v>6464</v>
      </c>
    </row>
    <row r="7409" spans="1:7" x14ac:dyDescent="0.3">
      <c r="A7409">
        <v>133</v>
      </c>
      <c r="B7409" s="18">
        <v>45505</v>
      </c>
      <c r="C7409" s="96" t="s">
        <v>468</v>
      </c>
      <c r="D7409" t="s">
        <v>234</v>
      </c>
      <c r="E7409">
        <v>34</v>
      </c>
    </row>
    <row r="7410" spans="1:7" x14ac:dyDescent="0.3">
      <c r="A7410">
        <v>132</v>
      </c>
      <c r="B7410" s="18">
        <v>45505</v>
      </c>
      <c r="C7410" s="96" t="s">
        <v>468</v>
      </c>
      <c r="D7410" t="s">
        <v>208</v>
      </c>
      <c r="E7410">
        <v>1</v>
      </c>
    </row>
    <row r="7411" spans="1:7" x14ac:dyDescent="0.3">
      <c r="A7411">
        <v>131</v>
      </c>
      <c r="B7411" s="18">
        <v>45505</v>
      </c>
      <c r="C7411" s="96" t="s">
        <v>468</v>
      </c>
      <c r="D7411" t="s">
        <v>211</v>
      </c>
      <c r="E7411">
        <v>53</v>
      </c>
    </row>
    <row r="7412" spans="1:7" x14ac:dyDescent="0.3">
      <c r="A7412">
        <v>130</v>
      </c>
      <c r="B7412" s="18">
        <v>45505</v>
      </c>
      <c r="C7412" s="96" t="s">
        <v>468</v>
      </c>
      <c r="D7412" t="s">
        <v>212</v>
      </c>
      <c r="E7412">
        <v>436</v>
      </c>
    </row>
    <row r="7413" spans="1:7" x14ac:dyDescent="0.3">
      <c r="A7413">
        <v>129</v>
      </c>
      <c r="B7413" s="18">
        <v>45505</v>
      </c>
      <c r="C7413" s="96" t="s">
        <v>468</v>
      </c>
      <c r="D7413" t="s">
        <v>229</v>
      </c>
      <c r="E7413">
        <v>391</v>
      </c>
    </row>
    <row r="7414" spans="1:7" x14ac:dyDescent="0.3">
      <c r="A7414">
        <v>128</v>
      </c>
      <c r="B7414" s="18">
        <v>45505</v>
      </c>
      <c r="C7414" s="96" t="s">
        <v>468</v>
      </c>
      <c r="D7414" t="s">
        <v>224</v>
      </c>
      <c r="E7414">
        <v>278</v>
      </c>
    </row>
    <row r="7415" spans="1:7" x14ac:dyDescent="0.3">
      <c r="A7415">
        <v>127</v>
      </c>
      <c r="B7415" s="18">
        <v>45505</v>
      </c>
      <c r="C7415" s="96" t="s">
        <v>468</v>
      </c>
      <c r="D7415" t="s">
        <v>220</v>
      </c>
      <c r="E7415">
        <v>1195</v>
      </c>
    </row>
    <row r="7416" spans="1:7" x14ac:dyDescent="0.3">
      <c r="A7416">
        <v>5</v>
      </c>
      <c r="B7416" s="18">
        <v>45505</v>
      </c>
      <c r="C7416" s="96" t="s">
        <v>468</v>
      </c>
      <c r="D7416" t="s">
        <v>216</v>
      </c>
      <c r="E7416">
        <v>10.1267605633803</v>
      </c>
      <c r="F7416">
        <v>719</v>
      </c>
      <c r="G7416">
        <v>71</v>
      </c>
    </row>
    <row r="7417" spans="1:7" x14ac:dyDescent="0.3">
      <c r="A7417">
        <v>4</v>
      </c>
      <c r="B7417" s="18">
        <v>45505</v>
      </c>
      <c r="C7417" s="96" t="s">
        <v>468</v>
      </c>
      <c r="D7417" t="s">
        <v>223</v>
      </c>
      <c r="E7417">
        <v>0.85344827586206895</v>
      </c>
      <c r="F7417">
        <v>594</v>
      </c>
      <c r="G7417">
        <v>696</v>
      </c>
    </row>
    <row r="7418" spans="1:7" x14ac:dyDescent="0.3">
      <c r="A7418">
        <v>126</v>
      </c>
      <c r="B7418" s="18">
        <v>45505</v>
      </c>
      <c r="C7418" s="96" t="s">
        <v>468</v>
      </c>
      <c r="D7418" t="s">
        <v>28</v>
      </c>
      <c r="E7418">
        <v>5</v>
      </c>
    </row>
    <row r="7419" spans="1:7" x14ac:dyDescent="0.3">
      <c r="A7419">
        <v>120</v>
      </c>
      <c r="B7419" s="18">
        <v>45505</v>
      </c>
      <c r="C7419" s="96" t="s">
        <v>468</v>
      </c>
      <c r="D7419" t="s">
        <v>22</v>
      </c>
      <c r="E7419">
        <v>1681</v>
      </c>
    </row>
    <row r="7420" spans="1:7" x14ac:dyDescent="0.3">
      <c r="A7420">
        <v>116</v>
      </c>
      <c r="B7420" s="18">
        <v>45505</v>
      </c>
      <c r="C7420" s="96" t="s">
        <v>468</v>
      </c>
      <c r="D7420" t="s">
        <v>243</v>
      </c>
      <c r="E7420">
        <v>1</v>
      </c>
    </row>
    <row r="7421" spans="1:7" x14ac:dyDescent="0.3">
      <c r="A7421">
        <v>114</v>
      </c>
      <c r="B7421" s="18">
        <v>45505</v>
      </c>
      <c r="C7421" s="96" t="s">
        <v>468</v>
      </c>
      <c r="D7421" t="s">
        <v>214</v>
      </c>
      <c r="E7421">
        <v>1681</v>
      </c>
    </row>
    <row r="7422" spans="1:7" x14ac:dyDescent="0.3">
      <c r="A7422">
        <v>6</v>
      </c>
      <c r="B7422" s="18">
        <v>45505</v>
      </c>
      <c r="C7422" s="96" t="s">
        <v>468</v>
      </c>
      <c r="D7422" t="s">
        <v>237</v>
      </c>
      <c r="E7422">
        <v>0.61764705882352944</v>
      </c>
      <c r="F7422">
        <v>21</v>
      </c>
      <c r="G7422">
        <v>34</v>
      </c>
    </row>
    <row r="7423" spans="1:7" x14ac:dyDescent="0.3">
      <c r="A7423">
        <v>27</v>
      </c>
      <c r="B7423" s="18">
        <v>45505</v>
      </c>
      <c r="C7423" s="96" t="s">
        <v>469</v>
      </c>
      <c r="D7423" t="s">
        <v>165</v>
      </c>
      <c r="E7423">
        <v>0.20972409801273395</v>
      </c>
      <c r="F7423">
        <v>1087</v>
      </c>
      <c r="G7423">
        <v>5183</v>
      </c>
    </row>
    <row r="7424" spans="1:7" x14ac:dyDescent="0.3">
      <c r="A7424">
        <v>108</v>
      </c>
      <c r="B7424" s="18">
        <v>45505</v>
      </c>
      <c r="C7424" s="96" t="s">
        <v>469</v>
      </c>
      <c r="D7424" t="s">
        <v>204</v>
      </c>
      <c r="E7424">
        <v>2174</v>
      </c>
    </row>
    <row r="7425" spans="1:7" x14ac:dyDescent="0.3">
      <c r="A7425">
        <v>105</v>
      </c>
      <c r="B7425" s="18">
        <v>45505</v>
      </c>
      <c r="C7425" s="96" t="s">
        <v>469</v>
      </c>
      <c r="D7425" t="s">
        <v>227</v>
      </c>
      <c r="E7425">
        <v>3469</v>
      </c>
    </row>
    <row r="7426" spans="1:7" x14ac:dyDescent="0.3">
      <c r="A7426">
        <v>107</v>
      </c>
      <c r="B7426" s="18">
        <v>45505</v>
      </c>
      <c r="C7426" s="96" t="s">
        <v>469</v>
      </c>
      <c r="D7426" t="s">
        <v>217</v>
      </c>
      <c r="E7426">
        <v>5695</v>
      </c>
    </row>
    <row r="7427" spans="1:7" x14ac:dyDescent="0.3">
      <c r="A7427">
        <v>106</v>
      </c>
      <c r="B7427" s="18">
        <v>45505</v>
      </c>
      <c r="C7427" s="96" t="s">
        <v>469</v>
      </c>
      <c r="D7427" t="s">
        <v>196</v>
      </c>
      <c r="E7427">
        <v>4828</v>
      </c>
    </row>
    <row r="7428" spans="1:7" x14ac:dyDescent="0.3">
      <c r="A7428">
        <v>104</v>
      </c>
      <c r="B7428" s="18">
        <v>45505</v>
      </c>
      <c r="C7428" s="96" t="s">
        <v>469</v>
      </c>
      <c r="D7428" t="s">
        <v>236</v>
      </c>
      <c r="E7428">
        <v>1096</v>
      </c>
    </row>
    <row r="7429" spans="1:7" x14ac:dyDescent="0.3">
      <c r="A7429">
        <v>113</v>
      </c>
      <c r="B7429" s="18">
        <v>45505</v>
      </c>
      <c r="C7429" s="96" t="s">
        <v>469</v>
      </c>
      <c r="D7429" t="s">
        <v>228</v>
      </c>
      <c r="E7429">
        <v>4078</v>
      </c>
    </row>
    <row r="7430" spans="1:7" x14ac:dyDescent="0.3">
      <c r="A7430">
        <v>110</v>
      </c>
      <c r="B7430" s="18">
        <v>45505</v>
      </c>
      <c r="C7430" s="96" t="s">
        <v>469</v>
      </c>
      <c r="D7430" t="s">
        <v>222</v>
      </c>
      <c r="E7430">
        <v>3406</v>
      </c>
    </row>
    <row r="7431" spans="1:7" x14ac:dyDescent="0.3">
      <c r="A7431">
        <v>112</v>
      </c>
      <c r="B7431" s="18">
        <v>45505</v>
      </c>
      <c r="C7431" s="96" t="s">
        <v>469</v>
      </c>
      <c r="D7431" t="s">
        <v>221</v>
      </c>
      <c r="E7431">
        <v>6615</v>
      </c>
    </row>
    <row r="7432" spans="1:7" x14ac:dyDescent="0.3">
      <c r="A7432">
        <v>111</v>
      </c>
      <c r="B7432" s="18">
        <v>45505</v>
      </c>
      <c r="C7432" s="96" t="s">
        <v>469</v>
      </c>
      <c r="D7432" t="s">
        <v>201</v>
      </c>
      <c r="E7432">
        <v>4979</v>
      </c>
    </row>
    <row r="7433" spans="1:7" x14ac:dyDescent="0.3">
      <c r="A7433">
        <v>109</v>
      </c>
      <c r="B7433" s="18">
        <v>45505</v>
      </c>
      <c r="C7433" s="96" t="s">
        <v>469</v>
      </c>
      <c r="D7433" t="s">
        <v>233</v>
      </c>
      <c r="E7433">
        <v>1024</v>
      </c>
    </row>
    <row r="7434" spans="1:7" x14ac:dyDescent="0.3">
      <c r="A7434">
        <v>2</v>
      </c>
      <c r="B7434" s="18">
        <v>45505</v>
      </c>
      <c r="C7434" s="96" t="s">
        <v>469</v>
      </c>
      <c r="D7434" t="s">
        <v>209</v>
      </c>
      <c r="E7434">
        <v>0.75482828282828285</v>
      </c>
      <c r="F7434">
        <v>37364</v>
      </c>
      <c r="G7434">
        <v>49500</v>
      </c>
    </row>
    <row r="7435" spans="1:7" x14ac:dyDescent="0.3">
      <c r="A7435">
        <v>1</v>
      </c>
      <c r="B7435" s="18">
        <v>45505</v>
      </c>
      <c r="C7435" s="96" t="s">
        <v>469</v>
      </c>
      <c r="D7435" t="s">
        <v>287</v>
      </c>
      <c r="E7435">
        <v>1.1935483870967742</v>
      </c>
      <c r="F7435">
        <v>37</v>
      </c>
      <c r="G7435">
        <v>31</v>
      </c>
    </row>
    <row r="7436" spans="1:7" x14ac:dyDescent="0.3">
      <c r="A7436">
        <v>103</v>
      </c>
      <c r="B7436" s="18">
        <v>45505</v>
      </c>
      <c r="C7436" s="96" t="s">
        <v>469</v>
      </c>
      <c r="D7436" t="s">
        <v>199</v>
      </c>
      <c r="E7436">
        <v>7</v>
      </c>
    </row>
    <row r="7437" spans="1:7" x14ac:dyDescent="0.3">
      <c r="A7437">
        <v>3</v>
      </c>
      <c r="B7437" s="18">
        <v>45505</v>
      </c>
      <c r="C7437" s="96" t="s">
        <v>469</v>
      </c>
      <c r="D7437" t="s">
        <v>202</v>
      </c>
      <c r="E7437">
        <v>0.92547780930456658</v>
      </c>
      <c r="F7437">
        <v>34574</v>
      </c>
      <c r="G7437">
        <v>37358</v>
      </c>
    </row>
    <row r="7438" spans="1:7" x14ac:dyDescent="0.3">
      <c r="A7438">
        <v>102</v>
      </c>
      <c r="B7438" s="18">
        <v>45505</v>
      </c>
      <c r="C7438" s="96" t="s">
        <v>469</v>
      </c>
      <c r="D7438" t="s">
        <v>218</v>
      </c>
      <c r="E7438">
        <v>0</v>
      </c>
    </row>
    <row r="7439" spans="1:7" x14ac:dyDescent="0.3">
      <c r="A7439">
        <v>101</v>
      </c>
      <c r="B7439" s="18">
        <v>45505</v>
      </c>
      <c r="C7439" s="96" t="s">
        <v>469</v>
      </c>
      <c r="D7439" t="s">
        <v>200</v>
      </c>
      <c r="E7439">
        <v>24</v>
      </c>
    </row>
    <row r="7440" spans="1:7" x14ac:dyDescent="0.3">
      <c r="A7440">
        <v>100</v>
      </c>
      <c r="B7440" s="18">
        <v>45505</v>
      </c>
      <c r="C7440" s="96" t="s">
        <v>469</v>
      </c>
      <c r="D7440" t="s">
        <v>206</v>
      </c>
      <c r="E7440">
        <v>4</v>
      </c>
    </row>
    <row r="7441" spans="1:7" x14ac:dyDescent="0.3">
      <c r="A7441">
        <v>26</v>
      </c>
      <c r="B7441" s="18">
        <v>45505</v>
      </c>
      <c r="C7441" s="96" t="s">
        <v>469</v>
      </c>
      <c r="D7441" t="s">
        <v>164</v>
      </c>
      <c r="E7441">
        <v>5.1847766133480418E-2</v>
      </c>
      <c r="F7441">
        <v>564</v>
      </c>
      <c r="G7441">
        <v>10878</v>
      </c>
    </row>
    <row r="7442" spans="1:7" x14ac:dyDescent="0.3">
      <c r="A7442">
        <v>17</v>
      </c>
      <c r="B7442" s="18">
        <v>45505</v>
      </c>
      <c r="C7442" s="96" t="s">
        <v>469</v>
      </c>
      <c r="D7442" t="s">
        <v>207</v>
      </c>
      <c r="E7442">
        <v>1.4941634241245135E-2</v>
      </c>
      <c r="F7442">
        <v>96</v>
      </c>
      <c r="G7442">
        <v>6425</v>
      </c>
    </row>
    <row r="7443" spans="1:7" x14ac:dyDescent="0.3">
      <c r="A7443">
        <v>16</v>
      </c>
      <c r="B7443" s="18">
        <v>45505</v>
      </c>
      <c r="C7443" s="96" t="s">
        <v>469</v>
      </c>
      <c r="D7443" t="s">
        <v>203</v>
      </c>
      <c r="E7443">
        <v>5.6809338521400778E-2</v>
      </c>
      <c r="F7443">
        <v>365</v>
      </c>
      <c r="G7443">
        <v>6425</v>
      </c>
    </row>
    <row r="7444" spans="1:7" x14ac:dyDescent="0.3">
      <c r="A7444">
        <v>15</v>
      </c>
      <c r="B7444" s="18">
        <v>45505</v>
      </c>
      <c r="C7444" s="96" t="s">
        <v>469</v>
      </c>
      <c r="D7444" t="s">
        <v>205</v>
      </c>
      <c r="E7444">
        <v>1.8541867536898315E-3</v>
      </c>
      <c r="F7444">
        <v>25</v>
      </c>
      <c r="G7444">
        <v>13483</v>
      </c>
    </row>
    <row r="7445" spans="1:7" x14ac:dyDescent="0.3">
      <c r="A7445">
        <v>14</v>
      </c>
      <c r="B7445" s="18">
        <v>45505</v>
      </c>
      <c r="C7445" s="96" t="s">
        <v>469</v>
      </c>
      <c r="D7445" t="s">
        <v>225</v>
      </c>
      <c r="E7445">
        <v>4.7467180894459693E-3</v>
      </c>
      <c r="F7445">
        <v>64</v>
      </c>
      <c r="G7445">
        <v>13483</v>
      </c>
    </row>
    <row r="7446" spans="1:7" x14ac:dyDescent="0.3">
      <c r="A7446">
        <v>13</v>
      </c>
      <c r="B7446" s="18">
        <v>45505</v>
      </c>
      <c r="C7446" s="96" t="s">
        <v>469</v>
      </c>
      <c r="D7446" t="s">
        <v>198</v>
      </c>
      <c r="E7446">
        <v>4.7953964194373403E-4</v>
      </c>
      <c r="F7446">
        <v>3</v>
      </c>
      <c r="G7446">
        <v>6256</v>
      </c>
    </row>
    <row r="7447" spans="1:7" x14ac:dyDescent="0.3">
      <c r="A7447">
        <v>12</v>
      </c>
      <c r="B7447" s="18">
        <v>45505</v>
      </c>
      <c r="C7447" s="96" t="s">
        <v>469</v>
      </c>
      <c r="D7447" t="s">
        <v>215</v>
      </c>
      <c r="E7447">
        <v>2.0780051150895143E-3</v>
      </c>
      <c r="F7447">
        <v>13</v>
      </c>
      <c r="G7447">
        <v>6256</v>
      </c>
    </row>
    <row r="7448" spans="1:7" x14ac:dyDescent="0.3">
      <c r="A7448">
        <v>11</v>
      </c>
      <c r="B7448" s="18">
        <v>45505</v>
      </c>
      <c r="C7448" s="96" t="s">
        <v>469</v>
      </c>
      <c r="D7448" t="s">
        <v>230</v>
      </c>
      <c r="E7448">
        <v>0.34749005203550659</v>
      </c>
      <c r="F7448">
        <v>4541</v>
      </c>
      <c r="G7448">
        <v>13068</v>
      </c>
    </row>
    <row r="7449" spans="1:7" x14ac:dyDescent="0.3">
      <c r="A7449">
        <v>10</v>
      </c>
      <c r="B7449" s="18">
        <v>45505</v>
      </c>
      <c r="C7449" s="96" t="s">
        <v>469</v>
      </c>
      <c r="D7449" t="s">
        <v>219</v>
      </c>
      <c r="E7449">
        <v>0.10929681327363708</v>
      </c>
      <c r="F7449">
        <v>415</v>
      </c>
      <c r="G7449">
        <v>3797</v>
      </c>
    </row>
    <row r="7450" spans="1:7" x14ac:dyDescent="0.3">
      <c r="A7450">
        <v>9</v>
      </c>
      <c r="B7450" s="18">
        <v>45505</v>
      </c>
      <c r="C7450" s="96" t="s">
        <v>469</v>
      </c>
      <c r="D7450" t="s">
        <v>213</v>
      </c>
      <c r="E7450">
        <v>0.14564220183486237</v>
      </c>
      <c r="F7450">
        <v>3556</v>
      </c>
      <c r="G7450">
        <v>24416</v>
      </c>
    </row>
    <row r="7451" spans="1:7" x14ac:dyDescent="0.3">
      <c r="A7451">
        <v>8</v>
      </c>
      <c r="B7451" s="18">
        <v>45505</v>
      </c>
      <c r="C7451" s="96" t="s">
        <v>469</v>
      </c>
      <c r="D7451" t="s">
        <v>235</v>
      </c>
      <c r="E7451">
        <v>0.5564730168092008</v>
      </c>
      <c r="F7451">
        <v>1887</v>
      </c>
      <c r="G7451">
        <v>3391</v>
      </c>
    </row>
    <row r="7452" spans="1:7" x14ac:dyDescent="0.3">
      <c r="A7452">
        <v>7</v>
      </c>
      <c r="B7452" s="18">
        <v>45505</v>
      </c>
      <c r="C7452" s="96" t="s">
        <v>469</v>
      </c>
      <c r="D7452" t="s">
        <v>232</v>
      </c>
      <c r="E7452">
        <v>0.77066356228172295</v>
      </c>
      <c r="F7452">
        <v>662</v>
      </c>
      <c r="G7452">
        <v>859</v>
      </c>
    </row>
    <row r="7453" spans="1:7" x14ac:dyDescent="0.3">
      <c r="A7453">
        <v>23</v>
      </c>
      <c r="B7453" s="18">
        <v>45505</v>
      </c>
      <c r="C7453" s="96" t="s">
        <v>469</v>
      </c>
      <c r="D7453" t="s">
        <v>210</v>
      </c>
      <c r="E7453">
        <v>4.260202062834683E-2</v>
      </c>
      <c r="F7453">
        <v>1615</v>
      </c>
      <c r="G7453">
        <v>37909</v>
      </c>
    </row>
    <row r="7454" spans="1:7" x14ac:dyDescent="0.3">
      <c r="A7454">
        <v>24</v>
      </c>
      <c r="B7454" s="18">
        <v>45505</v>
      </c>
      <c r="C7454" s="96" t="s">
        <v>469</v>
      </c>
      <c r="D7454" t="s">
        <v>197</v>
      </c>
      <c r="E7454">
        <v>0.92074303405572755</v>
      </c>
      <c r="F7454">
        <v>1487</v>
      </c>
      <c r="G7454">
        <v>1615</v>
      </c>
    </row>
    <row r="7455" spans="1:7" x14ac:dyDescent="0.3">
      <c r="A7455">
        <v>25</v>
      </c>
      <c r="B7455" s="18">
        <v>45505</v>
      </c>
      <c r="C7455" s="96" t="s">
        <v>469</v>
      </c>
      <c r="D7455" t="s">
        <v>261</v>
      </c>
      <c r="E7455">
        <v>2.6378960141391225E-5</v>
      </c>
      <c r="F7455">
        <v>1</v>
      </c>
      <c r="G7455">
        <v>37909</v>
      </c>
    </row>
    <row r="7456" spans="1:7" x14ac:dyDescent="0.3">
      <c r="A7456">
        <v>133</v>
      </c>
      <c r="B7456" s="18">
        <v>45505</v>
      </c>
      <c r="C7456" s="96" t="s">
        <v>469</v>
      </c>
      <c r="D7456" t="s">
        <v>234</v>
      </c>
      <c r="E7456">
        <v>219</v>
      </c>
    </row>
    <row r="7457" spans="1:7" x14ac:dyDescent="0.3">
      <c r="A7457">
        <v>132</v>
      </c>
      <c r="B7457" s="18">
        <v>45505</v>
      </c>
      <c r="C7457" s="96" t="s">
        <v>469</v>
      </c>
      <c r="D7457" t="s">
        <v>208</v>
      </c>
      <c r="E7457">
        <v>59</v>
      </c>
    </row>
    <row r="7458" spans="1:7" x14ac:dyDescent="0.3">
      <c r="A7458">
        <v>131</v>
      </c>
      <c r="B7458" s="18">
        <v>45505</v>
      </c>
      <c r="C7458" s="96" t="s">
        <v>469</v>
      </c>
      <c r="D7458" t="s">
        <v>211</v>
      </c>
      <c r="E7458">
        <v>394</v>
      </c>
    </row>
    <row r="7459" spans="1:7" x14ac:dyDescent="0.3">
      <c r="A7459">
        <v>130</v>
      </c>
      <c r="B7459" s="18">
        <v>45505</v>
      </c>
      <c r="C7459" s="96" t="s">
        <v>469</v>
      </c>
      <c r="D7459" t="s">
        <v>212</v>
      </c>
      <c r="E7459">
        <v>553</v>
      </c>
    </row>
    <row r="7460" spans="1:7" x14ac:dyDescent="0.3">
      <c r="A7460">
        <v>129</v>
      </c>
      <c r="B7460" s="18">
        <v>45505</v>
      </c>
      <c r="C7460" s="96" t="s">
        <v>469</v>
      </c>
      <c r="D7460" t="s">
        <v>229</v>
      </c>
      <c r="E7460">
        <v>3569</v>
      </c>
    </row>
    <row r="7461" spans="1:7" x14ac:dyDescent="0.3">
      <c r="A7461">
        <v>128</v>
      </c>
      <c r="B7461" s="18">
        <v>45505</v>
      </c>
      <c r="C7461" s="96" t="s">
        <v>469</v>
      </c>
      <c r="D7461" t="s">
        <v>224</v>
      </c>
      <c r="E7461">
        <v>1620</v>
      </c>
    </row>
    <row r="7462" spans="1:7" x14ac:dyDescent="0.3">
      <c r="A7462">
        <v>127</v>
      </c>
      <c r="B7462" s="18">
        <v>45505</v>
      </c>
      <c r="C7462" s="96" t="s">
        <v>469</v>
      </c>
      <c r="D7462" t="s">
        <v>220</v>
      </c>
      <c r="E7462">
        <v>6438</v>
      </c>
    </row>
    <row r="7463" spans="1:7" x14ac:dyDescent="0.3">
      <c r="A7463">
        <v>5</v>
      </c>
      <c r="B7463" s="18">
        <v>45505</v>
      </c>
      <c r="C7463" s="96" t="s">
        <v>469</v>
      </c>
      <c r="D7463" t="s">
        <v>216</v>
      </c>
      <c r="E7463">
        <v>11.011450381679399</v>
      </c>
      <c r="F7463">
        <v>5770</v>
      </c>
      <c r="G7463">
        <v>524</v>
      </c>
    </row>
    <row r="7464" spans="1:7" x14ac:dyDescent="0.3">
      <c r="A7464">
        <v>4</v>
      </c>
      <c r="B7464" s="18">
        <v>45505</v>
      </c>
      <c r="C7464" s="96" t="s">
        <v>469</v>
      </c>
      <c r="D7464" t="s">
        <v>223</v>
      </c>
      <c r="E7464">
        <v>0.83229481929855798</v>
      </c>
      <c r="F7464">
        <v>4675</v>
      </c>
      <c r="G7464">
        <v>5617</v>
      </c>
    </row>
    <row r="7465" spans="1:7" x14ac:dyDescent="0.3">
      <c r="A7465">
        <v>126</v>
      </c>
      <c r="B7465" s="18">
        <v>45505</v>
      </c>
      <c r="C7465" s="96" t="s">
        <v>469</v>
      </c>
      <c r="D7465" t="s">
        <v>28</v>
      </c>
      <c r="E7465">
        <v>51</v>
      </c>
    </row>
    <row r="7466" spans="1:7" x14ac:dyDescent="0.3">
      <c r="A7466">
        <v>125</v>
      </c>
      <c r="B7466" s="18">
        <v>45505</v>
      </c>
      <c r="C7466" s="96" t="s">
        <v>469</v>
      </c>
      <c r="D7466" t="s">
        <v>27</v>
      </c>
      <c r="E7466">
        <v>18</v>
      </c>
    </row>
    <row r="7467" spans="1:7" x14ac:dyDescent="0.3">
      <c r="A7467">
        <v>122</v>
      </c>
      <c r="B7467" s="18">
        <v>45505</v>
      </c>
      <c r="C7467" s="96" t="s">
        <v>469</v>
      </c>
      <c r="D7467" t="s">
        <v>24</v>
      </c>
      <c r="E7467">
        <v>146</v>
      </c>
    </row>
    <row r="7468" spans="1:7" x14ac:dyDescent="0.3">
      <c r="A7468">
        <v>121</v>
      </c>
      <c r="B7468" s="18">
        <v>45505</v>
      </c>
      <c r="C7468" s="96" t="s">
        <v>469</v>
      </c>
      <c r="D7468" t="s">
        <v>23</v>
      </c>
      <c r="E7468">
        <v>6</v>
      </c>
    </row>
    <row r="7469" spans="1:7" x14ac:dyDescent="0.3">
      <c r="A7469">
        <v>120</v>
      </c>
      <c r="B7469" s="18">
        <v>45505</v>
      </c>
      <c r="C7469" s="96" t="s">
        <v>469</v>
      </c>
      <c r="D7469" t="s">
        <v>22</v>
      </c>
      <c r="E7469">
        <v>10915</v>
      </c>
    </row>
    <row r="7470" spans="1:7" x14ac:dyDescent="0.3">
      <c r="A7470">
        <v>116</v>
      </c>
      <c r="B7470" s="18">
        <v>45505</v>
      </c>
      <c r="C7470" s="96" t="s">
        <v>469</v>
      </c>
      <c r="D7470" t="s">
        <v>243</v>
      </c>
      <c r="E7470">
        <v>97</v>
      </c>
    </row>
    <row r="7471" spans="1:7" x14ac:dyDescent="0.3">
      <c r="A7471">
        <v>115</v>
      </c>
      <c r="B7471" s="18">
        <v>45505</v>
      </c>
      <c r="C7471" s="96" t="s">
        <v>469</v>
      </c>
      <c r="D7471" t="s">
        <v>226</v>
      </c>
      <c r="E7471">
        <v>638</v>
      </c>
    </row>
    <row r="7472" spans="1:7" x14ac:dyDescent="0.3">
      <c r="A7472">
        <v>114</v>
      </c>
      <c r="B7472" s="18">
        <v>45505</v>
      </c>
      <c r="C7472" s="96" t="s">
        <v>469</v>
      </c>
      <c r="D7472" t="s">
        <v>214</v>
      </c>
      <c r="E7472">
        <v>11085</v>
      </c>
    </row>
    <row r="7473" spans="1:7" x14ac:dyDescent="0.3">
      <c r="A7473">
        <v>6</v>
      </c>
      <c r="B7473" s="18">
        <v>45505</v>
      </c>
      <c r="C7473" s="96" t="s">
        <v>469</v>
      </c>
      <c r="D7473" t="s">
        <v>237</v>
      </c>
      <c r="E7473">
        <v>0.625</v>
      </c>
      <c r="F7473">
        <v>185</v>
      </c>
      <c r="G7473">
        <v>296</v>
      </c>
    </row>
    <row r="7474" spans="1:7" x14ac:dyDescent="0.3">
      <c r="A7474">
        <v>108</v>
      </c>
      <c r="B7474" s="18">
        <v>45505</v>
      </c>
      <c r="C7474" s="96" t="s">
        <v>470</v>
      </c>
      <c r="D7474" t="s">
        <v>204</v>
      </c>
      <c r="E7474">
        <v>39</v>
      </c>
    </row>
    <row r="7475" spans="1:7" x14ac:dyDescent="0.3">
      <c r="A7475">
        <v>105</v>
      </c>
      <c r="B7475" s="18">
        <v>45505</v>
      </c>
      <c r="C7475" s="96" t="s">
        <v>470</v>
      </c>
      <c r="D7475" t="s">
        <v>227</v>
      </c>
      <c r="E7475">
        <v>41</v>
      </c>
    </row>
    <row r="7476" spans="1:7" x14ac:dyDescent="0.3">
      <c r="A7476">
        <v>107</v>
      </c>
      <c r="B7476" s="18">
        <v>45505</v>
      </c>
      <c r="C7476" s="96" t="s">
        <v>470</v>
      </c>
      <c r="D7476" t="s">
        <v>217</v>
      </c>
      <c r="E7476">
        <v>69</v>
      </c>
    </row>
    <row r="7477" spans="1:7" x14ac:dyDescent="0.3">
      <c r="A7477">
        <v>106</v>
      </c>
      <c r="B7477" s="18">
        <v>45505</v>
      </c>
      <c r="C7477" s="96" t="s">
        <v>470</v>
      </c>
      <c r="D7477" t="s">
        <v>196</v>
      </c>
      <c r="E7477">
        <v>52</v>
      </c>
    </row>
    <row r="7478" spans="1:7" x14ac:dyDescent="0.3">
      <c r="A7478">
        <v>104</v>
      </c>
      <c r="B7478" s="18">
        <v>45505</v>
      </c>
      <c r="C7478" s="96" t="s">
        <v>470</v>
      </c>
      <c r="D7478" t="s">
        <v>236</v>
      </c>
      <c r="E7478">
        <v>16</v>
      </c>
    </row>
    <row r="7479" spans="1:7" x14ac:dyDescent="0.3">
      <c r="A7479">
        <v>113</v>
      </c>
      <c r="B7479" s="18">
        <v>45505</v>
      </c>
      <c r="C7479" s="96" t="s">
        <v>470</v>
      </c>
      <c r="D7479" t="s">
        <v>228</v>
      </c>
      <c r="E7479">
        <v>78</v>
      </c>
    </row>
    <row r="7480" spans="1:7" x14ac:dyDescent="0.3">
      <c r="A7480">
        <v>110</v>
      </c>
      <c r="B7480" s="18">
        <v>45505</v>
      </c>
      <c r="C7480" s="96" t="s">
        <v>470</v>
      </c>
      <c r="D7480" t="s">
        <v>222</v>
      </c>
      <c r="E7480">
        <v>40</v>
      </c>
    </row>
    <row r="7481" spans="1:7" x14ac:dyDescent="0.3">
      <c r="A7481">
        <v>112</v>
      </c>
      <c r="B7481" s="18">
        <v>45505</v>
      </c>
      <c r="C7481" s="96" t="s">
        <v>470</v>
      </c>
      <c r="D7481" t="s">
        <v>221</v>
      </c>
      <c r="E7481">
        <v>111</v>
      </c>
    </row>
    <row r="7482" spans="1:7" x14ac:dyDescent="0.3">
      <c r="A7482">
        <v>111</v>
      </c>
      <c r="B7482" s="18">
        <v>45505</v>
      </c>
      <c r="C7482" s="96" t="s">
        <v>470</v>
      </c>
      <c r="D7482" t="s">
        <v>201</v>
      </c>
      <c r="E7482">
        <v>81</v>
      </c>
    </row>
    <row r="7483" spans="1:7" x14ac:dyDescent="0.3">
      <c r="A7483">
        <v>109</v>
      </c>
      <c r="B7483" s="18">
        <v>45505</v>
      </c>
      <c r="C7483" s="96" t="s">
        <v>470</v>
      </c>
      <c r="D7483" t="s">
        <v>233</v>
      </c>
      <c r="E7483">
        <v>21</v>
      </c>
    </row>
    <row r="7484" spans="1:7" x14ac:dyDescent="0.3">
      <c r="A7484">
        <v>2</v>
      </c>
      <c r="B7484" s="18">
        <v>45505</v>
      </c>
      <c r="C7484" s="96" t="s">
        <v>470</v>
      </c>
      <c r="D7484" t="s">
        <v>209</v>
      </c>
      <c r="E7484">
        <v>0.10148148148148148</v>
      </c>
      <c r="F7484">
        <v>548</v>
      </c>
      <c r="G7484">
        <v>5400</v>
      </c>
    </row>
    <row r="7485" spans="1:7" x14ac:dyDescent="0.3">
      <c r="A7485">
        <v>1</v>
      </c>
      <c r="B7485" s="18">
        <v>45505</v>
      </c>
      <c r="C7485" s="96" t="s">
        <v>470</v>
      </c>
      <c r="D7485" t="s">
        <v>287</v>
      </c>
      <c r="E7485">
        <v>0.33333333333333331</v>
      </c>
      <c r="F7485">
        <v>1</v>
      </c>
      <c r="G7485">
        <v>3</v>
      </c>
    </row>
    <row r="7486" spans="1:7" x14ac:dyDescent="0.3">
      <c r="A7486">
        <v>103</v>
      </c>
      <c r="B7486" s="18">
        <v>45505</v>
      </c>
      <c r="C7486" s="96" t="s">
        <v>470</v>
      </c>
      <c r="D7486" t="s">
        <v>199</v>
      </c>
      <c r="E7486">
        <v>0</v>
      </c>
    </row>
    <row r="7487" spans="1:7" x14ac:dyDescent="0.3">
      <c r="A7487">
        <v>3</v>
      </c>
      <c r="B7487" s="18">
        <v>45505</v>
      </c>
      <c r="C7487" s="96" t="s">
        <v>470</v>
      </c>
      <c r="D7487" t="s">
        <v>202</v>
      </c>
      <c r="E7487">
        <v>0.74223034734917737</v>
      </c>
      <c r="F7487">
        <v>406</v>
      </c>
      <c r="G7487">
        <v>547</v>
      </c>
    </row>
    <row r="7488" spans="1:7" x14ac:dyDescent="0.3">
      <c r="A7488">
        <v>102</v>
      </c>
      <c r="B7488" s="18">
        <v>45505</v>
      </c>
      <c r="C7488" s="96" t="s">
        <v>470</v>
      </c>
      <c r="D7488" t="s">
        <v>218</v>
      </c>
      <c r="E7488">
        <v>0</v>
      </c>
    </row>
    <row r="7489" spans="1:7" x14ac:dyDescent="0.3">
      <c r="A7489">
        <v>101</v>
      </c>
      <c r="B7489" s="18">
        <v>45505</v>
      </c>
      <c r="C7489" s="96" t="s">
        <v>470</v>
      </c>
      <c r="D7489" t="s">
        <v>200</v>
      </c>
      <c r="E7489">
        <v>3</v>
      </c>
    </row>
    <row r="7490" spans="1:7" x14ac:dyDescent="0.3">
      <c r="A7490">
        <v>100</v>
      </c>
      <c r="B7490" s="18">
        <v>45505</v>
      </c>
      <c r="C7490" s="96" t="s">
        <v>470</v>
      </c>
      <c r="D7490" t="s">
        <v>206</v>
      </c>
      <c r="E7490">
        <v>1</v>
      </c>
    </row>
    <row r="7491" spans="1:7" x14ac:dyDescent="0.3">
      <c r="A7491">
        <v>11</v>
      </c>
      <c r="B7491" s="18">
        <v>45505</v>
      </c>
      <c r="C7491" s="96" t="s">
        <v>470</v>
      </c>
      <c r="D7491" t="s">
        <v>230</v>
      </c>
      <c r="E7491">
        <v>0.2711864406779661</v>
      </c>
      <c r="F7491">
        <v>48</v>
      </c>
      <c r="G7491">
        <v>177</v>
      </c>
    </row>
    <row r="7492" spans="1:7" x14ac:dyDescent="0.3">
      <c r="A7492">
        <v>9</v>
      </c>
      <c r="B7492" s="18">
        <v>45505</v>
      </c>
      <c r="C7492" s="96" t="s">
        <v>470</v>
      </c>
      <c r="D7492" t="s">
        <v>213</v>
      </c>
      <c r="E7492">
        <v>2.7027027027027029E-2</v>
      </c>
      <c r="F7492">
        <v>5</v>
      </c>
      <c r="G7492">
        <v>185</v>
      </c>
    </row>
    <row r="7493" spans="1:7" x14ac:dyDescent="0.3">
      <c r="A7493">
        <v>8</v>
      </c>
      <c r="B7493" s="18">
        <v>45505</v>
      </c>
      <c r="C7493" s="96" t="s">
        <v>470</v>
      </c>
      <c r="D7493" t="s">
        <v>235</v>
      </c>
      <c r="E7493">
        <v>4.9180327868852458E-2</v>
      </c>
      <c r="F7493">
        <v>3</v>
      </c>
      <c r="G7493">
        <v>61</v>
      </c>
    </row>
    <row r="7494" spans="1:7" x14ac:dyDescent="0.3">
      <c r="A7494">
        <v>7</v>
      </c>
      <c r="B7494" s="18">
        <v>45505</v>
      </c>
      <c r="C7494" s="96" t="s">
        <v>470</v>
      </c>
      <c r="D7494" t="s">
        <v>232</v>
      </c>
      <c r="E7494">
        <v>9.0909090909090912E-2</v>
      </c>
      <c r="F7494">
        <v>2</v>
      </c>
      <c r="G7494">
        <v>22</v>
      </c>
    </row>
    <row r="7495" spans="1:7" x14ac:dyDescent="0.3">
      <c r="A7495">
        <v>23</v>
      </c>
      <c r="B7495" s="18">
        <v>45505</v>
      </c>
      <c r="C7495" s="96" t="s">
        <v>470</v>
      </c>
      <c r="D7495" t="s">
        <v>210</v>
      </c>
      <c r="E7495">
        <v>5.0699300699300696E-2</v>
      </c>
      <c r="F7495">
        <v>29</v>
      </c>
      <c r="G7495">
        <v>572</v>
      </c>
    </row>
    <row r="7496" spans="1:7" x14ac:dyDescent="0.3">
      <c r="A7496">
        <v>24</v>
      </c>
      <c r="B7496" s="18">
        <v>45505</v>
      </c>
      <c r="C7496" s="96" t="s">
        <v>470</v>
      </c>
      <c r="D7496" t="s">
        <v>197</v>
      </c>
      <c r="E7496">
        <v>0.75862068965517238</v>
      </c>
      <c r="F7496">
        <v>22</v>
      </c>
      <c r="G7496">
        <v>29</v>
      </c>
    </row>
    <row r="7497" spans="1:7" x14ac:dyDescent="0.3">
      <c r="A7497">
        <v>25</v>
      </c>
      <c r="B7497" s="18">
        <v>45505</v>
      </c>
      <c r="C7497" s="96" t="s">
        <v>470</v>
      </c>
      <c r="D7497" t="s">
        <v>261</v>
      </c>
      <c r="E7497">
        <v>6.993006993006993E-3</v>
      </c>
      <c r="F7497">
        <v>4</v>
      </c>
      <c r="G7497">
        <v>572</v>
      </c>
    </row>
    <row r="7498" spans="1:7" x14ac:dyDescent="0.3">
      <c r="A7498">
        <v>133</v>
      </c>
      <c r="B7498" s="18">
        <v>45505</v>
      </c>
      <c r="C7498" s="96" t="s">
        <v>470</v>
      </c>
      <c r="D7498" t="s">
        <v>234</v>
      </c>
      <c r="E7498">
        <v>2</v>
      </c>
    </row>
    <row r="7499" spans="1:7" x14ac:dyDescent="0.3">
      <c r="A7499">
        <v>132</v>
      </c>
      <c r="B7499" s="18">
        <v>45505</v>
      </c>
      <c r="C7499" s="96" t="s">
        <v>470</v>
      </c>
      <c r="D7499" t="s">
        <v>208</v>
      </c>
      <c r="E7499">
        <v>1</v>
      </c>
    </row>
    <row r="7500" spans="1:7" x14ac:dyDescent="0.3">
      <c r="A7500">
        <v>131</v>
      </c>
      <c r="B7500" s="18">
        <v>45505</v>
      </c>
      <c r="C7500" s="96" t="s">
        <v>470</v>
      </c>
      <c r="D7500" t="s">
        <v>211</v>
      </c>
      <c r="E7500">
        <v>4</v>
      </c>
    </row>
    <row r="7501" spans="1:7" x14ac:dyDescent="0.3">
      <c r="A7501">
        <v>130</v>
      </c>
      <c r="B7501" s="18">
        <v>45505</v>
      </c>
      <c r="C7501" s="96" t="s">
        <v>470</v>
      </c>
      <c r="D7501" t="s">
        <v>212</v>
      </c>
      <c r="E7501">
        <v>18</v>
      </c>
    </row>
    <row r="7502" spans="1:7" x14ac:dyDescent="0.3">
      <c r="A7502">
        <v>129</v>
      </c>
      <c r="B7502" s="18">
        <v>45505</v>
      </c>
      <c r="C7502" s="96" t="s">
        <v>470</v>
      </c>
      <c r="D7502" t="s">
        <v>229</v>
      </c>
      <c r="E7502">
        <v>61</v>
      </c>
    </row>
    <row r="7503" spans="1:7" x14ac:dyDescent="0.3">
      <c r="A7503">
        <v>128</v>
      </c>
      <c r="B7503" s="18">
        <v>45505</v>
      </c>
      <c r="C7503" s="96" t="s">
        <v>470</v>
      </c>
      <c r="D7503" t="s">
        <v>224</v>
      </c>
      <c r="E7503">
        <v>17</v>
      </c>
    </row>
    <row r="7504" spans="1:7" x14ac:dyDescent="0.3">
      <c r="A7504">
        <v>127</v>
      </c>
      <c r="B7504" s="18">
        <v>45505</v>
      </c>
      <c r="C7504" s="96" t="s">
        <v>470</v>
      </c>
      <c r="D7504" t="s">
        <v>220</v>
      </c>
      <c r="E7504">
        <v>103</v>
      </c>
    </row>
    <row r="7505" spans="1:7" x14ac:dyDescent="0.3">
      <c r="A7505">
        <v>5</v>
      </c>
      <c r="B7505" s="18">
        <v>45505</v>
      </c>
      <c r="C7505" s="96" t="s">
        <v>470</v>
      </c>
      <c r="D7505" t="s">
        <v>216</v>
      </c>
      <c r="E7505">
        <v>4.0625</v>
      </c>
      <c r="F7505">
        <v>130</v>
      </c>
      <c r="G7505">
        <v>32</v>
      </c>
    </row>
    <row r="7506" spans="1:7" x14ac:dyDescent="0.3">
      <c r="A7506">
        <v>4</v>
      </c>
      <c r="B7506" s="18">
        <v>45505</v>
      </c>
      <c r="C7506" s="96" t="s">
        <v>470</v>
      </c>
      <c r="D7506" t="s">
        <v>223</v>
      </c>
      <c r="E7506">
        <v>0.79831932773109204</v>
      </c>
      <c r="F7506">
        <v>95</v>
      </c>
      <c r="G7506">
        <v>119</v>
      </c>
    </row>
    <row r="7507" spans="1:7" x14ac:dyDescent="0.3">
      <c r="A7507">
        <v>120</v>
      </c>
      <c r="B7507" s="18">
        <v>45505</v>
      </c>
      <c r="C7507" s="96" t="s">
        <v>470</v>
      </c>
      <c r="D7507" t="s">
        <v>22</v>
      </c>
      <c r="E7507">
        <v>220</v>
      </c>
    </row>
    <row r="7508" spans="1:7" x14ac:dyDescent="0.3">
      <c r="A7508">
        <v>115</v>
      </c>
      <c r="B7508" s="18">
        <v>45505</v>
      </c>
      <c r="C7508" s="96" t="s">
        <v>470</v>
      </c>
      <c r="D7508" t="s">
        <v>226</v>
      </c>
      <c r="E7508">
        <v>57</v>
      </c>
    </row>
    <row r="7509" spans="1:7" x14ac:dyDescent="0.3">
      <c r="A7509">
        <v>114</v>
      </c>
      <c r="B7509" s="18">
        <v>45505</v>
      </c>
      <c r="C7509" s="96" t="s">
        <v>470</v>
      </c>
      <c r="D7509" t="s">
        <v>214</v>
      </c>
      <c r="E7509">
        <v>220</v>
      </c>
    </row>
    <row r="7510" spans="1:7" x14ac:dyDescent="0.3">
      <c r="A7510">
        <v>6</v>
      </c>
      <c r="B7510" s="18">
        <v>45505</v>
      </c>
      <c r="C7510" s="96" t="s">
        <v>470</v>
      </c>
      <c r="D7510" t="s">
        <v>237</v>
      </c>
      <c r="E7510">
        <v>0.1</v>
      </c>
      <c r="F7510">
        <v>1</v>
      </c>
      <c r="G7510">
        <v>10</v>
      </c>
    </row>
    <row r="7511" spans="1:7" x14ac:dyDescent="0.3">
      <c r="A7511">
        <v>27</v>
      </c>
      <c r="B7511" s="18">
        <v>45505</v>
      </c>
      <c r="C7511" s="96" t="s">
        <v>471</v>
      </c>
      <c r="D7511" t="s">
        <v>165</v>
      </c>
      <c r="E7511">
        <v>4.8861601432591453E-2</v>
      </c>
      <c r="F7511">
        <v>191</v>
      </c>
      <c r="G7511">
        <v>3909</v>
      </c>
    </row>
    <row r="7512" spans="1:7" x14ac:dyDescent="0.3">
      <c r="A7512">
        <v>108</v>
      </c>
      <c r="B7512" s="18">
        <v>45505</v>
      </c>
      <c r="C7512" s="96" t="s">
        <v>471</v>
      </c>
      <c r="D7512" t="s">
        <v>204</v>
      </c>
      <c r="E7512">
        <v>2661</v>
      </c>
    </row>
    <row r="7513" spans="1:7" x14ac:dyDescent="0.3">
      <c r="A7513">
        <v>105</v>
      </c>
      <c r="B7513" s="18">
        <v>45505</v>
      </c>
      <c r="C7513" s="96" t="s">
        <v>471</v>
      </c>
      <c r="D7513" t="s">
        <v>227</v>
      </c>
      <c r="E7513">
        <v>3418</v>
      </c>
    </row>
    <row r="7514" spans="1:7" x14ac:dyDescent="0.3">
      <c r="A7514">
        <v>107</v>
      </c>
      <c r="B7514" s="18">
        <v>45505</v>
      </c>
      <c r="C7514" s="96" t="s">
        <v>471</v>
      </c>
      <c r="D7514" t="s">
        <v>217</v>
      </c>
      <c r="E7514">
        <v>6874</v>
      </c>
    </row>
    <row r="7515" spans="1:7" x14ac:dyDescent="0.3">
      <c r="A7515">
        <v>106</v>
      </c>
      <c r="B7515" s="18">
        <v>45505</v>
      </c>
      <c r="C7515" s="96" t="s">
        <v>471</v>
      </c>
      <c r="D7515" t="s">
        <v>196</v>
      </c>
      <c r="E7515">
        <v>6173</v>
      </c>
    </row>
    <row r="7516" spans="1:7" x14ac:dyDescent="0.3">
      <c r="A7516">
        <v>104</v>
      </c>
      <c r="B7516" s="18">
        <v>45505</v>
      </c>
      <c r="C7516" s="96" t="s">
        <v>471</v>
      </c>
      <c r="D7516" t="s">
        <v>236</v>
      </c>
      <c r="E7516">
        <v>1086</v>
      </c>
    </row>
    <row r="7517" spans="1:7" x14ac:dyDescent="0.3">
      <c r="A7517">
        <v>113</v>
      </c>
      <c r="B7517" s="18">
        <v>45505</v>
      </c>
      <c r="C7517" s="96" t="s">
        <v>471</v>
      </c>
      <c r="D7517" t="s">
        <v>228</v>
      </c>
      <c r="E7517">
        <v>4783</v>
      </c>
    </row>
    <row r="7518" spans="1:7" x14ac:dyDescent="0.3">
      <c r="A7518">
        <v>110</v>
      </c>
      <c r="B7518" s="18">
        <v>45505</v>
      </c>
      <c r="C7518" s="96" t="s">
        <v>471</v>
      </c>
      <c r="D7518" t="s">
        <v>222</v>
      </c>
      <c r="E7518">
        <v>3337</v>
      </c>
    </row>
    <row r="7519" spans="1:7" x14ac:dyDescent="0.3">
      <c r="A7519">
        <v>112</v>
      </c>
      <c r="B7519" s="18">
        <v>45505</v>
      </c>
      <c r="C7519" s="96" t="s">
        <v>471</v>
      </c>
      <c r="D7519" t="s">
        <v>221</v>
      </c>
      <c r="E7519">
        <v>8546</v>
      </c>
    </row>
    <row r="7520" spans="1:7" x14ac:dyDescent="0.3">
      <c r="A7520">
        <v>111</v>
      </c>
      <c r="B7520" s="18">
        <v>45505</v>
      </c>
      <c r="C7520" s="96" t="s">
        <v>471</v>
      </c>
      <c r="D7520" t="s">
        <v>201</v>
      </c>
      <c r="E7520">
        <v>7106</v>
      </c>
    </row>
    <row r="7521" spans="1:7" x14ac:dyDescent="0.3">
      <c r="A7521">
        <v>109</v>
      </c>
      <c r="B7521" s="18">
        <v>45505</v>
      </c>
      <c r="C7521" s="96" t="s">
        <v>471</v>
      </c>
      <c r="D7521" t="s">
        <v>233</v>
      </c>
      <c r="E7521">
        <v>983</v>
      </c>
    </row>
    <row r="7522" spans="1:7" x14ac:dyDescent="0.3">
      <c r="A7522">
        <v>2</v>
      </c>
      <c r="B7522" s="18">
        <v>45505</v>
      </c>
      <c r="C7522" s="96" t="s">
        <v>471</v>
      </c>
      <c r="D7522" t="s">
        <v>209</v>
      </c>
      <c r="E7522">
        <v>0.89220238095238091</v>
      </c>
      <c r="F7522">
        <v>44967</v>
      </c>
      <c r="G7522">
        <v>50400</v>
      </c>
    </row>
    <row r="7523" spans="1:7" x14ac:dyDescent="0.3">
      <c r="A7523">
        <v>1</v>
      </c>
      <c r="B7523" s="18">
        <v>45505</v>
      </c>
      <c r="C7523" s="96" t="s">
        <v>471</v>
      </c>
      <c r="D7523" t="s">
        <v>287</v>
      </c>
      <c r="E7523">
        <v>1.2222222222222221</v>
      </c>
      <c r="F7523">
        <v>33</v>
      </c>
      <c r="G7523">
        <v>27</v>
      </c>
    </row>
    <row r="7524" spans="1:7" x14ac:dyDescent="0.3">
      <c r="A7524">
        <v>103</v>
      </c>
      <c r="B7524" s="18">
        <v>45505</v>
      </c>
      <c r="C7524" s="96" t="s">
        <v>471</v>
      </c>
      <c r="D7524" t="s">
        <v>199</v>
      </c>
      <c r="E7524">
        <v>0</v>
      </c>
    </row>
    <row r="7525" spans="1:7" x14ac:dyDescent="0.3">
      <c r="A7525">
        <v>3</v>
      </c>
      <c r="B7525" s="18">
        <v>45505</v>
      </c>
      <c r="C7525" s="96" t="s">
        <v>471</v>
      </c>
      <c r="D7525" t="s">
        <v>202</v>
      </c>
      <c r="E7525">
        <v>0.66442129015131401</v>
      </c>
      <c r="F7525">
        <v>40046</v>
      </c>
      <c r="G7525">
        <v>60272</v>
      </c>
    </row>
    <row r="7526" spans="1:7" x14ac:dyDescent="0.3">
      <c r="A7526">
        <v>102</v>
      </c>
      <c r="B7526" s="18">
        <v>45505</v>
      </c>
      <c r="C7526" s="96" t="s">
        <v>471</v>
      </c>
      <c r="D7526" t="s">
        <v>218</v>
      </c>
      <c r="E7526">
        <v>0</v>
      </c>
    </row>
    <row r="7527" spans="1:7" x14ac:dyDescent="0.3">
      <c r="A7527">
        <v>101</v>
      </c>
      <c r="B7527" s="18">
        <v>45505</v>
      </c>
      <c r="C7527" s="96" t="s">
        <v>471</v>
      </c>
      <c r="D7527" t="s">
        <v>200</v>
      </c>
      <c r="E7527">
        <v>27</v>
      </c>
    </row>
    <row r="7528" spans="1:7" x14ac:dyDescent="0.3">
      <c r="A7528">
        <v>100</v>
      </c>
      <c r="B7528" s="18">
        <v>45505</v>
      </c>
      <c r="C7528" s="96" t="s">
        <v>471</v>
      </c>
      <c r="D7528" t="s">
        <v>206</v>
      </c>
      <c r="E7528">
        <v>1</v>
      </c>
    </row>
    <row r="7529" spans="1:7" x14ac:dyDescent="0.3">
      <c r="A7529">
        <v>26</v>
      </c>
      <c r="B7529" s="18">
        <v>45505</v>
      </c>
      <c r="C7529" s="96" t="s">
        <v>471</v>
      </c>
      <c r="D7529" t="s">
        <v>164</v>
      </c>
      <c r="E7529">
        <v>2.1924626688788813E-2</v>
      </c>
      <c r="F7529">
        <v>185</v>
      </c>
      <c r="G7529">
        <v>8438</v>
      </c>
    </row>
    <row r="7530" spans="1:7" x14ac:dyDescent="0.3">
      <c r="A7530">
        <v>17</v>
      </c>
      <c r="B7530" s="18">
        <v>45505</v>
      </c>
      <c r="C7530" s="96" t="s">
        <v>471</v>
      </c>
      <c r="D7530" t="s">
        <v>207</v>
      </c>
      <c r="E7530">
        <v>7.4906367041198503E-3</v>
      </c>
      <c r="F7530">
        <v>34</v>
      </c>
      <c r="G7530">
        <v>4539</v>
      </c>
    </row>
    <row r="7531" spans="1:7" x14ac:dyDescent="0.3">
      <c r="A7531">
        <v>16</v>
      </c>
      <c r="B7531" s="18">
        <v>45505</v>
      </c>
      <c r="C7531" s="96" t="s">
        <v>471</v>
      </c>
      <c r="D7531" t="s">
        <v>203</v>
      </c>
      <c r="E7531">
        <v>5.7721965190570608E-2</v>
      </c>
      <c r="F7531">
        <v>262</v>
      </c>
      <c r="G7531">
        <v>4539</v>
      </c>
    </row>
    <row r="7532" spans="1:7" x14ac:dyDescent="0.3">
      <c r="A7532">
        <v>15</v>
      </c>
      <c r="B7532" s="18">
        <v>45505</v>
      </c>
      <c r="C7532" s="96" t="s">
        <v>471</v>
      </c>
      <c r="D7532" t="s">
        <v>205</v>
      </c>
      <c r="E7532">
        <v>8.1681550860379006E-3</v>
      </c>
      <c r="F7532">
        <v>75</v>
      </c>
      <c r="G7532">
        <v>9182</v>
      </c>
    </row>
    <row r="7533" spans="1:7" x14ac:dyDescent="0.3">
      <c r="A7533">
        <v>14</v>
      </c>
      <c r="B7533" s="18">
        <v>45505</v>
      </c>
      <c r="C7533" s="96" t="s">
        <v>471</v>
      </c>
      <c r="D7533" t="s">
        <v>225</v>
      </c>
      <c r="E7533">
        <v>0.24776737094314963</v>
      </c>
      <c r="F7533">
        <v>2275</v>
      </c>
      <c r="G7533">
        <v>9182</v>
      </c>
    </row>
    <row r="7534" spans="1:7" x14ac:dyDescent="0.3">
      <c r="A7534">
        <v>13</v>
      </c>
      <c r="B7534" s="18">
        <v>45505</v>
      </c>
      <c r="C7534" s="96" t="s">
        <v>471</v>
      </c>
      <c r="D7534" t="s">
        <v>198</v>
      </c>
      <c r="E7534">
        <v>6.8210107045058505E-2</v>
      </c>
      <c r="F7534">
        <v>274</v>
      </c>
      <c r="G7534">
        <v>4017</v>
      </c>
    </row>
    <row r="7535" spans="1:7" x14ac:dyDescent="0.3">
      <c r="A7535">
        <v>12</v>
      </c>
      <c r="B7535" s="18">
        <v>45505</v>
      </c>
      <c r="C7535" s="96" t="s">
        <v>471</v>
      </c>
      <c r="D7535" t="s">
        <v>215</v>
      </c>
      <c r="E7535">
        <v>0.33756534727408516</v>
      </c>
      <c r="F7535">
        <v>1356</v>
      </c>
      <c r="G7535">
        <v>4017</v>
      </c>
    </row>
    <row r="7536" spans="1:7" x14ac:dyDescent="0.3">
      <c r="A7536">
        <v>11</v>
      </c>
      <c r="B7536" s="18">
        <v>45505</v>
      </c>
      <c r="C7536" s="96" t="s">
        <v>471</v>
      </c>
      <c r="D7536" t="s">
        <v>230</v>
      </c>
      <c r="E7536">
        <v>0.33580760095011875</v>
      </c>
      <c r="F7536">
        <v>3393</v>
      </c>
      <c r="G7536">
        <v>10104</v>
      </c>
    </row>
    <row r="7537" spans="1:7" x14ac:dyDescent="0.3">
      <c r="A7537">
        <v>10</v>
      </c>
      <c r="B7537" s="18">
        <v>45505</v>
      </c>
      <c r="C7537" s="96" t="s">
        <v>471</v>
      </c>
      <c r="D7537" t="s">
        <v>219</v>
      </c>
      <c r="E7537">
        <v>0.12490842490842491</v>
      </c>
      <c r="F7537">
        <v>341</v>
      </c>
      <c r="G7537">
        <v>2730</v>
      </c>
    </row>
    <row r="7538" spans="1:7" x14ac:dyDescent="0.3">
      <c r="A7538">
        <v>9</v>
      </c>
      <c r="B7538" s="18">
        <v>45505</v>
      </c>
      <c r="C7538" s="96" t="s">
        <v>471</v>
      </c>
      <c r="D7538" t="s">
        <v>213</v>
      </c>
      <c r="E7538">
        <v>0.13242773019271947</v>
      </c>
      <c r="F7538">
        <v>1979</v>
      </c>
      <c r="G7538">
        <v>14944</v>
      </c>
    </row>
    <row r="7539" spans="1:7" x14ac:dyDescent="0.3">
      <c r="A7539">
        <v>8</v>
      </c>
      <c r="B7539" s="18">
        <v>45505</v>
      </c>
      <c r="C7539" s="96" t="s">
        <v>471</v>
      </c>
      <c r="D7539" t="s">
        <v>235</v>
      </c>
      <c r="E7539">
        <v>0.32630736392742798</v>
      </c>
      <c r="F7539">
        <v>1223</v>
      </c>
      <c r="G7539">
        <v>3748</v>
      </c>
    </row>
    <row r="7540" spans="1:7" x14ac:dyDescent="0.3">
      <c r="A7540">
        <v>7</v>
      </c>
      <c r="B7540" s="18">
        <v>45505</v>
      </c>
      <c r="C7540" s="96" t="s">
        <v>471</v>
      </c>
      <c r="D7540" t="s">
        <v>232</v>
      </c>
      <c r="E7540">
        <v>0.57663551401869162</v>
      </c>
      <c r="F7540">
        <v>617</v>
      </c>
      <c r="G7540">
        <v>1070</v>
      </c>
    </row>
    <row r="7541" spans="1:7" x14ac:dyDescent="0.3">
      <c r="A7541">
        <v>23</v>
      </c>
      <c r="B7541" s="18">
        <v>45505</v>
      </c>
      <c r="C7541" s="96" t="s">
        <v>471</v>
      </c>
      <c r="D7541" t="s">
        <v>210</v>
      </c>
      <c r="E7541">
        <v>3.060970034495657E-2</v>
      </c>
      <c r="F7541">
        <v>1473</v>
      </c>
      <c r="G7541">
        <v>48122</v>
      </c>
    </row>
    <row r="7542" spans="1:7" x14ac:dyDescent="0.3">
      <c r="A7542">
        <v>24</v>
      </c>
      <c r="B7542" s="18">
        <v>45505</v>
      </c>
      <c r="C7542" s="96" t="s">
        <v>471</v>
      </c>
      <c r="D7542" t="s">
        <v>197</v>
      </c>
      <c r="E7542">
        <v>0.9049558723693143</v>
      </c>
      <c r="F7542">
        <v>1333</v>
      </c>
      <c r="G7542">
        <v>1473</v>
      </c>
    </row>
    <row r="7543" spans="1:7" x14ac:dyDescent="0.3">
      <c r="A7543">
        <v>25</v>
      </c>
      <c r="B7543" s="18">
        <v>45505</v>
      </c>
      <c r="C7543" s="96" t="s">
        <v>471</v>
      </c>
      <c r="D7543" t="s">
        <v>261</v>
      </c>
      <c r="E7543">
        <v>3.532687751963759E-4</v>
      </c>
      <c r="F7543">
        <v>17</v>
      </c>
      <c r="G7543">
        <v>48122</v>
      </c>
    </row>
    <row r="7544" spans="1:7" x14ac:dyDescent="0.3">
      <c r="A7544">
        <v>134</v>
      </c>
      <c r="B7544" s="18">
        <v>45505</v>
      </c>
      <c r="C7544" s="96" t="s">
        <v>471</v>
      </c>
      <c r="D7544" t="s">
        <v>267</v>
      </c>
      <c r="E7544">
        <v>4</v>
      </c>
    </row>
    <row r="7545" spans="1:7" x14ac:dyDescent="0.3">
      <c r="A7545">
        <v>133</v>
      </c>
      <c r="B7545" s="18">
        <v>45505</v>
      </c>
      <c r="C7545" s="96" t="s">
        <v>471</v>
      </c>
      <c r="D7545" t="s">
        <v>234</v>
      </c>
      <c r="E7545">
        <v>746</v>
      </c>
    </row>
    <row r="7546" spans="1:7" x14ac:dyDescent="0.3">
      <c r="A7546">
        <v>132</v>
      </c>
      <c r="B7546" s="18">
        <v>45505</v>
      </c>
      <c r="C7546" s="96" t="s">
        <v>471</v>
      </c>
      <c r="D7546" t="s">
        <v>208</v>
      </c>
      <c r="E7546">
        <v>69</v>
      </c>
    </row>
    <row r="7547" spans="1:7" x14ac:dyDescent="0.3">
      <c r="A7547">
        <v>131</v>
      </c>
      <c r="B7547" s="18">
        <v>45505</v>
      </c>
      <c r="C7547" s="96" t="s">
        <v>471</v>
      </c>
      <c r="D7547" t="s">
        <v>211</v>
      </c>
      <c r="E7547">
        <v>423</v>
      </c>
    </row>
    <row r="7548" spans="1:7" x14ac:dyDescent="0.3">
      <c r="A7548">
        <v>130</v>
      </c>
      <c r="B7548" s="18">
        <v>45505</v>
      </c>
      <c r="C7548" s="96" t="s">
        <v>471</v>
      </c>
      <c r="D7548" t="s">
        <v>212</v>
      </c>
      <c r="E7548">
        <v>8989</v>
      </c>
    </row>
    <row r="7549" spans="1:7" x14ac:dyDescent="0.3">
      <c r="A7549">
        <v>129</v>
      </c>
      <c r="B7549" s="18">
        <v>45505</v>
      </c>
      <c r="C7549" s="96" t="s">
        <v>471</v>
      </c>
      <c r="D7549" t="s">
        <v>229</v>
      </c>
      <c r="E7549">
        <v>7929</v>
      </c>
    </row>
    <row r="7550" spans="1:7" x14ac:dyDescent="0.3">
      <c r="A7550">
        <v>128</v>
      </c>
      <c r="B7550" s="18">
        <v>45505</v>
      </c>
      <c r="C7550" s="96" t="s">
        <v>471</v>
      </c>
      <c r="D7550" t="s">
        <v>224</v>
      </c>
      <c r="E7550">
        <v>2358</v>
      </c>
    </row>
    <row r="7551" spans="1:7" x14ac:dyDescent="0.3">
      <c r="A7551">
        <v>127</v>
      </c>
      <c r="B7551" s="18">
        <v>45505</v>
      </c>
      <c r="C7551" s="96" t="s">
        <v>471</v>
      </c>
      <c r="D7551" t="s">
        <v>220</v>
      </c>
      <c r="E7551">
        <v>20532</v>
      </c>
    </row>
    <row r="7552" spans="1:7" x14ac:dyDescent="0.3">
      <c r="A7552">
        <v>5</v>
      </c>
      <c r="B7552" s="18">
        <v>45505</v>
      </c>
      <c r="C7552" s="96" t="s">
        <v>471</v>
      </c>
      <c r="D7552" t="s">
        <v>216</v>
      </c>
      <c r="E7552">
        <v>11.873320537428</v>
      </c>
      <c r="F7552">
        <v>6186</v>
      </c>
      <c r="G7552">
        <v>521</v>
      </c>
    </row>
    <row r="7553" spans="1:7" x14ac:dyDescent="0.3">
      <c r="A7553">
        <v>4</v>
      </c>
      <c r="B7553" s="18">
        <v>45505</v>
      </c>
      <c r="C7553" s="96" t="s">
        <v>471</v>
      </c>
      <c r="D7553" t="s">
        <v>223</v>
      </c>
      <c r="E7553">
        <v>0.75348605577689198</v>
      </c>
      <c r="F7553">
        <v>4539</v>
      </c>
      <c r="G7553">
        <v>6024</v>
      </c>
    </row>
    <row r="7554" spans="1:7" x14ac:dyDescent="0.3">
      <c r="A7554">
        <v>126</v>
      </c>
      <c r="B7554" s="18">
        <v>45505</v>
      </c>
      <c r="C7554" s="96" t="s">
        <v>471</v>
      </c>
      <c r="D7554" t="s">
        <v>28</v>
      </c>
      <c r="E7554">
        <v>32</v>
      </c>
    </row>
    <row r="7555" spans="1:7" x14ac:dyDescent="0.3">
      <c r="A7555">
        <v>122</v>
      </c>
      <c r="B7555" s="18">
        <v>45505</v>
      </c>
      <c r="C7555" s="96" t="s">
        <v>471</v>
      </c>
      <c r="D7555" t="s">
        <v>24</v>
      </c>
      <c r="E7555">
        <v>71</v>
      </c>
    </row>
    <row r="7556" spans="1:7" x14ac:dyDescent="0.3">
      <c r="A7556">
        <v>120</v>
      </c>
      <c r="B7556" s="18">
        <v>45505</v>
      </c>
      <c r="C7556" s="96" t="s">
        <v>471</v>
      </c>
      <c r="D7556" t="s">
        <v>22</v>
      </c>
      <c r="E7556">
        <v>21152</v>
      </c>
    </row>
    <row r="7557" spans="1:7" x14ac:dyDescent="0.3">
      <c r="A7557">
        <v>116</v>
      </c>
      <c r="B7557" s="18">
        <v>45505</v>
      </c>
      <c r="C7557" s="96" t="s">
        <v>471</v>
      </c>
      <c r="D7557" t="s">
        <v>243</v>
      </c>
      <c r="E7557">
        <v>11</v>
      </c>
    </row>
    <row r="7558" spans="1:7" x14ac:dyDescent="0.3">
      <c r="A7558">
        <v>115</v>
      </c>
      <c r="B7558" s="18">
        <v>45505</v>
      </c>
      <c r="C7558" s="96" t="s">
        <v>471</v>
      </c>
      <c r="D7558" t="s">
        <v>226</v>
      </c>
      <c r="E7558">
        <v>2114</v>
      </c>
    </row>
    <row r="7559" spans="1:7" x14ac:dyDescent="0.3">
      <c r="A7559">
        <v>114</v>
      </c>
      <c r="B7559" s="18">
        <v>45505</v>
      </c>
      <c r="C7559" s="96" t="s">
        <v>471</v>
      </c>
      <c r="D7559" t="s">
        <v>214</v>
      </c>
      <c r="E7559">
        <v>21223</v>
      </c>
    </row>
    <row r="7560" spans="1:7" x14ac:dyDescent="0.3">
      <c r="A7560">
        <v>6</v>
      </c>
      <c r="B7560" s="18">
        <v>45505</v>
      </c>
      <c r="C7560" s="96" t="s">
        <v>471</v>
      </c>
      <c r="D7560" t="s">
        <v>237</v>
      </c>
      <c r="E7560">
        <v>0.20512820512820512</v>
      </c>
      <c r="F7560">
        <v>80</v>
      </c>
      <c r="G7560">
        <v>390</v>
      </c>
    </row>
    <row r="7561" spans="1:7" x14ac:dyDescent="0.3">
      <c r="A7561">
        <v>108</v>
      </c>
      <c r="B7561" s="18">
        <v>45505</v>
      </c>
      <c r="C7561" s="96" t="s">
        <v>472</v>
      </c>
      <c r="D7561" t="s">
        <v>204</v>
      </c>
      <c r="E7561">
        <v>16</v>
      </c>
    </row>
    <row r="7562" spans="1:7" x14ac:dyDescent="0.3">
      <c r="A7562">
        <v>107</v>
      </c>
      <c r="B7562" s="18">
        <v>45505</v>
      </c>
      <c r="C7562" s="96" t="s">
        <v>472</v>
      </c>
      <c r="D7562" t="s">
        <v>217</v>
      </c>
      <c r="E7562">
        <v>66</v>
      </c>
    </row>
    <row r="7563" spans="1:7" x14ac:dyDescent="0.3">
      <c r="A7563">
        <v>106</v>
      </c>
      <c r="B7563" s="18">
        <v>45505</v>
      </c>
      <c r="C7563" s="96" t="s">
        <v>472</v>
      </c>
      <c r="D7563" t="s">
        <v>196</v>
      </c>
      <c r="E7563">
        <v>49</v>
      </c>
    </row>
    <row r="7564" spans="1:7" x14ac:dyDescent="0.3">
      <c r="A7564">
        <v>113</v>
      </c>
      <c r="B7564" s="18">
        <v>45505</v>
      </c>
      <c r="C7564" s="96" t="s">
        <v>472</v>
      </c>
      <c r="D7564" t="s">
        <v>228</v>
      </c>
      <c r="E7564">
        <v>23</v>
      </c>
    </row>
    <row r="7565" spans="1:7" x14ac:dyDescent="0.3">
      <c r="A7565">
        <v>112</v>
      </c>
      <c r="B7565" s="18">
        <v>45505</v>
      </c>
      <c r="C7565" s="96" t="s">
        <v>472</v>
      </c>
      <c r="D7565" t="s">
        <v>221</v>
      </c>
      <c r="E7565">
        <v>57</v>
      </c>
    </row>
    <row r="7566" spans="1:7" x14ac:dyDescent="0.3">
      <c r="A7566">
        <v>111</v>
      </c>
      <c r="B7566" s="18">
        <v>45505</v>
      </c>
      <c r="C7566" s="96" t="s">
        <v>472</v>
      </c>
      <c r="D7566" t="s">
        <v>201</v>
      </c>
      <c r="E7566">
        <v>39</v>
      </c>
    </row>
    <row r="7567" spans="1:7" x14ac:dyDescent="0.3">
      <c r="A7567">
        <v>2</v>
      </c>
      <c r="B7567" s="18">
        <v>45505</v>
      </c>
      <c r="C7567" s="96" t="s">
        <v>472</v>
      </c>
      <c r="D7567" t="s">
        <v>209</v>
      </c>
      <c r="E7567">
        <v>0.125</v>
      </c>
      <c r="F7567">
        <v>250</v>
      </c>
      <c r="G7567">
        <v>2000</v>
      </c>
    </row>
    <row r="7568" spans="1:7" x14ac:dyDescent="0.3">
      <c r="A7568">
        <v>1</v>
      </c>
      <c r="B7568" s="18">
        <v>45505</v>
      </c>
      <c r="C7568" s="96" t="s">
        <v>472</v>
      </c>
      <c r="D7568" t="s">
        <v>287</v>
      </c>
      <c r="E7568">
        <v>0</v>
      </c>
      <c r="F7568">
        <v>0</v>
      </c>
      <c r="G7568">
        <v>1</v>
      </c>
    </row>
    <row r="7569" spans="1:7" x14ac:dyDescent="0.3">
      <c r="A7569">
        <v>103</v>
      </c>
      <c r="B7569" s="18">
        <v>45505</v>
      </c>
      <c r="C7569" s="96" t="s">
        <v>472</v>
      </c>
      <c r="D7569" t="s">
        <v>199</v>
      </c>
      <c r="E7569">
        <v>0</v>
      </c>
    </row>
    <row r="7570" spans="1:7" x14ac:dyDescent="0.3">
      <c r="A7570">
        <v>3</v>
      </c>
      <c r="B7570" s="18">
        <v>45505</v>
      </c>
      <c r="C7570" s="96" t="s">
        <v>472</v>
      </c>
      <c r="D7570" t="s">
        <v>202</v>
      </c>
      <c r="E7570">
        <v>0.68</v>
      </c>
      <c r="F7570">
        <v>170</v>
      </c>
      <c r="G7570">
        <v>250</v>
      </c>
    </row>
    <row r="7571" spans="1:7" x14ac:dyDescent="0.3">
      <c r="A7571">
        <v>102</v>
      </c>
      <c r="B7571" s="18">
        <v>45505</v>
      </c>
      <c r="C7571" s="96" t="s">
        <v>472</v>
      </c>
      <c r="D7571" t="s">
        <v>218</v>
      </c>
      <c r="E7571">
        <v>1</v>
      </c>
    </row>
    <row r="7572" spans="1:7" x14ac:dyDescent="0.3">
      <c r="A7572">
        <v>101</v>
      </c>
      <c r="B7572" s="18">
        <v>45505</v>
      </c>
      <c r="C7572" s="96" t="s">
        <v>472</v>
      </c>
      <c r="D7572" t="s">
        <v>200</v>
      </c>
      <c r="E7572">
        <v>0</v>
      </c>
    </row>
    <row r="7573" spans="1:7" x14ac:dyDescent="0.3">
      <c r="A7573">
        <v>100</v>
      </c>
      <c r="B7573" s="18">
        <v>45505</v>
      </c>
      <c r="C7573" s="96" t="s">
        <v>472</v>
      </c>
      <c r="D7573" t="s">
        <v>206</v>
      </c>
      <c r="E7573">
        <v>1</v>
      </c>
    </row>
    <row r="7574" spans="1:7" x14ac:dyDescent="0.3">
      <c r="A7574">
        <v>26</v>
      </c>
      <c r="B7574" s="18">
        <v>45505</v>
      </c>
      <c r="C7574" s="96" t="s">
        <v>472</v>
      </c>
      <c r="D7574" t="s">
        <v>164</v>
      </c>
      <c r="E7574">
        <v>3.4090909090909088E-2</v>
      </c>
      <c r="F7574">
        <v>3</v>
      </c>
      <c r="G7574">
        <v>88</v>
      </c>
    </row>
    <row r="7575" spans="1:7" x14ac:dyDescent="0.3">
      <c r="A7575">
        <v>17</v>
      </c>
      <c r="B7575" s="18">
        <v>45505</v>
      </c>
      <c r="C7575" s="96" t="s">
        <v>472</v>
      </c>
      <c r="D7575" t="s">
        <v>207</v>
      </c>
      <c r="E7575">
        <v>0.11428571428571428</v>
      </c>
      <c r="F7575">
        <v>4</v>
      </c>
      <c r="G7575">
        <v>35</v>
      </c>
    </row>
    <row r="7576" spans="1:7" x14ac:dyDescent="0.3">
      <c r="A7576">
        <v>16</v>
      </c>
      <c r="B7576" s="18">
        <v>45505</v>
      </c>
      <c r="C7576" s="96" t="s">
        <v>472</v>
      </c>
      <c r="D7576" t="s">
        <v>203</v>
      </c>
      <c r="E7576">
        <v>0.37142857142857144</v>
      </c>
      <c r="F7576">
        <v>13</v>
      </c>
      <c r="G7576">
        <v>35</v>
      </c>
    </row>
    <row r="7577" spans="1:7" x14ac:dyDescent="0.3">
      <c r="A7577">
        <v>13</v>
      </c>
      <c r="B7577" s="18">
        <v>45505</v>
      </c>
      <c r="C7577" s="96" t="s">
        <v>472</v>
      </c>
      <c r="D7577" t="s">
        <v>198</v>
      </c>
      <c r="E7577">
        <v>5.4054054054054057E-2</v>
      </c>
      <c r="F7577">
        <v>2</v>
      </c>
      <c r="G7577">
        <v>37</v>
      </c>
    </row>
    <row r="7578" spans="1:7" x14ac:dyDescent="0.3">
      <c r="A7578">
        <v>12</v>
      </c>
      <c r="B7578" s="18">
        <v>45505</v>
      </c>
      <c r="C7578" s="96" t="s">
        <v>472</v>
      </c>
      <c r="D7578" t="s">
        <v>215</v>
      </c>
      <c r="E7578">
        <v>8.1081081081081086E-2</v>
      </c>
      <c r="F7578">
        <v>3</v>
      </c>
      <c r="G7578">
        <v>37</v>
      </c>
    </row>
    <row r="7579" spans="1:7" x14ac:dyDescent="0.3">
      <c r="A7579">
        <v>11</v>
      </c>
      <c r="B7579" s="18">
        <v>45505</v>
      </c>
      <c r="C7579" s="96" t="s">
        <v>472</v>
      </c>
      <c r="D7579" t="s">
        <v>230</v>
      </c>
      <c r="E7579">
        <v>0.56989247311827962</v>
      </c>
      <c r="F7579">
        <v>53</v>
      </c>
      <c r="G7579">
        <v>93</v>
      </c>
    </row>
    <row r="7580" spans="1:7" x14ac:dyDescent="0.3">
      <c r="A7580">
        <v>10</v>
      </c>
      <c r="B7580" s="18">
        <v>45505</v>
      </c>
      <c r="C7580" s="96" t="s">
        <v>472</v>
      </c>
      <c r="D7580" t="s">
        <v>219</v>
      </c>
      <c r="E7580">
        <v>0.10526315789473684</v>
      </c>
      <c r="F7580">
        <v>2</v>
      </c>
      <c r="G7580">
        <v>19</v>
      </c>
    </row>
    <row r="7581" spans="1:7" x14ac:dyDescent="0.3">
      <c r="A7581">
        <v>9</v>
      </c>
      <c r="B7581" s="18">
        <v>45505</v>
      </c>
      <c r="C7581" s="96" t="s">
        <v>472</v>
      </c>
      <c r="D7581" t="s">
        <v>213</v>
      </c>
      <c r="E7581">
        <v>0.55434782608695654</v>
      </c>
      <c r="F7581">
        <v>51</v>
      </c>
      <c r="G7581">
        <v>92</v>
      </c>
    </row>
    <row r="7582" spans="1:7" x14ac:dyDescent="0.3">
      <c r="A7582">
        <v>23</v>
      </c>
      <c r="B7582" s="18">
        <v>45505</v>
      </c>
      <c r="C7582" s="96" t="s">
        <v>472</v>
      </c>
      <c r="D7582" t="s">
        <v>210</v>
      </c>
      <c r="E7582">
        <v>3.5573122529644272E-2</v>
      </c>
      <c r="F7582">
        <v>9</v>
      </c>
      <c r="G7582">
        <v>253</v>
      </c>
    </row>
    <row r="7583" spans="1:7" x14ac:dyDescent="0.3">
      <c r="A7583">
        <v>24</v>
      </c>
      <c r="B7583" s="18">
        <v>45505</v>
      </c>
      <c r="C7583" s="96" t="s">
        <v>472</v>
      </c>
      <c r="D7583" t="s">
        <v>197</v>
      </c>
      <c r="E7583">
        <v>0.88888888888888884</v>
      </c>
      <c r="F7583">
        <v>8</v>
      </c>
      <c r="G7583">
        <v>9</v>
      </c>
    </row>
    <row r="7584" spans="1:7" x14ac:dyDescent="0.3">
      <c r="A7584">
        <v>131</v>
      </c>
      <c r="B7584" s="18">
        <v>45505</v>
      </c>
      <c r="C7584" s="96" t="s">
        <v>472</v>
      </c>
      <c r="D7584" t="s">
        <v>211</v>
      </c>
      <c r="E7584">
        <v>2</v>
      </c>
    </row>
    <row r="7585" spans="1:7" x14ac:dyDescent="0.3">
      <c r="A7585">
        <v>130</v>
      </c>
      <c r="B7585" s="18">
        <v>45505</v>
      </c>
      <c r="C7585" s="96" t="s">
        <v>472</v>
      </c>
      <c r="D7585" t="s">
        <v>212</v>
      </c>
      <c r="E7585">
        <v>3</v>
      </c>
    </row>
    <row r="7586" spans="1:7" x14ac:dyDescent="0.3">
      <c r="A7586">
        <v>129</v>
      </c>
      <c r="B7586" s="18">
        <v>45505</v>
      </c>
      <c r="C7586" s="96" t="s">
        <v>472</v>
      </c>
      <c r="D7586" t="s">
        <v>229</v>
      </c>
      <c r="E7586">
        <v>15</v>
      </c>
    </row>
    <row r="7587" spans="1:7" x14ac:dyDescent="0.3">
      <c r="A7587">
        <v>128</v>
      </c>
      <c r="B7587" s="18">
        <v>45505</v>
      </c>
      <c r="C7587" s="96" t="s">
        <v>472</v>
      </c>
      <c r="D7587" t="s">
        <v>224</v>
      </c>
      <c r="E7587">
        <v>6</v>
      </c>
    </row>
    <row r="7588" spans="1:7" x14ac:dyDescent="0.3">
      <c r="A7588">
        <v>127</v>
      </c>
      <c r="B7588" s="18">
        <v>45505</v>
      </c>
      <c r="C7588" s="96" t="s">
        <v>472</v>
      </c>
      <c r="D7588" t="s">
        <v>220</v>
      </c>
      <c r="E7588">
        <v>26</v>
      </c>
    </row>
    <row r="7589" spans="1:7" x14ac:dyDescent="0.3">
      <c r="A7589">
        <v>5</v>
      </c>
      <c r="B7589" s="18">
        <v>45505</v>
      </c>
      <c r="C7589" s="96" t="s">
        <v>472</v>
      </c>
      <c r="D7589" t="s">
        <v>216</v>
      </c>
      <c r="E7589">
        <v>2</v>
      </c>
      <c r="F7589">
        <v>24</v>
      </c>
      <c r="G7589">
        <v>12</v>
      </c>
    </row>
    <row r="7590" spans="1:7" x14ac:dyDescent="0.3">
      <c r="A7590">
        <v>4</v>
      </c>
      <c r="B7590" s="18">
        <v>45505</v>
      </c>
      <c r="C7590" s="96" t="s">
        <v>472</v>
      </c>
      <c r="D7590" t="s">
        <v>223</v>
      </c>
      <c r="E7590">
        <v>0.58333333333333304</v>
      </c>
      <c r="F7590">
        <v>14</v>
      </c>
      <c r="G7590">
        <v>24</v>
      </c>
    </row>
    <row r="7591" spans="1:7" x14ac:dyDescent="0.3">
      <c r="A7591">
        <v>120</v>
      </c>
      <c r="B7591" s="18">
        <v>45505</v>
      </c>
      <c r="C7591" s="96" t="s">
        <v>472</v>
      </c>
      <c r="D7591" t="s">
        <v>22</v>
      </c>
      <c r="E7591">
        <v>33</v>
      </c>
    </row>
    <row r="7592" spans="1:7" x14ac:dyDescent="0.3">
      <c r="A7592">
        <v>116</v>
      </c>
      <c r="B7592" s="18">
        <v>45505</v>
      </c>
      <c r="C7592" s="96" t="s">
        <v>472</v>
      </c>
      <c r="D7592" t="s">
        <v>243</v>
      </c>
      <c r="E7592">
        <v>2</v>
      </c>
    </row>
    <row r="7593" spans="1:7" x14ac:dyDescent="0.3">
      <c r="A7593">
        <v>115</v>
      </c>
      <c r="B7593" s="18">
        <v>45505</v>
      </c>
      <c r="C7593" s="96" t="s">
        <v>472</v>
      </c>
      <c r="D7593" t="s">
        <v>226</v>
      </c>
      <c r="E7593">
        <v>8</v>
      </c>
    </row>
    <row r="7594" spans="1:7" x14ac:dyDescent="0.3">
      <c r="A7594">
        <v>114</v>
      </c>
      <c r="B7594" s="18">
        <v>45505</v>
      </c>
      <c r="C7594" s="96" t="s">
        <v>472</v>
      </c>
      <c r="D7594" t="s">
        <v>214</v>
      </c>
      <c r="E7594">
        <v>33</v>
      </c>
    </row>
    <row r="7595" spans="1:7" x14ac:dyDescent="0.3">
      <c r="A7595">
        <v>27</v>
      </c>
      <c r="B7595" s="18">
        <v>45505</v>
      </c>
      <c r="C7595" s="96" t="s">
        <v>473</v>
      </c>
      <c r="D7595" t="s">
        <v>165</v>
      </c>
      <c r="E7595">
        <v>3.0973451327433628E-2</v>
      </c>
      <c r="F7595">
        <v>21</v>
      </c>
      <c r="G7595">
        <v>678</v>
      </c>
    </row>
    <row r="7596" spans="1:7" x14ac:dyDescent="0.3">
      <c r="A7596">
        <v>108</v>
      </c>
      <c r="B7596" s="18">
        <v>45505</v>
      </c>
      <c r="C7596" s="96" t="s">
        <v>473</v>
      </c>
      <c r="D7596" t="s">
        <v>204</v>
      </c>
      <c r="E7596">
        <v>667</v>
      </c>
    </row>
    <row r="7597" spans="1:7" x14ac:dyDescent="0.3">
      <c r="A7597">
        <v>105</v>
      </c>
      <c r="B7597" s="18">
        <v>45505</v>
      </c>
      <c r="C7597" s="96" t="s">
        <v>473</v>
      </c>
      <c r="D7597" t="s">
        <v>227</v>
      </c>
      <c r="E7597">
        <v>708</v>
      </c>
    </row>
    <row r="7598" spans="1:7" x14ac:dyDescent="0.3">
      <c r="A7598">
        <v>107</v>
      </c>
      <c r="B7598" s="18">
        <v>45505</v>
      </c>
      <c r="C7598" s="96" t="s">
        <v>473</v>
      </c>
      <c r="D7598" t="s">
        <v>217</v>
      </c>
      <c r="E7598">
        <v>1622</v>
      </c>
    </row>
    <row r="7599" spans="1:7" x14ac:dyDescent="0.3">
      <c r="A7599">
        <v>106</v>
      </c>
      <c r="B7599" s="18">
        <v>45505</v>
      </c>
      <c r="C7599" s="96" t="s">
        <v>473</v>
      </c>
      <c r="D7599" t="s">
        <v>196</v>
      </c>
      <c r="E7599">
        <v>1337</v>
      </c>
    </row>
    <row r="7600" spans="1:7" x14ac:dyDescent="0.3">
      <c r="A7600">
        <v>104</v>
      </c>
      <c r="B7600" s="18">
        <v>45505</v>
      </c>
      <c r="C7600" s="96" t="s">
        <v>473</v>
      </c>
      <c r="D7600" t="s">
        <v>236</v>
      </c>
      <c r="E7600">
        <v>161</v>
      </c>
    </row>
    <row r="7601" spans="1:7" x14ac:dyDescent="0.3">
      <c r="A7601">
        <v>113</v>
      </c>
      <c r="B7601" s="18">
        <v>45505</v>
      </c>
      <c r="C7601" s="96" t="s">
        <v>473</v>
      </c>
      <c r="D7601" t="s">
        <v>228</v>
      </c>
      <c r="E7601">
        <v>1147</v>
      </c>
    </row>
    <row r="7602" spans="1:7" x14ac:dyDescent="0.3">
      <c r="A7602">
        <v>110</v>
      </c>
      <c r="B7602" s="18">
        <v>45505</v>
      </c>
      <c r="C7602" s="96" t="s">
        <v>473</v>
      </c>
      <c r="D7602" t="s">
        <v>222</v>
      </c>
      <c r="E7602">
        <v>729</v>
      </c>
    </row>
    <row r="7603" spans="1:7" x14ac:dyDescent="0.3">
      <c r="A7603">
        <v>112</v>
      </c>
      <c r="B7603" s="18">
        <v>45505</v>
      </c>
      <c r="C7603" s="96" t="s">
        <v>473</v>
      </c>
      <c r="D7603" t="s">
        <v>221</v>
      </c>
      <c r="E7603">
        <v>1618</v>
      </c>
    </row>
    <row r="7604" spans="1:7" x14ac:dyDescent="0.3">
      <c r="A7604">
        <v>111</v>
      </c>
      <c r="B7604" s="18">
        <v>45505</v>
      </c>
      <c r="C7604" s="96" t="s">
        <v>473</v>
      </c>
      <c r="D7604" t="s">
        <v>201</v>
      </c>
      <c r="E7604">
        <v>1204</v>
      </c>
    </row>
    <row r="7605" spans="1:7" x14ac:dyDescent="0.3">
      <c r="A7605">
        <v>109</v>
      </c>
      <c r="B7605" s="18">
        <v>45505</v>
      </c>
      <c r="C7605" s="96" t="s">
        <v>473</v>
      </c>
      <c r="D7605" t="s">
        <v>233</v>
      </c>
      <c r="E7605">
        <v>160</v>
      </c>
    </row>
    <row r="7606" spans="1:7" x14ac:dyDescent="0.3">
      <c r="A7606">
        <v>2</v>
      </c>
      <c r="B7606" s="18">
        <v>45505</v>
      </c>
      <c r="C7606" s="96" t="s">
        <v>473</v>
      </c>
      <c r="D7606" t="s">
        <v>209</v>
      </c>
      <c r="E7606">
        <v>0.83508928571428576</v>
      </c>
      <c r="F7606">
        <v>9353</v>
      </c>
      <c r="G7606">
        <v>11200</v>
      </c>
    </row>
    <row r="7607" spans="1:7" x14ac:dyDescent="0.3">
      <c r="A7607">
        <v>1</v>
      </c>
      <c r="B7607" s="18">
        <v>45505</v>
      </c>
      <c r="C7607" s="96" t="s">
        <v>473</v>
      </c>
      <c r="D7607" t="s">
        <v>287</v>
      </c>
      <c r="E7607">
        <v>1.7142857142857142</v>
      </c>
      <c r="F7607">
        <v>12</v>
      </c>
      <c r="G7607">
        <v>7</v>
      </c>
    </row>
    <row r="7608" spans="1:7" x14ac:dyDescent="0.3">
      <c r="A7608">
        <v>103</v>
      </c>
      <c r="B7608" s="18">
        <v>45505</v>
      </c>
      <c r="C7608" s="96" t="s">
        <v>473</v>
      </c>
      <c r="D7608" t="s">
        <v>199</v>
      </c>
      <c r="E7608">
        <v>2</v>
      </c>
    </row>
    <row r="7609" spans="1:7" x14ac:dyDescent="0.3">
      <c r="A7609">
        <v>3</v>
      </c>
      <c r="B7609" s="18">
        <v>45505</v>
      </c>
      <c r="C7609" s="96" t="s">
        <v>473</v>
      </c>
      <c r="D7609" t="s">
        <v>202</v>
      </c>
      <c r="E7609">
        <v>0.25635525045586183</v>
      </c>
      <c r="F7609">
        <v>4780</v>
      </c>
      <c r="G7609">
        <v>18646</v>
      </c>
    </row>
    <row r="7610" spans="1:7" x14ac:dyDescent="0.3">
      <c r="A7610">
        <v>102</v>
      </c>
      <c r="B7610" s="18">
        <v>45505</v>
      </c>
      <c r="C7610" s="96" t="s">
        <v>473</v>
      </c>
      <c r="D7610" t="s">
        <v>218</v>
      </c>
      <c r="E7610">
        <v>2</v>
      </c>
    </row>
    <row r="7611" spans="1:7" x14ac:dyDescent="0.3">
      <c r="A7611">
        <v>101</v>
      </c>
      <c r="B7611" s="18">
        <v>45505</v>
      </c>
      <c r="C7611" s="96" t="s">
        <v>473</v>
      </c>
      <c r="D7611" t="s">
        <v>200</v>
      </c>
      <c r="E7611">
        <v>3</v>
      </c>
    </row>
    <row r="7612" spans="1:7" x14ac:dyDescent="0.3">
      <c r="A7612">
        <v>100</v>
      </c>
      <c r="B7612" s="18">
        <v>45505</v>
      </c>
      <c r="C7612" s="96" t="s">
        <v>473</v>
      </c>
      <c r="D7612" t="s">
        <v>206</v>
      </c>
      <c r="E7612">
        <v>3</v>
      </c>
    </row>
    <row r="7613" spans="1:7" x14ac:dyDescent="0.3">
      <c r="A7613">
        <v>26</v>
      </c>
      <c r="B7613" s="18">
        <v>45505</v>
      </c>
      <c r="C7613" s="96" t="s">
        <v>473</v>
      </c>
      <c r="D7613" t="s">
        <v>164</v>
      </c>
      <c r="E7613">
        <v>5.4703135423615747E-2</v>
      </c>
      <c r="F7613">
        <v>82</v>
      </c>
      <c r="G7613">
        <v>1499</v>
      </c>
    </row>
    <row r="7614" spans="1:7" x14ac:dyDescent="0.3">
      <c r="A7614">
        <v>17</v>
      </c>
      <c r="B7614" s="18">
        <v>45505</v>
      </c>
      <c r="C7614" s="96" t="s">
        <v>473</v>
      </c>
      <c r="D7614" t="s">
        <v>207</v>
      </c>
      <c r="E7614">
        <v>1.5069967707212056E-2</v>
      </c>
      <c r="F7614">
        <v>14</v>
      </c>
      <c r="G7614">
        <v>929</v>
      </c>
    </row>
    <row r="7615" spans="1:7" x14ac:dyDescent="0.3">
      <c r="A7615">
        <v>16</v>
      </c>
      <c r="B7615" s="18">
        <v>45505</v>
      </c>
      <c r="C7615" s="96" t="s">
        <v>473</v>
      </c>
      <c r="D7615" t="s">
        <v>203</v>
      </c>
      <c r="E7615">
        <v>3.9827771797631861E-2</v>
      </c>
      <c r="F7615">
        <v>37</v>
      </c>
      <c r="G7615">
        <v>929</v>
      </c>
    </row>
    <row r="7616" spans="1:7" x14ac:dyDescent="0.3">
      <c r="A7616">
        <v>11</v>
      </c>
      <c r="B7616" s="18">
        <v>45505</v>
      </c>
      <c r="C7616" s="96" t="s">
        <v>473</v>
      </c>
      <c r="D7616" t="s">
        <v>230</v>
      </c>
      <c r="E7616">
        <v>0.24156219864995179</v>
      </c>
      <c r="F7616">
        <v>501</v>
      </c>
      <c r="G7616">
        <v>2074</v>
      </c>
    </row>
    <row r="7617" spans="1:7" x14ac:dyDescent="0.3">
      <c r="A7617">
        <v>9</v>
      </c>
      <c r="B7617" s="18">
        <v>45505</v>
      </c>
      <c r="C7617" s="96" t="s">
        <v>473</v>
      </c>
      <c r="D7617" t="s">
        <v>213</v>
      </c>
      <c r="E7617">
        <v>0.10324288550628723</v>
      </c>
      <c r="F7617">
        <v>312</v>
      </c>
      <c r="G7617">
        <v>3022</v>
      </c>
    </row>
    <row r="7618" spans="1:7" x14ac:dyDescent="0.3">
      <c r="A7618">
        <v>8</v>
      </c>
      <c r="B7618" s="18">
        <v>45505</v>
      </c>
      <c r="C7618" s="96" t="s">
        <v>473</v>
      </c>
      <c r="D7618" t="s">
        <v>235</v>
      </c>
      <c r="E7618">
        <v>0.38979963570127507</v>
      </c>
      <c r="F7618">
        <v>214</v>
      </c>
      <c r="G7618">
        <v>549</v>
      </c>
    </row>
    <row r="7619" spans="1:7" x14ac:dyDescent="0.3">
      <c r="A7619">
        <v>7</v>
      </c>
      <c r="B7619" s="18">
        <v>45505</v>
      </c>
      <c r="C7619" s="96" t="s">
        <v>473</v>
      </c>
      <c r="D7619" t="s">
        <v>232</v>
      </c>
      <c r="E7619">
        <v>0.45255474452554745</v>
      </c>
      <c r="F7619">
        <v>62</v>
      </c>
      <c r="G7619">
        <v>137</v>
      </c>
    </row>
    <row r="7620" spans="1:7" x14ac:dyDescent="0.3">
      <c r="A7620">
        <v>23</v>
      </c>
      <c r="B7620" s="18">
        <v>45505</v>
      </c>
      <c r="C7620" s="96" t="s">
        <v>473</v>
      </c>
      <c r="D7620" t="s">
        <v>210</v>
      </c>
      <c r="E7620">
        <v>2.861651762230405E-2</v>
      </c>
      <c r="F7620">
        <v>272</v>
      </c>
      <c r="G7620">
        <v>9505</v>
      </c>
    </row>
    <row r="7621" spans="1:7" x14ac:dyDescent="0.3">
      <c r="A7621">
        <v>24</v>
      </c>
      <c r="B7621" s="18">
        <v>45505</v>
      </c>
      <c r="C7621" s="96" t="s">
        <v>473</v>
      </c>
      <c r="D7621" t="s">
        <v>197</v>
      </c>
      <c r="E7621">
        <v>0.875</v>
      </c>
      <c r="F7621">
        <v>238</v>
      </c>
      <c r="G7621">
        <v>272</v>
      </c>
    </row>
    <row r="7622" spans="1:7" x14ac:dyDescent="0.3">
      <c r="A7622">
        <v>133</v>
      </c>
      <c r="B7622" s="18">
        <v>45505</v>
      </c>
      <c r="C7622" s="96" t="s">
        <v>473</v>
      </c>
      <c r="D7622" t="s">
        <v>234</v>
      </c>
      <c r="E7622">
        <v>11</v>
      </c>
    </row>
    <row r="7623" spans="1:7" x14ac:dyDescent="0.3">
      <c r="A7623">
        <v>132</v>
      </c>
      <c r="B7623" s="18">
        <v>45505</v>
      </c>
      <c r="C7623" s="96" t="s">
        <v>473</v>
      </c>
      <c r="D7623" t="s">
        <v>208</v>
      </c>
      <c r="E7623">
        <v>16</v>
      </c>
    </row>
    <row r="7624" spans="1:7" x14ac:dyDescent="0.3">
      <c r="A7624">
        <v>131</v>
      </c>
      <c r="B7624" s="18">
        <v>45505</v>
      </c>
      <c r="C7624" s="96" t="s">
        <v>473</v>
      </c>
      <c r="D7624" t="s">
        <v>211</v>
      </c>
      <c r="E7624">
        <v>181</v>
      </c>
    </row>
    <row r="7625" spans="1:7" x14ac:dyDescent="0.3">
      <c r="A7625">
        <v>130</v>
      </c>
      <c r="B7625" s="18">
        <v>45505</v>
      </c>
      <c r="C7625" s="96" t="s">
        <v>473</v>
      </c>
      <c r="D7625" t="s">
        <v>212</v>
      </c>
      <c r="E7625">
        <v>33</v>
      </c>
    </row>
    <row r="7626" spans="1:7" x14ac:dyDescent="0.3">
      <c r="A7626">
        <v>129</v>
      </c>
      <c r="B7626" s="18">
        <v>45505</v>
      </c>
      <c r="C7626" s="96" t="s">
        <v>473</v>
      </c>
      <c r="D7626" t="s">
        <v>229</v>
      </c>
      <c r="E7626">
        <v>515</v>
      </c>
    </row>
    <row r="7627" spans="1:7" x14ac:dyDescent="0.3">
      <c r="A7627">
        <v>128</v>
      </c>
      <c r="B7627" s="18">
        <v>45505</v>
      </c>
      <c r="C7627" s="96" t="s">
        <v>473</v>
      </c>
      <c r="D7627" t="s">
        <v>224</v>
      </c>
      <c r="E7627">
        <v>84</v>
      </c>
    </row>
    <row r="7628" spans="1:7" x14ac:dyDescent="0.3">
      <c r="A7628">
        <v>127</v>
      </c>
      <c r="B7628" s="18">
        <v>45505</v>
      </c>
      <c r="C7628" s="96" t="s">
        <v>473</v>
      </c>
      <c r="D7628" t="s">
        <v>220</v>
      </c>
      <c r="E7628">
        <v>862</v>
      </c>
    </row>
    <row r="7629" spans="1:7" x14ac:dyDescent="0.3">
      <c r="A7629">
        <v>5</v>
      </c>
      <c r="B7629" s="18">
        <v>45505</v>
      </c>
      <c r="C7629" s="96" t="s">
        <v>473</v>
      </c>
      <c r="D7629" t="s">
        <v>216</v>
      </c>
      <c r="E7629">
        <v>5.46060606060606</v>
      </c>
      <c r="F7629">
        <v>901</v>
      </c>
      <c r="G7629">
        <v>165</v>
      </c>
    </row>
    <row r="7630" spans="1:7" x14ac:dyDescent="0.3">
      <c r="A7630">
        <v>4</v>
      </c>
      <c r="B7630" s="18">
        <v>45505</v>
      </c>
      <c r="C7630" s="96" t="s">
        <v>473</v>
      </c>
      <c r="D7630" t="s">
        <v>223</v>
      </c>
      <c r="E7630">
        <v>0.76342857142857101</v>
      </c>
      <c r="F7630">
        <v>668</v>
      </c>
      <c r="G7630">
        <v>875</v>
      </c>
    </row>
    <row r="7631" spans="1:7" x14ac:dyDescent="0.3">
      <c r="A7631">
        <v>126</v>
      </c>
      <c r="B7631" s="18">
        <v>45505</v>
      </c>
      <c r="C7631" s="96" t="s">
        <v>473</v>
      </c>
      <c r="D7631" t="s">
        <v>28</v>
      </c>
      <c r="E7631">
        <v>8</v>
      </c>
    </row>
    <row r="7632" spans="1:7" x14ac:dyDescent="0.3">
      <c r="A7632">
        <v>125</v>
      </c>
      <c r="B7632" s="18">
        <v>45505</v>
      </c>
      <c r="C7632" s="96" t="s">
        <v>473</v>
      </c>
      <c r="D7632" t="s">
        <v>27</v>
      </c>
      <c r="E7632">
        <v>51</v>
      </c>
    </row>
    <row r="7633" spans="1:7" x14ac:dyDescent="0.3">
      <c r="A7633">
        <v>122</v>
      </c>
      <c r="B7633" s="18">
        <v>45505</v>
      </c>
      <c r="C7633" s="96" t="s">
        <v>473</v>
      </c>
      <c r="D7633" t="s">
        <v>24</v>
      </c>
      <c r="E7633">
        <v>77</v>
      </c>
    </row>
    <row r="7634" spans="1:7" x14ac:dyDescent="0.3">
      <c r="A7634">
        <v>120</v>
      </c>
      <c r="B7634" s="18">
        <v>45505</v>
      </c>
      <c r="C7634" s="96" t="s">
        <v>473</v>
      </c>
      <c r="D7634" t="s">
        <v>22</v>
      </c>
      <c r="E7634">
        <v>1336</v>
      </c>
    </row>
    <row r="7635" spans="1:7" x14ac:dyDescent="0.3">
      <c r="A7635">
        <v>116</v>
      </c>
      <c r="B7635" s="18">
        <v>45505</v>
      </c>
      <c r="C7635" s="96" t="s">
        <v>473</v>
      </c>
      <c r="D7635" t="s">
        <v>243</v>
      </c>
      <c r="E7635">
        <v>79</v>
      </c>
    </row>
    <row r="7636" spans="1:7" x14ac:dyDescent="0.3">
      <c r="A7636">
        <v>115</v>
      </c>
      <c r="B7636" s="18">
        <v>45505</v>
      </c>
      <c r="C7636" s="96" t="s">
        <v>473</v>
      </c>
      <c r="D7636" t="s">
        <v>226</v>
      </c>
      <c r="E7636">
        <v>447</v>
      </c>
    </row>
    <row r="7637" spans="1:7" x14ac:dyDescent="0.3">
      <c r="A7637">
        <v>114</v>
      </c>
      <c r="B7637" s="18">
        <v>45505</v>
      </c>
      <c r="C7637" s="96" t="s">
        <v>473</v>
      </c>
      <c r="D7637" t="s">
        <v>214</v>
      </c>
      <c r="E7637">
        <v>1464</v>
      </c>
    </row>
    <row r="7638" spans="1:7" x14ac:dyDescent="0.3">
      <c r="A7638">
        <v>6</v>
      </c>
      <c r="B7638" s="18">
        <v>45505</v>
      </c>
      <c r="C7638" s="96" t="s">
        <v>473</v>
      </c>
      <c r="D7638" t="s">
        <v>237</v>
      </c>
      <c r="E7638">
        <v>6.9767441860465115E-2</v>
      </c>
      <c r="F7638">
        <v>3</v>
      </c>
      <c r="G7638">
        <v>43</v>
      </c>
    </row>
    <row r="7639" spans="1:7" x14ac:dyDescent="0.3">
      <c r="A7639">
        <v>108</v>
      </c>
      <c r="B7639" s="18">
        <v>45505</v>
      </c>
      <c r="C7639" s="96" t="s">
        <v>474</v>
      </c>
      <c r="D7639" t="s">
        <v>204</v>
      </c>
      <c r="E7639">
        <v>111</v>
      </c>
    </row>
    <row r="7640" spans="1:7" x14ac:dyDescent="0.3">
      <c r="A7640">
        <v>105</v>
      </c>
      <c r="B7640" s="18">
        <v>45505</v>
      </c>
      <c r="C7640" s="96" t="s">
        <v>474</v>
      </c>
      <c r="D7640" t="s">
        <v>227</v>
      </c>
      <c r="E7640">
        <v>7</v>
      </c>
    </row>
    <row r="7641" spans="1:7" x14ac:dyDescent="0.3">
      <c r="A7641">
        <v>107</v>
      </c>
      <c r="B7641" s="18">
        <v>45505</v>
      </c>
      <c r="C7641" s="96" t="s">
        <v>474</v>
      </c>
      <c r="D7641" t="s">
        <v>217</v>
      </c>
      <c r="E7641">
        <v>214</v>
      </c>
    </row>
    <row r="7642" spans="1:7" x14ac:dyDescent="0.3">
      <c r="A7642">
        <v>106</v>
      </c>
      <c r="B7642" s="18">
        <v>45505</v>
      </c>
      <c r="C7642" s="96" t="s">
        <v>474</v>
      </c>
      <c r="D7642" t="s">
        <v>196</v>
      </c>
      <c r="E7642">
        <v>112</v>
      </c>
    </row>
    <row r="7643" spans="1:7" x14ac:dyDescent="0.3">
      <c r="A7643">
        <v>104</v>
      </c>
      <c r="B7643" s="18">
        <v>45505</v>
      </c>
      <c r="C7643" s="96" t="s">
        <v>474</v>
      </c>
      <c r="D7643" t="s">
        <v>236</v>
      </c>
      <c r="E7643">
        <v>1</v>
      </c>
    </row>
    <row r="7644" spans="1:7" x14ac:dyDescent="0.3">
      <c r="A7644">
        <v>113</v>
      </c>
      <c r="B7644" s="18">
        <v>45505</v>
      </c>
      <c r="C7644" s="96" t="s">
        <v>474</v>
      </c>
      <c r="D7644" t="s">
        <v>228</v>
      </c>
      <c r="E7644">
        <v>187</v>
      </c>
    </row>
    <row r="7645" spans="1:7" x14ac:dyDescent="0.3">
      <c r="A7645">
        <v>110</v>
      </c>
      <c r="B7645" s="18">
        <v>45505</v>
      </c>
      <c r="C7645" s="96" t="s">
        <v>474</v>
      </c>
      <c r="D7645" t="s">
        <v>222</v>
      </c>
      <c r="E7645">
        <v>4</v>
      </c>
    </row>
    <row r="7646" spans="1:7" x14ac:dyDescent="0.3">
      <c r="A7646">
        <v>112</v>
      </c>
      <c r="B7646" s="18">
        <v>45505</v>
      </c>
      <c r="C7646" s="96" t="s">
        <v>474</v>
      </c>
      <c r="D7646" t="s">
        <v>221</v>
      </c>
      <c r="E7646">
        <v>291</v>
      </c>
    </row>
    <row r="7647" spans="1:7" x14ac:dyDescent="0.3">
      <c r="A7647">
        <v>111</v>
      </c>
      <c r="B7647" s="18">
        <v>45505</v>
      </c>
      <c r="C7647" s="96" t="s">
        <v>474</v>
      </c>
      <c r="D7647" t="s">
        <v>201</v>
      </c>
      <c r="E7647">
        <v>149</v>
      </c>
    </row>
    <row r="7648" spans="1:7" x14ac:dyDescent="0.3">
      <c r="A7648">
        <v>109</v>
      </c>
      <c r="B7648" s="18">
        <v>45505</v>
      </c>
      <c r="C7648" s="96" t="s">
        <v>474</v>
      </c>
      <c r="D7648" t="s">
        <v>233</v>
      </c>
      <c r="E7648">
        <v>2</v>
      </c>
    </row>
    <row r="7649" spans="1:7" x14ac:dyDescent="0.3">
      <c r="A7649">
        <v>2</v>
      </c>
      <c r="B7649" s="18">
        <v>45505</v>
      </c>
      <c r="C7649" s="96" t="s">
        <v>474</v>
      </c>
      <c r="D7649" t="s">
        <v>209</v>
      </c>
      <c r="E7649">
        <v>0.59888888888888892</v>
      </c>
      <c r="F7649">
        <v>1078</v>
      </c>
      <c r="G7649">
        <v>1800</v>
      </c>
    </row>
    <row r="7650" spans="1:7" x14ac:dyDescent="0.3">
      <c r="A7650">
        <v>1</v>
      </c>
      <c r="B7650" s="18">
        <v>45505</v>
      </c>
      <c r="C7650" s="96" t="s">
        <v>474</v>
      </c>
      <c r="D7650" t="s">
        <v>287</v>
      </c>
      <c r="E7650">
        <v>1</v>
      </c>
      <c r="F7650">
        <v>1</v>
      </c>
      <c r="G7650">
        <v>1</v>
      </c>
    </row>
    <row r="7651" spans="1:7" x14ac:dyDescent="0.3">
      <c r="A7651">
        <v>103</v>
      </c>
      <c r="B7651" s="18">
        <v>45505</v>
      </c>
      <c r="C7651" s="96" t="s">
        <v>474</v>
      </c>
      <c r="D7651" t="s">
        <v>199</v>
      </c>
      <c r="E7651">
        <v>0</v>
      </c>
    </row>
    <row r="7652" spans="1:7" x14ac:dyDescent="0.3">
      <c r="A7652">
        <v>3</v>
      </c>
      <c r="B7652" s="18">
        <v>45505</v>
      </c>
      <c r="C7652" s="96" t="s">
        <v>474</v>
      </c>
      <c r="D7652" t="s">
        <v>202</v>
      </c>
      <c r="E7652">
        <v>0.81987000928505105</v>
      </c>
      <c r="F7652">
        <v>883</v>
      </c>
      <c r="G7652">
        <v>1077</v>
      </c>
    </row>
    <row r="7653" spans="1:7" x14ac:dyDescent="0.3">
      <c r="A7653">
        <v>102</v>
      </c>
      <c r="B7653" s="18">
        <v>45505</v>
      </c>
      <c r="C7653" s="96" t="s">
        <v>474</v>
      </c>
      <c r="D7653" t="s">
        <v>218</v>
      </c>
      <c r="E7653">
        <v>0</v>
      </c>
    </row>
    <row r="7654" spans="1:7" x14ac:dyDescent="0.3">
      <c r="A7654">
        <v>101</v>
      </c>
      <c r="B7654" s="18">
        <v>45505</v>
      </c>
      <c r="C7654" s="96" t="s">
        <v>474</v>
      </c>
      <c r="D7654" t="s">
        <v>200</v>
      </c>
      <c r="E7654">
        <v>1</v>
      </c>
    </row>
    <row r="7655" spans="1:7" x14ac:dyDescent="0.3">
      <c r="A7655">
        <v>100</v>
      </c>
      <c r="B7655" s="18">
        <v>45505</v>
      </c>
      <c r="C7655" s="96" t="s">
        <v>474</v>
      </c>
      <c r="D7655" t="s">
        <v>206</v>
      </c>
      <c r="E7655">
        <v>1</v>
      </c>
    </row>
    <row r="7656" spans="1:7" x14ac:dyDescent="0.3">
      <c r="A7656">
        <v>26</v>
      </c>
      <c r="B7656" s="18">
        <v>45505</v>
      </c>
      <c r="C7656" s="96" t="s">
        <v>474</v>
      </c>
      <c r="D7656" t="s">
        <v>164</v>
      </c>
      <c r="E7656">
        <v>1.5151515151515152E-2</v>
      </c>
      <c r="F7656">
        <v>6</v>
      </c>
      <c r="G7656">
        <v>396</v>
      </c>
    </row>
    <row r="7657" spans="1:7" x14ac:dyDescent="0.3">
      <c r="A7657">
        <v>17</v>
      </c>
      <c r="B7657" s="18">
        <v>45505</v>
      </c>
      <c r="C7657" s="96" t="s">
        <v>474</v>
      </c>
      <c r="D7657" t="s">
        <v>207</v>
      </c>
      <c r="E7657">
        <v>4.6728971962616819E-3</v>
      </c>
      <c r="F7657">
        <v>1</v>
      </c>
      <c r="G7657">
        <v>214</v>
      </c>
    </row>
    <row r="7658" spans="1:7" x14ac:dyDescent="0.3">
      <c r="A7658">
        <v>16</v>
      </c>
      <c r="B7658" s="18">
        <v>45505</v>
      </c>
      <c r="C7658" s="96" t="s">
        <v>474</v>
      </c>
      <c r="D7658" t="s">
        <v>203</v>
      </c>
      <c r="E7658">
        <v>1.8691588785046728E-2</v>
      </c>
      <c r="F7658">
        <v>4</v>
      </c>
      <c r="G7658">
        <v>214</v>
      </c>
    </row>
    <row r="7659" spans="1:7" x14ac:dyDescent="0.3">
      <c r="A7659">
        <v>15</v>
      </c>
      <c r="B7659" s="18">
        <v>45505</v>
      </c>
      <c r="C7659" s="96" t="s">
        <v>474</v>
      </c>
      <c r="D7659" t="s">
        <v>205</v>
      </c>
      <c r="E7659">
        <v>0</v>
      </c>
      <c r="F7659">
        <v>0</v>
      </c>
      <c r="G7659">
        <v>406</v>
      </c>
    </row>
    <row r="7660" spans="1:7" x14ac:dyDescent="0.3">
      <c r="A7660">
        <v>14</v>
      </c>
      <c r="B7660" s="18">
        <v>45505</v>
      </c>
      <c r="C7660" s="96" t="s">
        <v>474</v>
      </c>
      <c r="D7660" t="s">
        <v>225</v>
      </c>
      <c r="E7660">
        <v>9.852216748768473E-3</v>
      </c>
      <c r="F7660">
        <v>4</v>
      </c>
      <c r="G7660">
        <v>406</v>
      </c>
    </row>
    <row r="7661" spans="1:7" x14ac:dyDescent="0.3">
      <c r="A7661">
        <v>13</v>
      </c>
      <c r="B7661" s="18">
        <v>45505</v>
      </c>
      <c r="C7661" s="96" t="s">
        <v>474</v>
      </c>
      <c r="D7661" t="s">
        <v>198</v>
      </c>
      <c r="E7661">
        <v>0.10112359550561797</v>
      </c>
      <c r="F7661">
        <v>18</v>
      </c>
      <c r="G7661">
        <v>178</v>
      </c>
    </row>
    <row r="7662" spans="1:7" x14ac:dyDescent="0.3">
      <c r="A7662">
        <v>12</v>
      </c>
      <c r="B7662" s="18">
        <v>45505</v>
      </c>
      <c r="C7662" s="96" t="s">
        <v>474</v>
      </c>
      <c r="D7662" t="s">
        <v>215</v>
      </c>
      <c r="E7662">
        <v>0.21348314606741572</v>
      </c>
      <c r="F7662">
        <v>38</v>
      </c>
      <c r="G7662">
        <v>178</v>
      </c>
    </row>
    <row r="7663" spans="1:7" x14ac:dyDescent="0.3">
      <c r="A7663">
        <v>11</v>
      </c>
      <c r="B7663" s="18">
        <v>45505</v>
      </c>
      <c r="C7663" s="96" t="s">
        <v>474</v>
      </c>
      <c r="D7663" t="s">
        <v>230</v>
      </c>
      <c r="E7663">
        <v>0.76400000000000001</v>
      </c>
      <c r="F7663">
        <v>382</v>
      </c>
      <c r="G7663">
        <v>500</v>
      </c>
    </row>
    <row r="7664" spans="1:7" x14ac:dyDescent="0.3">
      <c r="A7664">
        <v>10</v>
      </c>
      <c r="B7664" s="18">
        <v>45505</v>
      </c>
      <c r="C7664" s="96" t="s">
        <v>474</v>
      </c>
      <c r="D7664" t="s">
        <v>219</v>
      </c>
      <c r="E7664">
        <v>0.28021978021978022</v>
      </c>
      <c r="F7664">
        <v>51</v>
      </c>
      <c r="G7664">
        <v>182</v>
      </c>
    </row>
    <row r="7665" spans="1:7" x14ac:dyDescent="0.3">
      <c r="A7665">
        <v>9</v>
      </c>
      <c r="B7665" s="18">
        <v>45505</v>
      </c>
      <c r="C7665" s="96" t="s">
        <v>474</v>
      </c>
      <c r="D7665" t="s">
        <v>213</v>
      </c>
      <c r="E7665">
        <v>0.70445344129554655</v>
      </c>
      <c r="F7665">
        <v>174</v>
      </c>
      <c r="G7665">
        <v>247</v>
      </c>
    </row>
    <row r="7666" spans="1:7" x14ac:dyDescent="0.3">
      <c r="A7666">
        <v>8</v>
      </c>
      <c r="B7666" s="18">
        <v>45505</v>
      </c>
      <c r="C7666" s="96" t="s">
        <v>474</v>
      </c>
      <c r="D7666" t="s">
        <v>235</v>
      </c>
      <c r="E7666">
        <v>0.5</v>
      </c>
      <c r="F7666">
        <v>2</v>
      </c>
      <c r="G7666">
        <v>4</v>
      </c>
    </row>
    <row r="7667" spans="1:7" x14ac:dyDescent="0.3">
      <c r="A7667">
        <v>23</v>
      </c>
      <c r="B7667" s="18">
        <v>45505</v>
      </c>
      <c r="C7667" s="96" t="s">
        <v>474</v>
      </c>
      <c r="D7667" t="s">
        <v>210</v>
      </c>
      <c r="E7667">
        <v>5.0274223034734916E-2</v>
      </c>
      <c r="F7667">
        <v>55</v>
      </c>
      <c r="G7667">
        <v>1094</v>
      </c>
    </row>
    <row r="7668" spans="1:7" x14ac:dyDescent="0.3">
      <c r="A7668">
        <v>24</v>
      </c>
      <c r="B7668" s="18">
        <v>45505</v>
      </c>
      <c r="C7668" s="96" t="s">
        <v>474</v>
      </c>
      <c r="D7668" t="s">
        <v>197</v>
      </c>
      <c r="E7668">
        <v>0.89090909090909087</v>
      </c>
      <c r="F7668">
        <v>49</v>
      </c>
      <c r="G7668">
        <v>55</v>
      </c>
    </row>
    <row r="7669" spans="1:7" x14ac:dyDescent="0.3">
      <c r="A7669">
        <v>133</v>
      </c>
      <c r="B7669" s="18">
        <v>45505</v>
      </c>
      <c r="C7669" s="96" t="s">
        <v>474</v>
      </c>
      <c r="D7669" t="s">
        <v>234</v>
      </c>
      <c r="E7669">
        <v>4</v>
      </c>
    </row>
    <row r="7670" spans="1:7" x14ac:dyDescent="0.3">
      <c r="A7670">
        <v>132</v>
      </c>
      <c r="B7670" s="18">
        <v>45505</v>
      </c>
      <c r="C7670" s="96" t="s">
        <v>474</v>
      </c>
      <c r="D7670" t="s">
        <v>208</v>
      </c>
      <c r="E7670">
        <v>1</v>
      </c>
    </row>
    <row r="7671" spans="1:7" x14ac:dyDescent="0.3">
      <c r="A7671">
        <v>131</v>
      </c>
      <c r="B7671" s="18">
        <v>45505</v>
      </c>
      <c r="C7671" s="96" t="s">
        <v>474</v>
      </c>
      <c r="D7671" t="s">
        <v>211</v>
      </c>
      <c r="E7671">
        <v>10</v>
      </c>
    </row>
    <row r="7672" spans="1:7" x14ac:dyDescent="0.3">
      <c r="A7672">
        <v>130</v>
      </c>
      <c r="B7672" s="18">
        <v>45505</v>
      </c>
      <c r="C7672" s="96" t="s">
        <v>474</v>
      </c>
      <c r="D7672" t="s">
        <v>212</v>
      </c>
      <c r="E7672">
        <v>184</v>
      </c>
    </row>
    <row r="7673" spans="1:7" x14ac:dyDescent="0.3">
      <c r="A7673">
        <v>129</v>
      </c>
      <c r="B7673" s="18">
        <v>45505</v>
      </c>
      <c r="C7673" s="96" t="s">
        <v>474</v>
      </c>
      <c r="D7673" t="s">
        <v>229</v>
      </c>
      <c r="E7673">
        <v>96</v>
      </c>
    </row>
    <row r="7674" spans="1:7" x14ac:dyDescent="0.3">
      <c r="A7674">
        <v>128</v>
      </c>
      <c r="B7674" s="18">
        <v>45505</v>
      </c>
      <c r="C7674" s="96" t="s">
        <v>474</v>
      </c>
      <c r="D7674" t="s">
        <v>224</v>
      </c>
      <c r="E7674">
        <v>29</v>
      </c>
    </row>
    <row r="7675" spans="1:7" x14ac:dyDescent="0.3">
      <c r="A7675">
        <v>127</v>
      </c>
      <c r="B7675" s="18">
        <v>45505</v>
      </c>
      <c r="C7675" s="96" t="s">
        <v>474</v>
      </c>
      <c r="D7675" t="s">
        <v>220</v>
      </c>
      <c r="E7675">
        <v>324</v>
      </c>
    </row>
    <row r="7676" spans="1:7" x14ac:dyDescent="0.3">
      <c r="A7676">
        <v>5</v>
      </c>
      <c r="B7676" s="18">
        <v>45505</v>
      </c>
      <c r="C7676" s="96" t="s">
        <v>474</v>
      </c>
      <c r="D7676" t="s">
        <v>216</v>
      </c>
      <c r="E7676">
        <v>6</v>
      </c>
      <c r="F7676">
        <v>168</v>
      </c>
      <c r="G7676">
        <v>28</v>
      </c>
    </row>
    <row r="7677" spans="1:7" x14ac:dyDescent="0.3">
      <c r="A7677">
        <v>4</v>
      </c>
      <c r="B7677" s="18">
        <v>45505</v>
      </c>
      <c r="C7677" s="96" t="s">
        <v>474</v>
      </c>
      <c r="D7677" t="s">
        <v>223</v>
      </c>
      <c r="E7677">
        <v>0.76785714285714302</v>
      </c>
      <c r="F7677">
        <v>129</v>
      </c>
      <c r="G7677">
        <v>168</v>
      </c>
    </row>
    <row r="7678" spans="1:7" x14ac:dyDescent="0.3">
      <c r="A7678">
        <v>126</v>
      </c>
      <c r="B7678" s="18">
        <v>45505</v>
      </c>
      <c r="C7678" s="96" t="s">
        <v>474</v>
      </c>
      <c r="D7678" t="s">
        <v>28</v>
      </c>
      <c r="E7678">
        <v>2</v>
      </c>
    </row>
    <row r="7679" spans="1:7" x14ac:dyDescent="0.3">
      <c r="A7679">
        <v>120</v>
      </c>
      <c r="B7679" s="18">
        <v>45505</v>
      </c>
      <c r="C7679" s="96" t="s">
        <v>474</v>
      </c>
      <c r="D7679" t="s">
        <v>22</v>
      </c>
      <c r="E7679">
        <v>429</v>
      </c>
    </row>
    <row r="7680" spans="1:7" x14ac:dyDescent="0.3">
      <c r="A7680">
        <v>114</v>
      </c>
      <c r="B7680" s="18">
        <v>45505</v>
      </c>
      <c r="C7680" s="96" t="s">
        <v>474</v>
      </c>
      <c r="D7680" t="s">
        <v>214</v>
      </c>
      <c r="E7680">
        <v>429</v>
      </c>
    </row>
    <row r="7681" spans="1:7" x14ac:dyDescent="0.3">
      <c r="A7681">
        <v>108</v>
      </c>
      <c r="B7681" s="18">
        <v>45505</v>
      </c>
      <c r="C7681" s="96" t="s">
        <v>475</v>
      </c>
      <c r="D7681" t="s">
        <v>204</v>
      </c>
      <c r="E7681">
        <v>150</v>
      </c>
    </row>
    <row r="7682" spans="1:7" x14ac:dyDescent="0.3">
      <c r="A7682">
        <v>105</v>
      </c>
      <c r="B7682" s="18">
        <v>45505</v>
      </c>
      <c r="C7682" s="96" t="s">
        <v>475</v>
      </c>
      <c r="D7682" t="s">
        <v>227</v>
      </c>
      <c r="E7682">
        <v>55</v>
      </c>
    </row>
    <row r="7683" spans="1:7" x14ac:dyDescent="0.3">
      <c r="A7683">
        <v>107</v>
      </c>
      <c r="B7683" s="18">
        <v>45505</v>
      </c>
      <c r="C7683" s="96" t="s">
        <v>475</v>
      </c>
      <c r="D7683" t="s">
        <v>217</v>
      </c>
      <c r="E7683">
        <v>491</v>
      </c>
    </row>
    <row r="7684" spans="1:7" x14ac:dyDescent="0.3">
      <c r="A7684">
        <v>106</v>
      </c>
      <c r="B7684" s="18">
        <v>45505</v>
      </c>
      <c r="C7684" s="96" t="s">
        <v>475</v>
      </c>
      <c r="D7684" t="s">
        <v>196</v>
      </c>
      <c r="E7684">
        <v>407</v>
      </c>
    </row>
    <row r="7685" spans="1:7" x14ac:dyDescent="0.3">
      <c r="A7685">
        <v>104</v>
      </c>
      <c r="B7685" s="18">
        <v>45505</v>
      </c>
      <c r="C7685" s="96" t="s">
        <v>475</v>
      </c>
      <c r="D7685" t="s">
        <v>236</v>
      </c>
      <c r="E7685">
        <v>18</v>
      </c>
    </row>
    <row r="7686" spans="1:7" x14ac:dyDescent="0.3">
      <c r="A7686">
        <v>113</v>
      </c>
      <c r="B7686" s="18">
        <v>45505</v>
      </c>
      <c r="C7686" s="96" t="s">
        <v>475</v>
      </c>
      <c r="D7686" t="s">
        <v>228</v>
      </c>
      <c r="E7686">
        <v>266</v>
      </c>
    </row>
    <row r="7687" spans="1:7" x14ac:dyDescent="0.3">
      <c r="A7687">
        <v>110</v>
      </c>
      <c r="B7687" s="18">
        <v>45505</v>
      </c>
      <c r="C7687" s="96" t="s">
        <v>475</v>
      </c>
      <c r="D7687" t="s">
        <v>222</v>
      </c>
      <c r="E7687">
        <v>58</v>
      </c>
    </row>
    <row r="7688" spans="1:7" x14ac:dyDescent="0.3">
      <c r="A7688">
        <v>112</v>
      </c>
      <c r="B7688" s="18">
        <v>45505</v>
      </c>
      <c r="C7688" s="96" t="s">
        <v>475</v>
      </c>
      <c r="D7688" t="s">
        <v>221</v>
      </c>
      <c r="E7688">
        <v>619</v>
      </c>
    </row>
    <row r="7689" spans="1:7" x14ac:dyDescent="0.3">
      <c r="A7689">
        <v>111</v>
      </c>
      <c r="B7689" s="18">
        <v>45505</v>
      </c>
      <c r="C7689" s="96" t="s">
        <v>475</v>
      </c>
      <c r="D7689" t="s">
        <v>201</v>
      </c>
      <c r="E7689">
        <v>571</v>
      </c>
    </row>
    <row r="7690" spans="1:7" x14ac:dyDescent="0.3">
      <c r="A7690">
        <v>109</v>
      </c>
      <c r="B7690" s="18">
        <v>45505</v>
      </c>
      <c r="C7690" s="96" t="s">
        <v>475</v>
      </c>
      <c r="D7690" t="s">
        <v>233</v>
      </c>
      <c r="E7690">
        <v>23</v>
      </c>
    </row>
    <row r="7691" spans="1:7" x14ac:dyDescent="0.3">
      <c r="A7691">
        <v>2</v>
      </c>
      <c r="B7691" s="18">
        <v>45505</v>
      </c>
      <c r="C7691" s="96" t="s">
        <v>475</v>
      </c>
      <c r="D7691" t="s">
        <v>209</v>
      </c>
      <c r="E7691">
        <v>0.28891304347826086</v>
      </c>
      <c r="F7691">
        <v>2658</v>
      </c>
      <c r="G7691">
        <v>9200</v>
      </c>
    </row>
    <row r="7692" spans="1:7" x14ac:dyDescent="0.3">
      <c r="A7692">
        <v>1</v>
      </c>
      <c r="B7692" s="18">
        <v>45505</v>
      </c>
      <c r="C7692" s="96" t="s">
        <v>475</v>
      </c>
      <c r="D7692" t="s">
        <v>287</v>
      </c>
      <c r="E7692">
        <v>0.4</v>
      </c>
      <c r="F7692">
        <v>2</v>
      </c>
      <c r="G7692">
        <v>5</v>
      </c>
    </row>
    <row r="7693" spans="1:7" x14ac:dyDescent="0.3">
      <c r="A7693">
        <v>103</v>
      </c>
      <c r="B7693" s="18">
        <v>45505</v>
      </c>
      <c r="C7693" s="96" t="s">
        <v>475</v>
      </c>
      <c r="D7693" t="s">
        <v>199</v>
      </c>
      <c r="E7693">
        <v>0</v>
      </c>
    </row>
    <row r="7694" spans="1:7" x14ac:dyDescent="0.3">
      <c r="A7694">
        <v>3</v>
      </c>
      <c r="B7694" s="18">
        <v>45505</v>
      </c>
      <c r="C7694" s="96" t="s">
        <v>475</v>
      </c>
      <c r="D7694" t="s">
        <v>202</v>
      </c>
      <c r="E7694">
        <v>0.52088821979676325</v>
      </c>
      <c r="F7694">
        <v>1384</v>
      </c>
      <c r="G7694">
        <v>2657</v>
      </c>
    </row>
    <row r="7695" spans="1:7" x14ac:dyDescent="0.3">
      <c r="A7695">
        <v>102</v>
      </c>
      <c r="B7695" s="18">
        <v>45505</v>
      </c>
      <c r="C7695" s="96" t="s">
        <v>475</v>
      </c>
      <c r="D7695" t="s">
        <v>218</v>
      </c>
      <c r="E7695">
        <v>1</v>
      </c>
    </row>
    <row r="7696" spans="1:7" x14ac:dyDescent="0.3">
      <c r="A7696">
        <v>101</v>
      </c>
      <c r="B7696" s="18">
        <v>45505</v>
      </c>
      <c r="C7696" s="96" t="s">
        <v>475</v>
      </c>
      <c r="D7696" t="s">
        <v>200</v>
      </c>
      <c r="E7696">
        <v>4</v>
      </c>
    </row>
    <row r="7697" spans="1:7" x14ac:dyDescent="0.3">
      <c r="A7697">
        <v>100</v>
      </c>
      <c r="B7697" s="18">
        <v>45505</v>
      </c>
      <c r="C7697" s="96" t="s">
        <v>475</v>
      </c>
      <c r="D7697" t="s">
        <v>206</v>
      </c>
      <c r="E7697">
        <v>1</v>
      </c>
    </row>
    <row r="7698" spans="1:7" x14ac:dyDescent="0.3">
      <c r="A7698">
        <v>26</v>
      </c>
      <c r="B7698" s="18">
        <v>45505</v>
      </c>
      <c r="C7698" s="96" t="s">
        <v>475</v>
      </c>
      <c r="D7698" t="s">
        <v>164</v>
      </c>
      <c r="E7698">
        <v>1.3333333333333334E-2</v>
      </c>
      <c r="F7698">
        <v>7</v>
      </c>
      <c r="G7698">
        <v>525</v>
      </c>
    </row>
    <row r="7699" spans="1:7" x14ac:dyDescent="0.3">
      <c r="A7699">
        <v>17</v>
      </c>
      <c r="B7699" s="18">
        <v>45505</v>
      </c>
      <c r="C7699" s="96" t="s">
        <v>475</v>
      </c>
      <c r="D7699" t="s">
        <v>207</v>
      </c>
      <c r="E7699">
        <v>7.2164948453608241E-2</v>
      </c>
      <c r="F7699">
        <v>21</v>
      </c>
      <c r="G7699">
        <v>291</v>
      </c>
    </row>
    <row r="7700" spans="1:7" x14ac:dyDescent="0.3">
      <c r="A7700">
        <v>16</v>
      </c>
      <c r="B7700" s="18">
        <v>45505</v>
      </c>
      <c r="C7700" s="96" t="s">
        <v>475</v>
      </c>
      <c r="D7700" t="s">
        <v>203</v>
      </c>
      <c r="E7700">
        <v>0.27147766323024053</v>
      </c>
      <c r="F7700">
        <v>79</v>
      </c>
      <c r="G7700">
        <v>291</v>
      </c>
    </row>
    <row r="7701" spans="1:7" x14ac:dyDescent="0.3">
      <c r="A7701">
        <v>15</v>
      </c>
      <c r="B7701" s="18">
        <v>45505</v>
      </c>
      <c r="C7701" s="96" t="s">
        <v>475</v>
      </c>
      <c r="D7701" t="s">
        <v>205</v>
      </c>
      <c r="E7701">
        <v>0</v>
      </c>
      <c r="F7701">
        <v>0</v>
      </c>
      <c r="G7701">
        <v>566</v>
      </c>
    </row>
    <row r="7702" spans="1:7" x14ac:dyDescent="0.3">
      <c r="A7702">
        <v>14</v>
      </c>
      <c r="B7702" s="18">
        <v>45505</v>
      </c>
      <c r="C7702" s="96" t="s">
        <v>475</v>
      </c>
      <c r="D7702" t="s">
        <v>225</v>
      </c>
      <c r="E7702">
        <v>0.1519434628975265</v>
      </c>
      <c r="F7702">
        <v>86</v>
      </c>
      <c r="G7702">
        <v>566</v>
      </c>
    </row>
    <row r="7703" spans="1:7" x14ac:dyDescent="0.3">
      <c r="A7703">
        <v>13</v>
      </c>
      <c r="B7703" s="18">
        <v>45505</v>
      </c>
      <c r="C7703" s="96" t="s">
        <v>475</v>
      </c>
      <c r="D7703" t="s">
        <v>198</v>
      </c>
      <c r="E7703">
        <v>4.2553191489361703E-3</v>
      </c>
      <c r="F7703">
        <v>1</v>
      </c>
      <c r="G7703">
        <v>235</v>
      </c>
    </row>
    <row r="7704" spans="1:7" x14ac:dyDescent="0.3">
      <c r="A7704">
        <v>11</v>
      </c>
      <c r="B7704" s="18">
        <v>45505</v>
      </c>
      <c r="C7704" s="96" t="s">
        <v>475</v>
      </c>
      <c r="D7704" t="s">
        <v>230</v>
      </c>
      <c r="E7704">
        <v>0.32828282828282829</v>
      </c>
      <c r="F7704">
        <v>195</v>
      </c>
      <c r="G7704">
        <v>594</v>
      </c>
    </row>
    <row r="7705" spans="1:7" x14ac:dyDescent="0.3">
      <c r="A7705">
        <v>10</v>
      </c>
      <c r="B7705" s="18">
        <v>45505</v>
      </c>
      <c r="C7705" s="96" t="s">
        <v>475</v>
      </c>
      <c r="D7705" t="s">
        <v>219</v>
      </c>
      <c r="E7705">
        <v>4.9504950495049506E-3</v>
      </c>
      <c r="F7705">
        <v>1</v>
      </c>
      <c r="G7705">
        <v>202</v>
      </c>
    </row>
    <row r="7706" spans="1:7" x14ac:dyDescent="0.3">
      <c r="A7706">
        <v>9</v>
      </c>
      <c r="B7706" s="18">
        <v>45505</v>
      </c>
      <c r="C7706" s="96" t="s">
        <v>475</v>
      </c>
      <c r="D7706" t="s">
        <v>213</v>
      </c>
      <c r="E7706">
        <v>0.19559228650137742</v>
      </c>
      <c r="F7706">
        <v>142</v>
      </c>
      <c r="G7706">
        <v>726</v>
      </c>
    </row>
    <row r="7707" spans="1:7" x14ac:dyDescent="0.3">
      <c r="A7707">
        <v>8</v>
      </c>
      <c r="B7707" s="18">
        <v>45505</v>
      </c>
      <c r="C7707" s="96" t="s">
        <v>475</v>
      </c>
      <c r="D7707" t="s">
        <v>235</v>
      </c>
      <c r="E7707">
        <v>0.30357142857142855</v>
      </c>
      <c r="F7707">
        <v>17</v>
      </c>
      <c r="G7707">
        <v>56</v>
      </c>
    </row>
    <row r="7708" spans="1:7" x14ac:dyDescent="0.3">
      <c r="A7708">
        <v>12</v>
      </c>
      <c r="B7708" s="18">
        <v>45505</v>
      </c>
      <c r="C7708" s="96" t="s">
        <v>475</v>
      </c>
      <c r="D7708" t="s">
        <v>215</v>
      </c>
      <c r="E7708">
        <v>8.5106382978723406E-3</v>
      </c>
      <c r="F7708">
        <v>2</v>
      </c>
      <c r="G7708">
        <v>235</v>
      </c>
    </row>
    <row r="7709" spans="1:7" x14ac:dyDescent="0.3">
      <c r="A7709">
        <v>7</v>
      </c>
      <c r="B7709" s="18">
        <v>45505</v>
      </c>
      <c r="C7709" s="96" t="s">
        <v>475</v>
      </c>
      <c r="D7709" t="s">
        <v>232</v>
      </c>
      <c r="E7709">
        <v>0.5</v>
      </c>
      <c r="F7709">
        <v>6</v>
      </c>
      <c r="G7709">
        <v>12</v>
      </c>
    </row>
    <row r="7710" spans="1:7" x14ac:dyDescent="0.3">
      <c r="A7710">
        <v>23</v>
      </c>
      <c r="B7710" s="18">
        <v>45505</v>
      </c>
      <c r="C7710" s="96" t="s">
        <v>475</v>
      </c>
      <c r="D7710" t="s">
        <v>210</v>
      </c>
      <c r="E7710">
        <v>7.1295952469365015E-2</v>
      </c>
      <c r="F7710">
        <v>192</v>
      </c>
      <c r="G7710">
        <v>2693</v>
      </c>
    </row>
    <row r="7711" spans="1:7" x14ac:dyDescent="0.3">
      <c r="A7711">
        <v>24</v>
      </c>
      <c r="B7711" s="18">
        <v>45505</v>
      </c>
      <c r="C7711" s="96" t="s">
        <v>475</v>
      </c>
      <c r="D7711" t="s">
        <v>197</v>
      </c>
      <c r="E7711">
        <v>0.921875</v>
      </c>
      <c r="F7711">
        <v>177</v>
      </c>
      <c r="G7711">
        <v>192</v>
      </c>
    </row>
    <row r="7712" spans="1:7" x14ac:dyDescent="0.3">
      <c r="A7712">
        <v>133</v>
      </c>
      <c r="B7712" s="18">
        <v>45505</v>
      </c>
      <c r="C7712" s="96" t="s">
        <v>475</v>
      </c>
      <c r="D7712" t="s">
        <v>234</v>
      </c>
      <c r="E7712">
        <v>6</v>
      </c>
    </row>
    <row r="7713" spans="1:7" x14ac:dyDescent="0.3">
      <c r="A7713">
        <v>132</v>
      </c>
      <c r="B7713" s="18">
        <v>45505</v>
      </c>
      <c r="C7713" s="96" t="s">
        <v>475</v>
      </c>
      <c r="D7713" t="s">
        <v>208</v>
      </c>
      <c r="E7713">
        <v>7</v>
      </c>
    </row>
    <row r="7714" spans="1:7" x14ac:dyDescent="0.3">
      <c r="A7714">
        <v>131</v>
      </c>
      <c r="B7714" s="18">
        <v>45505</v>
      </c>
      <c r="C7714" s="96" t="s">
        <v>475</v>
      </c>
      <c r="D7714" t="s">
        <v>211</v>
      </c>
      <c r="E7714">
        <v>50</v>
      </c>
    </row>
    <row r="7715" spans="1:7" x14ac:dyDescent="0.3">
      <c r="A7715">
        <v>130</v>
      </c>
      <c r="B7715" s="18">
        <v>45505</v>
      </c>
      <c r="C7715" s="96" t="s">
        <v>475</v>
      </c>
      <c r="D7715" t="s">
        <v>212</v>
      </c>
      <c r="E7715">
        <v>15</v>
      </c>
    </row>
    <row r="7716" spans="1:7" x14ac:dyDescent="0.3">
      <c r="A7716">
        <v>129</v>
      </c>
      <c r="B7716" s="18">
        <v>45505</v>
      </c>
      <c r="C7716" s="96" t="s">
        <v>475</v>
      </c>
      <c r="D7716" t="s">
        <v>229</v>
      </c>
      <c r="E7716">
        <v>154</v>
      </c>
    </row>
    <row r="7717" spans="1:7" x14ac:dyDescent="0.3">
      <c r="A7717">
        <v>128</v>
      </c>
      <c r="B7717" s="18">
        <v>45505</v>
      </c>
      <c r="C7717" s="96" t="s">
        <v>475</v>
      </c>
      <c r="D7717" t="s">
        <v>224</v>
      </c>
      <c r="E7717">
        <v>17</v>
      </c>
    </row>
    <row r="7718" spans="1:7" x14ac:dyDescent="0.3">
      <c r="A7718">
        <v>127</v>
      </c>
      <c r="B7718" s="18">
        <v>45505</v>
      </c>
      <c r="C7718" s="96" t="s">
        <v>475</v>
      </c>
      <c r="D7718" t="s">
        <v>220</v>
      </c>
      <c r="E7718">
        <v>249</v>
      </c>
    </row>
    <row r="7719" spans="1:7" x14ac:dyDescent="0.3">
      <c r="A7719">
        <v>5</v>
      </c>
      <c r="B7719" s="18">
        <v>45505</v>
      </c>
      <c r="C7719" s="96" t="s">
        <v>475</v>
      </c>
      <c r="D7719" t="s">
        <v>216</v>
      </c>
      <c r="E7719">
        <v>6.1764705882352899</v>
      </c>
      <c r="F7719">
        <v>315</v>
      </c>
      <c r="G7719">
        <v>51</v>
      </c>
    </row>
    <row r="7720" spans="1:7" x14ac:dyDescent="0.3">
      <c r="A7720">
        <v>4</v>
      </c>
      <c r="B7720" s="18">
        <v>45505</v>
      </c>
      <c r="C7720" s="96" t="s">
        <v>475</v>
      </c>
      <c r="D7720" t="s">
        <v>223</v>
      </c>
      <c r="E7720">
        <v>0.76845637583892601</v>
      </c>
      <c r="F7720">
        <v>229</v>
      </c>
      <c r="G7720">
        <v>298</v>
      </c>
    </row>
    <row r="7721" spans="1:7" x14ac:dyDescent="0.3">
      <c r="A7721">
        <v>120</v>
      </c>
      <c r="B7721" s="18">
        <v>45505</v>
      </c>
      <c r="C7721" s="96" t="s">
        <v>475</v>
      </c>
      <c r="D7721" t="s">
        <v>22</v>
      </c>
      <c r="E7721">
        <v>432</v>
      </c>
    </row>
    <row r="7722" spans="1:7" x14ac:dyDescent="0.3">
      <c r="A7722">
        <v>115</v>
      </c>
      <c r="B7722" s="18">
        <v>45505</v>
      </c>
      <c r="C7722" s="96" t="s">
        <v>475</v>
      </c>
      <c r="D7722" t="s">
        <v>226</v>
      </c>
      <c r="E7722">
        <v>1</v>
      </c>
    </row>
    <row r="7723" spans="1:7" x14ac:dyDescent="0.3">
      <c r="A7723">
        <v>114</v>
      </c>
      <c r="B7723" s="18">
        <v>45505</v>
      </c>
      <c r="C7723" s="96" t="s">
        <v>475</v>
      </c>
      <c r="D7723" t="s">
        <v>214</v>
      </c>
      <c r="E7723">
        <v>432</v>
      </c>
    </row>
    <row r="7724" spans="1:7" x14ac:dyDescent="0.3">
      <c r="A7724">
        <v>6</v>
      </c>
      <c r="B7724" s="18">
        <v>45505</v>
      </c>
      <c r="C7724" s="96" t="s">
        <v>475</v>
      </c>
      <c r="D7724" t="s">
        <v>237</v>
      </c>
      <c r="E7724">
        <v>0.5</v>
      </c>
      <c r="F7724">
        <v>3</v>
      </c>
      <c r="G7724">
        <v>6</v>
      </c>
    </row>
    <row r="7725" spans="1:7" x14ac:dyDescent="0.3">
      <c r="A7725">
        <v>27</v>
      </c>
      <c r="B7725" s="18">
        <v>45505</v>
      </c>
      <c r="C7725" s="96" t="s">
        <v>476</v>
      </c>
      <c r="D7725" t="s">
        <v>165</v>
      </c>
      <c r="E7725">
        <v>1.4912280701754385E-2</v>
      </c>
      <c r="F7725">
        <v>51</v>
      </c>
      <c r="G7725">
        <v>3420</v>
      </c>
    </row>
    <row r="7726" spans="1:7" x14ac:dyDescent="0.3">
      <c r="A7726">
        <v>108</v>
      </c>
      <c r="B7726" s="18">
        <v>45505</v>
      </c>
      <c r="C7726" s="96" t="s">
        <v>476</v>
      </c>
      <c r="D7726" t="s">
        <v>204</v>
      </c>
      <c r="E7726">
        <v>2091</v>
      </c>
    </row>
    <row r="7727" spans="1:7" x14ac:dyDescent="0.3">
      <c r="A7727">
        <v>105</v>
      </c>
      <c r="B7727" s="18">
        <v>45505</v>
      </c>
      <c r="C7727" s="96" t="s">
        <v>476</v>
      </c>
      <c r="D7727" t="s">
        <v>227</v>
      </c>
      <c r="E7727">
        <v>4352</v>
      </c>
    </row>
    <row r="7728" spans="1:7" x14ac:dyDescent="0.3">
      <c r="A7728">
        <v>107</v>
      </c>
      <c r="B7728" s="18">
        <v>45505</v>
      </c>
      <c r="C7728" s="96" t="s">
        <v>476</v>
      </c>
      <c r="D7728" t="s">
        <v>217</v>
      </c>
      <c r="E7728">
        <v>5981</v>
      </c>
    </row>
    <row r="7729" spans="1:7" x14ac:dyDescent="0.3">
      <c r="A7729">
        <v>106</v>
      </c>
      <c r="B7729" s="18">
        <v>45505</v>
      </c>
      <c r="C7729" s="96" t="s">
        <v>476</v>
      </c>
      <c r="D7729" t="s">
        <v>196</v>
      </c>
      <c r="E7729">
        <v>5622</v>
      </c>
    </row>
    <row r="7730" spans="1:7" x14ac:dyDescent="0.3">
      <c r="A7730">
        <v>104</v>
      </c>
      <c r="B7730" s="18">
        <v>45505</v>
      </c>
      <c r="C7730" s="96" t="s">
        <v>476</v>
      </c>
      <c r="D7730" t="s">
        <v>236</v>
      </c>
      <c r="E7730">
        <v>1418</v>
      </c>
    </row>
    <row r="7731" spans="1:7" x14ac:dyDescent="0.3">
      <c r="A7731">
        <v>113</v>
      </c>
      <c r="B7731" s="18">
        <v>45505</v>
      </c>
      <c r="C7731" s="96" t="s">
        <v>476</v>
      </c>
      <c r="D7731" t="s">
        <v>228</v>
      </c>
      <c r="E7731">
        <v>3818</v>
      </c>
    </row>
    <row r="7732" spans="1:7" x14ac:dyDescent="0.3">
      <c r="A7732">
        <v>110</v>
      </c>
      <c r="B7732" s="18">
        <v>45505</v>
      </c>
      <c r="C7732" s="96" t="s">
        <v>476</v>
      </c>
      <c r="D7732" t="s">
        <v>222</v>
      </c>
      <c r="E7732">
        <v>4315</v>
      </c>
    </row>
    <row r="7733" spans="1:7" x14ac:dyDescent="0.3">
      <c r="A7733">
        <v>112</v>
      </c>
      <c r="B7733" s="18">
        <v>45505</v>
      </c>
      <c r="C7733" s="96" t="s">
        <v>476</v>
      </c>
      <c r="D7733" t="s">
        <v>221</v>
      </c>
      <c r="E7733">
        <v>6423</v>
      </c>
    </row>
    <row r="7734" spans="1:7" x14ac:dyDescent="0.3">
      <c r="A7734">
        <v>111</v>
      </c>
      <c r="B7734" s="18">
        <v>45505</v>
      </c>
      <c r="C7734" s="96" t="s">
        <v>476</v>
      </c>
      <c r="D7734" t="s">
        <v>201</v>
      </c>
      <c r="E7734">
        <v>5366</v>
      </c>
    </row>
    <row r="7735" spans="1:7" x14ac:dyDescent="0.3">
      <c r="A7735">
        <v>109</v>
      </c>
      <c r="B7735" s="18">
        <v>45505</v>
      </c>
      <c r="C7735" s="96" t="s">
        <v>476</v>
      </c>
      <c r="D7735" t="s">
        <v>233</v>
      </c>
      <c r="E7735">
        <v>1479</v>
      </c>
    </row>
    <row r="7736" spans="1:7" x14ac:dyDescent="0.3">
      <c r="A7736">
        <v>2</v>
      </c>
      <c r="B7736" s="18">
        <v>45505</v>
      </c>
      <c r="C7736" s="96" t="s">
        <v>476</v>
      </c>
      <c r="D7736" t="s">
        <v>209</v>
      </c>
      <c r="E7736">
        <v>0.83397959183673465</v>
      </c>
      <c r="F7736">
        <v>40865</v>
      </c>
      <c r="G7736">
        <v>49000</v>
      </c>
    </row>
    <row r="7737" spans="1:7" x14ac:dyDescent="0.3">
      <c r="A7737">
        <v>1</v>
      </c>
      <c r="B7737" s="18">
        <v>45505</v>
      </c>
      <c r="C7737" s="96" t="s">
        <v>476</v>
      </c>
      <c r="D7737" t="s">
        <v>287</v>
      </c>
      <c r="E7737">
        <v>2.0294117647058822</v>
      </c>
      <c r="F7737">
        <v>69</v>
      </c>
      <c r="G7737">
        <v>34</v>
      </c>
    </row>
    <row r="7738" spans="1:7" x14ac:dyDescent="0.3">
      <c r="A7738">
        <v>103</v>
      </c>
      <c r="B7738" s="18">
        <v>45505</v>
      </c>
      <c r="C7738" s="96" t="s">
        <v>476</v>
      </c>
      <c r="D7738" t="s">
        <v>199</v>
      </c>
      <c r="E7738">
        <v>14</v>
      </c>
    </row>
    <row r="7739" spans="1:7" x14ac:dyDescent="0.3">
      <c r="A7739">
        <v>102</v>
      </c>
      <c r="B7739" s="18">
        <v>45505</v>
      </c>
      <c r="C7739" s="96" t="s">
        <v>476</v>
      </c>
      <c r="D7739" t="s">
        <v>218</v>
      </c>
      <c r="E7739">
        <v>2</v>
      </c>
    </row>
    <row r="7740" spans="1:7" x14ac:dyDescent="0.3">
      <c r="A7740">
        <v>3</v>
      </c>
      <c r="B7740" s="18">
        <v>45505</v>
      </c>
      <c r="C7740" s="96" t="s">
        <v>476</v>
      </c>
      <c r="D7740" t="s">
        <v>202</v>
      </c>
      <c r="E7740">
        <v>0.89842870429291688</v>
      </c>
      <c r="F7740">
        <v>36708</v>
      </c>
      <c r="G7740">
        <v>40858</v>
      </c>
    </row>
    <row r="7741" spans="1:7" x14ac:dyDescent="0.3">
      <c r="A7741">
        <v>101</v>
      </c>
      <c r="B7741" s="18">
        <v>45505</v>
      </c>
      <c r="C7741" s="96" t="s">
        <v>476</v>
      </c>
      <c r="D7741" t="s">
        <v>200</v>
      </c>
      <c r="E7741">
        <v>18</v>
      </c>
    </row>
    <row r="7742" spans="1:7" x14ac:dyDescent="0.3">
      <c r="A7742">
        <v>100</v>
      </c>
      <c r="B7742" s="18">
        <v>45505</v>
      </c>
      <c r="C7742" s="96" t="s">
        <v>476</v>
      </c>
      <c r="D7742" t="s">
        <v>206</v>
      </c>
      <c r="E7742">
        <v>29</v>
      </c>
    </row>
    <row r="7743" spans="1:7" x14ac:dyDescent="0.3">
      <c r="A7743">
        <v>26</v>
      </c>
      <c r="B7743" s="18">
        <v>45505</v>
      </c>
      <c r="C7743" s="96" t="s">
        <v>476</v>
      </c>
      <c r="D7743" t="s">
        <v>164</v>
      </c>
      <c r="E7743">
        <v>1.5603397195338733E-2</v>
      </c>
      <c r="F7743">
        <v>158</v>
      </c>
      <c r="G7743">
        <v>10126</v>
      </c>
    </row>
    <row r="7744" spans="1:7" x14ac:dyDescent="0.3">
      <c r="A7744">
        <v>17</v>
      </c>
      <c r="B7744" s="18">
        <v>45505</v>
      </c>
      <c r="C7744" s="96" t="s">
        <v>476</v>
      </c>
      <c r="D7744" t="s">
        <v>207</v>
      </c>
      <c r="E7744">
        <v>3.4820647419072613E-2</v>
      </c>
      <c r="F7744">
        <v>199</v>
      </c>
      <c r="G7744">
        <v>5715</v>
      </c>
    </row>
    <row r="7745" spans="1:7" x14ac:dyDescent="0.3">
      <c r="A7745">
        <v>16</v>
      </c>
      <c r="B7745" s="18">
        <v>45505</v>
      </c>
      <c r="C7745" s="96" t="s">
        <v>476</v>
      </c>
      <c r="D7745" t="s">
        <v>203</v>
      </c>
      <c r="E7745">
        <v>8.3289588801399819E-2</v>
      </c>
      <c r="F7745">
        <v>476</v>
      </c>
      <c r="G7745">
        <v>5715</v>
      </c>
    </row>
    <row r="7746" spans="1:7" x14ac:dyDescent="0.3">
      <c r="A7746">
        <v>15</v>
      </c>
      <c r="B7746" s="18">
        <v>45505</v>
      </c>
      <c r="C7746" s="96" t="s">
        <v>476</v>
      </c>
      <c r="D7746" t="s">
        <v>205</v>
      </c>
      <c r="E7746">
        <v>4.6191316032585875E-3</v>
      </c>
      <c r="F7746">
        <v>55</v>
      </c>
      <c r="G7746">
        <v>11907</v>
      </c>
    </row>
    <row r="7747" spans="1:7" x14ac:dyDescent="0.3">
      <c r="A7747">
        <v>14</v>
      </c>
      <c r="B7747" s="18">
        <v>45505</v>
      </c>
      <c r="C7747" s="96" t="s">
        <v>476</v>
      </c>
      <c r="D7747" t="s">
        <v>225</v>
      </c>
      <c r="E7747">
        <v>1.0749979003947257E-2</v>
      </c>
      <c r="F7747">
        <v>128</v>
      </c>
      <c r="G7747">
        <v>11907</v>
      </c>
    </row>
    <row r="7748" spans="1:7" x14ac:dyDescent="0.3">
      <c r="A7748">
        <v>13</v>
      </c>
      <c r="B7748" s="18">
        <v>45505</v>
      </c>
      <c r="C7748" s="96" t="s">
        <v>476</v>
      </c>
      <c r="D7748" t="s">
        <v>198</v>
      </c>
      <c r="E7748">
        <v>5.7102069950035689E-3</v>
      </c>
      <c r="F7748">
        <v>32</v>
      </c>
      <c r="G7748">
        <v>5604</v>
      </c>
    </row>
    <row r="7749" spans="1:7" x14ac:dyDescent="0.3">
      <c r="A7749">
        <v>12</v>
      </c>
      <c r="B7749" s="18">
        <v>45505</v>
      </c>
      <c r="C7749" s="96" t="s">
        <v>476</v>
      </c>
      <c r="D7749" t="s">
        <v>215</v>
      </c>
      <c r="E7749">
        <v>2.8372591006423982E-2</v>
      </c>
      <c r="F7749">
        <v>159</v>
      </c>
      <c r="G7749">
        <v>5604</v>
      </c>
    </row>
    <row r="7750" spans="1:7" x14ac:dyDescent="0.3">
      <c r="A7750">
        <v>11</v>
      </c>
      <c r="B7750" s="18">
        <v>45505</v>
      </c>
      <c r="C7750" s="96" t="s">
        <v>476</v>
      </c>
      <c r="D7750" t="s">
        <v>230</v>
      </c>
      <c r="E7750">
        <v>0.14310660236154998</v>
      </c>
      <c r="F7750">
        <v>1721</v>
      </c>
      <c r="G7750">
        <v>12026</v>
      </c>
    </row>
    <row r="7751" spans="1:7" x14ac:dyDescent="0.3">
      <c r="A7751">
        <v>10</v>
      </c>
      <c r="B7751" s="18">
        <v>45505</v>
      </c>
      <c r="C7751" s="96" t="s">
        <v>476</v>
      </c>
      <c r="D7751" t="s">
        <v>219</v>
      </c>
      <c r="E7751">
        <v>3.3013435700575813E-2</v>
      </c>
      <c r="F7751">
        <v>86</v>
      </c>
      <c r="G7751">
        <v>2605</v>
      </c>
    </row>
    <row r="7752" spans="1:7" x14ac:dyDescent="0.3">
      <c r="A7752">
        <v>9</v>
      </c>
      <c r="B7752" s="18">
        <v>45505</v>
      </c>
      <c r="C7752" s="96" t="s">
        <v>476</v>
      </c>
      <c r="D7752" t="s">
        <v>213</v>
      </c>
      <c r="E7752">
        <v>5.0916576044741341E-2</v>
      </c>
      <c r="F7752">
        <v>1311</v>
      </c>
      <c r="G7752">
        <v>25748</v>
      </c>
    </row>
    <row r="7753" spans="1:7" x14ac:dyDescent="0.3">
      <c r="A7753">
        <v>8</v>
      </c>
      <c r="B7753" s="18">
        <v>45505</v>
      </c>
      <c r="C7753" s="96" t="s">
        <v>476</v>
      </c>
      <c r="D7753" t="s">
        <v>235</v>
      </c>
      <c r="E7753">
        <v>0.45810055865921789</v>
      </c>
      <c r="F7753">
        <v>2050</v>
      </c>
      <c r="G7753">
        <v>4475</v>
      </c>
    </row>
    <row r="7754" spans="1:7" x14ac:dyDescent="0.3">
      <c r="A7754">
        <v>7</v>
      </c>
      <c r="B7754" s="18">
        <v>45505</v>
      </c>
      <c r="C7754" s="96" t="s">
        <v>476</v>
      </c>
      <c r="D7754" t="s">
        <v>232</v>
      </c>
      <c r="E7754">
        <v>0.63166023166023166</v>
      </c>
      <c r="F7754">
        <v>818</v>
      </c>
      <c r="G7754">
        <v>1295</v>
      </c>
    </row>
    <row r="7755" spans="1:7" x14ac:dyDescent="0.3">
      <c r="A7755">
        <v>23</v>
      </c>
      <c r="B7755" s="18">
        <v>45505</v>
      </c>
      <c r="C7755" s="96" t="s">
        <v>476</v>
      </c>
      <c r="D7755" t="s">
        <v>210</v>
      </c>
      <c r="E7755">
        <v>2.6505441354292624E-2</v>
      </c>
      <c r="F7755">
        <v>1096</v>
      </c>
      <c r="G7755">
        <v>41350</v>
      </c>
    </row>
    <row r="7756" spans="1:7" x14ac:dyDescent="0.3">
      <c r="A7756">
        <v>24</v>
      </c>
      <c r="B7756" s="18">
        <v>45505</v>
      </c>
      <c r="C7756" s="96" t="s">
        <v>476</v>
      </c>
      <c r="D7756" t="s">
        <v>197</v>
      </c>
      <c r="E7756">
        <v>0.90054744525547448</v>
      </c>
      <c r="F7756">
        <v>987</v>
      </c>
      <c r="G7756">
        <v>1096</v>
      </c>
    </row>
    <row r="7757" spans="1:7" x14ac:dyDescent="0.3">
      <c r="A7757">
        <v>25</v>
      </c>
      <c r="B7757" s="18">
        <v>45505</v>
      </c>
      <c r="C7757" s="96" t="s">
        <v>476</v>
      </c>
      <c r="D7757" t="s">
        <v>261</v>
      </c>
      <c r="E7757">
        <v>3.3857315598548971E-4</v>
      </c>
      <c r="F7757">
        <v>14</v>
      </c>
      <c r="G7757">
        <v>41350</v>
      </c>
    </row>
    <row r="7758" spans="1:7" x14ac:dyDescent="0.3">
      <c r="A7758">
        <v>134</v>
      </c>
      <c r="B7758" s="18">
        <v>45505</v>
      </c>
      <c r="C7758" s="96" t="s">
        <v>476</v>
      </c>
      <c r="D7758" t="s">
        <v>267</v>
      </c>
      <c r="E7758">
        <v>489</v>
      </c>
    </row>
    <row r="7759" spans="1:7" x14ac:dyDescent="0.3">
      <c r="A7759">
        <v>133</v>
      </c>
      <c r="B7759" s="18">
        <v>45505</v>
      </c>
      <c r="C7759" s="96" t="s">
        <v>476</v>
      </c>
      <c r="D7759" t="s">
        <v>234</v>
      </c>
      <c r="E7759">
        <v>1154</v>
      </c>
    </row>
    <row r="7760" spans="1:7" x14ac:dyDescent="0.3">
      <c r="A7760">
        <v>132</v>
      </c>
      <c r="B7760" s="18">
        <v>45505</v>
      </c>
      <c r="C7760" s="96" t="s">
        <v>476</v>
      </c>
      <c r="D7760" t="s">
        <v>208</v>
      </c>
      <c r="E7760">
        <v>130</v>
      </c>
    </row>
    <row r="7761" spans="1:7" x14ac:dyDescent="0.3">
      <c r="A7761">
        <v>131</v>
      </c>
      <c r="B7761" s="18">
        <v>45505</v>
      </c>
      <c r="C7761" s="96" t="s">
        <v>476</v>
      </c>
      <c r="D7761" t="s">
        <v>211</v>
      </c>
      <c r="E7761">
        <v>352</v>
      </c>
    </row>
    <row r="7762" spans="1:7" x14ac:dyDescent="0.3">
      <c r="A7762">
        <v>130</v>
      </c>
      <c r="B7762" s="18">
        <v>45505</v>
      </c>
      <c r="C7762" s="96" t="s">
        <v>476</v>
      </c>
      <c r="D7762" t="s">
        <v>212</v>
      </c>
      <c r="E7762">
        <v>1533</v>
      </c>
    </row>
    <row r="7763" spans="1:7" x14ac:dyDescent="0.3">
      <c r="A7763">
        <v>129</v>
      </c>
      <c r="B7763" s="18">
        <v>45505</v>
      </c>
      <c r="C7763" s="96" t="s">
        <v>476</v>
      </c>
      <c r="D7763" t="s">
        <v>229</v>
      </c>
      <c r="E7763">
        <v>5242</v>
      </c>
    </row>
    <row r="7764" spans="1:7" x14ac:dyDescent="0.3">
      <c r="A7764">
        <v>128</v>
      </c>
      <c r="B7764" s="18">
        <v>45505</v>
      </c>
      <c r="C7764" s="96" t="s">
        <v>476</v>
      </c>
      <c r="D7764" t="s">
        <v>224</v>
      </c>
      <c r="E7764">
        <v>1939</v>
      </c>
    </row>
    <row r="7765" spans="1:7" x14ac:dyDescent="0.3">
      <c r="A7765">
        <v>127</v>
      </c>
      <c r="B7765" s="18">
        <v>45505</v>
      </c>
      <c r="C7765" s="96" t="s">
        <v>476</v>
      </c>
      <c r="D7765" t="s">
        <v>220</v>
      </c>
      <c r="E7765">
        <v>13608</v>
      </c>
    </row>
    <row r="7766" spans="1:7" x14ac:dyDescent="0.3">
      <c r="A7766">
        <v>5</v>
      </c>
      <c r="B7766" s="18">
        <v>45505</v>
      </c>
      <c r="C7766" s="96" t="s">
        <v>476</v>
      </c>
      <c r="D7766" t="s">
        <v>216</v>
      </c>
      <c r="E7766">
        <v>11.3973799126638</v>
      </c>
      <c r="F7766">
        <v>7830</v>
      </c>
      <c r="G7766">
        <v>687</v>
      </c>
    </row>
    <row r="7767" spans="1:7" x14ac:dyDescent="0.3">
      <c r="A7767">
        <v>4</v>
      </c>
      <c r="B7767" s="18">
        <v>45505</v>
      </c>
      <c r="C7767" s="96" t="s">
        <v>476</v>
      </c>
      <c r="D7767" t="s">
        <v>223</v>
      </c>
      <c r="E7767">
        <v>0.82578490313961295</v>
      </c>
      <c r="F7767">
        <v>6181</v>
      </c>
      <c r="G7767">
        <v>7485</v>
      </c>
    </row>
    <row r="7768" spans="1:7" x14ac:dyDescent="0.3">
      <c r="A7768">
        <v>126</v>
      </c>
      <c r="B7768" s="18">
        <v>45505</v>
      </c>
      <c r="C7768" s="96" t="s">
        <v>476</v>
      </c>
      <c r="D7768" t="s">
        <v>28</v>
      </c>
      <c r="E7768">
        <v>38</v>
      </c>
    </row>
    <row r="7769" spans="1:7" x14ac:dyDescent="0.3">
      <c r="A7769">
        <v>121</v>
      </c>
      <c r="B7769" s="18">
        <v>45505</v>
      </c>
      <c r="C7769" s="96" t="s">
        <v>476</v>
      </c>
      <c r="D7769" t="s">
        <v>23</v>
      </c>
      <c r="E7769">
        <v>2</v>
      </c>
    </row>
    <row r="7770" spans="1:7" x14ac:dyDescent="0.3">
      <c r="A7770">
        <v>120</v>
      </c>
      <c r="B7770" s="18">
        <v>45505</v>
      </c>
      <c r="C7770" s="96" t="s">
        <v>476</v>
      </c>
      <c r="D7770" t="s">
        <v>22</v>
      </c>
      <c r="E7770">
        <v>19198</v>
      </c>
    </row>
    <row r="7771" spans="1:7" x14ac:dyDescent="0.3">
      <c r="A7771">
        <v>116</v>
      </c>
      <c r="B7771" s="18">
        <v>45505</v>
      </c>
      <c r="C7771" s="96" t="s">
        <v>476</v>
      </c>
      <c r="D7771" t="s">
        <v>243</v>
      </c>
      <c r="E7771">
        <v>528</v>
      </c>
    </row>
    <row r="7772" spans="1:7" x14ac:dyDescent="0.3">
      <c r="A7772">
        <v>115</v>
      </c>
      <c r="B7772" s="18">
        <v>45505</v>
      </c>
      <c r="C7772" s="96" t="s">
        <v>476</v>
      </c>
      <c r="D7772" t="s">
        <v>226</v>
      </c>
      <c r="E7772">
        <v>327</v>
      </c>
    </row>
    <row r="7773" spans="1:7" x14ac:dyDescent="0.3">
      <c r="A7773">
        <v>114</v>
      </c>
      <c r="B7773" s="18">
        <v>45505</v>
      </c>
      <c r="C7773" s="96" t="s">
        <v>476</v>
      </c>
      <c r="D7773" t="s">
        <v>214</v>
      </c>
      <c r="E7773">
        <v>19200</v>
      </c>
    </row>
    <row r="7774" spans="1:7" x14ac:dyDescent="0.3">
      <c r="A7774">
        <v>6</v>
      </c>
      <c r="B7774" s="18">
        <v>45505</v>
      </c>
      <c r="C7774" s="96" t="s">
        <v>476</v>
      </c>
      <c r="D7774" t="s">
        <v>237</v>
      </c>
      <c r="E7774">
        <v>0.60566448801742923</v>
      </c>
      <c r="F7774">
        <v>278</v>
      </c>
      <c r="G7774">
        <v>459</v>
      </c>
    </row>
    <row r="7775" spans="1:7" x14ac:dyDescent="0.3">
      <c r="A7775">
        <v>108</v>
      </c>
      <c r="B7775" s="18">
        <v>45505</v>
      </c>
      <c r="C7775" s="96" t="s">
        <v>477</v>
      </c>
      <c r="D7775" t="s">
        <v>204</v>
      </c>
      <c r="E7775">
        <v>1011</v>
      </c>
    </row>
    <row r="7776" spans="1:7" x14ac:dyDescent="0.3">
      <c r="A7776">
        <v>105</v>
      </c>
      <c r="B7776" s="18">
        <v>45505</v>
      </c>
      <c r="C7776" s="96" t="s">
        <v>477</v>
      </c>
      <c r="D7776" t="s">
        <v>227</v>
      </c>
      <c r="E7776">
        <v>1067</v>
      </c>
    </row>
    <row r="7777" spans="1:7" x14ac:dyDescent="0.3">
      <c r="A7777">
        <v>107</v>
      </c>
      <c r="B7777" s="18">
        <v>45505</v>
      </c>
      <c r="C7777" s="96" t="s">
        <v>477</v>
      </c>
      <c r="D7777" t="s">
        <v>217</v>
      </c>
      <c r="E7777">
        <v>2505</v>
      </c>
    </row>
    <row r="7778" spans="1:7" x14ac:dyDescent="0.3">
      <c r="A7778">
        <v>106</v>
      </c>
      <c r="B7778" s="18">
        <v>45505</v>
      </c>
      <c r="C7778" s="96" t="s">
        <v>477</v>
      </c>
      <c r="D7778" t="s">
        <v>196</v>
      </c>
      <c r="E7778">
        <v>2110</v>
      </c>
    </row>
    <row r="7779" spans="1:7" x14ac:dyDescent="0.3">
      <c r="A7779">
        <v>104</v>
      </c>
      <c r="B7779" s="18">
        <v>45505</v>
      </c>
      <c r="C7779" s="96" t="s">
        <v>477</v>
      </c>
      <c r="D7779" t="s">
        <v>236</v>
      </c>
      <c r="E7779">
        <v>278</v>
      </c>
    </row>
    <row r="7780" spans="1:7" x14ac:dyDescent="0.3">
      <c r="A7780">
        <v>113</v>
      </c>
      <c r="B7780" s="18">
        <v>45505</v>
      </c>
      <c r="C7780" s="96" t="s">
        <v>477</v>
      </c>
      <c r="D7780" t="s">
        <v>228</v>
      </c>
      <c r="E7780">
        <v>1669</v>
      </c>
    </row>
    <row r="7781" spans="1:7" x14ac:dyDescent="0.3">
      <c r="A7781">
        <v>110</v>
      </c>
      <c r="B7781" s="18">
        <v>45505</v>
      </c>
      <c r="C7781" s="96" t="s">
        <v>477</v>
      </c>
      <c r="D7781" t="s">
        <v>222</v>
      </c>
      <c r="E7781">
        <v>1118</v>
      </c>
    </row>
    <row r="7782" spans="1:7" x14ac:dyDescent="0.3">
      <c r="A7782">
        <v>112</v>
      </c>
      <c r="B7782" s="18">
        <v>45505</v>
      </c>
      <c r="C7782" s="96" t="s">
        <v>477</v>
      </c>
      <c r="D7782" t="s">
        <v>221</v>
      </c>
      <c r="E7782">
        <v>2772</v>
      </c>
    </row>
    <row r="7783" spans="1:7" x14ac:dyDescent="0.3">
      <c r="A7783">
        <v>111</v>
      </c>
      <c r="B7783" s="18">
        <v>45505</v>
      </c>
      <c r="C7783" s="96" t="s">
        <v>477</v>
      </c>
      <c r="D7783" t="s">
        <v>201</v>
      </c>
      <c r="E7783">
        <v>1907</v>
      </c>
    </row>
    <row r="7784" spans="1:7" x14ac:dyDescent="0.3">
      <c r="A7784">
        <v>109</v>
      </c>
      <c r="B7784" s="18">
        <v>45505</v>
      </c>
      <c r="C7784" s="96" t="s">
        <v>477</v>
      </c>
      <c r="D7784" t="s">
        <v>233</v>
      </c>
      <c r="E7784">
        <v>297</v>
      </c>
    </row>
    <row r="7785" spans="1:7" x14ac:dyDescent="0.3">
      <c r="A7785">
        <v>2</v>
      </c>
      <c r="B7785" s="18">
        <v>45505</v>
      </c>
      <c r="C7785" s="96" t="s">
        <v>477</v>
      </c>
      <c r="D7785" t="s">
        <v>209</v>
      </c>
      <c r="E7785">
        <v>0.75558974358974362</v>
      </c>
      <c r="F7785">
        <v>14734</v>
      </c>
      <c r="G7785">
        <v>19500</v>
      </c>
    </row>
    <row r="7786" spans="1:7" x14ac:dyDescent="0.3">
      <c r="A7786">
        <v>1</v>
      </c>
      <c r="B7786" s="18">
        <v>45505</v>
      </c>
      <c r="C7786" s="96" t="s">
        <v>477</v>
      </c>
      <c r="D7786" t="s">
        <v>287</v>
      </c>
      <c r="E7786">
        <v>2.2727272727272725</v>
      </c>
      <c r="F7786">
        <v>25</v>
      </c>
      <c r="G7786">
        <v>11</v>
      </c>
    </row>
    <row r="7787" spans="1:7" x14ac:dyDescent="0.3">
      <c r="A7787">
        <v>103</v>
      </c>
      <c r="B7787" s="18">
        <v>45505</v>
      </c>
      <c r="C7787" s="96" t="s">
        <v>477</v>
      </c>
      <c r="D7787" t="s">
        <v>199</v>
      </c>
      <c r="E7787">
        <v>1</v>
      </c>
    </row>
    <row r="7788" spans="1:7" x14ac:dyDescent="0.3">
      <c r="A7788">
        <v>102</v>
      </c>
      <c r="B7788" s="18">
        <v>45505</v>
      </c>
      <c r="C7788" s="96" t="s">
        <v>477</v>
      </c>
      <c r="D7788" t="s">
        <v>218</v>
      </c>
      <c r="E7788">
        <v>3</v>
      </c>
    </row>
    <row r="7789" spans="1:7" x14ac:dyDescent="0.3">
      <c r="A7789">
        <v>3</v>
      </c>
      <c r="B7789" s="18">
        <v>45505</v>
      </c>
      <c r="C7789" s="96" t="s">
        <v>477</v>
      </c>
      <c r="D7789" t="s">
        <v>202</v>
      </c>
      <c r="E7789">
        <v>0.67257177764202813</v>
      </c>
      <c r="F7789">
        <v>9909</v>
      </c>
      <c r="G7789">
        <v>14733</v>
      </c>
    </row>
    <row r="7790" spans="1:7" x14ac:dyDescent="0.3">
      <c r="A7790">
        <v>101</v>
      </c>
      <c r="B7790" s="18">
        <v>45505</v>
      </c>
      <c r="C7790" s="96" t="s">
        <v>477</v>
      </c>
      <c r="D7790" t="s">
        <v>200</v>
      </c>
      <c r="E7790">
        <v>7</v>
      </c>
    </row>
    <row r="7791" spans="1:7" x14ac:dyDescent="0.3">
      <c r="A7791">
        <v>100</v>
      </c>
      <c r="B7791" s="18">
        <v>45505</v>
      </c>
      <c r="C7791" s="96" t="s">
        <v>477</v>
      </c>
      <c r="D7791" t="s">
        <v>206</v>
      </c>
      <c r="E7791">
        <v>5</v>
      </c>
    </row>
    <row r="7792" spans="1:7" x14ac:dyDescent="0.3">
      <c r="A7792">
        <v>17</v>
      </c>
      <c r="B7792" s="18">
        <v>45505</v>
      </c>
      <c r="C7792" s="96" t="s">
        <v>477</v>
      </c>
      <c r="D7792" t="s">
        <v>207</v>
      </c>
      <c r="E7792">
        <v>2.2738268021286888E-2</v>
      </c>
      <c r="F7792">
        <v>47</v>
      </c>
      <c r="G7792">
        <v>2067</v>
      </c>
    </row>
    <row r="7793" spans="1:7" x14ac:dyDescent="0.3">
      <c r="A7793">
        <v>16</v>
      </c>
      <c r="B7793" s="18">
        <v>45505</v>
      </c>
      <c r="C7793" s="96" t="s">
        <v>477</v>
      </c>
      <c r="D7793" t="s">
        <v>203</v>
      </c>
      <c r="E7793">
        <v>3.7735849056603772E-2</v>
      </c>
      <c r="F7793">
        <v>78</v>
      </c>
      <c r="G7793">
        <v>2067</v>
      </c>
    </row>
    <row r="7794" spans="1:7" x14ac:dyDescent="0.3">
      <c r="A7794">
        <v>15</v>
      </c>
      <c r="B7794" s="18">
        <v>45505</v>
      </c>
      <c r="C7794" s="96" t="s">
        <v>477</v>
      </c>
      <c r="D7794" t="s">
        <v>205</v>
      </c>
      <c r="E7794">
        <v>2.3073373327180433E-4</v>
      </c>
      <c r="F7794">
        <v>1</v>
      </c>
      <c r="G7794">
        <v>4334</v>
      </c>
    </row>
    <row r="7795" spans="1:7" x14ac:dyDescent="0.3">
      <c r="A7795">
        <v>14</v>
      </c>
      <c r="B7795" s="18">
        <v>45505</v>
      </c>
      <c r="C7795" s="96" t="s">
        <v>477</v>
      </c>
      <c r="D7795" t="s">
        <v>225</v>
      </c>
      <c r="E7795">
        <v>1.8458698661744347E-3</v>
      </c>
      <c r="F7795">
        <v>8</v>
      </c>
      <c r="G7795">
        <v>4334</v>
      </c>
    </row>
    <row r="7796" spans="1:7" x14ac:dyDescent="0.3">
      <c r="A7796">
        <v>13</v>
      </c>
      <c r="B7796" s="18">
        <v>45505</v>
      </c>
      <c r="C7796" s="96" t="s">
        <v>477</v>
      </c>
      <c r="D7796" t="s">
        <v>198</v>
      </c>
      <c r="E7796">
        <v>5.0986050986050989E-2</v>
      </c>
      <c r="F7796">
        <v>106</v>
      </c>
      <c r="G7796">
        <v>2079</v>
      </c>
    </row>
    <row r="7797" spans="1:7" x14ac:dyDescent="0.3">
      <c r="A7797">
        <v>11</v>
      </c>
      <c r="B7797" s="18">
        <v>45505</v>
      </c>
      <c r="C7797" s="96" t="s">
        <v>477</v>
      </c>
      <c r="D7797" t="s">
        <v>230</v>
      </c>
      <c r="E7797">
        <v>9.0068736667456739E-2</v>
      </c>
      <c r="F7797">
        <v>380</v>
      </c>
      <c r="G7797">
        <v>4219</v>
      </c>
    </row>
    <row r="7798" spans="1:7" x14ac:dyDescent="0.3">
      <c r="A7798">
        <v>10</v>
      </c>
      <c r="B7798" s="18">
        <v>45505</v>
      </c>
      <c r="C7798" s="96" t="s">
        <v>477</v>
      </c>
      <c r="D7798" t="s">
        <v>219</v>
      </c>
      <c r="E7798">
        <v>1.9571295433364399E-2</v>
      </c>
      <c r="F7798">
        <v>21</v>
      </c>
      <c r="G7798">
        <v>1073</v>
      </c>
    </row>
    <row r="7799" spans="1:7" x14ac:dyDescent="0.3">
      <c r="A7799">
        <v>9</v>
      </c>
      <c r="B7799" s="18">
        <v>45505</v>
      </c>
      <c r="C7799" s="96" t="s">
        <v>477</v>
      </c>
      <c r="D7799" t="s">
        <v>213</v>
      </c>
      <c r="E7799">
        <v>4.0690310322989233E-2</v>
      </c>
      <c r="F7799">
        <v>257</v>
      </c>
      <c r="G7799">
        <v>6316</v>
      </c>
    </row>
    <row r="7800" spans="1:7" x14ac:dyDescent="0.3">
      <c r="A7800">
        <v>8</v>
      </c>
      <c r="B7800" s="18">
        <v>45505</v>
      </c>
      <c r="C7800" s="96" t="s">
        <v>477</v>
      </c>
      <c r="D7800" t="s">
        <v>235</v>
      </c>
      <c r="E7800">
        <v>0.57805429864253388</v>
      </c>
      <c r="F7800">
        <v>511</v>
      </c>
      <c r="G7800">
        <v>884</v>
      </c>
    </row>
    <row r="7801" spans="1:7" x14ac:dyDescent="0.3">
      <c r="A7801">
        <v>7</v>
      </c>
      <c r="B7801" s="18">
        <v>45505</v>
      </c>
      <c r="C7801" s="96" t="s">
        <v>477</v>
      </c>
      <c r="D7801" t="s">
        <v>232</v>
      </c>
      <c r="E7801">
        <v>0.61206896551724133</v>
      </c>
      <c r="F7801">
        <v>142</v>
      </c>
      <c r="G7801">
        <v>232</v>
      </c>
    </row>
    <row r="7802" spans="1:7" x14ac:dyDescent="0.3">
      <c r="A7802">
        <v>12</v>
      </c>
      <c r="B7802" s="18">
        <v>45505</v>
      </c>
      <c r="C7802" s="96" t="s">
        <v>477</v>
      </c>
      <c r="D7802" t="s">
        <v>215</v>
      </c>
      <c r="E7802">
        <v>7.8403078403078405E-2</v>
      </c>
      <c r="F7802">
        <v>163</v>
      </c>
      <c r="G7802">
        <v>2079</v>
      </c>
    </row>
    <row r="7803" spans="1:7" x14ac:dyDescent="0.3">
      <c r="A7803">
        <v>23</v>
      </c>
      <c r="B7803" s="18">
        <v>45505</v>
      </c>
      <c r="C7803" s="96" t="s">
        <v>477</v>
      </c>
      <c r="D7803" t="s">
        <v>210</v>
      </c>
      <c r="E7803">
        <v>3.5745540222147425E-2</v>
      </c>
      <c r="F7803">
        <v>531</v>
      </c>
      <c r="G7803">
        <v>14855</v>
      </c>
    </row>
    <row r="7804" spans="1:7" x14ac:dyDescent="0.3">
      <c r="A7804">
        <v>24</v>
      </c>
      <c r="B7804" s="18">
        <v>45505</v>
      </c>
      <c r="C7804" s="96" t="s">
        <v>477</v>
      </c>
      <c r="D7804" t="s">
        <v>197</v>
      </c>
      <c r="E7804">
        <v>0.88888888888888884</v>
      </c>
      <c r="F7804">
        <v>472</v>
      </c>
      <c r="G7804">
        <v>531</v>
      </c>
    </row>
    <row r="7805" spans="1:7" x14ac:dyDescent="0.3">
      <c r="A7805">
        <v>25</v>
      </c>
      <c r="B7805" s="18">
        <v>45505</v>
      </c>
      <c r="C7805" s="96" t="s">
        <v>477</v>
      </c>
      <c r="D7805" t="s">
        <v>261</v>
      </c>
      <c r="E7805">
        <v>6.7317401548300232E-5</v>
      </c>
      <c r="F7805">
        <v>1</v>
      </c>
      <c r="G7805">
        <v>14855</v>
      </c>
    </row>
    <row r="7806" spans="1:7" x14ac:dyDescent="0.3">
      <c r="A7806">
        <v>133</v>
      </c>
      <c r="B7806" s="18">
        <v>45505</v>
      </c>
      <c r="C7806" s="96" t="s">
        <v>477</v>
      </c>
      <c r="D7806" t="s">
        <v>234</v>
      </c>
      <c r="E7806">
        <v>30</v>
      </c>
    </row>
    <row r="7807" spans="1:7" x14ac:dyDescent="0.3">
      <c r="A7807">
        <v>132</v>
      </c>
      <c r="B7807" s="18">
        <v>45505</v>
      </c>
      <c r="C7807" s="96" t="s">
        <v>477</v>
      </c>
      <c r="D7807" t="s">
        <v>208</v>
      </c>
      <c r="E7807">
        <v>25</v>
      </c>
    </row>
    <row r="7808" spans="1:7" x14ac:dyDescent="0.3">
      <c r="A7808">
        <v>131</v>
      </c>
      <c r="B7808" s="18">
        <v>45505</v>
      </c>
      <c r="C7808" s="96" t="s">
        <v>477</v>
      </c>
      <c r="D7808" t="s">
        <v>211</v>
      </c>
      <c r="E7808">
        <v>268</v>
      </c>
    </row>
    <row r="7809" spans="1:7" x14ac:dyDescent="0.3">
      <c r="A7809">
        <v>130</v>
      </c>
      <c r="B7809" s="18">
        <v>45505</v>
      </c>
      <c r="C7809" s="96" t="s">
        <v>477</v>
      </c>
      <c r="D7809" t="s">
        <v>212</v>
      </c>
      <c r="E7809">
        <v>360</v>
      </c>
    </row>
    <row r="7810" spans="1:7" x14ac:dyDescent="0.3">
      <c r="A7810">
        <v>129</v>
      </c>
      <c r="B7810" s="18">
        <v>45505</v>
      </c>
      <c r="C7810" s="96" t="s">
        <v>477</v>
      </c>
      <c r="D7810" t="s">
        <v>229</v>
      </c>
      <c r="E7810">
        <v>1204</v>
      </c>
    </row>
    <row r="7811" spans="1:7" x14ac:dyDescent="0.3">
      <c r="A7811">
        <v>128</v>
      </c>
      <c r="B7811" s="18">
        <v>45505</v>
      </c>
      <c r="C7811" s="96" t="s">
        <v>477</v>
      </c>
      <c r="D7811" t="s">
        <v>224</v>
      </c>
      <c r="E7811">
        <v>422</v>
      </c>
    </row>
    <row r="7812" spans="1:7" x14ac:dyDescent="0.3">
      <c r="A7812">
        <v>127</v>
      </c>
      <c r="B7812" s="18">
        <v>45505</v>
      </c>
      <c r="C7812" s="96" t="s">
        <v>477</v>
      </c>
      <c r="D7812" t="s">
        <v>220</v>
      </c>
      <c r="E7812">
        <v>2315</v>
      </c>
    </row>
    <row r="7813" spans="1:7" x14ac:dyDescent="0.3">
      <c r="A7813">
        <v>5</v>
      </c>
      <c r="B7813" s="18">
        <v>45505</v>
      </c>
      <c r="C7813" s="96" t="s">
        <v>477</v>
      </c>
      <c r="D7813" t="s">
        <v>216</v>
      </c>
      <c r="E7813">
        <v>10.4237288135593</v>
      </c>
      <c r="F7813">
        <v>1845</v>
      </c>
      <c r="G7813">
        <v>177</v>
      </c>
    </row>
    <row r="7814" spans="1:7" x14ac:dyDescent="0.3">
      <c r="A7814">
        <v>4</v>
      </c>
      <c r="B7814" s="18">
        <v>45505</v>
      </c>
      <c r="C7814" s="96" t="s">
        <v>477</v>
      </c>
      <c r="D7814" t="s">
        <v>223</v>
      </c>
      <c r="E7814">
        <v>0.80088495575221197</v>
      </c>
      <c r="F7814">
        <v>1448</v>
      </c>
      <c r="G7814">
        <v>1808</v>
      </c>
    </row>
    <row r="7815" spans="1:7" x14ac:dyDescent="0.3">
      <c r="A7815">
        <v>126</v>
      </c>
      <c r="B7815" s="18">
        <v>45505</v>
      </c>
      <c r="C7815" s="96" t="s">
        <v>477</v>
      </c>
      <c r="D7815" t="s">
        <v>28</v>
      </c>
      <c r="E7815">
        <v>12</v>
      </c>
    </row>
    <row r="7816" spans="1:7" x14ac:dyDescent="0.3">
      <c r="A7816">
        <v>125</v>
      </c>
      <c r="B7816" s="18">
        <v>45505</v>
      </c>
      <c r="C7816" s="96" t="s">
        <v>477</v>
      </c>
      <c r="D7816" t="s">
        <v>27</v>
      </c>
      <c r="E7816">
        <v>2</v>
      </c>
    </row>
    <row r="7817" spans="1:7" x14ac:dyDescent="0.3">
      <c r="A7817">
        <v>122</v>
      </c>
      <c r="B7817" s="18">
        <v>45505</v>
      </c>
      <c r="C7817" s="96" t="s">
        <v>477</v>
      </c>
      <c r="D7817" t="s">
        <v>24</v>
      </c>
      <c r="E7817">
        <v>3</v>
      </c>
    </row>
    <row r="7818" spans="1:7" x14ac:dyDescent="0.3">
      <c r="A7818">
        <v>120</v>
      </c>
      <c r="B7818" s="18">
        <v>45505</v>
      </c>
      <c r="C7818" s="96" t="s">
        <v>477</v>
      </c>
      <c r="D7818" t="s">
        <v>22</v>
      </c>
      <c r="E7818">
        <v>3320</v>
      </c>
    </row>
    <row r="7819" spans="1:7" x14ac:dyDescent="0.3">
      <c r="A7819">
        <v>116</v>
      </c>
      <c r="B7819" s="18">
        <v>45505</v>
      </c>
      <c r="C7819" s="96" t="s">
        <v>477</v>
      </c>
      <c r="D7819" t="s">
        <v>243</v>
      </c>
      <c r="E7819">
        <v>233</v>
      </c>
    </row>
    <row r="7820" spans="1:7" x14ac:dyDescent="0.3">
      <c r="A7820">
        <v>115</v>
      </c>
      <c r="B7820" s="18">
        <v>45505</v>
      </c>
      <c r="C7820" s="96" t="s">
        <v>477</v>
      </c>
      <c r="D7820" t="s">
        <v>226</v>
      </c>
      <c r="E7820">
        <v>75</v>
      </c>
    </row>
    <row r="7821" spans="1:7" x14ac:dyDescent="0.3">
      <c r="A7821">
        <v>114</v>
      </c>
      <c r="B7821" s="18">
        <v>45505</v>
      </c>
      <c r="C7821" s="96" t="s">
        <v>477</v>
      </c>
      <c r="D7821" t="s">
        <v>214</v>
      </c>
      <c r="E7821">
        <v>3325</v>
      </c>
    </row>
    <row r="7822" spans="1:7" x14ac:dyDescent="0.3">
      <c r="A7822">
        <v>6</v>
      </c>
      <c r="B7822" s="18">
        <v>45505</v>
      </c>
      <c r="C7822" s="96" t="s">
        <v>477</v>
      </c>
      <c r="D7822" t="s">
        <v>237</v>
      </c>
      <c r="E7822">
        <v>0.46250000000000002</v>
      </c>
      <c r="F7822">
        <v>37</v>
      </c>
      <c r="G7822">
        <v>80</v>
      </c>
    </row>
    <row r="7823" spans="1:7" x14ac:dyDescent="0.3">
      <c r="A7823">
        <v>108</v>
      </c>
      <c r="B7823" s="18">
        <v>45505</v>
      </c>
      <c r="C7823" s="96" t="s">
        <v>478</v>
      </c>
      <c r="D7823" t="s">
        <v>204</v>
      </c>
      <c r="E7823">
        <v>766</v>
      </c>
    </row>
    <row r="7824" spans="1:7" x14ac:dyDescent="0.3">
      <c r="A7824">
        <v>105</v>
      </c>
      <c r="B7824" s="18">
        <v>45505</v>
      </c>
      <c r="C7824" s="96" t="s">
        <v>478</v>
      </c>
      <c r="D7824" t="s">
        <v>227</v>
      </c>
      <c r="E7824">
        <v>1172</v>
      </c>
    </row>
    <row r="7825" spans="1:7" x14ac:dyDescent="0.3">
      <c r="A7825">
        <v>107</v>
      </c>
      <c r="B7825" s="18">
        <v>45505</v>
      </c>
      <c r="C7825" s="96" t="s">
        <v>478</v>
      </c>
      <c r="D7825" t="s">
        <v>217</v>
      </c>
      <c r="E7825">
        <v>1894</v>
      </c>
    </row>
    <row r="7826" spans="1:7" x14ac:dyDescent="0.3">
      <c r="A7826">
        <v>106</v>
      </c>
      <c r="B7826" s="18">
        <v>45505</v>
      </c>
      <c r="C7826" s="96" t="s">
        <v>478</v>
      </c>
      <c r="D7826" t="s">
        <v>196</v>
      </c>
      <c r="E7826">
        <v>1895</v>
      </c>
    </row>
    <row r="7827" spans="1:7" x14ac:dyDescent="0.3">
      <c r="A7827">
        <v>104</v>
      </c>
      <c r="B7827" s="18">
        <v>45505</v>
      </c>
      <c r="C7827" s="96" t="s">
        <v>478</v>
      </c>
      <c r="D7827" t="s">
        <v>236</v>
      </c>
      <c r="E7827">
        <v>322</v>
      </c>
    </row>
    <row r="7828" spans="1:7" x14ac:dyDescent="0.3">
      <c r="A7828">
        <v>113</v>
      </c>
      <c r="B7828" s="18">
        <v>45505</v>
      </c>
      <c r="C7828" s="96" t="s">
        <v>478</v>
      </c>
      <c r="D7828" t="s">
        <v>228</v>
      </c>
      <c r="E7828">
        <v>1270</v>
      </c>
    </row>
    <row r="7829" spans="1:7" x14ac:dyDescent="0.3">
      <c r="A7829">
        <v>110</v>
      </c>
      <c r="B7829" s="18">
        <v>45505</v>
      </c>
      <c r="C7829" s="96" t="s">
        <v>478</v>
      </c>
      <c r="D7829" t="s">
        <v>222</v>
      </c>
      <c r="E7829">
        <v>1181</v>
      </c>
    </row>
    <row r="7830" spans="1:7" x14ac:dyDescent="0.3">
      <c r="A7830">
        <v>112</v>
      </c>
      <c r="B7830" s="18">
        <v>45505</v>
      </c>
      <c r="C7830" s="96" t="s">
        <v>478</v>
      </c>
      <c r="D7830" t="s">
        <v>221</v>
      </c>
      <c r="E7830">
        <v>2118</v>
      </c>
    </row>
    <row r="7831" spans="1:7" x14ac:dyDescent="0.3">
      <c r="A7831">
        <v>111</v>
      </c>
      <c r="B7831" s="18">
        <v>45505</v>
      </c>
      <c r="C7831" s="96" t="s">
        <v>478</v>
      </c>
      <c r="D7831" t="s">
        <v>201</v>
      </c>
      <c r="E7831">
        <v>1747</v>
      </c>
    </row>
    <row r="7832" spans="1:7" x14ac:dyDescent="0.3">
      <c r="A7832">
        <v>109</v>
      </c>
      <c r="B7832" s="18">
        <v>45505</v>
      </c>
      <c r="C7832" s="96" t="s">
        <v>478</v>
      </c>
      <c r="D7832" t="s">
        <v>233</v>
      </c>
      <c r="E7832">
        <v>340</v>
      </c>
    </row>
    <row r="7833" spans="1:7" x14ac:dyDescent="0.3">
      <c r="A7833">
        <v>2</v>
      </c>
      <c r="B7833" s="18">
        <v>45505</v>
      </c>
      <c r="C7833" s="96" t="s">
        <v>478</v>
      </c>
      <c r="D7833" t="s">
        <v>209</v>
      </c>
      <c r="E7833">
        <v>0.81967741935483873</v>
      </c>
      <c r="F7833">
        <v>12705</v>
      </c>
      <c r="G7833">
        <v>15500</v>
      </c>
    </row>
    <row r="7834" spans="1:7" x14ac:dyDescent="0.3">
      <c r="A7834">
        <v>1</v>
      </c>
      <c r="B7834" s="18">
        <v>45505</v>
      </c>
      <c r="C7834" s="96" t="s">
        <v>478</v>
      </c>
      <c r="D7834" t="s">
        <v>287</v>
      </c>
      <c r="E7834">
        <v>1</v>
      </c>
      <c r="F7834">
        <v>9</v>
      </c>
      <c r="G7834">
        <v>9</v>
      </c>
    </row>
    <row r="7835" spans="1:7" x14ac:dyDescent="0.3">
      <c r="A7835">
        <v>103</v>
      </c>
      <c r="B7835" s="18">
        <v>45505</v>
      </c>
      <c r="C7835" s="96" t="s">
        <v>478</v>
      </c>
      <c r="D7835" t="s">
        <v>199</v>
      </c>
      <c r="E7835">
        <v>1</v>
      </c>
    </row>
    <row r="7836" spans="1:7" x14ac:dyDescent="0.3">
      <c r="A7836">
        <v>3</v>
      </c>
      <c r="B7836" s="18">
        <v>45505</v>
      </c>
      <c r="C7836" s="96" t="s">
        <v>478</v>
      </c>
      <c r="D7836" t="s">
        <v>202</v>
      </c>
      <c r="E7836">
        <v>0.3254237288135593</v>
      </c>
      <c r="F7836">
        <v>7872</v>
      </c>
      <c r="G7836">
        <v>24190</v>
      </c>
    </row>
    <row r="7837" spans="1:7" x14ac:dyDescent="0.3">
      <c r="A7837">
        <v>102</v>
      </c>
      <c r="B7837" s="18">
        <v>45505</v>
      </c>
      <c r="C7837" s="96" t="s">
        <v>478</v>
      </c>
      <c r="D7837" t="s">
        <v>218</v>
      </c>
      <c r="E7837">
        <v>1</v>
      </c>
    </row>
    <row r="7838" spans="1:7" x14ac:dyDescent="0.3">
      <c r="A7838">
        <v>101</v>
      </c>
      <c r="B7838" s="18">
        <v>45505</v>
      </c>
      <c r="C7838" s="96" t="s">
        <v>478</v>
      </c>
      <c r="D7838" t="s">
        <v>200</v>
      </c>
      <c r="E7838">
        <v>7</v>
      </c>
    </row>
    <row r="7839" spans="1:7" x14ac:dyDescent="0.3">
      <c r="A7839">
        <v>100</v>
      </c>
      <c r="B7839" s="18">
        <v>45505</v>
      </c>
      <c r="C7839" s="96" t="s">
        <v>478</v>
      </c>
      <c r="D7839" t="s">
        <v>206</v>
      </c>
      <c r="E7839">
        <v>3</v>
      </c>
    </row>
    <row r="7840" spans="1:7" x14ac:dyDescent="0.3">
      <c r="A7840">
        <v>17</v>
      </c>
      <c r="B7840" s="18">
        <v>45505</v>
      </c>
      <c r="C7840" s="96" t="s">
        <v>478</v>
      </c>
      <c r="D7840" t="s">
        <v>207</v>
      </c>
      <c r="E7840">
        <v>3.5357417371252885E-2</v>
      </c>
      <c r="F7840">
        <v>46</v>
      </c>
      <c r="G7840">
        <v>1301</v>
      </c>
    </row>
    <row r="7841" spans="1:7" x14ac:dyDescent="0.3">
      <c r="A7841">
        <v>16</v>
      </c>
      <c r="B7841" s="18">
        <v>45505</v>
      </c>
      <c r="C7841" s="96" t="s">
        <v>478</v>
      </c>
      <c r="D7841" t="s">
        <v>203</v>
      </c>
      <c r="E7841">
        <v>5.5342044581091467E-2</v>
      </c>
      <c r="F7841">
        <v>72</v>
      </c>
      <c r="G7841">
        <v>1301</v>
      </c>
    </row>
    <row r="7842" spans="1:7" x14ac:dyDescent="0.3">
      <c r="A7842">
        <v>13</v>
      </c>
      <c r="B7842" s="18">
        <v>45505</v>
      </c>
      <c r="C7842" s="96" t="s">
        <v>478</v>
      </c>
      <c r="D7842" t="s">
        <v>198</v>
      </c>
      <c r="E7842">
        <v>0</v>
      </c>
      <c r="F7842">
        <v>0</v>
      </c>
      <c r="G7842">
        <v>1411</v>
      </c>
    </row>
    <row r="7843" spans="1:7" x14ac:dyDescent="0.3">
      <c r="A7843">
        <v>12</v>
      </c>
      <c r="B7843" s="18">
        <v>45505</v>
      </c>
      <c r="C7843" s="96" t="s">
        <v>478</v>
      </c>
      <c r="D7843" t="s">
        <v>215</v>
      </c>
      <c r="E7843">
        <v>7.0871722182849046E-4</v>
      </c>
      <c r="F7843">
        <v>1</v>
      </c>
      <c r="G7843">
        <v>1411</v>
      </c>
    </row>
    <row r="7844" spans="1:7" x14ac:dyDescent="0.3">
      <c r="A7844">
        <v>11</v>
      </c>
      <c r="B7844" s="18">
        <v>45505</v>
      </c>
      <c r="C7844" s="96" t="s">
        <v>478</v>
      </c>
      <c r="D7844" t="s">
        <v>230</v>
      </c>
      <c r="E7844">
        <v>1.7618040873854827E-2</v>
      </c>
      <c r="F7844">
        <v>50</v>
      </c>
      <c r="G7844">
        <v>2838</v>
      </c>
    </row>
    <row r="7845" spans="1:7" x14ac:dyDescent="0.3">
      <c r="A7845">
        <v>10</v>
      </c>
      <c r="B7845" s="18">
        <v>45505</v>
      </c>
      <c r="C7845" s="96" t="s">
        <v>478</v>
      </c>
      <c r="D7845" t="s">
        <v>219</v>
      </c>
      <c r="E7845">
        <v>1.4446227929373997E-2</v>
      </c>
      <c r="F7845">
        <v>9</v>
      </c>
      <c r="G7845">
        <v>623</v>
      </c>
    </row>
    <row r="7846" spans="1:7" x14ac:dyDescent="0.3">
      <c r="A7846">
        <v>9</v>
      </c>
      <c r="B7846" s="18">
        <v>45505</v>
      </c>
      <c r="C7846" s="96" t="s">
        <v>478</v>
      </c>
      <c r="D7846" t="s">
        <v>213</v>
      </c>
      <c r="E7846">
        <v>1.3155555555555556E-2</v>
      </c>
      <c r="F7846">
        <v>74</v>
      </c>
      <c r="G7846">
        <v>5625</v>
      </c>
    </row>
    <row r="7847" spans="1:7" x14ac:dyDescent="0.3">
      <c r="A7847">
        <v>8</v>
      </c>
      <c r="B7847" s="18">
        <v>45505</v>
      </c>
      <c r="C7847" s="96" t="s">
        <v>478</v>
      </c>
      <c r="D7847" t="s">
        <v>235</v>
      </c>
      <c r="E7847">
        <v>0.39980256663376113</v>
      </c>
      <c r="F7847">
        <v>405</v>
      </c>
      <c r="G7847">
        <v>1013</v>
      </c>
    </row>
    <row r="7848" spans="1:7" x14ac:dyDescent="0.3">
      <c r="A7848">
        <v>7</v>
      </c>
      <c r="B7848" s="18">
        <v>45505</v>
      </c>
      <c r="C7848" s="96" t="s">
        <v>478</v>
      </c>
      <c r="D7848" t="s">
        <v>232</v>
      </c>
      <c r="E7848">
        <v>0.64436619718309862</v>
      </c>
      <c r="F7848">
        <v>183</v>
      </c>
      <c r="G7848">
        <v>284</v>
      </c>
    </row>
    <row r="7849" spans="1:7" x14ac:dyDescent="0.3">
      <c r="A7849">
        <v>23</v>
      </c>
      <c r="B7849" s="18">
        <v>45505</v>
      </c>
      <c r="C7849" s="96" t="s">
        <v>478</v>
      </c>
      <c r="D7849" t="s">
        <v>210</v>
      </c>
      <c r="E7849">
        <v>2.0312864814382443E-2</v>
      </c>
      <c r="F7849">
        <v>261</v>
      </c>
      <c r="G7849">
        <v>12849</v>
      </c>
    </row>
    <row r="7850" spans="1:7" x14ac:dyDescent="0.3">
      <c r="A7850">
        <v>24</v>
      </c>
      <c r="B7850" s="18">
        <v>45505</v>
      </c>
      <c r="C7850" s="96" t="s">
        <v>478</v>
      </c>
      <c r="D7850" t="s">
        <v>197</v>
      </c>
      <c r="E7850">
        <v>0.86973180076628354</v>
      </c>
      <c r="F7850">
        <v>227</v>
      </c>
      <c r="G7850">
        <v>261</v>
      </c>
    </row>
    <row r="7851" spans="1:7" x14ac:dyDescent="0.3">
      <c r="A7851">
        <v>25</v>
      </c>
      <c r="B7851" s="18">
        <v>45505</v>
      </c>
      <c r="C7851" s="96" t="s">
        <v>478</v>
      </c>
      <c r="D7851" t="s">
        <v>261</v>
      </c>
      <c r="E7851">
        <v>3.268736866682232E-3</v>
      </c>
      <c r="F7851">
        <v>42</v>
      </c>
      <c r="G7851">
        <v>12849</v>
      </c>
    </row>
    <row r="7852" spans="1:7" x14ac:dyDescent="0.3">
      <c r="A7852">
        <v>133</v>
      </c>
      <c r="B7852" s="18">
        <v>45505</v>
      </c>
      <c r="C7852" s="96" t="s">
        <v>478</v>
      </c>
      <c r="D7852" t="s">
        <v>234</v>
      </c>
      <c r="E7852">
        <v>38</v>
      </c>
    </row>
    <row r="7853" spans="1:7" x14ac:dyDescent="0.3">
      <c r="A7853">
        <v>132</v>
      </c>
      <c r="B7853" s="18">
        <v>45505</v>
      </c>
      <c r="C7853" s="96" t="s">
        <v>478</v>
      </c>
      <c r="D7853" t="s">
        <v>208</v>
      </c>
      <c r="E7853">
        <v>15</v>
      </c>
    </row>
    <row r="7854" spans="1:7" x14ac:dyDescent="0.3">
      <c r="A7854">
        <v>131</v>
      </c>
      <c r="B7854" s="18">
        <v>45505</v>
      </c>
      <c r="C7854" s="96" t="s">
        <v>478</v>
      </c>
      <c r="D7854" t="s">
        <v>211</v>
      </c>
      <c r="E7854">
        <v>88</v>
      </c>
    </row>
    <row r="7855" spans="1:7" x14ac:dyDescent="0.3">
      <c r="A7855">
        <v>130</v>
      </c>
      <c r="B7855" s="18">
        <v>45505</v>
      </c>
      <c r="C7855" s="96" t="s">
        <v>478</v>
      </c>
      <c r="D7855" t="s">
        <v>212</v>
      </c>
      <c r="E7855">
        <v>312</v>
      </c>
    </row>
    <row r="7856" spans="1:7" x14ac:dyDescent="0.3">
      <c r="A7856">
        <v>129</v>
      </c>
      <c r="B7856" s="18">
        <v>45505</v>
      </c>
      <c r="C7856" s="96" t="s">
        <v>478</v>
      </c>
      <c r="D7856" t="s">
        <v>229</v>
      </c>
      <c r="E7856">
        <v>1217</v>
      </c>
    </row>
    <row r="7857" spans="1:7" x14ac:dyDescent="0.3">
      <c r="A7857">
        <v>128</v>
      </c>
      <c r="B7857" s="18">
        <v>45505</v>
      </c>
      <c r="C7857" s="96" t="s">
        <v>478</v>
      </c>
      <c r="D7857" t="s">
        <v>224</v>
      </c>
      <c r="E7857">
        <v>379</v>
      </c>
    </row>
    <row r="7858" spans="1:7" x14ac:dyDescent="0.3">
      <c r="A7858">
        <v>127</v>
      </c>
      <c r="B7858" s="18">
        <v>45505</v>
      </c>
      <c r="C7858" s="96" t="s">
        <v>478</v>
      </c>
      <c r="D7858" t="s">
        <v>220</v>
      </c>
      <c r="E7858">
        <v>2093</v>
      </c>
    </row>
    <row r="7859" spans="1:7" x14ac:dyDescent="0.3">
      <c r="A7859">
        <v>5</v>
      </c>
      <c r="B7859" s="18">
        <v>45505</v>
      </c>
      <c r="C7859" s="96" t="s">
        <v>478</v>
      </c>
      <c r="D7859" t="s">
        <v>216</v>
      </c>
      <c r="E7859">
        <v>9.7486033519553104</v>
      </c>
      <c r="F7859">
        <v>1745</v>
      </c>
      <c r="G7859">
        <v>179</v>
      </c>
    </row>
    <row r="7860" spans="1:7" x14ac:dyDescent="0.3">
      <c r="A7860">
        <v>4</v>
      </c>
      <c r="B7860" s="18">
        <v>45505</v>
      </c>
      <c r="C7860" s="96" t="s">
        <v>478</v>
      </c>
      <c r="D7860" t="s">
        <v>223</v>
      </c>
      <c r="E7860">
        <v>0.770943175161101</v>
      </c>
      <c r="F7860">
        <v>1316</v>
      </c>
      <c r="G7860">
        <v>1707</v>
      </c>
    </row>
    <row r="7861" spans="1:7" x14ac:dyDescent="0.3">
      <c r="A7861">
        <v>126</v>
      </c>
      <c r="B7861" s="18">
        <v>45505</v>
      </c>
      <c r="C7861" s="96" t="s">
        <v>478</v>
      </c>
      <c r="D7861" t="s">
        <v>28</v>
      </c>
      <c r="E7861">
        <v>4</v>
      </c>
    </row>
    <row r="7862" spans="1:7" x14ac:dyDescent="0.3">
      <c r="A7862">
        <v>120</v>
      </c>
      <c r="B7862" s="18">
        <v>45505</v>
      </c>
      <c r="C7862" s="96" t="s">
        <v>478</v>
      </c>
      <c r="D7862" t="s">
        <v>22</v>
      </c>
      <c r="E7862">
        <v>3433</v>
      </c>
    </row>
    <row r="7863" spans="1:7" x14ac:dyDescent="0.3">
      <c r="A7863">
        <v>116</v>
      </c>
      <c r="B7863" s="18">
        <v>45505</v>
      </c>
      <c r="C7863" s="96" t="s">
        <v>478</v>
      </c>
      <c r="D7863" t="s">
        <v>243</v>
      </c>
      <c r="E7863">
        <v>79</v>
      </c>
    </row>
    <row r="7864" spans="1:7" x14ac:dyDescent="0.3">
      <c r="A7864">
        <v>115</v>
      </c>
      <c r="B7864" s="18">
        <v>45505</v>
      </c>
      <c r="C7864" s="96" t="s">
        <v>478</v>
      </c>
      <c r="D7864" t="s">
        <v>226</v>
      </c>
      <c r="E7864">
        <v>596</v>
      </c>
    </row>
    <row r="7865" spans="1:7" x14ac:dyDescent="0.3">
      <c r="A7865">
        <v>114</v>
      </c>
      <c r="B7865" s="18">
        <v>45505</v>
      </c>
      <c r="C7865" s="96" t="s">
        <v>478</v>
      </c>
      <c r="D7865" t="s">
        <v>214</v>
      </c>
      <c r="E7865">
        <v>3433</v>
      </c>
    </row>
    <row r="7866" spans="1:7" x14ac:dyDescent="0.3">
      <c r="A7866">
        <v>6</v>
      </c>
      <c r="B7866" s="18">
        <v>45505</v>
      </c>
      <c r="C7866" s="96" t="s">
        <v>478</v>
      </c>
      <c r="D7866" t="s">
        <v>237</v>
      </c>
      <c r="E7866">
        <v>0.49484536082474229</v>
      </c>
      <c r="F7866">
        <v>48</v>
      </c>
      <c r="G7866">
        <v>97</v>
      </c>
    </row>
    <row r="7867" spans="1:7" x14ac:dyDescent="0.3">
      <c r="A7867">
        <v>105</v>
      </c>
      <c r="B7867" s="18">
        <v>45505</v>
      </c>
      <c r="C7867" s="96" t="s">
        <v>479</v>
      </c>
      <c r="D7867" t="s">
        <v>227</v>
      </c>
      <c r="E7867">
        <v>283</v>
      </c>
    </row>
    <row r="7868" spans="1:7" x14ac:dyDescent="0.3">
      <c r="A7868">
        <v>104</v>
      </c>
      <c r="B7868" s="18">
        <v>45505</v>
      </c>
      <c r="C7868" s="96" t="s">
        <v>479</v>
      </c>
      <c r="D7868" t="s">
        <v>236</v>
      </c>
      <c r="E7868">
        <v>318</v>
      </c>
    </row>
    <row r="7869" spans="1:7" x14ac:dyDescent="0.3">
      <c r="A7869">
        <v>110</v>
      </c>
      <c r="B7869" s="18">
        <v>45505</v>
      </c>
      <c r="C7869" s="96" t="s">
        <v>479</v>
      </c>
      <c r="D7869" t="s">
        <v>222</v>
      </c>
      <c r="E7869">
        <v>319</v>
      </c>
    </row>
    <row r="7870" spans="1:7" x14ac:dyDescent="0.3">
      <c r="A7870">
        <v>109</v>
      </c>
      <c r="B7870" s="18">
        <v>45505</v>
      </c>
      <c r="C7870" s="96" t="s">
        <v>479</v>
      </c>
      <c r="D7870" t="s">
        <v>233</v>
      </c>
      <c r="E7870">
        <v>320</v>
      </c>
    </row>
    <row r="7871" spans="1:7" x14ac:dyDescent="0.3">
      <c r="A7871">
        <v>2</v>
      </c>
      <c r="B7871" s="18">
        <v>45505</v>
      </c>
      <c r="C7871" s="96" t="s">
        <v>479</v>
      </c>
      <c r="D7871" t="s">
        <v>209</v>
      </c>
      <c r="E7871">
        <v>0.68888888888888888</v>
      </c>
      <c r="F7871">
        <v>1240</v>
      </c>
      <c r="G7871">
        <v>1800</v>
      </c>
    </row>
    <row r="7872" spans="1:7" x14ac:dyDescent="0.3">
      <c r="A7872">
        <v>1</v>
      </c>
      <c r="B7872" s="18">
        <v>45505</v>
      </c>
      <c r="C7872" s="96" t="s">
        <v>479</v>
      </c>
      <c r="D7872" t="s">
        <v>287</v>
      </c>
      <c r="E7872">
        <v>1</v>
      </c>
      <c r="F7872">
        <v>2</v>
      </c>
      <c r="G7872">
        <v>2</v>
      </c>
    </row>
    <row r="7873" spans="1:7" x14ac:dyDescent="0.3">
      <c r="A7873">
        <v>103</v>
      </c>
      <c r="B7873" s="18">
        <v>45505</v>
      </c>
      <c r="C7873" s="96" t="s">
        <v>479</v>
      </c>
      <c r="D7873" t="s">
        <v>199</v>
      </c>
      <c r="E7873">
        <v>2</v>
      </c>
    </row>
    <row r="7874" spans="1:7" x14ac:dyDescent="0.3">
      <c r="A7874">
        <v>102</v>
      </c>
      <c r="B7874" s="18">
        <v>45505</v>
      </c>
      <c r="C7874" s="96" t="s">
        <v>479</v>
      </c>
      <c r="D7874" t="s">
        <v>218</v>
      </c>
      <c r="E7874">
        <v>0</v>
      </c>
    </row>
    <row r="7875" spans="1:7" x14ac:dyDescent="0.3">
      <c r="A7875">
        <v>3</v>
      </c>
      <c r="B7875" s="18">
        <v>45505</v>
      </c>
      <c r="C7875" s="96" t="s">
        <v>479</v>
      </c>
      <c r="D7875" t="s">
        <v>202</v>
      </c>
      <c r="E7875">
        <v>0.63115415657788543</v>
      </c>
      <c r="F7875">
        <v>782</v>
      </c>
      <c r="G7875">
        <v>1239</v>
      </c>
    </row>
    <row r="7876" spans="1:7" x14ac:dyDescent="0.3">
      <c r="A7876">
        <v>101</v>
      </c>
      <c r="B7876" s="18">
        <v>45505</v>
      </c>
      <c r="C7876" s="96" t="s">
        <v>479</v>
      </c>
      <c r="D7876" t="s">
        <v>200</v>
      </c>
      <c r="E7876">
        <v>0</v>
      </c>
    </row>
    <row r="7877" spans="1:7" x14ac:dyDescent="0.3">
      <c r="A7877">
        <v>100</v>
      </c>
      <c r="B7877" s="18">
        <v>45505</v>
      </c>
      <c r="C7877" s="96" t="s">
        <v>479</v>
      </c>
      <c r="D7877" t="s">
        <v>206</v>
      </c>
      <c r="E7877">
        <v>1</v>
      </c>
    </row>
    <row r="7878" spans="1:7" x14ac:dyDescent="0.3">
      <c r="A7878">
        <v>8</v>
      </c>
      <c r="B7878" s="18">
        <v>45505</v>
      </c>
      <c r="C7878" s="96" t="s">
        <v>479</v>
      </c>
      <c r="D7878" t="s">
        <v>235</v>
      </c>
      <c r="E7878">
        <v>3.5671819262782403E-3</v>
      </c>
      <c r="F7878">
        <v>3</v>
      </c>
      <c r="G7878">
        <v>841</v>
      </c>
    </row>
    <row r="7879" spans="1:7" x14ac:dyDescent="0.3">
      <c r="A7879">
        <v>7</v>
      </c>
      <c r="B7879" s="18">
        <v>45505</v>
      </c>
      <c r="C7879" s="96" t="s">
        <v>479</v>
      </c>
      <c r="D7879" t="s">
        <v>232</v>
      </c>
      <c r="E7879">
        <v>6.0790273556231003E-3</v>
      </c>
      <c r="F7879">
        <v>2</v>
      </c>
      <c r="G7879">
        <v>329</v>
      </c>
    </row>
    <row r="7880" spans="1:7" x14ac:dyDescent="0.3">
      <c r="A7880">
        <v>23</v>
      </c>
      <c r="B7880" s="18">
        <v>45505</v>
      </c>
      <c r="C7880" s="96" t="s">
        <v>479</v>
      </c>
      <c r="D7880" t="s">
        <v>210</v>
      </c>
      <c r="E7880">
        <v>3.1974420463629096E-3</v>
      </c>
      <c r="F7880">
        <v>4</v>
      </c>
      <c r="G7880">
        <v>1251</v>
      </c>
    </row>
    <row r="7881" spans="1:7" x14ac:dyDescent="0.3">
      <c r="A7881">
        <v>24</v>
      </c>
      <c r="B7881" s="18">
        <v>45505</v>
      </c>
      <c r="C7881" s="96" t="s">
        <v>479</v>
      </c>
      <c r="D7881" t="s">
        <v>197</v>
      </c>
      <c r="E7881">
        <v>1</v>
      </c>
      <c r="F7881">
        <v>4</v>
      </c>
      <c r="G7881">
        <v>4</v>
      </c>
    </row>
    <row r="7882" spans="1:7" x14ac:dyDescent="0.3">
      <c r="A7882">
        <v>25</v>
      </c>
      <c r="B7882" s="18">
        <v>45505</v>
      </c>
      <c r="C7882" s="96" t="s">
        <v>479</v>
      </c>
      <c r="D7882" t="s">
        <v>261</v>
      </c>
      <c r="E7882">
        <v>7.993605115907274E-4</v>
      </c>
      <c r="F7882">
        <v>1</v>
      </c>
      <c r="G7882">
        <v>1251</v>
      </c>
    </row>
    <row r="7883" spans="1:7" x14ac:dyDescent="0.3">
      <c r="A7883">
        <v>133</v>
      </c>
      <c r="B7883" s="18">
        <v>45505</v>
      </c>
      <c r="C7883" s="96" t="s">
        <v>479</v>
      </c>
      <c r="D7883" t="s">
        <v>234</v>
      </c>
      <c r="E7883">
        <v>1</v>
      </c>
    </row>
    <row r="7884" spans="1:7" x14ac:dyDescent="0.3">
      <c r="A7884">
        <v>131</v>
      </c>
      <c r="B7884" s="18">
        <v>45505</v>
      </c>
      <c r="C7884" s="96" t="s">
        <v>479</v>
      </c>
      <c r="D7884" t="s">
        <v>211</v>
      </c>
      <c r="E7884">
        <v>5</v>
      </c>
    </row>
    <row r="7885" spans="1:7" x14ac:dyDescent="0.3">
      <c r="A7885">
        <v>130</v>
      </c>
      <c r="B7885" s="18">
        <v>45505</v>
      </c>
      <c r="C7885" s="96" t="s">
        <v>479</v>
      </c>
      <c r="D7885" t="s">
        <v>212</v>
      </c>
      <c r="E7885">
        <v>4</v>
      </c>
    </row>
    <row r="7886" spans="1:7" x14ac:dyDescent="0.3">
      <c r="A7886">
        <v>129</v>
      </c>
      <c r="B7886" s="18">
        <v>45505</v>
      </c>
      <c r="C7886" s="96" t="s">
        <v>479</v>
      </c>
      <c r="D7886" t="s">
        <v>229</v>
      </c>
      <c r="E7886">
        <v>143</v>
      </c>
    </row>
    <row r="7887" spans="1:7" x14ac:dyDescent="0.3">
      <c r="A7887">
        <v>128</v>
      </c>
      <c r="B7887" s="18">
        <v>45505</v>
      </c>
      <c r="C7887" s="96" t="s">
        <v>479</v>
      </c>
      <c r="D7887" t="s">
        <v>224</v>
      </c>
      <c r="E7887">
        <v>8</v>
      </c>
    </row>
    <row r="7888" spans="1:7" x14ac:dyDescent="0.3">
      <c r="A7888">
        <v>127</v>
      </c>
      <c r="B7888" s="18">
        <v>45505</v>
      </c>
      <c r="C7888" s="96" t="s">
        <v>479</v>
      </c>
      <c r="D7888" t="s">
        <v>220</v>
      </c>
      <c r="E7888">
        <v>161</v>
      </c>
    </row>
    <row r="7889" spans="1:7" x14ac:dyDescent="0.3">
      <c r="A7889">
        <v>5</v>
      </c>
      <c r="B7889" s="18">
        <v>45505</v>
      </c>
      <c r="C7889" s="96" t="s">
        <v>479</v>
      </c>
      <c r="D7889" t="s">
        <v>216</v>
      </c>
      <c r="E7889">
        <v>2.9545454545454501</v>
      </c>
      <c r="F7889">
        <v>65</v>
      </c>
      <c r="G7889">
        <v>22</v>
      </c>
    </row>
    <row r="7890" spans="1:7" x14ac:dyDescent="0.3">
      <c r="A7890">
        <v>4</v>
      </c>
      <c r="B7890" s="18">
        <v>45505</v>
      </c>
      <c r="C7890" s="96" t="s">
        <v>479</v>
      </c>
      <c r="D7890" t="s">
        <v>223</v>
      </c>
      <c r="E7890">
        <v>0.29230769230769199</v>
      </c>
      <c r="F7890">
        <v>19</v>
      </c>
      <c r="G7890">
        <v>65</v>
      </c>
    </row>
    <row r="7891" spans="1:7" x14ac:dyDescent="0.3">
      <c r="A7891">
        <v>120</v>
      </c>
      <c r="B7891" s="18">
        <v>45505</v>
      </c>
      <c r="C7891" s="96" t="s">
        <v>479</v>
      </c>
      <c r="D7891" t="s">
        <v>22</v>
      </c>
      <c r="E7891">
        <v>165</v>
      </c>
    </row>
    <row r="7892" spans="1:7" x14ac:dyDescent="0.3">
      <c r="A7892">
        <v>115</v>
      </c>
      <c r="B7892" s="18">
        <v>45505</v>
      </c>
      <c r="C7892" s="96" t="s">
        <v>479</v>
      </c>
      <c r="D7892" t="s">
        <v>226</v>
      </c>
      <c r="E7892">
        <v>1</v>
      </c>
    </row>
    <row r="7893" spans="1:7" x14ac:dyDescent="0.3">
      <c r="A7893">
        <v>114</v>
      </c>
      <c r="B7893" s="18">
        <v>45505</v>
      </c>
      <c r="C7893" s="96" t="s">
        <v>479</v>
      </c>
      <c r="D7893" t="s">
        <v>214</v>
      </c>
      <c r="E7893">
        <v>165</v>
      </c>
    </row>
    <row r="7894" spans="1:7" x14ac:dyDescent="0.3">
      <c r="A7894">
        <v>6</v>
      </c>
      <c r="B7894" s="18">
        <v>45505</v>
      </c>
      <c r="C7894" s="96" t="s">
        <v>479</v>
      </c>
      <c r="D7894" t="s">
        <v>237</v>
      </c>
      <c r="E7894">
        <v>0.16981132075471697</v>
      </c>
      <c r="F7894">
        <v>18</v>
      </c>
      <c r="G7894">
        <v>106</v>
      </c>
    </row>
    <row r="7895" spans="1:7" x14ac:dyDescent="0.3">
      <c r="A7895">
        <v>108</v>
      </c>
      <c r="B7895" s="18">
        <v>45505</v>
      </c>
      <c r="C7895" s="96" t="s">
        <v>480</v>
      </c>
      <c r="D7895" t="s">
        <v>204</v>
      </c>
      <c r="E7895">
        <v>1609</v>
      </c>
    </row>
    <row r="7896" spans="1:7" x14ac:dyDescent="0.3">
      <c r="A7896">
        <v>105</v>
      </c>
      <c r="B7896" s="18">
        <v>45505</v>
      </c>
      <c r="C7896" s="96" t="s">
        <v>480</v>
      </c>
      <c r="D7896" t="s">
        <v>227</v>
      </c>
      <c r="E7896">
        <v>1891</v>
      </c>
    </row>
    <row r="7897" spans="1:7" x14ac:dyDescent="0.3">
      <c r="A7897">
        <v>107</v>
      </c>
      <c r="B7897" s="18">
        <v>45505</v>
      </c>
      <c r="C7897" s="96" t="s">
        <v>480</v>
      </c>
      <c r="D7897" t="s">
        <v>217</v>
      </c>
      <c r="E7897">
        <v>4264</v>
      </c>
    </row>
    <row r="7898" spans="1:7" x14ac:dyDescent="0.3">
      <c r="A7898">
        <v>106</v>
      </c>
      <c r="B7898" s="18">
        <v>45505</v>
      </c>
      <c r="C7898" s="96" t="s">
        <v>480</v>
      </c>
      <c r="D7898" t="s">
        <v>196</v>
      </c>
      <c r="E7898">
        <v>3506</v>
      </c>
    </row>
    <row r="7899" spans="1:7" x14ac:dyDescent="0.3">
      <c r="A7899">
        <v>104</v>
      </c>
      <c r="B7899" s="18">
        <v>45505</v>
      </c>
      <c r="C7899" s="96" t="s">
        <v>480</v>
      </c>
      <c r="D7899" t="s">
        <v>236</v>
      </c>
      <c r="E7899">
        <v>530</v>
      </c>
    </row>
    <row r="7900" spans="1:7" x14ac:dyDescent="0.3">
      <c r="A7900">
        <v>113</v>
      </c>
      <c r="B7900" s="18">
        <v>45505</v>
      </c>
      <c r="C7900" s="96" t="s">
        <v>480</v>
      </c>
      <c r="D7900" t="s">
        <v>228</v>
      </c>
      <c r="E7900">
        <v>3001</v>
      </c>
    </row>
    <row r="7901" spans="1:7" x14ac:dyDescent="0.3">
      <c r="A7901">
        <v>110</v>
      </c>
      <c r="B7901" s="18">
        <v>45505</v>
      </c>
      <c r="C7901" s="96" t="s">
        <v>480</v>
      </c>
      <c r="D7901" t="s">
        <v>222</v>
      </c>
      <c r="E7901">
        <v>1846</v>
      </c>
    </row>
    <row r="7902" spans="1:7" x14ac:dyDescent="0.3">
      <c r="A7902">
        <v>112</v>
      </c>
      <c r="B7902" s="18">
        <v>45505</v>
      </c>
      <c r="C7902" s="96" t="s">
        <v>480</v>
      </c>
      <c r="D7902" t="s">
        <v>221</v>
      </c>
      <c r="E7902">
        <v>4670</v>
      </c>
    </row>
    <row r="7903" spans="1:7" x14ac:dyDescent="0.3">
      <c r="A7903">
        <v>111</v>
      </c>
      <c r="B7903" s="18">
        <v>45505</v>
      </c>
      <c r="C7903" s="96" t="s">
        <v>480</v>
      </c>
      <c r="D7903" t="s">
        <v>201</v>
      </c>
      <c r="E7903">
        <v>3209</v>
      </c>
    </row>
    <row r="7904" spans="1:7" x14ac:dyDescent="0.3">
      <c r="A7904">
        <v>109</v>
      </c>
      <c r="B7904" s="18">
        <v>45505</v>
      </c>
      <c r="C7904" s="96" t="s">
        <v>480</v>
      </c>
      <c r="D7904" t="s">
        <v>233</v>
      </c>
      <c r="E7904">
        <v>545</v>
      </c>
    </row>
    <row r="7905" spans="1:7" x14ac:dyDescent="0.3">
      <c r="A7905">
        <v>2</v>
      </c>
      <c r="B7905" s="18">
        <v>45505</v>
      </c>
      <c r="C7905" s="96" t="s">
        <v>480</v>
      </c>
      <c r="D7905" t="s">
        <v>209</v>
      </c>
      <c r="E7905">
        <v>0.76435975609756102</v>
      </c>
      <c r="F7905">
        <v>25071</v>
      </c>
      <c r="G7905">
        <v>32800</v>
      </c>
    </row>
    <row r="7906" spans="1:7" x14ac:dyDescent="0.3">
      <c r="A7906">
        <v>1</v>
      </c>
      <c r="B7906" s="18">
        <v>45505</v>
      </c>
      <c r="C7906" s="96" t="s">
        <v>480</v>
      </c>
      <c r="D7906" t="s">
        <v>287</v>
      </c>
      <c r="E7906">
        <v>1.3</v>
      </c>
      <c r="F7906">
        <v>26</v>
      </c>
      <c r="G7906">
        <v>20</v>
      </c>
    </row>
    <row r="7907" spans="1:7" x14ac:dyDescent="0.3">
      <c r="A7907">
        <v>103</v>
      </c>
      <c r="B7907" s="18">
        <v>45505</v>
      </c>
      <c r="C7907" s="96" t="s">
        <v>480</v>
      </c>
      <c r="D7907" t="s">
        <v>199</v>
      </c>
      <c r="E7907">
        <v>2</v>
      </c>
    </row>
    <row r="7908" spans="1:7" x14ac:dyDescent="0.3">
      <c r="A7908">
        <v>3</v>
      </c>
      <c r="B7908" s="18">
        <v>45505</v>
      </c>
      <c r="C7908" s="96" t="s">
        <v>480</v>
      </c>
      <c r="D7908" t="s">
        <v>202</v>
      </c>
      <c r="E7908">
        <v>0.72515856236786469</v>
      </c>
      <c r="F7908">
        <v>18179</v>
      </c>
      <c r="G7908">
        <v>25069</v>
      </c>
    </row>
    <row r="7909" spans="1:7" x14ac:dyDescent="0.3">
      <c r="A7909">
        <v>102</v>
      </c>
      <c r="B7909" s="18">
        <v>45505</v>
      </c>
      <c r="C7909" s="96" t="s">
        <v>480</v>
      </c>
      <c r="D7909" t="s">
        <v>218</v>
      </c>
      <c r="E7909">
        <v>2</v>
      </c>
    </row>
    <row r="7910" spans="1:7" x14ac:dyDescent="0.3">
      <c r="A7910">
        <v>101</v>
      </c>
      <c r="B7910" s="18">
        <v>45505</v>
      </c>
      <c r="C7910" s="96" t="s">
        <v>480</v>
      </c>
      <c r="D7910" t="s">
        <v>200</v>
      </c>
      <c r="E7910">
        <v>16</v>
      </c>
    </row>
    <row r="7911" spans="1:7" x14ac:dyDescent="0.3">
      <c r="A7911">
        <v>100</v>
      </c>
      <c r="B7911" s="18">
        <v>45505</v>
      </c>
      <c r="C7911" s="96" t="s">
        <v>480</v>
      </c>
      <c r="D7911" t="s">
        <v>206</v>
      </c>
      <c r="E7911">
        <v>6</v>
      </c>
    </row>
    <row r="7912" spans="1:7" x14ac:dyDescent="0.3">
      <c r="A7912">
        <v>26</v>
      </c>
      <c r="B7912" s="18">
        <v>45505</v>
      </c>
      <c r="C7912" s="96" t="s">
        <v>480</v>
      </c>
      <c r="D7912" t="s">
        <v>164</v>
      </c>
      <c r="E7912">
        <v>1.7857142857142857E-4</v>
      </c>
      <c r="F7912">
        <v>1</v>
      </c>
      <c r="G7912">
        <v>5600</v>
      </c>
    </row>
    <row r="7913" spans="1:7" x14ac:dyDescent="0.3">
      <c r="A7913">
        <v>17</v>
      </c>
      <c r="B7913" s="18">
        <v>45505</v>
      </c>
      <c r="C7913" s="96" t="s">
        <v>480</v>
      </c>
      <c r="D7913" t="s">
        <v>207</v>
      </c>
      <c r="E7913">
        <v>0.1100811123986095</v>
      </c>
      <c r="F7913">
        <v>380</v>
      </c>
      <c r="G7913">
        <v>3452</v>
      </c>
    </row>
    <row r="7914" spans="1:7" x14ac:dyDescent="0.3">
      <c r="A7914">
        <v>16</v>
      </c>
      <c r="B7914" s="18">
        <v>45505</v>
      </c>
      <c r="C7914" s="96" t="s">
        <v>480</v>
      </c>
      <c r="D7914" t="s">
        <v>203</v>
      </c>
      <c r="E7914">
        <v>0.18482039397450753</v>
      </c>
      <c r="F7914">
        <v>638</v>
      </c>
      <c r="G7914">
        <v>3452</v>
      </c>
    </row>
    <row r="7915" spans="1:7" x14ac:dyDescent="0.3">
      <c r="A7915">
        <v>15</v>
      </c>
      <c r="B7915" s="18">
        <v>45505</v>
      </c>
      <c r="C7915" s="96" t="s">
        <v>480</v>
      </c>
      <c r="D7915" t="s">
        <v>205</v>
      </c>
      <c r="E7915">
        <v>1.8010529232474369E-3</v>
      </c>
      <c r="F7915">
        <v>13</v>
      </c>
      <c r="G7915">
        <v>7218</v>
      </c>
    </row>
    <row r="7916" spans="1:7" x14ac:dyDescent="0.3">
      <c r="A7916">
        <v>14</v>
      </c>
      <c r="B7916" s="18">
        <v>45505</v>
      </c>
      <c r="C7916" s="96" t="s">
        <v>480</v>
      </c>
      <c r="D7916" t="s">
        <v>225</v>
      </c>
      <c r="E7916">
        <v>1.4269880853422E-2</v>
      </c>
      <c r="F7916">
        <v>103</v>
      </c>
      <c r="G7916">
        <v>7218</v>
      </c>
    </row>
    <row r="7917" spans="1:7" x14ac:dyDescent="0.3">
      <c r="A7917">
        <v>13</v>
      </c>
      <c r="B7917" s="18">
        <v>45505</v>
      </c>
      <c r="C7917" s="96" t="s">
        <v>480</v>
      </c>
      <c r="D7917" t="s">
        <v>198</v>
      </c>
      <c r="E7917">
        <v>1.052939455981281E-2</v>
      </c>
      <c r="F7917">
        <v>36</v>
      </c>
      <c r="G7917">
        <v>3419</v>
      </c>
    </row>
    <row r="7918" spans="1:7" x14ac:dyDescent="0.3">
      <c r="A7918">
        <v>12</v>
      </c>
      <c r="B7918" s="18">
        <v>45505</v>
      </c>
      <c r="C7918" s="96" t="s">
        <v>480</v>
      </c>
      <c r="D7918" t="s">
        <v>215</v>
      </c>
      <c r="E7918">
        <v>3.3635565954957591E-2</v>
      </c>
      <c r="F7918">
        <v>115</v>
      </c>
      <c r="G7918">
        <v>3419</v>
      </c>
    </row>
    <row r="7919" spans="1:7" x14ac:dyDescent="0.3">
      <c r="A7919">
        <v>11</v>
      </c>
      <c r="B7919" s="18">
        <v>45505</v>
      </c>
      <c r="C7919" s="96" t="s">
        <v>480</v>
      </c>
      <c r="D7919" t="s">
        <v>230</v>
      </c>
      <c r="E7919">
        <v>9.1643059490084985E-2</v>
      </c>
      <c r="F7919">
        <v>647</v>
      </c>
      <c r="G7919">
        <v>7060</v>
      </c>
    </row>
    <row r="7920" spans="1:7" x14ac:dyDescent="0.3">
      <c r="A7920">
        <v>10</v>
      </c>
      <c r="B7920" s="18">
        <v>45505</v>
      </c>
      <c r="C7920" s="96" t="s">
        <v>480</v>
      </c>
      <c r="D7920" t="s">
        <v>219</v>
      </c>
      <c r="E7920">
        <v>7.3688773298656264E-3</v>
      </c>
      <c r="F7920">
        <v>17</v>
      </c>
      <c r="G7920">
        <v>2307</v>
      </c>
    </row>
    <row r="7921" spans="1:7" x14ac:dyDescent="0.3">
      <c r="A7921">
        <v>9</v>
      </c>
      <c r="B7921" s="18">
        <v>45505</v>
      </c>
      <c r="C7921" s="96" t="s">
        <v>480</v>
      </c>
      <c r="D7921" t="s">
        <v>213</v>
      </c>
      <c r="E7921">
        <v>6.7778852353320443E-2</v>
      </c>
      <c r="F7921">
        <v>841</v>
      </c>
      <c r="G7921">
        <v>12408</v>
      </c>
    </row>
    <row r="7922" spans="1:7" x14ac:dyDescent="0.3">
      <c r="A7922">
        <v>8</v>
      </c>
      <c r="B7922" s="18">
        <v>45505</v>
      </c>
      <c r="C7922" s="96" t="s">
        <v>480</v>
      </c>
      <c r="D7922" t="s">
        <v>235</v>
      </c>
      <c r="E7922">
        <v>0.34120982986767484</v>
      </c>
      <c r="F7922">
        <v>722</v>
      </c>
      <c r="G7922">
        <v>2116</v>
      </c>
    </row>
    <row r="7923" spans="1:7" x14ac:dyDescent="0.3">
      <c r="A7923">
        <v>7</v>
      </c>
      <c r="B7923" s="18">
        <v>45505</v>
      </c>
      <c r="C7923" s="96" t="s">
        <v>480</v>
      </c>
      <c r="D7923" t="s">
        <v>232</v>
      </c>
      <c r="E7923">
        <v>0.67647058823529416</v>
      </c>
      <c r="F7923">
        <v>368</v>
      </c>
      <c r="G7923">
        <v>544</v>
      </c>
    </row>
    <row r="7924" spans="1:7" x14ac:dyDescent="0.3">
      <c r="A7924">
        <v>23</v>
      </c>
      <c r="B7924" s="18">
        <v>45505</v>
      </c>
      <c r="C7924" s="96" t="s">
        <v>480</v>
      </c>
      <c r="D7924" t="s">
        <v>210</v>
      </c>
      <c r="E7924">
        <v>4.1765322361526219E-2</v>
      </c>
      <c r="F7924">
        <v>1076</v>
      </c>
      <c r="G7924">
        <v>25763</v>
      </c>
    </row>
    <row r="7925" spans="1:7" x14ac:dyDescent="0.3">
      <c r="A7925">
        <v>24</v>
      </c>
      <c r="B7925" s="18">
        <v>45505</v>
      </c>
      <c r="C7925" s="96" t="s">
        <v>480</v>
      </c>
      <c r="D7925" t="s">
        <v>197</v>
      </c>
      <c r="E7925">
        <v>0.91728624535315983</v>
      </c>
      <c r="F7925">
        <v>987</v>
      </c>
      <c r="G7925">
        <v>1076</v>
      </c>
    </row>
    <row r="7926" spans="1:7" x14ac:dyDescent="0.3">
      <c r="A7926">
        <v>25</v>
      </c>
      <c r="B7926" s="18">
        <v>45505</v>
      </c>
      <c r="C7926" s="96" t="s">
        <v>480</v>
      </c>
      <c r="D7926" t="s">
        <v>261</v>
      </c>
      <c r="E7926">
        <v>1.1644606606373481E-4</v>
      </c>
      <c r="F7926">
        <v>3</v>
      </c>
      <c r="G7926">
        <v>25763</v>
      </c>
    </row>
    <row r="7927" spans="1:7" x14ac:dyDescent="0.3">
      <c r="A7927">
        <v>134</v>
      </c>
      <c r="B7927" s="18">
        <v>45505</v>
      </c>
      <c r="C7927" s="96" t="s">
        <v>480</v>
      </c>
      <c r="D7927" t="s">
        <v>267</v>
      </c>
      <c r="E7927">
        <v>1</v>
      </c>
    </row>
    <row r="7928" spans="1:7" x14ac:dyDescent="0.3">
      <c r="A7928">
        <v>133</v>
      </c>
      <c r="B7928" s="18">
        <v>45505</v>
      </c>
      <c r="C7928" s="96" t="s">
        <v>480</v>
      </c>
      <c r="D7928" t="s">
        <v>234</v>
      </c>
      <c r="E7928">
        <v>283</v>
      </c>
    </row>
    <row r="7929" spans="1:7" x14ac:dyDescent="0.3">
      <c r="A7929">
        <v>132</v>
      </c>
      <c r="B7929" s="18">
        <v>45505</v>
      </c>
      <c r="C7929" s="96" t="s">
        <v>480</v>
      </c>
      <c r="D7929" t="s">
        <v>208</v>
      </c>
      <c r="E7929">
        <v>79</v>
      </c>
    </row>
    <row r="7930" spans="1:7" x14ac:dyDescent="0.3">
      <c r="A7930">
        <v>131</v>
      </c>
      <c r="B7930" s="18">
        <v>45505</v>
      </c>
      <c r="C7930" s="96" t="s">
        <v>480</v>
      </c>
      <c r="D7930" t="s">
        <v>211</v>
      </c>
      <c r="E7930">
        <v>240</v>
      </c>
    </row>
    <row r="7931" spans="1:7" x14ac:dyDescent="0.3">
      <c r="A7931">
        <v>130</v>
      </c>
      <c r="B7931" s="18">
        <v>45505</v>
      </c>
      <c r="C7931" s="96" t="s">
        <v>480</v>
      </c>
      <c r="D7931" t="s">
        <v>212</v>
      </c>
      <c r="E7931">
        <v>2767</v>
      </c>
    </row>
    <row r="7932" spans="1:7" x14ac:dyDescent="0.3">
      <c r="A7932">
        <v>129</v>
      </c>
      <c r="B7932" s="18">
        <v>45505</v>
      </c>
      <c r="C7932" s="96" t="s">
        <v>480</v>
      </c>
      <c r="D7932" t="s">
        <v>229</v>
      </c>
      <c r="E7932">
        <v>2321</v>
      </c>
    </row>
    <row r="7933" spans="1:7" x14ac:dyDescent="0.3">
      <c r="A7933">
        <v>128</v>
      </c>
      <c r="B7933" s="18">
        <v>45505</v>
      </c>
      <c r="C7933" s="96" t="s">
        <v>480</v>
      </c>
      <c r="D7933" t="s">
        <v>224</v>
      </c>
      <c r="E7933">
        <v>1274</v>
      </c>
    </row>
    <row r="7934" spans="1:7" x14ac:dyDescent="0.3">
      <c r="A7934">
        <v>127</v>
      </c>
      <c r="B7934" s="18">
        <v>45505</v>
      </c>
      <c r="C7934" s="96" t="s">
        <v>480</v>
      </c>
      <c r="D7934" t="s">
        <v>220</v>
      </c>
      <c r="E7934">
        <v>7013</v>
      </c>
    </row>
    <row r="7935" spans="1:7" x14ac:dyDescent="0.3">
      <c r="A7935">
        <v>5</v>
      </c>
      <c r="B7935" s="18">
        <v>45505</v>
      </c>
      <c r="C7935" s="96" t="s">
        <v>480</v>
      </c>
      <c r="D7935" t="s">
        <v>216</v>
      </c>
      <c r="E7935">
        <v>15.7257383966245</v>
      </c>
      <c r="F7935">
        <v>3727</v>
      </c>
      <c r="G7935">
        <v>237</v>
      </c>
    </row>
    <row r="7936" spans="1:7" x14ac:dyDescent="0.3">
      <c r="A7936">
        <v>4</v>
      </c>
      <c r="B7936" s="18">
        <v>45505</v>
      </c>
      <c r="C7936" s="96" t="s">
        <v>480</v>
      </c>
      <c r="D7936" t="s">
        <v>223</v>
      </c>
      <c r="E7936">
        <v>0.80839002267573701</v>
      </c>
      <c r="F7936">
        <v>2852</v>
      </c>
      <c r="G7936">
        <v>3528</v>
      </c>
    </row>
    <row r="7937" spans="1:7" x14ac:dyDescent="0.3">
      <c r="A7937">
        <v>126</v>
      </c>
      <c r="B7937" s="18">
        <v>45505</v>
      </c>
      <c r="C7937" s="96" t="s">
        <v>480</v>
      </c>
      <c r="D7937" t="s">
        <v>28</v>
      </c>
      <c r="E7937">
        <v>8</v>
      </c>
    </row>
    <row r="7938" spans="1:7" x14ac:dyDescent="0.3">
      <c r="A7938">
        <v>122</v>
      </c>
      <c r="B7938" s="18">
        <v>45505</v>
      </c>
      <c r="C7938" s="96" t="s">
        <v>480</v>
      </c>
      <c r="D7938" t="s">
        <v>24</v>
      </c>
      <c r="E7938">
        <v>2</v>
      </c>
    </row>
    <row r="7939" spans="1:7" x14ac:dyDescent="0.3">
      <c r="A7939">
        <v>121</v>
      </c>
      <c r="B7939" s="18">
        <v>45505</v>
      </c>
      <c r="C7939" s="96" t="s">
        <v>480</v>
      </c>
      <c r="D7939" t="s">
        <v>23</v>
      </c>
      <c r="E7939">
        <v>12</v>
      </c>
    </row>
    <row r="7940" spans="1:7" x14ac:dyDescent="0.3">
      <c r="A7940">
        <v>120</v>
      </c>
      <c r="B7940" s="18">
        <v>45505</v>
      </c>
      <c r="C7940" s="96" t="s">
        <v>480</v>
      </c>
      <c r="D7940" t="s">
        <v>22</v>
      </c>
      <c r="E7940">
        <v>9270</v>
      </c>
    </row>
    <row r="7941" spans="1:7" x14ac:dyDescent="0.3">
      <c r="A7941">
        <v>116</v>
      </c>
      <c r="B7941" s="18">
        <v>45505</v>
      </c>
      <c r="C7941" s="96" t="s">
        <v>480</v>
      </c>
      <c r="D7941" t="s">
        <v>243</v>
      </c>
      <c r="E7941">
        <v>22</v>
      </c>
    </row>
    <row r="7942" spans="1:7" x14ac:dyDescent="0.3">
      <c r="A7942">
        <v>115</v>
      </c>
      <c r="B7942" s="18">
        <v>45505</v>
      </c>
      <c r="C7942" s="96" t="s">
        <v>480</v>
      </c>
      <c r="D7942" t="s">
        <v>226</v>
      </c>
      <c r="E7942">
        <v>806</v>
      </c>
    </row>
    <row r="7943" spans="1:7" x14ac:dyDescent="0.3">
      <c r="A7943">
        <v>114</v>
      </c>
      <c r="B7943" s="18">
        <v>45505</v>
      </c>
      <c r="C7943" s="96" t="s">
        <v>480</v>
      </c>
      <c r="D7943" t="s">
        <v>214</v>
      </c>
      <c r="E7943">
        <v>9284</v>
      </c>
    </row>
    <row r="7944" spans="1:7" x14ac:dyDescent="0.3">
      <c r="A7944">
        <v>6</v>
      </c>
      <c r="B7944" s="18">
        <v>45505</v>
      </c>
      <c r="C7944" s="96" t="s">
        <v>480</v>
      </c>
      <c r="D7944" t="s">
        <v>237</v>
      </c>
      <c r="E7944">
        <v>0.52261306532663321</v>
      </c>
      <c r="F7944">
        <v>104</v>
      </c>
      <c r="G7944">
        <v>199</v>
      </c>
    </row>
    <row r="7945" spans="1:7" x14ac:dyDescent="0.3">
      <c r="A7945">
        <v>105</v>
      </c>
      <c r="B7945" s="18">
        <v>45505</v>
      </c>
      <c r="C7945" s="96" t="s">
        <v>481</v>
      </c>
      <c r="D7945" t="s">
        <v>227</v>
      </c>
      <c r="E7945">
        <v>520</v>
      </c>
    </row>
    <row r="7946" spans="1:7" x14ac:dyDescent="0.3">
      <c r="A7946">
        <v>104</v>
      </c>
      <c r="B7946" s="18">
        <v>45505</v>
      </c>
      <c r="C7946" s="96" t="s">
        <v>481</v>
      </c>
      <c r="D7946" t="s">
        <v>236</v>
      </c>
      <c r="E7946">
        <v>433</v>
      </c>
    </row>
    <row r="7947" spans="1:7" x14ac:dyDescent="0.3">
      <c r="A7947">
        <v>110</v>
      </c>
      <c r="B7947" s="18">
        <v>45505</v>
      </c>
      <c r="C7947" s="96" t="s">
        <v>481</v>
      </c>
      <c r="D7947" t="s">
        <v>222</v>
      </c>
      <c r="E7947">
        <v>473</v>
      </c>
    </row>
    <row r="7948" spans="1:7" x14ac:dyDescent="0.3">
      <c r="A7948">
        <v>109</v>
      </c>
      <c r="B7948" s="18">
        <v>45505</v>
      </c>
      <c r="C7948" s="96" t="s">
        <v>481</v>
      </c>
      <c r="D7948" t="s">
        <v>233</v>
      </c>
      <c r="E7948">
        <v>450</v>
      </c>
    </row>
    <row r="7949" spans="1:7" x14ac:dyDescent="0.3">
      <c r="A7949">
        <v>2</v>
      </c>
      <c r="B7949" s="18">
        <v>45505</v>
      </c>
      <c r="C7949" s="96" t="s">
        <v>481</v>
      </c>
      <c r="D7949" t="s">
        <v>209</v>
      </c>
      <c r="E7949">
        <v>0.52111111111111108</v>
      </c>
      <c r="F7949">
        <v>1876</v>
      </c>
      <c r="G7949">
        <v>3600</v>
      </c>
    </row>
    <row r="7950" spans="1:7" x14ac:dyDescent="0.3">
      <c r="A7950">
        <v>1</v>
      </c>
      <c r="B7950" s="18">
        <v>45505</v>
      </c>
      <c r="C7950" s="96" t="s">
        <v>481</v>
      </c>
      <c r="D7950" t="s">
        <v>287</v>
      </c>
      <c r="E7950">
        <v>0.4</v>
      </c>
      <c r="F7950">
        <v>2</v>
      </c>
      <c r="G7950">
        <v>5</v>
      </c>
    </row>
    <row r="7951" spans="1:7" x14ac:dyDescent="0.3">
      <c r="A7951">
        <v>103</v>
      </c>
      <c r="B7951" s="18">
        <v>45505</v>
      </c>
      <c r="C7951" s="96" t="s">
        <v>481</v>
      </c>
      <c r="D7951" t="s">
        <v>199</v>
      </c>
      <c r="E7951">
        <v>5</v>
      </c>
    </row>
    <row r="7952" spans="1:7" x14ac:dyDescent="0.3">
      <c r="A7952">
        <v>3</v>
      </c>
      <c r="B7952" s="18">
        <v>45505</v>
      </c>
      <c r="C7952" s="96" t="s">
        <v>481</v>
      </c>
      <c r="D7952" t="s">
        <v>202</v>
      </c>
      <c r="E7952">
        <v>0.86194029850746268</v>
      </c>
      <c r="F7952">
        <v>1617</v>
      </c>
      <c r="G7952">
        <v>1876</v>
      </c>
    </row>
    <row r="7953" spans="1:7" x14ac:dyDescent="0.3">
      <c r="A7953">
        <v>102</v>
      </c>
      <c r="B7953" s="18">
        <v>45505</v>
      </c>
      <c r="C7953" s="96" t="s">
        <v>481</v>
      </c>
      <c r="D7953" t="s">
        <v>218</v>
      </c>
      <c r="E7953">
        <v>0</v>
      </c>
    </row>
    <row r="7954" spans="1:7" x14ac:dyDescent="0.3">
      <c r="A7954">
        <v>101</v>
      </c>
      <c r="B7954" s="18">
        <v>45505</v>
      </c>
      <c r="C7954" s="96" t="s">
        <v>481</v>
      </c>
      <c r="D7954" t="s">
        <v>200</v>
      </c>
      <c r="E7954">
        <v>0</v>
      </c>
    </row>
    <row r="7955" spans="1:7" x14ac:dyDescent="0.3">
      <c r="A7955">
        <v>100</v>
      </c>
      <c r="B7955" s="18">
        <v>45505</v>
      </c>
      <c r="C7955" s="96" t="s">
        <v>481</v>
      </c>
      <c r="D7955" t="s">
        <v>206</v>
      </c>
      <c r="E7955">
        <v>1</v>
      </c>
    </row>
    <row r="7956" spans="1:7" x14ac:dyDescent="0.3">
      <c r="A7956">
        <v>8</v>
      </c>
      <c r="B7956" s="18">
        <v>45505</v>
      </c>
      <c r="C7956" s="96" t="s">
        <v>481</v>
      </c>
      <c r="D7956" t="s">
        <v>235</v>
      </c>
      <c r="E7956">
        <v>0.19238476953907815</v>
      </c>
      <c r="F7956">
        <v>288</v>
      </c>
      <c r="G7956">
        <v>1497</v>
      </c>
    </row>
    <row r="7957" spans="1:7" x14ac:dyDescent="0.3">
      <c r="A7957">
        <v>7</v>
      </c>
      <c r="B7957" s="18">
        <v>45505</v>
      </c>
      <c r="C7957" s="96" t="s">
        <v>481</v>
      </c>
      <c r="D7957" t="s">
        <v>232</v>
      </c>
      <c r="E7957">
        <v>0.48895899053627762</v>
      </c>
      <c r="F7957">
        <v>155</v>
      </c>
      <c r="G7957">
        <v>317</v>
      </c>
    </row>
    <row r="7958" spans="1:7" x14ac:dyDescent="0.3">
      <c r="A7958">
        <v>23</v>
      </c>
      <c r="B7958" s="18">
        <v>45505</v>
      </c>
      <c r="C7958" s="96" t="s">
        <v>481</v>
      </c>
      <c r="D7958" t="s">
        <v>210</v>
      </c>
      <c r="E7958">
        <v>3.1446540880503146E-3</v>
      </c>
      <c r="F7958">
        <v>6</v>
      </c>
      <c r="G7958">
        <v>1908</v>
      </c>
    </row>
    <row r="7959" spans="1:7" x14ac:dyDescent="0.3">
      <c r="A7959">
        <v>24</v>
      </c>
      <c r="B7959" s="18">
        <v>45505</v>
      </c>
      <c r="C7959" s="96" t="s">
        <v>481</v>
      </c>
      <c r="D7959" t="s">
        <v>197</v>
      </c>
      <c r="E7959">
        <v>1</v>
      </c>
      <c r="F7959">
        <v>6</v>
      </c>
      <c r="G7959">
        <v>6</v>
      </c>
    </row>
    <row r="7960" spans="1:7" x14ac:dyDescent="0.3">
      <c r="A7960">
        <v>25</v>
      </c>
      <c r="B7960" s="18">
        <v>45505</v>
      </c>
      <c r="C7960" s="96" t="s">
        <v>481</v>
      </c>
      <c r="D7960" t="s">
        <v>261</v>
      </c>
      <c r="E7960">
        <v>5.7651991614255764E-3</v>
      </c>
      <c r="F7960">
        <v>11</v>
      </c>
      <c r="G7960">
        <v>1908</v>
      </c>
    </row>
    <row r="7961" spans="1:7" x14ac:dyDescent="0.3">
      <c r="A7961">
        <v>133</v>
      </c>
      <c r="B7961" s="18">
        <v>45505</v>
      </c>
      <c r="C7961" s="96" t="s">
        <v>481</v>
      </c>
      <c r="D7961" t="s">
        <v>234</v>
      </c>
      <c r="E7961">
        <v>4</v>
      </c>
    </row>
    <row r="7962" spans="1:7" x14ac:dyDescent="0.3">
      <c r="A7962">
        <v>131</v>
      </c>
      <c r="B7962" s="18">
        <v>45505</v>
      </c>
      <c r="C7962" s="96" t="s">
        <v>481</v>
      </c>
      <c r="D7962" t="s">
        <v>211</v>
      </c>
      <c r="E7962">
        <v>9</v>
      </c>
    </row>
    <row r="7963" spans="1:7" x14ac:dyDescent="0.3">
      <c r="A7963">
        <v>130</v>
      </c>
      <c r="B7963" s="18">
        <v>45505</v>
      </c>
      <c r="C7963" s="96" t="s">
        <v>481</v>
      </c>
      <c r="D7963" t="s">
        <v>212</v>
      </c>
      <c r="E7963">
        <v>12</v>
      </c>
    </row>
    <row r="7964" spans="1:7" x14ac:dyDescent="0.3">
      <c r="A7964">
        <v>129</v>
      </c>
      <c r="B7964" s="18">
        <v>45505</v>
      </c>
      <c r="C7964" s="96" t="s">
        <v>481</v>
      </c>
      <c r="D7964" t="s">
        <v>229</v>
      </c>
      <c r="E7964">
        <v>147</v>
      </c>
    </row>
    <row r="7965" spans="1:7" x14ac:dyDescent="0.3">
      <c r="A7965">
        <v>128</v>
      </c>
      <c r="B7965" s="18">
        <v>45505</v>
      </c>
      <c r="C7965" s="96" t="s">
        <v>481</v>
      </c>
      <c r="D7965" t="s">
        <v>224</v>
      </c>
      <c r="E7965">
        <v>30</v>
      </c>
    </row>
    <row r="7966" spans="1:7" x14ac:dyDescent="0.3">
      <c r="A7966">
        <v>127</v>
      </c>
      <c r="B7966" s="18">
        <v>45505</v>
      </c>
      <c r="C7966" s="96" t="s">
        <v>481</v>
      </c>
      <c r="D7966" t="s">
        <v>220</v>
      </c>
      <c r="E7966">
        <v>214</v>
      </c>
    </row>
    <row r="7967" spans="1:7" x14ac:dyDescent="0.3">
      <c r="A7967">
        <v>5</v>
      </c>
      <c r="B7967" s="18">
        <v>45505</v>
      </c>
      <c r="C7967" s="96" t="s">
        <v>481</v>
      </c>
      <c r="D7967" t="s">
        <v>216</v>
      </c>
      <c r="E7967">
        <v>8.9268292682926802</v>
      </c>
      <c r="F7967">
        <v>366</v>
      </c>
      <c r="G7967">
        <v>41</v>
      </c>
    </row>
    <row r="7968" spans="1:7" x14ac:dyDescent="0.3">
      <c r="A7968">
        <v>4</v>
      </c>
      <c r="B7968" s="18">
        <v>45505</v>
      </c>
      <c r="C7968" s="96" t="s">
        <v>481</v>
      </c>
      <c r="D7968" t="s">
        <v>223</v>
      </c>
      <c r="E7968">
        <v>0.82436260623229496</v>
      </c>
      <c r="F7968">
        <v>291</v>
      </c>
      <c r="G7968">
        <v>353</v>
      </c>
    </row>
    <row r="7969" spans="1:7" x14ac:dyDescent="0.3">
      <c r="A7969">
        <v>126</v>
      </c>
      <c r="B7969" s="18">
        <v>45505</v>
      </c>
      <c r="C7969" s="96" t="s">
        <v>481</v>
      </c>
      <c r="D7969" t="s">
        <v>28</v>
      </c>
      <c r="E7969">
        <v>2</v>
      </c>
    </row>
    <row r="7970" spans="1:7" x14ac:dyDescent="0.3">
      <c r="A7970">
        <v>120</v>
      </c>
      <c r="B7970" s="18">
        <v>45505</v>
      </c>
      <c r="C7970" s="96" t="s">
        <v>481</v>
      </c>
      <c r="D7970" t="s">
        <v>22</v>
      </c>
      <c r="E7970">
        <v>490</v>
      </c>
    </row>
    <row r="7971" spans="1:7" x14ac:dyDescent="0.3">
      <c r="A7971">
        <v>115</v>
      </c>
      <c r="B7971" s="18">
        <v>45505</v>
      </c>
      <c r="C7971" s="96" t="s">
        <v>481</v>
      </c>
      <c r="D7971" t="s">
        <v>226</v>
      </c>
      <c r="E7971">
        <v>54</v>
      </c>
    </row>
    <row r="7972" spans="1:7" x14ac:dyDescent="0.3">
      <c r="A7972">
        <v>114</v>
      </c>
      <c r="B7972" s="18">
        <v>45505</v>
      </c>
      <c r="C7972" s="96" t="s">
        <v>481</v>
      </c>
      <c r="D7972" t="s">
        <v>214</v>
      </c>
      <c r="E7972">
        <v>490</v>
      </c>
    </row>
    <row r="7973" spans="1:7" x14ac:dyDescent="0.3">
      <c r="A7973">
        <v>6</v>
      </c>
      <c r="B7973" s="18">
        <v>45505</v>
      </c>
      <c r="C7973" s="96" t="s">
        <v>481</v>
      </c>
      <c r="D7973" t="s">
        <v>237</v>
      </c>
      <c r="E7973">
        <v>0.40677966101694918</v>
      </c>
      <c r="F7973">
        <v>48</v>
      </c>
      <c r="G7973">
        <v>118</v>
      </c>
    </row>
    <row r="7974" spans="1:7" x14ac:dyDescent="0.3">
      <c r="A7974">
        <v>105</v>
      </c>
      <c r="B7974" s="18">
        <v>45505</v>
      </c>
      <c r="C7974" s="96" t="s">
        <v>482</v>
      </c>
      <c r="D7974" t="s">
        <v>227</v>
      </c>
      <c r="E7974">
        <v>280</v>
      </c>
    </row>
    <row r="7975" spans="1:7" x14ac:dyDescent="0.3">
      <c r="A7975">
        <v>104</v>
      </c>
      <c r="B7975" s="18">
        <v>45505</v>
      </c>
      <c r="C7975" s="96" t="s">
        <v>482</v>
      </c>
      <c r="D7975" t="s">
        <v>236</v>
      </c>
      <c r="E7975">
        <v>131</v>
      </c>
    </row>
    <row r="7976" spans="1:7" x14ac:dyDescent="0.3">
      <c r="A7976">
        <v>110</v>
      </c>
      <c r="B7976" s="18">
        <v>45505</v>
      </c>
      <c r="C7976" s="96" t="s">
        <v>482</v>
      </c>
      <c r="D7976" t="s">
        <v>222</v>
      </c>
      <c r="E7976">
        <v>238</v>
      </c>
    </row>
    <row r="7977" spans="1:7" x14ac:dyDescent="0.3">
      <c r="A7977">
        <v>109</v>
      </c>
      <c r="B7977" s="18">
        <v>45505</v>
      </c>
      <c r="C7977" s="96" t="s">
        <v>482</v>
      </c>
      <c r="D7977" t="s">
        <v>233</v>
      </c>
      <c r="E7977">
        <v>116</v>
      </c>
    </row>
    <row r="7978" spans="1:7" x14ac:dyDescent="0.3">
      <c r="A7978">
        <v>2</v>
      </c>
      <c r="B7978" s="18">
        <v>45505</v>
      </c>
      <c r="C7978" s="96" t="s">
        <v>482</v>
      </c>
      <c r="D7978" t="s">
        <v>209</v>
      </c>
      <c r="E7978">
        <v>0.42499999999999999</v>
      </c>
      <c r="F7978">
        <v>765</v>
      </c>
      <c r="G7978">
        <v>1800</v>
      </c>
    </row>
    <row r="7979" spans="1:7" x14ac:dyDescent="0.3">
      <c r="A7979">
        <v>1</v>
      </c>
      <c r="B7979" s="18">
        <v>45505</v>
      </c>
      <c r="C7979" s="96" t="s">
        <v>482</v>
      </c>
      <c r="D7979" t="s">
        <v>287</v>
      </c>
      <c r="E7979">
        <v>0</v>
      </c>
      <c r="F7979">
        <v>0</v>
      </c>
      <c r="G7979">
        <v>2</v>
      </c>
    </row>
    <row r="7980" spans="1:7" x14ac:dyDescent="0.3">
      <c r="A7980">
        <v>103</v>
      </c>
      <c r="B7980" s="18">
        <v>45505</v>
      </c>
      <c r="C7980" s="96" t="s">
        <v>482</v>
      </c>
      <c r="D7980" t="s">
        <v>199</v>
      </c>
      <c r="E7980">
        <v>2</v>
      </c>
    </row>
    <row r="7981" spans="1:7" x14ac:dyDescent="0.3">
      <c r="A7981">
        <v>3</v>
      </c>
      <c r="B7981" s="18">
        <v>45505</v>
      </c>
      <c r="C7981" s="96" t="s">
        <v>482</v>
      </c>
      <c r="D7981" t="s">
        <v>202</v>
      </c>
      <c r="E7981">
        <v>0.89281045751633992</v>
      </c>
      <c r="F7981">
        <v>683</v>
      </c>
      <c r="G7981">
        <v>765</v>
      </c>
    </row>
    <row r="7982" spans="1:7" x14ac:dyDescent="0.3">
      <c r="A7982">
        <v>102</v>
      </c>
      <c r="B7982" s="18">
        <v>45505</v>
      </c>
      <c r="C7982" s="96" t="s">
        <v>482</v>
      </c>
      <c r="D7982" t="s">
        <v>218</v>
      </c>
      <c r="E7982">
        <v>0</v>
      </c>
    </row>
    <row r="7983" spans="1:7" x14ac:dyDescent="0.3">
      <c r="A7983">
        <v>101</v>
      </c>
      <c r="B7983" s="18">
        <v>45505</v>
      </c>
      <c r="C7983" s="96" t="s">
        <v>482</v>
      </c>
      <c r="D7983" t="s">
        <v>200</v>
      </c>
      <c r="E7983">
        <v>0</v>
      </c>
    </row>
    <row r="7984" spans="1:7" x14ac:dyDescent="0.3">
      <c r="A7984">
        <v>100</v>
      </c>
      <c r="B7984" s="18">
        <v>45505</v>
      </c>
      <c r="C7984" s="96" t="s">
        <v>482</v>
      </c>
      <c r="D7984" t="s">
        <v>206</v>
      </c>
      <c r="E7984">
        <v>1</v>
      </c>
    </row>
    <row r="7985" spans="1:7" x14ac:dyDescent="0.3">
      <c r="A7985">
        <v>9</v>
      </c>
      <c r="B7985" s="18">
        <v>45505</v>
      </c>
      <c r="C7985" s="96" t="s">
        <v>482</v>
      </c>
      <c r="D7985" t="s">
        <v>213</v>
      </c>
      <c r="E7985">
        <v>2.8947368421052631E-2</v>
      </c>
      <c r="F7985">
        <v>22</v>
      </c>
      <c r="G7985">
        <v>760</v>
      </c>
    </row>
    <row r="7986" spans="1:7" x14ac:dyDescent="0.3">
      <c r="A7986">
        <v>8</v>
      </c>
      <c r="B7986" s="18">
        <v>45505</v>
      </c>
      <c r="C7986" s="96" t="s">
        <v>482</v>
      </c>
      <c r="D7986" t="s">
        <v>235</v>
      </c>
      <c r="E7986">
        <v>0.35674157303370785</v>
      </c>
      <c r="F7986">
        <v>127</v>
      </c>
      <c r="G7986">
        <v>356</v>
      </c>
    </row>
    <row r="7987" spans="1:7" x14ac:dyDescent="0.3">
      <c r="A7987">
        <v>7</v>
      </c>
      <c r="B7987" s="18">
        <v>45505</v>
      </c>
      <c r="C7987" s="96" t="s">
        <v>482</v>
      </c>
      <c r="D7987" t="s">
        <v>232</v>
      </c>
      <c r="E7987">
        <v>0.7142857142857143</v>
      </c>
      <c r="F7987">
        <v>80</v>
      </c>
      <c r="G7987">
        <v>112</v>
      </c>
    </row>
    <row r="7988" spans="1:7" x14ac:dyDescent="0.3">
      <c r="A7988">
        <v>23</v>
      </c>
      <c r="B7988" s="18">
        <v>45505</v>
      </c>
      <c r="C7988" s="96" t="s">
        <v>482</v>
      </c>
      <c r="D7988" t="s">
        <v>210</v>
      </c>
      <c r="E7988">
        <v>2.5773195876288659E-3</v>
      </c>
      <c r="F7988">
        <v>2</v>
      </c>
      <c r="G7988">
        <v>776</v>
      </c>
    </row>
    <row r="7989" spans="1:7" x14ac:dyDescent="0.3">
      <c r="A7989">
        <v>24</v>
      </c>
      <c r="B7989" s="18">
        <v>45505</v>
      </c>
      <c r="C7989" s="96" t="s">
        <v>482</v>
      </c>
      <c r="D7989" t="s">
        <v>197</v>
      </c>
      <c r="E7989">
        <v>1</v>
      </c>
      <c r="F7989">
        <v>2</v>
      </c>
      <c r="G7989">
        <v>2</v>
      </c>
    </row>
    <row r="7990" spans="1:7" x14ac:dyDescent="0.3">
      <c r="A7990">
        <v>131</v>
      </c>
      <c r="B7990" s="18">
        <v>45505</v>
      </c>
      <c r="C7990" s="96" t="s">
        <v>482</v>
      </c>
      <c r="D7990" t="s">
        <v>211</v>
      </c>
      <c r="E7990">
        <v>5</v>
      </c>
    </row>
    <row r="7991" spans="1:7" x14ac:dyDescent="0.3">
      <c r="A7991">
        <v>130</v>
      </c>
      <c r="B7991" s="18">
        <v>45505</v>
      </c>
      <c r="C7991" s="96" t="s">
        <v>482</v>
      </c>
      <c r="D7991" t="s">
        <v>212</v>
      </c>
      <c r="E7991">
        <v>1</v>
      </c>
    </row>
    <row r="7992" spans="1:7" x14ac:dyDescent="0.3">
      <c r="A7992">
        <v>129</v>
      </c>
      <c r="B7992" s="18">
        <v>45505</v>
      </c>
      <c r="C7992" s="96" t="s">
        <v>482</v>
      </c>
      <c r="D7992" t="s">
        <v>229</v>
      </c>
      <c r="E7992">
        <v>124</v>
      </c>
    </row>
    <row r="7993" spans="1:7" x14ac:dyDescent="0.3">
      <c r="A7993">
        <v>128</v>
      </c>
      <c r="B7993" s="18">
        <v>45505</v>
      </c>
      <c r="C7993" s="96" t="s">
        <v>482</v>
      </c>
      <c r="D7993" t="s">
        <v>224</v>
      </c>
      <c r="E7993">
        <v>40</v>
      </c>
    </row>
    <row r="7994" spans="1:7" x14ac:dyDescent="0.3">
      <c r="A7994">
        <v>127</v>
      </c>
      <c r="B7994" s="18">
        <v>45505</v>
      </c>
      <c r="C7994" s="96" t="s">
        <v>482</v>
      </c>
      <c r="D7994" t="s">
        <v>220</v>
      </c>
      <c r="E7994">
        <v>170</v>
      </c>
    </row>
    <row r="7995" spans="1:7" x14ac:dyDescent="0.3">
      <c r="A7995">
        <v>5</v>
      </c>
      <c r="B7995" s="18">
        <v>45505</v>
      </c>
      <c r="C7995" s="96" t="s">
        <v>482</v>
      </c>
      <c r="D7995" t="s">
        <v>216</v>
      </c>
      <c r="E7995">
        <v>5.21428571428571</v>
      </c>
      <c r="F7995">
        <v>146</v>
      </c>
      <c r="G7995">
        <v>28</v>
      </c>
    </row>
    <row r="7996" spans="1:7" x14ac:dyDescent="0.3">
      <c r="A7996">
        <v>4</v>
      </c>
      <c r="B7996" s="18">
        <v>45505</v>
      </c>
      <c r="C7996" s="96" t="s">
        <v>482</v>
      </c>
      <c r="D7996" t="s">
        <v>223</v>
      </c>
      <c r="E7996">
        <v>0.69655172413793098</v>
      </c>
      <c r="F7996">
        <v>101</v>
      </c>
      <c r="G7996">
        <v>145</v>
      </c>
    </row>
    <row r="7997" spans="1:7" x14ac:dyDescent="0.3">
      <c r="A7997">
        <v>126</v>
      </c>
      <c r="B7997" s="18">
        <v>45505</v>
      </c>
      <c r="C7997" s="96" t="s">
        <v>482</v>
      </c>
      <c r="D7997" t="s">
        <v>28</v>
      </c>
      <c r="E7997">
        <v>1</v>
      </c>
    </row>
    <row r="7998" spans="1:7" x14ac:dyDescent="0.3">
      <c r="A7998">
        <v>120</v>
      </c>
      <c r="B7998" s="18">
        <v>45505</v>
      </c>
      <c r="C7998" s="96" t="s">
        <v>482</v>
      </c>
      <c r="D7998" t="s">
        <v>22</v>
      </c>
      <c r="E7998">
        <v>274</v>
      </c>
    </row>
    <row r="7999" spans="1:7" x14ac:dyDescent="0.3">
      <c r="A7999">
        <v>115</v>
      </c>
      <c r="B7999" s="18">
        <v>45505</v>
      </c>
      <c r="C7999" s="96" t="s">
        <v>482</v>
      </c>
      <c r="D7999" t="s">
        <v>226</v>
      </c>
      <c r="E7999">
        <v>2</v>
      </c>
    </row>
    <row r="8000" spans="1:7" x14ac:dyDescent="0.3">
      <c r="A8000">
        <v>114</v>
      </c>
      <c r="B8000" s="18">
        <v>45505</v>
      </c>
      <c r="C8000" s="96" t="s">
        <v>482</v>
      </c>
      <c r="D8000" t="s">
        <v>214</v>
      </c>
      <c r="E8000">
        <v>274</v>
      </c>
    </row>
    <row r="8001" spans="1:7" x14ac:dyDescent="0.3">
      <c r="A8001">
        <v>6</v>
      </c>
      <c r="B8001" s="18">
        <v>45505</v>
      </c>
      <c r="C8001" s="96" t="s">
        <v>482</v>
      </c>
      <c r="D8001" t="s">
        <v>237</v>
      </c>
      <c r="E8001">
        <v>0.6875</v>
      </c>
      <c r="F8001">
        <v>22</v>
      </c>
      <c r="G8001">
        <v>32</v>
      </c>
    </row>
    <row r="8002" spans="1:7" x14ac:dyDescent="0.3">
      <c r="A8002">
        <v>108</v>
      </c>
      <c r="B8002" s="18">
        <v>45505</v>
      </c>
      <c r="C8002" s="96" t="s">
        <v>483</v>
      </c>
      <c r="D8002" t="s">
        <v>204</v>
      </c>
      <c r="E8002">
        <v>2730</v>
      </c>
    </row>
    <row r="8003" spans="1:7" x14ac:dyDescent="0.3">
      <c r="A8003">
        <v>105</v>
      </c>
      <c r="B8003" s="18">
        <v>45505</v>
      </c>
      <c r="C8003" s="96" t="s">
        <v>483</v>
      </c>
      <c r="D8003" t="s">
        <v>227</v>
      </c>
      <c r="E8003">
        <v>4289</v>
      </c>
    </row>
    <row r="8004" spans="1:7" x14ac:dyDescent="0.3">
      <c r="A8004">
        <v>107</v>
      </c>
      <c r="B8004" s="18">
        <v>45505</v>
      </c>
      <c r="C8004" s="96" t="s">
        <v>483</v>
      </c>
      <c r="D8004" t="s">
        <v>217</v>
      </c>
      <c r="E8004">
        <v>8265</v>
      </c>
    </row>
    <row r="8005" spans="1:7" x14ac:dyDescent="0.3">
      <c r="A8005">
        <v>106</v>
      </c>
      <c r="B8005" s="18">
        <v>45505</v>
      </c>
      <c r="C8005" s="96" t="s">
        <v>483</v>
      </c>
      <c r="D8005" t="s">
        <v>196</v>
      </c>
      <c r="E8005">
        <v>7766</v>
      </c>
    </row>
    <row r="8006" spans="1:7" x14ac:dyDescent="0.3">
      <c r="A8006">
        <v>104</v>
      </c>
      <c r="B8006" s="18">
        <v>45505</v>
      </c>
      <c r="C8006" s="96" t="s">
        <v>483</v>
      </c>
      <c r="D8006" t="s">
        <v>236</v>
      </c>
      <c r="E8006">
        <v>1398</v>
      </c>
    </row>
    <row r="8007" spans="1:7" x14ac:dyDescent="0.3">
      <c r="A8007">
        <v>113</v>
      </c>
      <c r="B8007" s="18">
        <v>45505</v>
      </c>
      <c r="C8007" s="96" t="s">
        <v>483</v>
      </c>
      <c r="D8007" t="s">
        <v>228</v>
      </c>
      <c r="E8007">
        <v>4411</v>
      </c>
    </row>
    <row r="8008" spans="1:7" x14ac:dyDescent="0.3">
      <c r="A8008">
        <v>110</v>
      </c>
      <c r="B8008" s="18">
        <v>45505</v>
      </c>
      <c r="C8008" s="96" t="s">
        <v>483</v>
      </c>
      <c r="D8008" t="s">
        <v>222</v>
      </c>
      <c r="E8008">
        <v>4156</v>
      </c>
    </row>
    <row r="8009" spans="1:7" x14ac:dyDescent="0.3">
      <c r="A8009">
        <v>112</v>
      </c>
      <c r="B8009" s="18">
        <v>45505</v>
      </c>
      <c r="C8009" s="96" t="s">
        <v>483</v>
      </c>
      <c r="D8009" t="s">
        <v>221</v>
      </c>
      <c r="E8009">
        <v>8538</v>
      </c>
    </row>
    <row r="8010" spans="1:7" x14ac:dyDescent="0.3">
      <c r="A8010">
        <v>111</v>
      </c>
      <c r="B8010" s="18">
        <v>45505</v>
      </c>
      <c r="C8010" s="96" t="s">
        <v>483</v>
      </c>
      <c r="D8010" t="s">
        <v>201</v>
      </c>
      <c r="E8010">
        <v>7177</v>
      </c>
    </row>
    <row r="8011" spans="1:7" x14ac:dyDescent="0.3">
      <c r="A8011">
        <v>109</v>
      </c>
      <c r="B8011" s="18">
        <v>45505</v>
      </c>
      <c r="C8011" s="96" t="s">
        <v>483</v>
      </c>
      <c r="D8011" t="s">
        <v>233</v>
      </c>
      <c r="E8011">
        <v>1385</v>
      </c>
    </row>
    <row r="8012" spans="1:7" x14ac:dyDescent="0.3">
      <c r="A8012">
        <v>2</v>
      </c>
      <c r="B8012" s="18">
        <v>45505</v>
      </c>
      <c r="C8012" s="96" t="s">
        <v>483</v>
      </c>
      <c r="D8012" t="s">
        <v>209</v>
      </c>
      <c r="E8012">
        <v>0.85520477815699658</v>
      </c>
      <c r="F8012">
        <v>50115</v>
      </c>
      <c r="G8012">
        <v>58600</v>
      </c>
    </row>
    <row r="8013" spans="1:7" x14ac:dyDescent="0.3">
      <c r="A8013">
        <v>1</v>
      </c>
      <c r="B8013" s="18">
        <v>45505</v>
      </c>
      <c r="C8013" s="96" t="s">
        <v>483</v>
      </c>
      <c r="D8013" t="s">
        <v>287</v>
      </c>
      <c r="E8013">
        <v>0.54054054054054057</v>
      </c>
      <c r="F8013">
        <v>20</v>
      </c>
      <c r="G8013">
        <v>37</v>
      </c>
    </row>
    <row r="8014" spans="1:7" x14ac:dyDescent="0.3">
      <c r="A8014">
        <v>103</v>
      </c>
      <c r="B8014" s="18">
        <v>45505</v>
      </c>
      <c r="C8014" s="96" t="s">
        <v>483</v>
      </c>
      <c r="D8014" t="s">
        <v>199</v>
      </c>
      <c r="E8014">
        <v>13</v>
      </c>
    </row>
    <row r="8015" spans="1:7" x14ac:dyDescent="0.3">
      <c r="A8015">
        <v>3</v>
      </c>
      <c r="B8015" s="18">
        <v>45505</v>
      </c>
      <c r="C8015" s="96" t="s">
        <v>483</v>
      </c>
      <c r="D8015" t="s">
        <v>202</v>
      </c>
      <c r="E8015">
        <v>0.20840512923261872</v>
      </c>
      <c r="F8015">
        <v>20803</v>
      </c>
      <c r="G8015">
        <v>99820</v>
      </c>
    </row>
    <row r="8016" spans="1:7" x14ac:dyDescent="0.3">
      <c r="A8016">
        <v>102</v>
      </c>
      <c r="B8016" s="18">
        <v>45505</v>
      </c>
      <c r="C8016" s="96" t="s">
        <v>483</v>
      </c>
      <c r="D8016" t="s">
        <v>218</v>
      </c>
      <c r="E8016">
        <v>5</v>
      </c>
    </row>
    <row r="8017" spans="1:7" x14ac:dyDescent="0.3">
      <c r="A8017">
        <v>101</v>
      </c>
      <c r="B8017" s="18">
        <v>45505</v>
      </c>
      <c r="C8017" s="96" t="s">
        <v>483</v>
      </c>
      <c r="D8017" t="s">
        <v>200</v>
      </c>
      <c r="E8017">
        <v>19</v>
      </c>
    </row>
    <row r="8018" spans="1:7" x14ac:dyDescent="0.3">
      <c r="A8018">
        <v>100</v>
      </c>
      <c r="B8018" s="18">
        <v>45505</v>
      </c>
      <c r="C8018" s="96" t="s">
        <v>483</v>
      </c>
      <c r="D8018" t="s">
        <v>206</v>
      </c>
      <c r="E8018">
        <v>5</v>
      </c>
    </row>
    <row r="8019" spans="1:7" x14ac:dyDescent="0.3">
      <c r="A8019">
        <v>17</v>
      </c>
      <c r="B8019" s="18">
        <v>45505</v>
      </c>
      <c r="C8019" s="96" t="s">
        <v>483</v>
      </c>
      <c r="D8019" t="s">
        <v>207</v>
      </c>
      <c r="E8019">
        <v>1.9599999999999999E-2</v>
      </c>
      <c r="F8019">
        <v>49</v>
      </c>
      <c r="G8019">
        <v>2500</v>
      </c>
    </row>
    <row r="8020" spans="1:7" x14ac:dyDescent="0.3">
      <c r="A8020">
        <v>16</v>
      </c>
      <c r="B8020" s="18">
        <v>45505</v>
      </c>
      <c r="C8020" s="96" t="s">
        <v>483</v>
      </c>
      <c r="D8020" t="s">
        <v>203</v>
      </c>
      <c r="E8020">
        <v>2.8799999999999999E-2</v>
      </c>
      <c r="F8020">
        <v>72</v>
      </c>
      <c r="G8020">
        <v>2500</v>
      </c>
    </row>
    <row r="8021" spans="1:7" x14ac:dyDescent="0.3">
      <c r="A8021">
        <v>15</v>
      </c>
      <c r="B8021" s="18">
        <v>45505</v>
      </c>
      <c r="C8021" s="96" t="s">
        <v>483</v>
      </c>
      <c r="D8021" t="s">
        <v>205</v>
      </c>
      <c r="E8021">
        <v>4.0144520272982739E-4</v>
      </c>
      <c r="F8021">
        <v>2</v>
      </c>
      <c r="G8021">
        <v>4982</v>
      </c>
    </row>
    <row r="8022" spans="1:7" x14ac:dyDescent="0.3">
      <c r="A8022">
        <v>14</v>
      </c>
      <c r="B8022" s="18">
        <v>45505</v>
      </c>
      <c r="C8022" s="96" t="s">
        <v>483</v>
      </c>
      <c r="D8022" t="s">
        <v>225</v>
      </c>
      <c r="E8022">
        <v>6.0216780409474112E-4</v>
      </c>
      <c r="F8022">
        <v>3</v>
      </c>
      <c r="G8022">
        <v>4982</v>
      </c>
    </row>
    <row r="8023" spans="1:7" x14ac:dyDescent="0.3">
      <c r="A8023">
        <v>13</v>
      </c>
      <c r="B8023" s="18">
        <v>45505</v>
      </c>
      <c r="C8023" s="96" t="s">
        <v>483</v>
      </c>
      <c r="D8023" t="s">
        <v>198</v>
      </c>
      <c r="E8023">
        <v>2.34337637494022E-2</v>
      </c>
      <c r="F8023">
        <v>49</v>
      </c>
      <c r="G8023">
        <v>2091</v>
      </c>
    </row>
    <row r="8024" spans="1:7" x14ac:dyDescent="0.3">
      <c r="A8024">
        <v>12</v>
      </c>
      <c r="B8024" s="18">
        <v>45505</v>
      </c>
      <c r="C8024" s="96" t="s">
        <v>483</v>
      </c>
      <c r="D8024" t="s">
        <v>215</v>
      </c>
      <c r="E8024">
        <v>3.5389765662362509E-2</v>
      </c>
      <c r="F8024">
        <v>74</v>
      </c>
      <c r="G8024">
        <v>2091</v>
      </c>
    </row>
    <row r="8025" spans="1:7" x14ac:dyDescent="0.3">
      <c r="A8025">
        <v>11</v>
      </c>
      <c r="B8025" s="18">
        <v>45505</v>
      </c>
      <c r="C8025" s="96" t="s">
        <v>483</v>
      </c>
      <c r="D8025" t="s">
        <v>230</v>
      </c>
      <c r="E8025">
        <v>1.2576356449874237E-3</v>
      </c>
      <c r="F8025">
        <v>7</v>
      </c>
      <c r="G8025">
        <v>5566</v>
      </c>
    </row>
    <row r="8026" spans="1:7" x14ac:dyDescent="0.3">
      <c r="A8026">
        <v>9</v>
      </c>
      <c r="B8026" s="18">
        <v>45505</v>
      </c>
      <c r="C8026" s="96" t="s">
        <v>483</v>
      </c>
      <c r="D8026" t="s">
        <v>213</v>
      </c>
      <c r="E8026">
        <v>2.0439448134900359E-4</v>
      </c>
      <c r="F8026">
        <v>2</v>
      </c>
      <c r="G8026">
        <v>9785</v>
      </c>
    </row>
    <row r="8027" spans="1:7" x14ac:dyDescent="0.3">
      <c r="A8027">
        <v>8</v>
      </c>
      <c r="B8027" s="18">
        <v>45505</v>
      </c>
      <c r="C8027" s="96" t="s">
        <v>483</v>
      </c>
      <c r="D8027" t="s">
        <v>235</v>
      </c>
      <c r="E8027">
        <v>0.13813184253435826</v>
      </c>
      <c r="F8027">
        <v>593</v>
      </c>
      <c r="G8027">
        <v>4293</v>
      </c>
    </row>
    <row r="8028" spans="1:7" x14ac:dyDescent="0.3">
      <c r="A8028">
        <v>7</v>
      </c>
      <c r="B8028" s="18">
        <v>45505</v>
      </c>
      <c r="C8028" s="96" t="s">
        <v>483</v>
      </c>
      <c r="D8028" t="s">
        <v>232</v>
      </c>
      <c r="E8028">
        <v>0.25528582615505091</v>
      </c>
      <c r="F8028">
        <v>326</v>
      </c>
      <c r="G8028">
        <v>1277</v>
      </c>
    </row>
    <row r="8029" spans="1:7" x14ac:dyDescent="0.3">
      <c r="A8029">
        <v>23</v>
      </c>
      <c r="B8029" s="18">
        <v>45505</v>
      </c>
      <c r="C8029" s="96" t="s">
        <v>483</v>
      </c>
      <c r="D8029" t="s">
        <v>210</v>
      </c>
      <c r="E8029">
        <v>3.1186809768237674E-2</v>
      </c>
      <c r="F8029">
        <v>1604</v>
      </c>
      <c r="G8029">
        <v>51432</v>
      </c>
    </row>
    <row r="8030" spans="1:7" x14ac:dyDescent="0.3">
      <c r="A8030">
        <v>24</v>
      </c>
      <c r="B8030" s="18">
        <v>45505</v>
      </c>
      <c r="C8030" s="96" t="s">
        <v>483</v>
      </c>
      <c r="D8030" t="s">
        <v>197</v>
      </c>
      <c r="E8030">
        <v>0.92705735660847877</v>
      </c>
      <c r="F8030">
        <v>1487</v>
      </c>
      <c r="G8030">
        <v>1604</v>
      </c>
    </row>
    <row r="8031" spans="1:7" x14ac:dyDescent="0.3">
      <c r="A8031">
        <v>134</v>
      </c>
      <c r="B8031" s="18">
        <v>45505</v>
      </c>
      <c r="C8031" s="96" t="s">
        <v>483</v>
      </c>
      <c r="D8031" t="s">
        <v>267</v>
      </c>
      <c r="E8031">
        <v>19</v>
      </c>
    </row>
    <row r="8032" spans="1:7" x14ac:dyDescent="0.3">
      <c r="A8032">
        <v>133</v>
      </c>
      <c r="B8032" s="18">
        <v>45505</v>
      </c>
      <c r="C8032" s="96" t="s">
        <v>483</v>
      </c>
      <c r="D8032" t="s">
        <v>234</v>
      </c>
      <c r="E8032">
        <v>582</v>
      </c>
    </row>
    <row r="8033" spans="1:7" x14ac:dyDescent="0.3">
      <c r="A8033">
        <v>132</v>
      </c>
      <c r="B8033" s="18">
        <v>45505</v>
      </c>
      <c r="C8033" s="96" t="s">
        <v>483</v>
      </c>
      <c r="D8033" t="s">
        <v>208</v>
      </c>
      <c r="E8033">
        <v>137</v>
      </c>
    </row>
    <row r="8034" spans="1:7" x14ac:dyDescent="0.3">
      <c r="A8034">
        <v>131</v>
      </c>
      <c r="B8034" s="18">
        <v>45505</v>
      </c>
      <c r="C8034" s="96" t="s">
        <v>483</v>
      </c>
      <c r="D8034" t="s">
        <v>211</v>
      </c>
      <c r="E8034">
        <v>627</v>
      </c>
    </row>
    <row r="8035" spans="1:7" x14ac:dyDescent="0.3">
      <c r="A8035">
        <v>130</v>
      </c>
      <c r="B8035" s="18">
        <v>45505</v>
      </c>
      <c r="C8035" s="96" t="s">
        <v>483</v>
      </c>
      <c r="D8035" t="s">
        <v>212</v>
      </c>
      <c r="E8035">
        <v>8879</v>
      </c>
    </row>
    <row r="8036" spans="1:7" x14ac:dyDescent="0.3">
      <c r="A8036">
        <v>129</v>
      </c>
      <c r="B8036" s="18">
        <v>45505</v>
      </c>
      <c r="C8036" s="96" t="s">
        <v>483</v>
      </c>
      <c r="D8036" t="s">
        <v>229</v>
      </c>
      <c r="E8036">
        <v>6129</v>
      </c>
    </row>
    <row r="8037" spans="1:7" x14ac:dyDescent="0.3">
      <c r="A8037">
        <v>128</v>
      </c>
      <c r="B8037" s="18">
        <v>45505</v>
      </c>
      <c r="C8037" s="96" t="s">
        <v>483</v>
      </c>
      <c r="D8037" t="s">
        <v>224</v>
      </c>
      <c r="E8037">
        <v>3416</v>
      </c>
    </row>
    <row r="8038" spans="1:7" x14ac:dyDescent="0.3">
      <c r="A8038">
        <v>127</v>
      </c>
      <c r="B8038" s="18">
        <v>45505</v>
      </c>
      <c r="C8038" s="96" t="s">
        <v>483</v>
      </c>
      <c r="D8038" t="s">
        <v>220</v>
      </c>
      <c r="E8038">
        <v>19831</v>
      </c>
    </row>
    <row r="8039" spans="1:7" x14ac:dyDescent="0.3">
      <c r="A8039">
        <v>5</v>
      </c>
      <c r="B8039" s="18">
        <v>45505</v>
      </c>
      <c r="C8039" s="96" t="s">
        <v>483</v>
      </c>
      <c r="D8039" t="s">
        <v>216</v>
      </c>
      <c r="E8039">
        <v>13.0329531051965</v>
      </c>
      <c r="F8039">
        <v>10283</v>
      </c>
      <c r="G8039">
        <v>789</v>
      </c>
    </row>
    <row r="8040" spans="1:7" x14ac:dyDescent="0.3">
      <c r="A8040">
        <v>4</v>
      </c>
      <c r="B8040" s="18">
        <v>45505</v>
      </c>
      <c r="C8040" s="96" t="s">
        <v>483</v>
      </c>
      <c r="D8040" t="s">
        <v>223</v>
      </c>
      <c r="E8040">
        <v>0.79649787032654995</v>
      </c>
      <c r="F8040">
        <v>6732</v>
      </c>
      <c r="G8040">
        <v>8452</v>
      </c>
    </row>
    <row r="8041" spans="1:7" x14ac:dyDescent="0.3">
      <c r="A8041">
        <v>126</v>
      </c>
      <c r="B8041" s="18">
        <v>45505</v>
      </c>
      <c r="C8041" s="96" t="s">
        <v>483</v>
      </c>
      <c r="D8041" t="s">
        <v>28</v>
      </c>
      <c r="E8041">
        <v>22</v>
      </c>
    </row>
    <row r="8042" spans="1:7" x14ac:dyDescent="0.3">
      <c r="A8042">
        <v>122</v>
      </c>
      <c r="B8042" s="18">
        <v>45505</v>
      </c>
      <c r="C8042" s="96" t="s">
        <v>483</v>
      </c>
      <c r="D8042" t="s">
        <v>24</v>
      </c>
      <c r="E8042">
        <v>10</v>
      </c>
    </row>
    <row r="8043" spans="1:7" x14ac:dyDescent="0.3">
      <c r="A8043">
        <v>121</v>
      </c>
      <c r="B8043" s="18">
        <v>45505</v>
      </c>
      <c r="C8043" s="96" t="s">
        <v>483</v>
      </c>
      <c r="D8043" t="s">
        <v>23</v>
      </c>
      <c r="E8043">
        <v>10</v>
      </c>
    </row>
    <row r="8044" spans="1:7" x14ac:dyDescent="0.3">
      <c r="A8044">
        <v>120</v>
      </c>
      <c r="B8044" s="18">
        <v>45505</v>
      </c>
      <c r="C8044" s="96" t="s">
        <v>483</v>
      </c>
      <c r="D8044" t="s">
        <v>22</v>
      </c>
      <c r="E8044">
        <v>26741</v>
      </c>
    </row>
    <row r="8045" spans="1:7" x14ac:dyDescent="0.3">
      <c r="A8045">
        <v>116</v>
      </c>
      <c r="B8045" s="18">
        <v>45505</v>
      </c>
      <c r="C8045" s="96" t="s">
        <v>483</v>
      </c>
      <c r="D8045" t="s">
        <v>243</v>
      </c>
      <c r="E8045">
        <v>102</v>
      </c>
    </row>
    <row r="8046" spans="1:7" x14ac:dyDescent="0.3">
      <c r="A8046">
        <v>115</v>
      </c>
      <c r="B8046" s="18">
        <v>45505</v>
      </c>
      <c r="C8046" s="96" t="s">
        <v>483</v>
      </c>
      <c r="D8046" t="s">
        <v>226</v>
      </c>
      <c r="E8046">
        <v>301</v>
      </c>
    </row>
    <row r="8047" spans="1:7" x14ac:dyDescent="0.3">
      <c r="A8047">
        <v>114</v>
      </c>
      <c r="B8047" s="18">
        <v>45505</v>
      </c>
      <c r="C8047" s="96" t="s">
        <v>483</v>
      </c>
      <c r="D8047" t="s">
        <v>214</v>
      </c>
      <c r="E8047">
        <v>26761</v>
      </c>
    </row>
    <row r="8048" spans="1:7" x14ac:dyDescent="0.3">
      <c r="A8048">
        <v>6</v>
      </c>
      <c r="B8048" s="18">
        <v>45505</v>
      </c>
      <c r="C8048" s="96" t="s">
        <v>483</v>
      </c>
      <c r="D8048" t="s">
        <v>237</v>
      </c>
      <c r="E8048">
        <v>8.9171974522292988E-2</v>
      </c>
      <c r="F8048">
        <v>42</v>
      </c>
      <c r="G8048">
        <v>471</v>
      </c>
    </row>
    <row r="8049" spans="1:7" x14ac:dyDescent="0.3">
      <c r="A8049">
        <v>108</v>
      </c>
      <c r="B8049" s="18">
        <v>45505</v>
      </c>
      <c r="C8049" s="96" t="s">
        <v>484</v>
      </c>
      <c r="D8049" t="s">
        <v>204</v>
      </c>
      <c r="E8049">
        <v>19</v>
      </c>
    </row>
    <row r="8050" spans="1:7" x14ac:dyDescent="0.3">
      <c r="A8050">
        <v>107</v>
      </c>
      <c r="B8050" s="18">
        <v>45505</v>
      </c>
      <c r="C8050" s="96" t="s">
        <v>484</v>
      </c>
      <c r="D8050" t="s">
        <v>217</v>
      </c>
      <c r="E8050">
        <v>72</v>
      </c>
    </row>
    <row r="8051" spans="1:7" x14ac:dyDescent="0.3">
      <c r="A8051">
        <v>106</v>
      </c>
      <c r="B8051" s="18">
        <v>45505</v>
      </c>
      <c r="C8051" s="96" t="s">
        <v>484</v>
      </c>
      <c r="D8051" t="s">
        <v>196</v>
      </c>
      <c r="E8051">
        <v>75</v>
      </c>
    </row>
    <row r="8052" spans="1:7" x14ac:dyDescent="0.3">
      <c r="A8052">
        <v>113</v>
      </c>
      <c r="B8052" s="18">
        <v>45505</v>
      </c>
      <c r="C8052" s="96" t="s">
        <v>484</v>
      </c>
      <c r="D8052" t="s">
        <v>228</v>
      </c>
      <c r="E8052">
        <v>41</v>
      </c>
    </row>
    <row r="8053" spans="1:7" x14ac:dyDescent="0.3">
      <c r="A8053">
        <v>112</v>
      </c>
      <c r="B8053" s="18">
        <v>45505</v>
      </c>
      <c r="C8053" s="96" t="s">
        <v>484</v>
      </c>
      <c r="D8053" t="s">
        <v>221</v>
      </c>
      <c r="E8053">
        <v>87</v>
      </c>
    </row>
    <row r="8054" spans="1:7" x14ac:dyDescent="0.3">
      <c r="A8054">
        <v>111</v>
      </c>
      <c r="B8054" s="18">
        <v>45505</v>
      </c>
      <c r="C8054" s="96" t="s">
        <v>484</v>
      </c>
      <c r="D8054" t="s">
        <v>201</v>
      </c>
      <c r="E8054">
        <v>93</v>
      </c>
    </row>
    <row r="8055" spans="1:7" x14ac:dyDescent="0.3">
      <c r="A8055">
        <v>2</v>
      </c>
      <c r="B8055" s="18">
        <v>45505</v>
      </c>
      <c r="C8055" s="96" t="s">
        <v>484</v>
      </c>
      <c r="D8055" t="s">
        <v>209</v>
      </c>
      <c r="E8055">
        <v>9.6750000000000003E-2</v>
      </c>
      <c r="F8055">
        <v>387</v>
      </c>
      <c r="G8055">
        <v>4000</v>
      </c>
    </row>
    <row r="8056" spans="1:7" x14ac:dyDescent="0.3">
      <c r="A8056">
        <v>1</v>
      </c>
      <c r="B8056" s="18">
        <v>45505</v>
      </c>
      <c r="C8056" s="96" t="s">
        <v>484</v>
      </c>
      <c r="D8056" t="s">
        <v>287</v>
      </c>
      <c r="E8056">
        <v>0</v>
      </c>
      <c r="F8056">
        <v>0</v>
      </c>
      <c r="G8056">
        <v>2</v>
      </c>
    </row>
    <row r="8057" spans="1:7" x14ac:dyDescent="0.3">
      <c r="A8057">
        <v>103</v>
      </c>
      <c r="B8057" s="18">
        <v>45505</v>
      </c>
      <c r="C8057" s="96" t="s">
        <v>484</v>
      </c>
      <c r="D8057" t="s">
        <v>199</v>
      </c>
      <c r="E8057">
        <v>0</v>
      </c>
    </row>
    <row r="8058" spans="1:7" x14ac:dyDescent="0.3">
      <c r="A8058">
        <v>3</v>
      </c>
      <c r="B8058" s="18">
        <v>45505</v>
      </c>
      <c r="C8058" s="96" t="s">
        <v>484</v>
      </c>
      <c r="D8058" t="s">
        <v>202</v>
      </c>
      <c r="E8058">
        <v>1.0956072351421189</v>
      </c>
      <c r="F8058">
        <v>424</v>
      </c>
      <c r="G8058">
        <v>387</v>
      </c>
    </row>
    <row r="8059" spans="1:7" x14ac:dyDescent="0.3">
      <c r="A8059">
        <v>102</v>
      </c>
      <c r="B8059" s="18">
        <v>45505</v>
      </c>
      <c r="C8059" s="96" t="s">
        <v>484</v>
      </c>
      <c r="D8059" t="s">
        <v>218</v>
      </c>
      <c r="E8059">
        <v>2</v>
      </c>
    </row>
    <row r="8060" spans="1:7" x14ac:dyDescent="0.3">
      <c r="A8060">
        <v>101</v>
      </c>
      <c r="B8060" s="18">
        <v>45505</v>
      </c>
      <c r="C8060" s="96" t="s">
        <v>484</v>
      </c>
      <c r="D8060" t="s">
        <v>200</v>
      </c>
      <c r="E8060">
        <v>0</v>
      </c>
    </row>
    <row r="8061" spans="1:7" x14ac:dyDescent="0.3">
      <c r="A8061">
        <v>100</v>
      </c>
      <c r="B8061" s="18">
        <v>45505</v>
      </c>
      <c r="C8061" s="96" t="s">
        <v>484</v>
      </c>
      <c r="D8061" t="s">
        <v>206</v>
      </c>
      <c r="E8061">
        <v>1</v>
      </c>
    </row>
    <row r="8062" spans="1:7" x14ac:dyDescent="0.3">
      <c r="A8062">
        <v>26</v>
      </c>
      <c r="B8062" s="18">
        <v>45505</v>
      </c>
      <c r="C8062" s="96" t="s">
        <v>484</v>
      </c>
      <c r="D8062" t="s">
        <v>164</v>
      </c>
      <c r="E8062">
        <v>2.7027027027027029E-2</v>
      </c>
      <c r="F8062">
        <v>5</v>
      </c>
      <c r="G8062">
        <v>185</v>
      </c>
    </row>
    <row r="8063" spans="1:7" x14ac:dyDescent="0.3">
      <c r="A8063">
        <v>17</v>
      </c>
      <c r="B8063" s="18">
        <v>45505</v>
      </c>
      <c r="C8063" s="96" t="s">
        <v>484</v>
      </c>
      <c r="D8063" t="s">
        <v>207</v>
      </c>
      <c r="E8063">
        <v>3.8834951456310676E-2</v>
      </c>
      <c r="F8063">
        <v>4</v>
      </c>
      <c r="G8063">
        <v>103</v>
      </c>
    </row>
    <row r="8064" spans="1:7" x14ac:dyDescent="0.3">
      <c r="A8064">
        <v>16</v>
      </c>
      <c r="B8064" s="18">
        <v>45505</v>
      </c>
      <c r="C8064" s="96" t="s">
        <v>484</v>
      </c>
      <c r="D8064" t="s">
        <v>203</v>
      </c>
      <c r="E8064">
        <v>9.7087378640776698E-2</v>
      </c>
      <c r="F8064">
        <v>10</v>
      </c>
      <c r="G8064">
        <v>103</v>
      </c>
    </row>
    <row r="8065" spans="1:7" x14ac:dyDescent="0.3">
      <c r="A8065">
        <v>15</v>
      </c>
      <c r="B8065" s="18">
        <v>45505</v>
      </c>
      <c r="C8065" s="96" t="s">
        <v>484</v>
      </c>
      <c r="D8065" t="s">
        <v>205</v>
      </c>
      <c r="E8065">
        <v>0</v>
      </c>
      <c r="F8065">
        <v>0</v>
      </c>
      <c r="G8065">
        <v>219</v>
      </c>
    </row>
    <row r="8066" spans="1:7" x14ac:dyDescent="0.3">
      <c r="A8066">
        <v>14</v>
      </c>
      <c r="B8066" s="18">
        <v>45505</v>
      </c>
      <c r="C8066" s="96" t="s">
        <v>484</v>
      </c>
      <c r="D8066" t="s">
        <v>225</v>
      </c>
      <c r="E8066">
        <v>3.6529680365296802E-2</v>
      </c>
      <c r="F8066">
        <v>8</v>
      </c>
      <c r="G8066">
        <v>219</v>
      </c>
    </row>
    <row r="8067" spans="1:7" x14ac:dyDescent="0.3">
      <c r="A8067">
        <v>13</v>
      </c>
      <c r="B8067" s="18">
        <v>45505</v>
      </c>
      <c r="C8067" s="96" t="s">
        <v>484</v>
      </c>
      <c r="D8067" t="s">
        <v>198</v>
      </c>
      <c r="E8067">
        <v>0</v>
      </c>
      <c r="F8067">
        <v>0</v>
      </c>
      <c r="G8067">
        <v>103</v>
      </c>
    </row>
    <row r="8068" spans="1:7" x14ac:dyDescent="0.3">
      <c r="A8068">
        <v>12</v>
      </c>
      <c r="B8068" s="18">
        <v>45505</v>
      </c>
      <c r="C8068" s="96" t="s">
        <v>484</v>
      </c>
      <c r="D8068" t="s">
        <v>215</v>
      </c>
      <c r="E8068">
        <v>2.9126213592233011E-2</v>
      </c>
      <c r="F8068">
        <v>3</v>
      </c>
      <c r="G8068">
        <v>103</v>
      </c>
    </row>
    <row r="8069" spans="1:7" x14ac:dyDescent="0.3">
      <c r="A8069">
        <v>11</v>
      </c>
      <c r="B8069" s="18">
        <v>45505</v>
      </c>
      <c r="C8069" s="96" t="s">
        <v>484</v>
      </c>
      <c r="D8069" t="s">
        <v>230</v>
      </c>
      <c r="E8069">
        <v>0.1388888888888889</v>
      </c>
      <c r="F8069">
        <v>25</v>
      </c>
      <c r="G8069">
        <v>180</v>
      </c>
    </row>
    <row r="8070" spans="1:7" x14ac:dyDescent="0.3">
      <c r="A8070">
        <v>10</v>
      </c>
      <c r="B8070" s="18">
        <v>45505</v>
      </c>
      <c r="C8070" s="96" t="s">
        <v>484</v>
      </c>
      <c r="D8070" t="s">
        <v>219</v>
      </c>
      <c r="E8070">
        <v>4.5454545454545456E-2</v>
      </c>
      <c r="F8070">
        <v>1</v>
      </c>
      <c r="G8070">
        <v>22</v>
      </c>
    </row>
    <row r="8071" spans="1:7" x14ac:dyDescent="0.3">
      <c r="A8071">
        <v>9</v>
      </c>
      <c r="B8071" s="18">
        <v>45505</v>
      </c>
      <c r="C8071" s="96" t="s">
        <v>484</v>
      </c>
      <c r="D8071" t="s">
        <v>213</v>
      </c>
      <c r="E8071">
        <v>8.2706766917293228E-2</v>
      </c>
      <c r="F8071">
        <v>22</v>
      </c>
      <c r="G8071">
        <v>266</v>
      </c>
    </row>
    <row r="8072" spans="1:7" x14ac:dyDescent="0.3">
      <c r="A8072">
        <v>23</v>
      </c>
      <c r="B8072" s="18">
        <v>45505</v>
      </c>
      <c r="C8072" s="96" t="s">
        <v>484</v>
      </c>
      <c r="D8072" t="s">
        <v>210</v>
      </c>
      <c r="E8072">
        <v>2.7989821882951654E-2</v>
      </c>
      <c r="F8072">
        <v>11</v>
      </c>
      <c r="G8072">
        <v>393</v>
      </c>
    </row>
    <row r="8073" spans="1:7" x14ac:dyDescent="0.3">
      <c r="A8073">
        <v>24</v>
      </c>
      <c r="B8073" s="18">
        <v>45505</v>
      </c>
      <c r="C8073" s="96" t="s">
        <v>484</v>
      </c>
      <c r="D8073" t="s">
        <v>197</v>
      </c>
      <c r="E8073">
        <v>0.90909090909090906</v>
      </c>
      <c r="F8073">
        <v>10</v>
      </c>
      <c r="G8073">
        <v>11</v>
      </c>
    </row>
    <row r="8074" spans="1:7" x14ac:dyDescent="0.3">
      <c r="A8074">
        <v>133</v>
      </c>
      <c r="B8074" s="18">
        <v>45505</v>
      </c>
      <c r="C8074" s="96" t="s">
        <v>484</v>
      </c>
      <c r="D8074" t="s">
        <v>234</v>
      </c>
      <c r="E8074">
        <v>2</v>
      </c>
    </row>
    <row r="8075" spans="1:7" x14ac:dyDescent="0.3">
      <c r="A8075">
        <v>132</v>
      </c>
      <c r="B8075" s="18">
        <v>45505</v>
      </c>
      <c r="C8075" s="96" t="s">
        <v>484</v>
      </c>
      <c r="D8075" t="s">
        <v>208</v>
      </c>
      <c r="E8075">
        <v>3</v>
      </c>
    </row>
    <row r="8076" spans="1:7" x14ac:dyDescent="0.3">
      <c r="A8076">
        <v>131</v>
      </c>
      <c r="B8076" s="18">
        <v>45505</v>
      </c>
      <c r="C8076" s="96" t="s">
        <v>484</v>
      </c>
      <c r="D8076" t="s">
        <v>211</v>
      </c>
      <c r="E8076">
        <v>8</v>
      </c>
    </row>
    <row r="8077" spans="1:7" x14ac:dyDescent="0.3">
      <c r="A8077">
        <v>130</v>
      </c>
      <c r="B8077" s="18">
        <v>45505</v>
      </c>
      <c r="C8077" s="96" t="s">
        <v>484</v>
      </c>
      <c r="D8077" t="s">
        <v>212</v>
      </c>
      <c r="E8077">
        <v>3</v>
      </c>
    </row>
    <row r="8078" spans="1:7" x14ac:dyDescent="0.3">
      <c r="A8078">
        <v>129</v>
      </c>
      <c r="B8078" s="18">
        <v>45505</v>
      </c>
      <c r="C8078" s="96" t="s">
        <v>484</v>
      </c>
      <c r="D8078" t="s">
        <v>229</v>
      </c>
      <c r="E8078">
        <v>26</v>
      </c>
    </row>
    <row r="8079" spans="1:7" x14ac:dyDescent="0.3">
      <c r="A8079">
        <v>128</v>
      </c>
      <c r="B8079" s="18">
        <v>45505</v>
      </c>
      <c r="C8079" s="96" t="s">
        <v>484</v>
      </c>
      <c r="D8079" t="s">
        <v>224</v>
      </c>
      <c r="E8079">
        <v>18</v>
      </c>
    </row>
    <row r="8080" spans="1:7" x14ac:dyDescent="0.3">
      <c r="A8080">
        <v>127</v>
      </c>
      <c r="B8080" s="18">
        <v>45505</v>
      </c>
      <c r="C8080" s="96" t="s">
        <v>484</v>
      </c>
      <c r="D8080" t="s">
        <v>220</v>
      </c>
      <c r="E8080">
        <v>60</v>
      </c>
    </row>
    <row r="8081" spans="1:7" x14ac:dyDescent="0.3">
      <c r="A8081">
        <v>5</v>
      </c>
      <c r="B8081" s="18">
        <v>45505</v>
      </c>
      <c r="C8081" s="96" t="s">
        <v>484</v>
      </c>
      <c r="D8081" t="s">
        <v>216</v>
      </c>
      <c r="E8081">
        <v>1.7619047619047601</v>
      </c>
      <c r="F8081">
        <v>37</v>
      </c>
      <c r="G8081">
        <v>21</v>
      </c>
    </row>
    <row r="8082" spans="1:7" x14ac:dyDescent="0.3">
      <c r="A8082">
        <v>4</v>
      </c>
      <c r="B8082" s="18">
        <v>45505</v>
      </c>
      <c r="C8082" s="96" t="s">
        <v>484</v>
      </c>
      <c r="D8082" t="s">
        <v>223</v>
      </c>
      <c r="E8082">
        <v>0.70270270270270296</v>
      </c>
      <c r="F8082">
        <v>26</v>
      </c>
      <c r="G8082">
        <v>37</v>
      </c>
    </row>
    <row r="8083" spans="1:7" x14ac:dyDescent="0.3">
      <c r="A8083">
        <v>120</v>
      </c>
      <c r="B8083" s="18">
        <v>45505</v>
      </c>
      <c r="C8083" s="96" t="s">
        <v>484</v>
      </c>
      <c r="D8083" t="s">
        <v>22</v>
      </c>
      <c r="E8083">
        <v>69</v>
      </c>
    </row>
    <row r="8084" spans="1:7" x14ac:dyDescent="0.3">
      <c r="A8084">
        <v>114</v>
      </c>
      <c r="B8084" s="18">
        <v>45505</v>
      </c>
      <c r="C8084" s="96" t="s">
        <v>484</v>
      </c>
      <c r="D8084" t="s">
        <v>214</v>
      </c>
      <c r="E8084">
        <v>69</v>
      </c>
    </row>
    <row r="8085" spans="1:7" x14ac:dyDescent="0.3">
      <c r="A8085">
        <v>27</v>
      </c>
      <c r="B8085" s="18">
        <v>45505</v>
      </c>
      <c r="C8085" s="96" t="s">
        <v>485</v>
      </c>
      <c r="D8085" t="s">
        <v>165</v>
      </c>
      <c r="E8085">
        <v>9.9778270509977823E-3</v>
      </c>
      <c r="F8085">
        <v>9</v>
      </c>
      <c r="G8085">
        <v>902</v>
      </c>
    </row>
    <row r="8086" spans="1:7" x14ac:dyDescent="0.3">
      <c r="A8086">
        <v>108</v>
      </c>
      <c r="B8086" s="18">
        <v>45505</v>
      </c>
      <c r="C8086" s="96" t="s">
        <v>485</v>
      </c>
      <c r="D8086" t="s">
        <v>204</v>
      </c>
      <c r="E8086">
        <v>655</v>
      </c>
    </row>
    <row r="8087" spans="1:7" x14ac:dyDescent="0.3">
      <c r="A8087">
        <v>105</v>
      </c>
      <c r="B8087" s="18">
        <v>45505</v>
      </c>
      <c r="C8087" s="96" t="s">
        <v>485</v>
      </c>
      <c r="D8087" t="s">
        <v>227</v>
      </c>
      <c r="E8087">
        <v>641</v>
      </c>
    </row>
    <row r="8088" spans="1:7" x14ac:dyDescent="0.3">
      <c r="A8088">
        <v>107</v>
      </c>
      <c r="B8088" s="18">
        <v>45505</v>
      </c>
      <c r="C8088" s="96" t="s">
        <v>485</v>
      </c>
      <c r="D8088" t="s">
        <v>217</v>
      </c>
      <c r="E8088">
        <v>1801</v>
      </c>
    </row>
    <row r="8089" spans="1:7" x14ac:dyDescent="0.3">
      <c r="A8089">
        <v>106</v>
      </c>
      <c r="B8089" s="18">
        <v>45505</v>
      </c>
      <c r="C8089" s="96" t="s">
        <v>485</v>
      </c>
      <c r="D8089" t="s">
        <v>196</v>
      </c>
      <c r="E8089">
        <v>1536</v>
      </c>
    </row>
    <row r="8090" spans="1:7" x14ac:dyDescent="0.3">
      <c r="A8090">
        <v>104</v>
      </c>
      <c r="B8090" s="18">
        <v>45505</v>
      </c>
      <c r="C8090" s="96" t="s">
        <v>485</v>
      </c>
      <c r="D8090" t="s">
        <v>236</v>
      </c>
      <c r="E8090">
        <v>156</v>
      </c>
    </row>
    <row r="8091" spans="1:7" x14ac:dyDescent="0.3">
      <c r="A8091">
        <v>113</v>
      </c>
      <c r="B8091" s="18">
        <v>45505</v>
      </c>
      <c r="C8091" s="96" t="s">
        <v>485</v>
      </c>
      <c r="D8091" t="s">
        <v>228</v>
      </c>
      <c r="E8091">
        <v>1234</v>
      </c>
    </row>
    <row r="8092" spans="1:7" x14ac:dyDescent="0.3">
      <c r="A8092">
        <v>110</v>
      </c>
      <c r="B8092" s="18">
        <v>45505</v>
      </c>
      <c r="C8092" s="96" t="s">
        <v>485</v>
      </c>
      <c r="D8092" t="s">
        <v>222</v>
      </c>
      <c r="E8092">
        <v>597</v>
      </c>
    </row>
    <row r="8093" spans="1:7" x14ac:dyDescent="0.3">
      <c r="A8093">
        <v>112</v>
      </c>
      <c r="B8093" s="18">
        <v>45505</v>
      </c>
      <c r="C8093" s="96" t="s">
        <v>485</v>
      </c>
      <c r="D8093" t="s">
        <v>221</v>
      </c>
      <c r="E8093">
        <v>2065</v>
      </c>
    </row>
    <row r="8094" spans="1:7" x14ac:dyDescent="0.3">
      <c r="A8094">
        <v>111</v>
      </c>
      <c r="B8094" s="18">
        <v>45505</v>
      </c>
      <c r="C8094" s="96" t="s">
        <v>485</v>
      </c>
      <c r="D8094" t="s">
        <v>201</v>
      </c>
      <c r="E8094">
        <v>1469</v>
      </c>
    </row>
    <row r="8095" spans="1:7" x14ac:dyDescent="0.3">
      <c r="A8095">
        <v>109</v>
      </c>
      <c r="B8095" s="18">
        <v>45505</v>
      </c>
      <c r="C8095" s="96" t="s">
        <v>485</v>
      </c>
      <c r="D8095" t="s">
        <v>233</v>
      </c>
      <c r="E8095">
        <v>167</v>
      </c>
    </row>
    <row r="8096" spans="1:7" x14ac:dyDescent="0.3">
      <c r="A8096">
        <v>2</v>
      </c>
      <c r="B8096" s="18">
        <v>45505</v>
      </c>
      <c r="C8096" s="96" t="s">
        <v>485</v>
      </c>
      <c r="D8096" t="s">
        <v>209</v>
      </c>
      <c r="E8096">
        <v>0.58977142857142861</v>
      </c>
      <c r="F8096">
        <v>10321</v>
      </c>
      <c r="G8096">
        <v>17500</v>
      </c>
    </row>
    <row r="8097" spans="1:7" x14ac:dyDescent="0.3">
      <c r="A8097">
        <v>1</v>
      </c>
      <c r="B8097" s="18">
        <v>45505</v>
      </c>
      <c r="C8097" s="96" t="s">
        <v>485</v>
      </c>
      <c r="D8097" t="s">
        <v>287</v>
      </c>
      <c r="E8097">
        <v>1.4</v>
      </c>
      <c r="F8097">
        <v>14</v>
      </c>
      <c r="G8097">
        <v>10</v>
      </c>
    </row>
    <row r="8098" spans="1:7" x14ac:dyDescent="0.3">
      <c r="A8098">
        <v>103</v>
      </c>
      <c r="B8098" s="18">
        <v>45505</v>
      </c>
      <c r="C8098" s="96" t="s">
        <v>485</v>
      </c>
      <c r="D8098" t="s">
        <v>199</v>
      </c>
      <c r="E8098">
        <v>1</v>
      </c>
    </row>
    <row r="8099" spans="1:7" x14ac:dyDescent="0.3">
      <c r="A8099">
        <v>3</v>
      </c>
      <c r="B8099" s="18">
        <v>45505</v>
      </c>
      <c r="C8099" s="96" t="s">
        <v>485</v>
      </c>
      <c r="D8099" t="s">
        <v>202</v>
      </c>
      <c r="E8099">
        <v>0.73359821688148075</v>
      </c>
      <c r="F8099">
        <v>7570</v>
      </c>
      <c r="G8099">
        <v>10319</v>
      </c>
    </row>
    <row r="8100" spans="1:7" x14ac:dyDescent="0.3">
      <c r="A8100">
        <v>102</v>
      </c>
      <c r="B8100" s="18">
        <v>45505</v>
      </c>
      <c r="C8100" s="96" t="s">
        <v>485</v>
      </c>
      <c r="D8100" t="s">
        <v>218</v>
      </c>
      <c r="E8100">
        <v>2</v>
      </c>
    </row>
    <row r="8101" spans="1:7" x14ac:dyDescent="0.3">
      <c r="A8101">
        <v>101</v>
      </c>
      <c r="B8101" s="18">
        <v>45505</v>
      </c>
      <c r="C8101" s="96" t="s">
        <v>485</v>
      </c>
      <c r="D8101" t="s">
        <v>200</v>
      </c>
      <c r="E8101">
        <v>7</v>
      </c>
    </row>
    <row r="8102" spans="1:7" x14ac:dyDescent="0.3">
      <c r="A8102">
        <v>100</v>
      </c>
      <c r="B8102" s="18">
        <v>45505</v>
      </c>
      <c r="C8102" s="96" t="s">
        <v>485</v>
      </c>
      <c r="D8102" t="s">
        <v>206</v>
      </c>
      <c r="E8102">
        <v>3</v>
      </c>
    </row>
    <row r="8103" spans="1:7" x14ac:dyDescent="0.3">
      <c r="A8103">
        <v>26</v>
      </c>
      <c r="B8103" s="18">
        <v>45505</v>
      </c>
      <c r="C8103" s="96" t="s">
        <v>485</v>
      </c>
      <c r="D8103" t="s">
        <v>164</v>
      </c>
      <c r="E8103">
        <v>1.7286084701815039E-3</v>
      </c>
      <c r="F8103">
        <v>4</v>
      </c>
      <c r="G8103">
        <v>2314</v>
      </c>
    </row>
    <row r="8104" spans="1:7" x14ac:dyDescent="0.3">
      <c r="A8104">
        <v>17</v>
      </c>
      <c r="B8104" s="18">
        <v>45505</v>
      </c>
      <c r="C8104" s="96" t="s">
        <v>485</v>
      </c>
      <c r="D8104" t="s">
        <v>207</v>
      </c>
      <c r="E8104">
        <v>1.2048192771084338E-2</v>
      </c>
      <c r="F8104">
        <v>18</v>
      </c>
      <c r="G8104">
        <v>1494</v>
      </c>
    </row>
    <row r="8105" spans="1:7" x14ac:dyDescent="0.3">
      <c r="A8105">
        <v>16</v>
      </c>
      <c r="B8105" s="18">
        <v>45505</v>
      </c>
      <c r="C8105" s="96" t="s">
        <v>485</v>
      </c>
      <c r="D8105" t="s">
        <v>203</v>
      </c>
      <c r="E8105">
        <v>0.17135207496653279</v>
      </c>
      <c r="F8105">
        <v>256</v>
      </c>
      <c r="G8105">
        <v>1494</v>
      </c>
    </row>
    <row r="8106" spans="1:7" x14ac:dyDescent="0.3">
      <c r="A8106">
        <v>15</v>
      </c>
      <c r="B8106" s="18">
        <v>45505</v>
      </c>
      <c r="C8106" s="96" t="s">
        <v>485</v>
      </c>
      <c r="D8106" t="s">
        <v>205</v>
      </c>
      <c r="E8106">
        <v>1.6101979201610196E-2</v>
      </c>
      <c r="F8106">
        <v>48</v>
      </c>
      <c r="G8106">
        <v>2981</v>
      </c>
    </row>
    <row r="8107" spans="1:7" x14ac:dyDescent="0.3">
      <c r="A8107">
        <v>14</v>
      </c>
      <c r="B8107" s="18">
        <v>45505</v>
      </c>
      <c r="C8107" s="96" t="s">
        <v>485</v>
      </c>
      <c r="D8107" t="s">
        <v>225</v>
      </c>
      <c r="E8107">
        <v>7.7490774907749083E-2</v>
      </c>
      <c r="F8107">
        <v>231</v>
      </c>
      <c r="G8107">
        <v>2981</v>
      </c>
    </row>
    <row r="8108" spans="1:7" x14ac:dyDescent="0.3">
      <c r="A8108">
        <v>13</v>
      </c>
      <c r="B8108" s="18">
        <v>45505</v>
      </c>
      <c r="C8108" s="96" t="s">
        <v>485</v>
      </c>
      <c r="D8108" t="s">
        <v>198</v>
      </c>
      <c r="E8108">
        <v>7.6452599388379206E-4</v>
      </c>
      <c r="F8108">
        <v>1</v>
      </c>
      <c r="G8108">
        <v>1308</v>
      </c>
    </row>
    <row r="8109" spans="1:7" x14ac:dyDescent="0.3">
      <c r="A8109">
        <v>12</v>
      </c>
      <c r="B8109" s="18">
        <v>45505</v>
      </c>
      <c r="C8109" s="96" t="s">
        <v>485</v>
      </c>
      <c r="D8109" t="s">
        <v>215</v>
      </c>
      <c r="E8109">
        <v>0.11085626911314984</v>
      </c>
      <c r="F8109">
        <v>145</v>
      </c>
      <c r="G8109">
        <v>1308</v>
      </c>
    </row>
    <row r="8110" spans="1:7" x14ac:dyDescent="0.3">
      <c r="A8110">
        <v>11</v>
      </c>
      <c r="B8110" s="18">
        <v>45505</v>
      </c>
      <c r="C8110" s="96" t="s">
        <v>485</v>
      </c>
      <c r="D8110" t="s">
        <v>230</v>
      </c>
      <c r="E8110">
        <v>0.28581610833927301</v>
      </c>
      <c r="F8110">
        <v>802</v>
      </c>
      <c r="G8110">
        <v>2806</v>
      </c>
    </row>
    <row r="8111" spans="1:7" x14ac:dyDescent="0.3">
      <c r="A8111">
        <v>10</v>
      </c>
      <c r="B8111" s="18">
        <v>45505</v>
      </c>
      <c r="C8111" s="96" t="s">
        <v>485</v>
      </c>
      <c r="D8111" t="s">
        <v>219</v>
      </c>
      <c r="E8111">
        <v>1.7187500000000001E-2</v>
      </c>
      <c r="F8111">
        <v>11</v>
      </c>
      <c r="G8111">
        <v>640</v>
      </c>
    </row>
    <row r="8112" spans="1:7" x14ac:dyDescent="0.3">
      <c r="A8112">
        <v>9</v>
      </c>
      <c r="B8112" s="18">
        <v>45505</v>
      </c>
      <c r="C8112" s="96" t="s">
        <v>485</v>
      </c>
      <c r="D8112" t="s">
        <v>213</v>
      </c>
      <c r="E8112">
        <v>0.10531400966183575</v>
      </c>
      <c r="F8112">
        <v>545</v>
      </c>
      <c r="G8112">
        <v>5175</v>
      </c>
    </row>
    <row r="8113" spans="1:7" x14ac:dyDescent="0.3">
      <c r="A8113">
        <v>8</v>
      </c>
      <c r="B8113" s="18">
        <v>45505</v>
      </c>
      <c r="C8113" s="96" t="s">
        <v>485</v>
      </c>
      <c r="D8113" t="s">
        <v>235</v>
      </c>
      <c r="E8113">
        <v>0.42162162162162165</v>
      </c>
      <c r="F8113">
        <v>390</v>
      </c>
      <c r="G8113">
        <v>925</v>
      </c>
    </row>
    <row r="8114" spans="1:7" x14ac:dyDescent="0.3">
      <c r="A8114">
        <v>7</v>
      </c>
      <c r="B8114" s="18">
        <v>45505</v>
      </c>
      <c r="C8114" s="96" t="s">
        <v>485</v>
      </c>
      <c r="D8114" t="s">
        <v>232</v>
      </c>
      <c r="E8114">
        <v>0.5855513307984791</v>
      </c>
      <c r="F8114">
        <v>154</v>
      </c>
      <c r="G8114">
        <v>263</v>
      </c>
    </row>
    <row r="8115" spans="1:7" x14ac:dyDescent="0.3">
      <c r="A8115">
        <v>23</v>
      </c>
      <c r="B8115" s="18">
        <v>45505</v>
      </c>
      <c r="C8115" s="96" t="s">
        <v>485</v>
      </c>
      <c r="D8115" t="s">
        <v>210</v>
      </c>
      <c r="E8115">
        <v>2.5145557336933591E-2</v>
      </c>
      <c r="F8115">
        <v>298</v>
      </c>
      <c r="G8115">
        <v>11851</v>
      </c>
    </row>
    <row r="8116" spans="1:7" x14ac:dyDescent="0.3">
      <c r="A8116">
        <v>24</v>
      </c>
      <c r="B8116" s="18">
        <v>45505</v>
      </c>
      <c r="C8116" s="96" t="s">
        <v>485</v>
      </c>
      <c r="D8116" t="s">
        <v>197</v>
      </c>
      <c r="E8116">
        <v>0.88590604026845643</v>
      </c>
      <c r="F8116">
        <v>264</v>
      </c>
      <c r="G8116">
        <v>298</v>
      </c>
    </row>
    <row r="8117" spans="1:7" x14ac:dyDescent="0.3">
      <c r="A8117">
        <v>25</v>
      </c>
      <c r="B8117" s="18">
        <v>45505</v>
      </c>
      <c r="C8117" s="96" t="s">
        <v>485</v>
      </c>
      <c r="D8117" t="s">
        <v>261</v>
      </c>
      <c r="E8117">
        <v>8.4381064889038903E-5</v>
      </c>
      <c r="F8117">
        <v>1</v>
      </c>
      <c r="G8117">
        <v>11851</v>
      </c>
    </row>
    <row r="8118" spans="1:7" x14ac:dyDescent="0.3">
      <c r="A8118">
        <v>133</v>
      </c>
      <c r="B8118" s="18">
        <v>45505</v>
      </c>
      <c r="C8118" s="96" t="s">
        <v>485</v>
      </c>
      <c r="D8118" t="s">
        <v>234</v>
      </c>
      <c r="E8118">
        <v>15</v>
      </c>
    </row>
    <row r="8119" spans="1:7" x14ac:dyDescent="0.3">
      <c r="A8119">
        <v>132</v>
      </c>
      <c r="B8119" s="18">
        <v>45505</v>
      </c>
      <c r="C8119" s="96" t="s">
        <v>485</v>
      </c>
      <c r="D8119" t="s">
        <v>208</v>
      </c>
      <c r="E8119">
        <v>13</v>
      </c>
    </row>
    <row r="8120" spans="1:7" x14ac:dyDescent="0.3">
      <c r="A8120">
        <v>131</v>
      </c>
      <c r="B8120" s="18">
        <v>45505</v>
      </c>
      <c r="C8120" s="96" t="s">
        <v>485</v>
      </c>
      <c r="D8120" t="s">
        <v>211</v>
      </c>
      <c r="E8120">
        <v>92</v>
      </c>
    </row>
    <row r="8121" spans="1:7" x14ac:dyDescent="0.3">
      <c r="A8121">
        <v>130</v>
      </c>
      <c r="B8121" s="18">
        <v>45505</v>
      </c>
      <c r="C8121" s="96" t="s">
        <v>485</v>
      </c>
      <c r="D8121" t="s">
        <v>212</v>
      </c>
      <c r="E8121">
        <v>858</v>
      </c>
    </row>
    <row r="8122" spans="1:7" x14ac:dyDescent="0.3">
      <c r="A8122">
        <v>129</v>
      </c>
      <c r="B8122" s="18">
        <v>45505</v>
      </c>
      <c r="C8122" s="96" t="s">
        <v>485</v>
      </c>
      <c r="D8122" t="s">
        <v>229</v>
      </c>
      <c r="E8122">
        <v>1126</v>
      </c>
    </row>
    <row r="8123" spans="1:7" x14ac:dyDescent="0.3">
      <c r="A8123">
        <v>128</v>
      </c>
      <c r="B8123" s="18">
        <v>45505</v>
      </c>
      <c r="C8123" s="96" t="s">
        <v>485</v>
      </c>
      <c r="D8123" t="s">
        <v>224</v>
      </c>
      <c r="E8123">
        <v>467</v>
      </c>
    </row>
    <row r="8124" spans="1:7" x14ac:dyDescent="0.3">
      <c r="A8124">
        <v>127</v>
      </c>
      <c r="B8124" s="18">
        <v>45505</v>
      </c>
      <c r="C8124" s="96" t="s">
        <v>485</v>
      </c>
      <c r="D8124" t="s">
        <v>220</v>
      </c>
      <c r="E8124">
        <v>2578</v>
      </c>
    </row>
    <row r="8125" spans="1:7" x14ac:dyDescent="0.3">
      <c r="A8125">
        <v>5</v>
      </c>
      <c r="B8125" s="18">
        <v>45505</v>
      </c>
      <c r="C8125" s="96" t="s">
        <v>485</v>
      </c>
      <c r="D8125" t="s">
        <v>216</v>
      </c>
      <c r="E8125">
        <v>8.2891566265060206</v>
      </c>
      <c r="F8125">
        <v>1376</v>
      </c>
      <c r="G8125">
        <v>166</v>
      </c>
    </row>
    <row r="8126" spans="1:7" x14ac:dyDescent="0.3">
      <c r="A8126">
        <v>4</v>
      </c>
      <c r="B8126" s="18">
        <v>45505</v>
      </c>
      <c r="C8126" s="96" t="s">
        <v>485</v>
      </c>
      <c r="D8126" t="s">
        <v>223</v>
      </c>
      <c r="E8126">
        <v>0.68630451415455196</v>
      </c>
      <c r="F8126">
        <v>897</v>
      </c>
      <c r="G8126">
        <v>1307</v>
      </c>
    </row>
    <row r="8127" spans="1:7" x14ac:dyDescent="0.3">
      <c r="A8127">
        <v>126</v>
      </c>
      <c r="B8127" s="18">
        <v>45505</v>
      </c>
      <c r="C8127" s="96" t="s">
        <v>485</v>
      </c>
      <c r="D8127" t="s">
        <v>28</v>
      </c>
      <c r="E8127">
        <v>5</v>
      </c>
    </row>
    <row r="8128" spans="1:7" x14ac:dyDescent="0.3">
      <c r="A8128">
        <v>125</v>
      </c>
      <c r="B8128" s="18">
        <v>45505</v>
      </c>
      <c r="C8128" s="96" t="s">
        <v>485</v>
      </c>
      <c r="D8128" t="s">
        <v>27</v>
      </c>
      <c r="E8128">
        <v>98</v>
      </c>
    </row>
    <row r="8129" spans="1:7" x14ac:dyDescent="0.3">
      <c r="A8129">
        <v>122</v>
      </c>
      <c r="B8129" s="18">
        <v>45505</v>
      </c>
      <c r="C8129" s="96" t="s">
        <v>485</v>
      </c>
      <c r="D8129" t="s">
        <v>24</v>
      </c>
      <c r="E8129">
        <v>1</v>
      </c>
    </row>
    <row r="8130" spans="1:7" x14ac:dyDescent="0.3">
      <c r="A8130">
        <v>120</v>
      </c>
      <c r="B8130" s="18">
        <v>45505</v>
      </c>
      <c r="C8130" s="96" t="s">
        <v>485</v>
      </c>
      <c r="D8130" t="s">
        <v>22</v>
      </c>
      <c r="E8130">
        <v>3210</v>
      </c>
    </row>
    <row r="8131" spans="1:7" x14ac:dyDescent="0.3">
      <c r="A8131">
        <v>116</v>
      </c>
      <c r="B8131" s="18">
        <v>45505</v>
      </c>
      <c r="C8131" s="96" t="s">
        <v>485</v>
      </c>
      <c r="D8131" t="s">
        <v>243</v>
      </c>
      <c r="E8131">
        <v>161</v>
      </c>
    </row>
    <row r="8132" spans="1:7" x14ac:dyDescent="0.3">
      <c r="A8132">
        <v>115</v>
      </c>
      <c r="B8132" s="18">
        <v>45505</v>
      </c>
      <c r="C8132" s="96" t="s">
        <v>485</v>
      </c>
      <c r="D8132" t="s">
        <v>226</v>
      </c>
      <c r="E8132">
        <v>181</v>
      </c>
    </row>
    <row r="8133" spans="1:7" x14ac:dyDescent="0.3">
      <c r="A8133">
        <v>114</v>
      </c>
      <c r="B8133" s="18">
        <v>45505</v>
      </c>
      <c r="C8133" s="96" t="s">
        <v>485</v>
      </c>
      <c r="D8133" t="s">
        <v>214</v>
      </c>
      <c r="E8133">
        <v>3309</v>
      </c>
    </row>
    <row r="8134" spans="1:7" x14ac:dyDescent="0.3">
      <c r="A8134">
        <v>6</v>
      </c>
      <c r="B8134" s="18">
        <v>45505</v>
      </c>
      <c r="C8134" s="96" t="s">
        <v>485</v>
      </c>
      <c r="D8134" t="s">
        <v>237</v>
      </c>
      <c r="E8134">
        <v>0.15841584158415842</v>
      </c>
      <c r="F8134">
        <v>16</v>
      </c>
      <c r="G8134">
        <v>101</v>
      </c>
    </row>
    <row r="8135" spans="1:7" x14ac:dyDescent="0.3">
      <c r="A8135">
        <v>108</v>
      </c>
      <c r="B8135" s="18">
        <v>45505</v>
      </c>
      <c r="C8135" s="96" t="s">
        <v>486</v>
      </c>
      <c r="D8135" t="s">
        <v>204</v>
      </c>
      <c r="E8135">
        <v>159</v>
      </c>
    </row>
    <row r="8136" spans="1:7" x14ac:dyDescent="0.3">
      <c r="A8136">
        <v>105</v>
      </c>
      <c r="B8136" s="18">
        <v>45505</v>
      </c>
      <c r="C8136" s="96" t="s">
        <v>486</v>
      </c>
      <c r="D8136" t="s">
        <v>227</v>
      </c>
      <c r="E8136">
        <v>158</v>
      </c>
    </row>
    <row r="8137" spans="1:7" x14ac:dyDescent="0.3">
      <c r="A8137">
        <v>107</v>
      </c>
      <c r="B8137" s="18">
        <v>45505</v>
      </c>
      <c r="C8137" s="96" t="s">
        <v>486</v>
      </c>
      <c r="D8137" t="s">
        <v>217</v>
      </c>
      <c r="E8137">
        <v>448</v>
      </c>
    </row>
    <row r="8138" spans="1:7" x14ac:dyDescent="0.3">
      <c r="A8138">
        <v>106</v>
      </c>
      <c r="B8138" s="18">
        <v>45505</v>
      </c>
      <c r="C8138" s="96" t="s">
        <v>486</v>
      </c>
      <c r="D8138" t="s">
        <v>196</v>
      </c>
      <c r="E8138">
        <v>390</v>
      </c>
    </row>
    <row r="8139" spans="1:7" x14ac:dyDescent="0.3">
      <c r="A8139">
        <v>104</v>
      </c>
      <c r="B8139" s="18">
        <v>45505</v>
      </c>
      <c r="C8139" s="96" t="s">
        <v>486</v>
      </c>
      <c r="D8139" t="s">
        <v>236</v>
      </c>
      <c r="E8139">
        <v>33</v>
      </c>
    </row>
    <row r="8140" spans="1:7" x14ac:dyDescent="0.3">
      <c r="A8140">
        <v>113</v>
      </c>
      <c r="B8140" s="18">
        <v>45505</v>
      </c>
      <c r="C8140" s="96" t="s">
        <v>486</v>
      </c>
      <c r="D8140" t="s">
        <v>228</v>
      </c>
      <c r="E8140">
        <v>352</v>
      </c>
    </row>
    <row r="8141" spans="1:7" x14ac:dyDescent="0.3">
      <c r="A8141">
        <v>110</v>
      </c>
      <c r="B8141" s="18">
        <v>45505</v>
      </c>
      <c r="C8141" s="96" t="s">
        <v>486</v>
      </c>
      <c r="D8141" t="s">
        <v>222</v>
      </c>
      <c r="E8141">
        <v>148</v>
      </c>
    </row>
    <row r="8142" spans="1:7" x14ac:dyDescent="0.3">
      <c r="A8142">
        <v>112</v>
      </c>
      <c r="B8142" s="18">
        <v>45505</v>
      </c>
      <c r="C8142" s="96" t="s">
        <v>486</v>
      </c>
      <c r="D8142" t="s">
        <v>221</v>
      </c>
      <c r="E8142">
        <v>589</v>
      </c>
    </row>
    <row r="8143" spans="1:7" x14ac:dyDescent="0.3">
      <c r="A8143">
        <v>111</v>
      </c>
      <c r="B8143" s="18">
        <v>45505</v>
      </c>
      <c r="C8143" s="96" t="s">
        <v>486</v>
      </c>
      <c r="D8143" t="s">
        <v>201</v>
      </c>
      <c r="E8143">
        <v>453</v>
      </c>
    </row>
    <row r="8144" spans="1:7" x14ac:dyDescent="0.3">
      <c r="A8144">
        <v>109</v>
      </c>
      <c r="B8144" s="18">
        <v>45505</v>
      </c>
      <c r="C8144" s="96" t="s">
        <v>486</v>
      </c>
      <c r="D8144" t="s">
        <v>233</v>
      </c>
      <c r="E8144">
        <v>48</v>
      </c>
    </row>
    <row r="8145" spans="1:7" x14ac:dyDescent="0.3">
      <c r="A8145">
        <v>2</v>
      </c>
      <c r="B8145" s="18">
        <v>45505</v>
      </c>
      <c r="C8145" s="96" t="s">
        <v>486</v>
      </c>
      <c r="D8145" t="s">
        <v>209</v>
      </c>
      <c r="E8145">
        <v>0.49607142857142855</v>
      </c>
      <c r="F8145">
        <v>2778</v>
      </c>
      <c r="G8145">
        <v>5600</v>
      </c>
    </row>
    <row r="8146" spans="1:7" x14ac:dyDescent="0.3">
      <c r="A8146">
        <v>1</v>
      </c>
      <c r="B8146" s="18">
        <v>45505</v>
      </c>
      <c r="C8146" s="96" t="s">
        <v>486</v>
      </c>
      <c r="D8146" t="s">
        <v>287</v>
      </c>
      <c r="E8146">
        <v>0.33333333333333331</v>
      </c>
      <c r="F8146">
        <v>1</v>
      </c>
      <c r="G8146">
        <v>3</v>
      </c>
    </row>
    <row r="8147" spans="1:7" x14ac:dyDescent="0.3">
      <c r="A8147">
        <v>103</v>
      </c>
      <c r="B8147" s="18">
        <v>45505</v>
      </c>
      <c r="C8147" s="96" t="s">
        <v>486</v>
      </c>
      <c r="D8147" t="s">
        <v>199</v>
      </c>
      <c r="E8147">
        <v>0</v>
      </c>
    </row>
    <row r="8148" spans="1:7" x14ac:dyDescent="0.3">
      <c r="A8148">
        <v>3</v>
      </c>
      <c r="B8148" s="18">
        <v>45505</v>
      </c>
      <c r="C8148" s="96" t="s">
        <v>486</v>
      </c>
      <c r="D8148" t="s">
        <v>202</v>
      </c>
      <c r="E8148">
        <v>0.67314614830813535</v>
      </c>
      <c r="F8148">
        <v>1870</v>
      </c>
      <c r="G8148">
        <v>2778</v>
      </c>
    </row>
    <row r="8149" spans="1:7" x14ac:dyDescent="0.3">
      <c r="A8149">
        <v>102</v>
      </c>
      <c r="B8149" s="18">
        <v>45505</v>
      </c>
      <c r="C8149" s="96" t="s">
        <v>486</v>
      </c>
      <c r="D8149" t="s">
        <v>218</v>
      </c>
      <c r="E8149">
        <v>1</v>
      </c>
    </row>
    <row r="8150" spans="1:7" x14ac:dyDescent="0.3">
      <c r="A8150">
        <v>101</v>
      </c>
      <c r="B8150" s="18">
        <v>45505</v>
      </c>
      <c r="C8150" s="96" t="s">
        <v>486</v>
      </c>
      <c r="D8150" t="s">
        <v>200</v>
      </c>
      <c r="E8150">
        <v>2</v>
      </c>
    </row>
    <row r="8151" spans="1:7" x14ac:dyDescent="0.3">
      <c r="A8151">
        <v>100</v>
      </c>
      <c r="B8151" s="18">
        <v>45505</v>
      </c>
      <c r="C8151" s="96" t="s">
        <v>486</v>
      </c>
      <c r="D8151" t="s">
        <v>206</v>
      </c>
      <c r="E8151">
        <v>1</v>
      </c>
    </row>
    <row r="8152" spans="1:7" x14ac:dyDescent="0.3">
      <c r="A8152">
        <v>17</v>
      </c>
      <c r="B8152" s="18">
        <v>45505</v>
      </c>
      <c r="C8152" s="96" t="s">
        <v>486</v>
      </c>
      <c r="D8152" t="s">
        <v>207</v>
      </c>
      <c r="E8152">
        <v>8.3135391923990498E-2</v>
      </c>
      <c r="F8152">
        <v>35</v>
      </c>
      <c r="G8152">
        <v>421</v>
      </c>
    </row>
    <row r="8153" spans="1:7" x14ac:dyDescent="0.3">
      <c r="A8153">
        <v>16</v>
      </c>
      <c r="B8153" s="18">
        <v>45505</v>
      </c>
      <c r="C8153" s="96" t="s">
        <v>486</v>
      </c>
      <c r="D8153" t="s">
        <v>203</v>
      </c>
      <c r="E8153">
        <v>0.10926365795724466</v>
      </c>
      <c r="F8153">
        <v>46</v>
      </c>
      <c r="G8153">
        <v>421</v>
      </c>
    </row>
    <row r="8154" spans="1:7" x14ac:dyDescent="0.3">
      <c r="A8154">
        <v>13</v>
      </c>
      <c r="B8154" s="18">
        <v>45505</v>
      </c>
      <c r="C8154" s="96" t="s">
        <v>486</v>
      </c>
      <c r="D8154" t="s">
        <v>198</v>
      </c>
      <c r="E8154">
        <v>5.0955414012738856E-2</v>
      </c>
      <c r="F8154">
        <v>16</v>
      </c>
      <c r="G8154">
        <v>314</v>
      </c>
    </row>
    <row r="8155" spans="1:7" x14ac:dyDescent="0.3">
      <c r="A8155">
        <v>12</v>
      </c>
      <c r="B8155" s="18">
        <v>45505</v>
      </c>
      <c r="C8155" s="96" t="s">
        <v>486</v>
      </c>
      <c r="D8155" t="s">
        <v>215</v>
      </c>
      <c r="E8155">
        <v>6.3694267515923567E-2</v>
      </c>
      <c r="F8155">
        <v>20</v>
      </c>
      <c r="G8155">
        <v>314</v>
      </c>
    </row>
    <row r="8156" spans="1:7" x14ac:dyDescent="0.3">
      <c r="A8156">
        <v>23</v>
      </c>
      <c r="B8156" s="18">
        <v>45505</v>
      </c>
      <c r="C8156" s="96" t="s">
        <v>486</v>
      </c>
      <c r="D8156" t="s">
        <v>210</v>
      </c>
      <c r="E8156">
        <v>4.0184921763869133E-2</v>
      </c>
      <c r="F8156">
        <v>113</v>
      </c>
      <c r="G8156">
        <v>2812</v>
      </c>
    </row>
    <row r="8157" spans="1:7" x14ac:dyDescent="0.3">
      <c r="A8157">
        <v>24</v>
      </c>
      <c r="B8157" s="18">
        <v>45505</v>
      </c>
      <c r="C8157" s="96" t="s">
        <v>486</v>
      </c>
      <c r="D8157" t="s">
        <v>197</v>
      </c>
      <c r="E8157">
        <v>0.92920353982300885</v>
      </c>
      <c r="F8157">
        <v>105</v>
      </c>
      <c r="G8157">
        <v>113</v>
      </c>
    </row>
    <row r="8158" spans="1:7" x14ac:dyDescent="0.3">
      <c r="A8158">
        <v>134</v>
      </c>
      <c r="B8158" s="18">
        <v>45505</v>
      </c>
      <c r="C8158" s="96" t="s">
        <v>486</v>
      </c>
      <c r="D8158" t="s">
        <v>267</v>
      </c>
      <c r="E8158">
        <v>7</v>
      </c>
    </row>
    <row r="8159" spans="1:7" x14ac:dyDescent="0.3">
      <c r="A8159">
        <v>132</v>
      </c>
      <c r="B8159" s="18">
        <v>45505</v>
      </c>
      <c r="C8159" s="96" t="s">
        <v>486</v>
      </c>
      <c r="D8159" t="s">
        <v>208</v>
      </c>
      <c r="E8159">
        <v>9</v>
      </c>
    </row>
    <row r="8160" spans="1:7" x14ac:dyDescent="0.3">
      <c r="A8160">
        <v>131</v>
      </c>
      <c r="B8160" s="18">
        <v>45505</v>
      </c>
      <c r="C8160" s="96" t="s">
        <v>486</v>
      </c>
      <c r="D8160" t="s">
        <v>211</v>
      </c>
      <c r="E8160">
        <v>17</v>
      </c>
    </row>
    <row r="8161" spans="1:7" x14ac:dyDescent="0.3">
      <c r="A8161">
        <v>130</v>
      </c>
      <c r="B8161" s="18">
        <v>45505</v>
      </c>
      <c r="C8161" s="96" t="s">
        <v>486</v>
      </c>
      <c r="D8161" t="s">
        <v>212</v>
      </c>
      <c r="E8161">
        <v>81</v>
      </c>
    </row>
    <row r="8162" spans="1:7" x14ac:dyDescent="0.3">
      <c r="A8162">
        <v>129</v>
      </c>
      <c r="B8162" s="18">
        <v>45505</v>
      </c>
      <c r="C8162" s="96" t="s">
        <v>486</v>
      </c>
      <c r="D8162" t="s">
        <v>229</v>
      </c>
      <c r="E8162">
        <v>373</v>
      </c>
    </row>
    <row r="8163" spans="1:7" x14ac:dyDescent="0.3">
      <c r="A8163">
        <v>128</v>
      </c>
      <c r="B8163" s="18">
        <v>45505</v>
      </c>
      <c r="C8163" s="96" t="s">
        <v>486</v>
      </c>
      <c r="D8163" t="s">
        <v>224</v>
      </c>
      <c r="E8163">
        <v>113</v>
      </c>
    </row>
    <row r="8164" spans="1:7" x14ac:dyDescent="0.3">
      <c r="A8164">
        <v>127</v>
      </c>
      <c r="B8164" s="18">
        <v>45505</v>
      </c>
      <c r="C8164" s="96" t="s">
        <v>486</v>
      </c>
      <c r="D8164" t="s">
        <v>220</v>
      </c>
      <c r="E8164">
        <v>607</v>
      </c>
    </row>
    <row r="8165" spans="1:7" x14ac:dyDescent="0.3">
      <c r="A8165">
        <v>5</v>
      </c>
      <c r="B8165" s="18">
        <v>45505</v>
      </c>
      <c r="C8165" s="96" t="s">
        <v>486</v>
      </c>
      <c r="D8165" t="s">
        <v>216</v>
      </c>
      <c r="E8165">
        <v>13.653846153846199</v>
      </c>
      <c r="F8165">
        <v>355</v>
      </c>
      <c r="G8165">
        <v>26</v>
      </c>
    </row>
    <row r="8166" spans="1:7" x14ac:dyDescent="0.3">
      <c r="A8166">
        <v>4</v>
      </c>
      <c r="B8166" s="18">
        <v>45505</v>
      </c>
      <c r="C8166" s="96" t="s">
        <v>486</v>
      </c>
      <c r="D8166" t="s">
        <v>223</v>
      </c>
      <c r="E8166">
        <v>0.56214689265536699</v>
      </c>
      <c r="F8166">
        <v>199</v>
      </c>
      <c r="G8166">
        <v>354</v>
      </c>
    </row>
    <row r="8167" spans="1:7" x14ac:dyDescent="0.3">
      <c r="A8167">
        <v>120</v>
      </c>
      <c r="B8167" s="18">
        <v>45505</v>
      </c>
      <c r="C8167" s="96" t="s">
        <v>486</v>
      </c>
      <c r="D8167" t="s">
        <v>22</v>
      </c>
      <c r="E8167">
        <v>644</v>
      </c>
    </row>
    <row r="8168" spans="1:7" x14ac:dyDescent="0.3">
      <c r="A8168">
        <v>115</v>
      </c>
      <c r="B8168" s="18">
        <v>45505</v>
      </c>
      <c r="C8168" s="96" t="s">
        <v>486</v>
      </c>
      <c r="D8168" t="s">
        <v>226</v>
      </c>
      <c r="E8168">
        <v>21</v>
      </c>
    </row>
    <row r="8169" spans="1:7" x14ac:dyDescent="0.3">
      <c r="A8169">
        <v>114</v>
      </c>
      <c r="B8169" s="18">
        <v>45505</v>
      </c>
      <c r="C8169" s="96" t="s">
        <v>486</v>
      </c>
      <c r="D8169" t="s">
        <v>214</v>
      </c>
      <c r="E8169">
        <v>644</v>
      </c>
    </row>
    <row r="8170" spans="1:7" x14ac:dyDescent="0.3">
      <c r="A8170">
        <v>6</v>
      </c>
      <c r="B8170" s="18">
        <v>45505</v>
      </c>
      <c r="C8170" s="96" t="s">
        <v>486</v>
      </c>
      <c r="D8170" t="s">
        <v>237</v>
      </c>
      <c r="E8170">
        <v>0</v>
      </c>
      <c r="F8170">
        <v>0</v>
      </c>
      <c r="G8170">
        <v>18</v>
      </c>
    </row>
    <row r="8171" spans="1:7" x14ac:dyDescent="0.3">
      <c r="A8171">
        <v>105</v>
      </c>
      <c r="B8171" s="18">
        <v>45505</v>
      </c>
      <c r="C8171" s="96" t="s">
        <v>487</v>
      </c>
      <c r="D8171" t="s">
        <v>227</v>
      </c>
      <c r="E8171">
        <v>304</v>
      </c>
    </row>
    <row r="8172" spans="1:7" x14ac:dyDescent="0.3">
      <c r="A8172">
        <v>104</v>
      </c>
      <c r="B8172" s="18">
        <v>45505</v>
      </c>
      <c r="C8172" s="96" t="s">
        <v>487</v>
      </c>
      <c r="D8172" t="s">
        <v>236</v>
      </c>
      <c r="E8172">
        <v>120</v>
      </c>
    </row>
    <row r="8173" spans="1:7" x14ac:dyDescent="0.3">
      <c r="A8173">
        <v>110</v>
      </c>
      <c r="B8173" s="18">
        <v>45505</v>
      </c>
      <c r="C8173" s="96" t="s">
        <v>487</v>
      </c>
      <c r="D8173" t="s">
        <v>222</v>
      </c>
      <c r="E8173">
        <v>284</v>
      </c>
    </row>
    <row r="8174" spans="1:7" x14ac:dyDescent="0.3">
      <c r="A8174">
        <v>109</v>
      </c>
      <c r="B8174" s="18">
        <v>45505</v>
      </c>
      <c r="C8174" s="96" t="s">
        <v>487</v>
      </c>
      <c r="D8174" t="s">
        <v>233</v>
      </c>
      <c r="E8174">
        <v>116</v>
      </c>
    </row>
    <row r="8175" spans="1:7" x14ac:dyDescent="0.3">
      <c r="A8175">
        <v>2</v>
      </c>
      <c r="B8175" s="18">
        <v>45505</v>
      </c>
      <c r="C8175" s="96" t="s">
        <v>487</v>
      </c>
      <c r="D8175" t="s">
        <v>209</v>
      </c>
      <c r="E8175">
        <v>0.91555555555555557</v>
      </c>
      <c r="F8175">
        <v>824</v>
      </c>
      <c r="G8175">
        <v>900</v>
      </c>
    </row>
    <row r="8176" spans="1:7" x14ac:dyDescent="0.3">
      <c r="A8176">
        <v>1</v>
      </c>
      <c r="B8176" s="18">
        <v>45505</v>
      </c>
      <c r="C8176" s="96" t="s">
        <v>487</v>
      </c>
      <c r="D8176" t="s">
        <v>287</v>
      </c>
      <c r="E8176">
        <v>0.5</v>
      </c>
      <c r="F8176">
        <v>1</v>
      </c>
      <c r="G8176">
        <v>2</v>
      </c>
    </row>
    <row r="8177" spans="1:7" x14ac:dyDescent="0.3">
      <c r="A8177">
        <v>103</v>
      </c>
      <c r="B8177" s="18">
        <v>45505</v>
      </c>
      <c r="C8177" s="96" t="s">
        <v>487</v>
      </c>
      <c r="D8177" t="s">
        <v>199</v>
      </c>
      <c r="E8177">
        <v>2</v>
      </c>
    </row>
    <row r="8178" spans="1:7" x14ac:dyDescent="0.3">
      <c r="A8178">
        <v>3</v>
      </c>
      <c r="B8178" s="18">
        <v>45505</v>
      </c>
      <c r="C8178" s="96" t="s">
        <v>487</v>
      </c>
      <c r="D8178" t="s">
        <v>202</v>
      </c>
      <c r="E8178">
        <v>0.48058252427184467</v>
      </c>
      <c r="F8178">
        <v>396</v>
      </c>
      <c r="G8178">
        <v>824</v>
      </c>
    </row>
    <row r="8179" spans="1:7" x14ac:dyDescent="0.3">
      <c r="A8179">
        <v>102</v>
      </c>
      <c r="B8179" s="18">
        <v>45505</v>
      </c>
      <c r="C8179" s="96" t="s">
        <v>487</v>
      </c>
      <c r="D8179" t="s">
        <v>218</v>
      </c>
      <c r="E8179">
        <v>0</v>
      </c>
    </row>
    <row r="8180" spans="1:7" x14ac:dyDescent="0.3">
      <c r="A8180">
        <v>101</v>
      </c>
      <c r="B8180" s="18">
        <v>45505</v>
      </c>
      <c r="C8180" s="96" t="s">
        <v>487</v>
      </c>
      <c r="D8180" t="s">
        <v>200</v>
      </c>
      <c r="E8180">
        <v>0</v>
      </c>
    </row>
    <row r="8181" spans="1:7" x14ac:dyDescent="0.3">
      <c r="A8181">
        <v>100</v>
      </c>
      <c r="B8181" s="18">
        <v>45505</v>
      </c>
      <c r="C8181" s="96" t="s">
        <v>487</v>
      </c>
      <c r="D8181" t="s">
        <v>206</v>
      </c>
      <c r="E8181">
        <v>1</v>
      </c>
    </row>
    <row r="8182" spans="1:7" x14ac:dyDescent="0.3">
      <c r="A8182">
        <v>9</v>
      </c>
      <c r="B8182" s="18">
        <v>45505</v>
      </c>
      <c r="C8182" s="96" t="s">
        <v>487</v>
      </c>
      <c r="D8182" t="s">
        <v>213</v>
      </c>
      <c r="E8182">
        <v>5.4794520547945206E-3</v>
      </c>
      <c r="F8182">
        <v>2</v>
      </c>
      <c r="G8182">
        <v>365</v>
      </c>
    </row>
    <row r="8183" spans="1:7" x14ac:dyDescent="0.3">
      <c r="A8183">
        <v>8</v>
      </c>
      <c r="B8183" s="18">
        <v>45505</v>
      </c>
      <c r="C8183" s="96" t="s">
        <v>487</v>
      </c>
      <c r="D8183" t="s">
        <v>235</v>
      </c>
      <c r="E8183">
        <v>8.8154269972451793E-2</v>
      </c>
      <c r="F8183">
        <v>32</v>
      </c>
      <c r="G8183">
        <v>363</v>
      </c>
    </row>
    <row r="8184" spans="1:7" x14ac:dyDescent="0.3">
      <c r="A8184">
        <v>7</v>
      </c>
      <c r="B8184" s="18">
        <v>45505</v>
      </c>
      <c r="C8184" s="96" t="s">
        <v>487</v>
      </c>
      <c r="D8184" t="s">
        <v>232</v>
      </c>
      <c r="E8184">
        <v>0.2857142857142857</v>
      </c>
      <c r="F8184">
        <v>26</v>
      </c>
      <c r="G8184">
        <v>91</v>
      </c>
    </row>
    <row r="8185" spans="1:7" x14ac:dyDescent="0.3">
      <c r="A8185">
        <v>23</v>
      </c>
      <c r="B8185" s="18">
        <v>45505</v>
      </c>
      <c r="C8185" s="96" t="s">
        <v>487</v>
      </c>
      <c r="D8185" t="s">
        <v>210</v>
      </c>
      <c r="E8185">
        <v>4.7732696897374704E-3</v>
      </c>
      <c r="F8185">
        <v>4</v>
      </c>
      <c r="G8185">
        <v>838</v>
      </c>
    </row>
    <row r="8186" spans="1:7" x14ac:dyDescent="0.3">
      <c r="A8186">
        <v>24</v>
      </c>
      <c r="B8186" s="18">
        <v>45505</v>
      </c>
      <c r="C8186" s="96" t="s">
        <v>487</v>
      </c>
      <c r="D8186" t="s">
        <v>197</v>
      </c>
      <c r="E8186">
        <v>0.75</v>
      </c>
      <c r="F8186">
        <v>3</v>
      </c>
      <c r="G8186">
        <v>4</v>
      </c>
    </row>
    <row r="8187" spans="1:7" x14ac:dyDescent="0.3">
      <c r="A8187">
        <v>133</v>
      </c>
      <c r="B8187" s="18">
        <v>45505</v>
      </c>
      <c r="C8187" s="96" t="s">
        <v>487</v>
      </c>
      <c r="D8187" t="s">
        <v>234</v>
      </c>
      <c r="E8187">
        <v>1</v>
      </c>
    </row>
    <row r="8188" spans="1:7" x14ac:dyDescent="0.3">
      <c r="A8188">
        <v>131</v>
      </c>
      <c r="B8188" s="18">
        <v>45505</v>
      </c>
      <c r="C8188" s="96" t="s">
        <v>487</v>
      </c>
      <c r="D8188" t="s">
        <v>211</v>
      </c>
      <c r="E8188">
        <v>2</v>
      </c>
    </row>
    <row r="8189" spans="1:7" x14ac:dyDescent="0.3">
      <c r="A8189">
        <v>130</v>
      </c>
      <c r="B8189" s="18">
        <v>45505</v>
      </c>
      <c r="C8189" s="96" t="s">
        <v>487</v>
      </c>
      <c r="D8189" t="s">
        <v>212</v>
      </c>
      <c r="E8189">
        <v>1</v>
      </c>
    </row>
    <row r="8190" spans="1:7" x14ac:dyDescent="0.3">
      <c r="A8190">
        <v>129</v>
      </c>
      <c r="B8190" s="18">
        <v>45505</v>
      </c>
      <c r="C8190" s="96" t="s">
        <v>487</v>
      </c>
      <c r="D8190" t="s">
        <v>229</v>
      </c>
      <c r="E8190">
        <v>252</v>
      </c>
    </row>
    <row r="8191" spans="1:7" x14ac:dyDescent="0.3">
      <c r="A8191">
        <v>128</v>
      </c>
      <c r="B8191" s="18">
        <v>45505</v>
      </c>
      <c r="C8191" s="96" t="s">
        <v>487</v>
      </c>
      <c r="D8191" t="s">
        <v>224</v>
      </c>
      <c r="E8191">
        <v>45</v>
      </c>
    </row>
    <row r="8192" spans="1:7" x14ac:dyDescent="0.3">
      <c r="A8192">
        <v>127</v>
      </c>
      <c r="B8192" s="18">
        <v>45505</v>
      </c>
      <c r="C8192" s="96" t="s">
        <v>487</v>
      </c>
      <c r="D8192" t="s">
        <v>220</v>
      </c>
      <c r="E8192">
        <v>303</v>
      </c>
    </row>
    <row r="8193" spans="1:7" x14ac:dyDescent="0.3">
      <c r="A8193">
        <v>5</v>
      </c>
      <c r="B8193" s="18">
        <v>45505</v>
      </c>
      <c r="C8193" s="96" t="s">
        <v>487</v>
      </c>
      <c r="D8193" t="s">
        <v>216</v>
      </c>
      <c r="E8193">
        <v>8.4347826086956506</v>
      </c>
      <c r="F8193">
        <v>194</v>
      </c>
      <c r="G8193">
        <v>23</v>
      </c>
    </row>
    <row r="8194" spans="1:7" x14ac:dyDescent="0.3">
      <c r="A8194">
        <v>4</v>
      </c>
      <c r="B8194" s="18">
        <v>45505</v>
      </c>
      <c r="C8194" s="96" t="s">
        <v>487</v>
      </c>
      <c r="D8194" t="s">
        <v>223</v>
      </c>
      <c r="E8194">
        <v>0.60655737704918</v>
      </c>
      <c r="F8194">
        <v>111</v>
      </c>
      <c r="G8194">
        <v>183</v>
      </c>
    </row>
    <row r="8195" spans="1:7" x14ac:dyDescent="0.3">
      <c r="A8195">
        <v>120</v>
      </c>
      <c r="B8195" s="18">
        <v>45505</v>
      </c>
      <c r="C8195" s="96" t="s">
        <v>487</v>
      </c>
      <c r="D8195" t="s">
        <v>22</v>
      </c>
      <c r="E8195">
        <v>401</v>
      </c>
    </row>
    <row r="8196" spans="1:7" x14ac:dyDescent="0.3">
      <c r="A8196">
        <v>114</v>
      </c>
      <c r="B8196" s="18">
        <v>45505</v>
      </c>
      <c r="C8196" s="96" t="s">
        <v>487</v>
      </c>
      <c r="D8196" t="s">
        <v>214</v>
      </c>
      <c r="E8196">
        <v>401</v>
      </c>
    </row>
    <row r="8197" spans="1:7" x14ac:dyDescent="0.3">
      <c r="A8197">
        <v>6</v>
      </c>
      <c r="B8197" s="18">
        <v>45505</v>
      </c>
      <c r="C8197" s="96" t="s">
        <v>487</v>
      </c>
      <c r="D8197" t="s">
        <v>237</v>
      </c>
      <c r="E8197">
        <v>0</v>
      </c>
      <c r="F8197">
        <v>0</v>
      </c>
      <c r="G8197">
        <v>30</v>
      </c>
    </row>
    <row r="8198" spans="1:7" x14ac:dyDescent="0.3">
      <c r="A8198">
        <v>27</v>
      </c>
      <c r="B8198" s="18">
        <v>45505</v>
      </c>
      <c r="C8198" s="96" t="s">
        <v>488</v>
      </c>
      <c r="D8198" t="s">
        <v>165</v>
      </c>
      <c r="E8198">
        <v>1.0214168039538715E-2</v>
      </c>
      <c r="F8198">
        <v>31</v>
      </c>
      <c r="G8198">
        <v>3035</v>
      </c>
    </row>
    <row r="8199" spans="1:7" x14ac:dyDescent="0.3">
      <c r="A8199">
        <v>108</v>
      </c>
      <c r="B8199" s="18">
        <v>45505</v>
      </c>
      <c r="C8199" s="96" t="s">
        <v>488</v>
      </c>
      <c r="D8199" t="s">
        <v>204</v>
      </c>
      <c r="E8199">
        <v>2006</v>
      </c>
    </row>
    <row r="8200" spans="1:7" x14ac:dyDescent="0.3">
      <c r="A8200">
        <v>105</v>
      </c>
      <c r="B8200" s="18">
        <v>45505</v>
      </c>
      <c r="C8200" s="96" t="s">
        <v>488</v>
      </c>
      <c r="D8200" t="s">
        <v>227</v>
      </c>
      <c r="E8200">
        <v>2362</v>
      </c>
    </row>
    <row r="8201" spans="1:7" x14ac:dyDescent="0.3">
      <c r="A8201">
        <v>107</v>
      </c>
      <c r="B8201" s="18">
        <v>45505</v>
      </c>
      <c r="C8201" s="96" t="s">
        <v>488</v>
      </c>
      <c r="D8201" t="s">
        <v>217</v>
      </c>
      <c r="E8201">
        <v>5587</v>
      </c>
    </row>
    <row r="8202" spans="1:7" x14ac:dyDescent="0.3">
      <c r="A8202">
        <v>106</v>
      </c>
      <c r="B8202" s="18">
        <v>45505</v>
      </c>
      <c r="C8202" s="96" t="s">
        <v>488</v>
      </c>
      <c r="D8202" t="s">
        <v>196</v>
      </c>
      <c r="E8202">
        <v>4665</v>
      </c>
    </row>
    <row r="8203" spans="1:7" x14ac:dyDescent="0.3">
      <c r="A8203">
        <v>104</v>
      </c>
      <c r="B8203" s="18">
        <v>45505</v>
      </c>
      <c r="C8203" s="96" t="s">
        <v>488</v>
      </c>
      <c r="D8203" t="s">
        <v>236</v>
      </c>
      <c r="E8203">
        <v>758</v>
      </c>
    </row>
    <row r="8204" spans="1:7" x14ac:dyDescent="0.3">
      <c r="A8204">
        <v>113</v>
      </c>
      <c r="B8204" s="18">
        <v>45505</v>
      </c>
      <c r="C8204" s="96" t="s">
        <v>488</v>
      </c>
      <c r="D8204" t="s">
        <v>228</v>
      </c>
      <c r="E8204">
        <v>3843</v>
      </c>
    </row>
    <row r="8205" spans="1:7" x14ac:dyDescent="0.3">
      <c r="A8205">
        <v>110</v>
      </c>
      <c r="B8205" s="18">
        <v>45505</v>
      </c>
      <c r="C8205" s="96" t="s">
        <v>488</v>
      </c>
      <c r="D8205" t="s">
        <v>222</v>
      </c>
      <c r="E8205">
        <v>2434</v>
      </c>
    </row>
    <row r="8206" spans="1:7" x14ac:dyDescent="0.3">
      <c r="A8206">
        <v>112</v>
      </c>
      <c r="B8206" s="18">
        <v>45505</v>
      </c>
      <c r="C8206" s="96" t="s">
        <v>488</v>
      </c>
      <c r="D8206" t="s">
        <v>221</v>
      </c>
      <c r="E8206">
        <v>6159</v>
      </c>
    </row>
    <row r="8207" spans="1:7" x14ac:dyDescent="0.3">
      <c r="A8207">
        <v>111</v>
      </c>
      <c r="B8207" s="18">
        <v>45505</v>
      </c>
      <c r="C8207" s="96" t="s">
        <v>488</v>
      </c>
      <c r="D8207" t="s">
        <v>201</v>
      </c>
      <c r="E8207">
        <v>4649</v>
      </c>
    </row>
    <row r="8208" spans="1:7" x14ac:dyDescent="0.3">
      <c r="A8208">
        <v>109</v>
      </c>
      <c r="B8208" s="18">
        <v>45505</v>
      </c>
      <c r="C8208" s="96" t="s">
        <v>488</v>
      </c>
      <c r="D8208" t="s">
        <v>233</v>
      </c>
      <c r="E8208">
        <v>711</v>
      </c>
    </row>
    <row r="8209" spans="1:7" x14ac:dyDescent="0.3">
      <c r="A8209">
        <v>2</v>
      </c>
      <c r="B8209" s="18">
        <v>45505</v>
      </c>
      <c r="C8209" s="96" t="s">
        <v>488</v>
      </c>
      <c r="D8209" t="s">
        <v>209</v>
      </c>
      <c r="E8209">
        <v>0.72274509803921572</v>
      </c>
      <c r="F8209">
        <v>33174</v>
      </c>
      <c r="G8209">
        <v>45900</v>
      </c>
    </row>
    <row r="8210" spans="1:7" x14ac:dyDescent="0.3">
      <c r="A8210">
        <v>1</v>
      </c>
      <c r="B8210" s="18">
        <v>45505</v>
      </c>
      <c r="C8210" s="96" t="s">
        <v>488</v>
      </c>
      <c r="D8210" t="s">
        <v>287</v>
      </c>
      <c r="E8210">
        <v>2</v>
      </c>
      <c r="F8210">
        <v>54</v>
      </c>
      <c r="G8210">
        <v>27</v>
      </c>
    </row>
    <row r="8211" spans="1:7" x14ac:dyDescent="0.3">
      <c r="A8211">
        <v>103</v>
      </c>
      <c r="B8211" s="18">
        <v>45505</v>
      </c>
      <c r="C8211" s="96" t="s">
        <v>488</v>
      </c>
      <c r="D8211" t="s">
        <v>199</v>
      </c>
      <c r="E8211">
        <v>3</v>
      </c>
    </row>
    <row r="8212" spans="1:7" x14ac:dyDescent="0.3">
      <c r="A8212">
        <v>3</v>
      </c>
      <c r="B8212" s="18">
        <v>45505</v>
      </c>
      <c r="C8212" s="96" t="s">
        <v>488</v>
      </c>
      <c r="D8212" t="s">
        <v>202</v>
      </c>
      <c r="E8212">
        <v>0.605655883505683</v>
      </c>
      <c r="F8212">
        <v>20089</v>
      </c>
      <c r="G8212">
        <v>33169</v>
      </c>
    </row>
    <row r="8213" spans="1:7" x14ac:dyDescent="0.3">
      <c r="A8213">
        <v>102</v>
      </c>
      <c r="B8213" s="18">
        <v>45505</v>
      </c>
      <c r="C8213" s="96" t="s">
        <v>488</v>
      </c>
      <c r="D8213" t="s">
        <v>218</v>
      </c>
      <c r="E8213">
        <v>0</v>
      </c>
    </row>
    <row r="8214" spans="1:7" x14ac:dyDescent="0.3">
      <c r="A8214">
        <v>101</v>
      </c>
      <c r="B8214" s="18">
        <v>45505</v>
      </c>
      <c r="C8214" s="96" t="s">
        <v>488</v>
      </c>
      <c r="D8214" t="s">
        <v>200</v>
      </c>
      <c r="E8214">
        <v>24</v>
      </c>
    </row>
    <row r="8215" spans="1:7" x14ac:dyDescent="0.3">
      <c r="A8215">
        <v>100</v>
      </c>
      <c r="B8215" s="18">
        <v>45505</v>
      </c>
      <c r="C8215" s="96" t="s">
        <v>488</v>
      </c>
      <c r="D8215" t="s">
        <v>206</v>
      </c>
      <c r="E8215">
        <v>9</v>
      </c>
    </row>
    <row r="8216" spans="1:7" x14ac:dyDescent="0.3">
      <c r="A8216">
        <v>26</v>
      </c>
      <c r="B8216" s="18">
        <v>45505</v>
      </c>
      <c r="C8216" s="96" t="s">
        <v>488</v>
      </c>
      <c r="D8216" t="s">
        <v>164</v>
      </c>
      <c r="E8216">
        <v>1.1081629467769628E-2</v>
      </c>
      <c r="F8216">
        <v>71</v>
      </c>
      <c r="G8216">
        <v>6407</v>
      </c>
    </row>
    <row r="8217" spans="1:7" x14ac:dyDescent="0.3">
      <c r="A8217">
        <v>17</v>
      </c>
      <c r="B8217" s="18">
        <v>45505</v>
      </c>
      <c r="C8217" s="96" t="s">
        <v>488</v>
      </c>
      <c r="D8217" t="s">
        <v>207</v>
      </c>
      <c r="E8217">
        <v>4.8506510084248148E-3</v>
      </c>
      <c r="F8217">
        <v>19</v>
      </c>
      <c r="G8217">
        <v>3917</v>
      </c>
    </row>
    <row r="8218" spans="1:7" x14ac:dyDescent="0.3">
      <c r="A8218">
        <v>16</v>
      </c>
      <c r="B8218" s="18">
        <v>45505</v>
      </c>
      <c r="C8218" s="96" t="s">
        <v>488</v>
      </c>
      <c r="D8218" t="s">
        <v>203</v>
      </c>
      <c r="E8218">
        <v>2.195557824865969E-2</v>
      </c>
      <c r="F8218">
        <v>86</v>
      </c>
      <c r="G8218">
        <v>3917</v>
      </c>
    </row>
    <row r="8219" spans="1:7" x14ac:dyDescent="0.3">
      <c r="A8219">
        <v>15</v>
      </c>
      <c r="B8219" s="18">
        <v>45505</v>
      </c>
      <c r="C8219" s="96" t="s">
        <v>488</v>
      </c>
      <c r="D8219" t="s">
        <v>205</v>
      </c>
      <c r="E8219">
        <v>2.4560972614515533E-4</v>
      </c>
      <c r="F8219">
        <v>2</v>
      </c>
      <c r="G8219">
        <v>8143</v>
      </c>
    </row>
    <row r="8220" spans="1:7" x14ac:dyDescent="0.3">
      <c r="A8220">
        <v>14</v>
      </c>
      <c r="B8220" s="18">
        <v>45505</v>
      </c>
      <c r="C8220" s="96" t="s">
        <v>488</v>
      </c>
      <c r="D8220" t="s">
        <v>225</v>
      </c>
      <c r="E8220">
        <v>4.494657988456343E-2</v>
      </c>
      <c r="F8220">
        <v>366</v>
      </c>
      <c r="G8220">
        <v>8143</v>
      </c>
    </row>
    <row r="8221" spans="1:7" x14ac:dyDescent="0.3">
      <c r="A8221">
        <v>13</v>
      </c>
      <c r="B8221" s="18">
        <v>45505</v>
      </c>
      <c r="C8221" s="96" t="s">
        <v>488</v>
      </c>
      <c r="D8221" t="s">
        <v>198</v>
      </c>
      <c r="E8221">
        <v>2.6831231553528306E-4</v>
      </c>
      <c r="F8221">
        <v>1</v>
      </c>
      <c r="G8221">
        <v>3727</v>
      </c>
    </row>
    <row r="8222" spans="1:7" x14ac:dyDescent="0.3">
      <c r="A8222">
        <v>12</v>
      </c>
      <c r="B8222" s="18">
        <v>45505</v>
      </c>
      <c r="C8222" s="96" t="s">
        <v>488</v>
      </c>
      <c r="D8222" t="s">
        <v>215</v>
      </c>
      <c r="E8222">
        <v>5.0979339951703784E-2</v>
      </c>
      <c r="F8222">
        <v>190</v>
      </c>
      <c r="G8222">
        <v>3727</v>
      </c>
    </row>
    <row r="8223" spans="1:7" x14ac:dyDescent="0.3">
      <c r="A8223">
        <v>11</v>
      </c>
      <c r="B8223" s="18">
        <v>45505</v>
      </c>
      <c r="C8223" s="96" t="s">
        <v>488</v>
      </c>
      <c r="D8223" t="s">
        <v>230</v>
      </c>
      <c r="E8223">
        <v>0.1930387875674287</v>
      </c>
      <c r="F8223">
        <v>1503</v>
      </c>
      <c r="G8223">
        <v>7786</v>
      </c>
    </row>
    <row r="8224" spans="1:7" x14ac:dyDescent="0.3">
      <c r="A8224">
        <v>10</v>
      </c>
      <c r="B8224" s="18">
        <v>45505</v>
      </c>
      <c r="C8224" s="96" t="s">
        <v>488</v>
      </c>
      <c r="D8224" t="s">
        <v>219</v>
      </c>
      <c r="E8224">
        <v>6.2646828504306973E-2</v>
      </c>
      <c r="F8224">
        <v>160</v>
      </c>
      <c r="G8224">
        <v>2554</v>
      </c>
    </row>
    <row r="8225" spans="1:7" x14ac:dyDescent="0.3">
      <c r="A8225">
        <v>9</v>
      </c>
      <c r="B8225" s="18">
        <v>45505</v>
      </c>
      <c r="C8225" s="96" t="s">
        <v>488</v>
      </c>
      <c r="D8225" t="s">
        <v>213</v>
      </c>
      <c r="E8225">
        <v>8.7001375515818435E-2</v>
      </c>
      <c r="F8225">
        <v>1265</v>
      </c>
      <c r="G8225">
        <v>14540</v>
      </c>
    </row>
    <row r="8226" spans="1:7" x14ac:dyDescent="0.3">
      <c r="A8226">
        <v>8</v>
      </c>
      <c r="B8226" s="18">
        <v>45505</v>
      </c>
      <c r="C8226" s="96" t="s">
        <v>488</v>
      </c>
      <c r="D8226" t="s">
        <v>235</v>
      </c>
      <c r="E8226">
        <v>0.6275395033860045</v>
      </c>
      <c r="F8226">
        <v>1390</v>
      </c>
      <c r="G8226">
        <v>2215</v>
      </c>
    </row>
    <row r="8227" spans="1:7" x14ac:dyDescent="0.3">
      <c r="A8227">
        <v>7</v>
      </c>
      <c r="B8227" s="18">
        <v>45505</v>
      </c>
      <c r="C8227" s="96" t="s">
        <v>488</v>
      </c>
      <c r="D8227" t="s">
        <v>232</v>
      </c>
      <c r="E8227">
        <v>0.74922118380062308</v>
      </c>
      <c r="F8227">
        <v>481</v>
      </c>
      <c r="G8227">
        <v>642</v>
      </c>
    </row>
    <row r="8228" spans="1:7" x14ac:dyDescent="0.3">
      <c r="A8228">
        <v>20</v>
      </c>
      <c r="B8228" s="18">
        <v>45505</v>
      </c>
      <c r="C8228" s="96" t="s">
        <v>488</v>
      </c>
      <c r="D8228" t="s">
        <v>306</v>
      </c>
      <c r="E8228">
        <v>1.0416666666666666E-2</v>
      </c>
      <c r="F8228">
        <v>1</v>
      </c>
      <c r="G8228">
        <v>96</v>
      </c>
    </row>
    <row r="8229" spans="1:7" x14ac:dyDescent="0.3">
      <c r="A8229">
        <v>23</v>
      </c>
      <c r="B8229" s="18">
        <v>45505</v>
      </c>
      <c r="C8229" s="96" t="s">
        <v>488</v>
      </c>
      <c r="D8229" t="s">
        <v>210</v>
      </c>
      <c r="E8229">
        <v>4.3227407252399035E-2</v>
      </c>
      <c r="F8229">
        <v>1446</v>
      </c>
      <c r="G8229">
        <v>33451</v>
      </c>
    </row>
    <row r="8230" spans="1:7" x14ac:dyDescent="0.3">
      <c r="A8230">
        <v>24</v>
      </c>
      <c r="B8230" s="18">
        <v>45505</v>
      </c>
      <c r="C8230" s="96" t="s">
        <v>488</v>
      </c>
      <c r="D8230" t="s">
        <v>197</v>
      </c>
      <c r="E8230">
        <v>0.88174273858921159</v>
      </c>
      <c r="F8230">
        <v>1275</v>
      </c>
      <c r="G8230">
        <v>1446</v>
      </c>
    </row>
    <row r="8231" spans="1:7" x14ac:dyDescent="0.3">
      <c r="A8231">
        <v>25</v>
      </c>
      <c r="B8231" s="18">
        <v>45505</v>
      </c>
      <c r="C8231" s="96" t="s">
        <v>488</v>
      </c>
      <c r="D8231" t="s">
        <v>261</v>
      </c>
      <c r="E8231">
        <v>5.6799497772861795E-4</v>
      </c>
      <c r="F8231">
        <v>19</v>
      </c>
      <c r="G8231">
        <v>33451</v>
      </c>
    </row>
    <row r="8232" spans="1:7" x14ac:dyDescent="0.3">
      <c r="A8232">
        <v>134</v>
      </c>
      <c r="B8232" s="18">
        <v>45505</v>
      </c>
      <c r="C8232" s="96" t="s">
        <v>488</v>
      </c>
      <c r="D8232" t="s">
        <v>267</v>
      </c>
      <c r="E8232">
        <v>1</v>
      </c>
    </row>
    <row r="8233" spans="1:7" x14ac:dyDescent="0.3">
      <c r="A8233">
        <v>133</v>
      </c>
      <c r="B8233" s="18">
        <v>45505</v>
      </c>
      <c r="C8233" s="96" t="s">
        <v>488</v>
      </c>
      <c r="D8233" t="s">
        <v>234</v>
      </c>
      <c r="E8233">
        <v>25</v>
      </c>
    </row>
    <row r="8234" spans="1:7" x14ac:dyDescent="0.3">
      <c r="A8234">
        <v>132</v>
      </c>
      <c r="B8234" s="18">
        <v>45505</v>
      </c>
      <c r="C8234" s="96" t="s">
        <v>488</v>
      </c>
      <c r="D8234" t="s">
        <v>208</v>
      </c>
      <c r="E8234">
        <v>84</v>
      </c>
    </row>
    <row r="8235" spans="1:7" x14ac:dyDescent="0.3">
      <c r="A8235">
        <v>131</v>
      </c>
      <c r="B8235" s="18">
        <v>45505</v>
      </c>
      <c r="C8235" s="96" t="s">
        <v>488</v>
      </c>
      <c r="D8235" t="s">
        <v>211</v>
      </c>
      <c r="E8235">
        <v>362</v>
      </c>
    </row>
    <row r="8236" spans="1:7" x14ac:dyDescent="0.3">
      <c r="A8236">
        <v>130</v>
      </c>
      <c r="B8236" s="18">
        <v>45505</v>
      </c>
      <c r="C8236" s="96" t="s">
        <v>488</v>
      </c>
      <c r="D8236" t="s">
        <v>212</v>
      </c>
      <c r="E8236">
        <v>1236</v>
      </c>
    </row>
    <row r="8237" spans="1:7" x14ac:dyDescent="0.3">
      <c r="A8237">
        <v>129</v>
      </c>
      <c r="B8237" s="18">
        <v>45505</v>
      </c>
      <c r="C8237" s="96" t="s">
        <v>488</v>
      </c>
      <c r="D8237" t="s">
        <v>229</v>
      </c>
      <c r="E8237">
        <v>2799</v>
      </c>
    </row>
    <row r="8238" spans="1:7" x14ac:dyDescent="0.3">
      <c r="A8238">
        <v>128</v>
      </c>
      <c r="B8238" s="18">
        <v>45505</v>
      </c>
      <c r="C8238" s="96" t="s">
        <v>488</v>
      </c>
      <c r="D8238" t="s">
        <v>224</v>
      </c>
      <c r="E8238">
        <v>1078</v>
      </c>
    </row>
    <row r="8239" spans="1:7" x14ac:dyDescent="0.3">
      <c r="A8239">
        <v>127</v>
      </c>
      <c r="B8239" s="18">
        <v>45505</v>
      </c>
      <c r="C8239" s="96" t="s">
        <v>488</v>
      </c>
      <c r="D8239" t="s">
        <v>220</v>
      </c>
      <c r="E8239">
        <v>5660</v>
      </c>
    </row>
    <row r="8240" spans="1:7" x14ac:dyDescent="0.3">
      <c r="A8240">
        <v>5</v>
      </c>
      <c r="B8240" s="18">
        <v>45505</v>
      </c>
      <c r="C8240" s="96" t="s">
        <v>488</v>
      </c>
      <c r="D8240" t="s">
        <v>216</v>
      </c>
      <c r="E8240">
        <v>8.8418708240534496</v>
      </c>
      <c r="F8240">
        <v>3970</v>
      </c>
      <c r="G8240">
        <v>449</v>
      </c>
    </row>
    <row r="8241" spans="1:7" x14ac:dyDescent="0.3">
      <c r="A8241">
        <v>4</v>
      </c>
      <c r="B8241" s="18">
        <v>45505</v>
      </c>
      <c r="C8241" s="96" t="s">
        <v>488</v>
      </c>
      <c r="D8241" t="s">
        <v>223</v>
      </c>
      <c r="E8241">
        <v>0.75455746367239096</v>
      </c>
      <c r="F8241">
        <v>2856</v>
      </c>
      <c r="G8241">
        <v>3785</v>
      </c>
    </row>
    <row r="8242" spans="1:7" x14ac:dyDescent="0.3">
      <c r="A8242">
        <v>126</v>
      </c>
      <c r="B8242" s="18">
        <v>45505</v>
      </c>
      <c r="C8242" s="96" t="s">
        <v>488</v>
      </c>
      <c r="D8242" t="s">
        <v>28</v>
      </c>
      <c r="E8242">
        <v>31</v>
      </c>
    </row>
    <row r="8243" spans="1:7" x14ac:dyDescent="0.3">
      <c r="A8243">
        <v>122</v>
      </c>
      <c r="B8243" s="18">
        <v>45505</v>
      </c>
      <c r="C8243" s="96" t="s">
        <v>488</v>
      </c>
      <c r="D8243" t="s">
        <v>24</v>
      </c>
      <c r="E8243">
        <v>77</v>
      </c>
    </row>
    <row r="8244" spans="1:7" x14ac:dyDescent="0.3">
      <c r="A8244">
        <v>120</v>
      </c>
      <c r="B8244" s="18">
        <v>45505</v>
      </c>
      <c r="C8244" s="96" t="s">
        <v>488</v>
      </c>
      <c r="D8244" t="s">
        <v>22</v>
      </c>
      <c r="E8244">
        <v>7799</v>
      </c>
    </row>
    <row r="8245" spans="1:7" x14ac:dyDescent="0.3">
      <c r="A8245">
        <v>116</v>
      </c>
      <c r="B8245" s="18">
        <v>45505</v>
      </c>
      <c r="C8245" s="96" t="s">
        <v>488</v>
      </c>
      <c r="D8245" t="s">
        <v>243</v>
      </c>
      <c r="E8245">
        <v>67</v>
      </c>
    </row>
    <row r="8246" spans="1:7" x14ac:dyDescent="0.3">
      <c r="A8246">
        <v>115</v>
      </c>
      <c r="B8246" s="18">
        <v>45505</v>
      </c>
      <c r="C8246" s="96" t="s">
        <v>488</v>
      </c>
      <c r="D8246" t="s">
        <v>226</v>
      </c>
      <c r="E8246">
        <v>767</v>
      </c>
    </row>
    <row r="8247" spans="1:7" x14ac:dyDescent="0.3">
      <c r="A8247">
        <v>114</v>
      </c>
      <c r="B8247" s="18">
        <v>45505</v>
      </c>
      <c r="C8247" s="96" t="s">
        <v>488</v>
      </c>
      <c r="D8247" t="s">
        <v>214</v>
      </c>
      <c r="E8247">
        <v>7876</v>
      </c>
    </row>
    <row r="8248" spans="1:7" x14ac:dyDescent="0.3">
      <c r="A8248">
        <v>6</v>
      </c>
      <c r="B8248" s="18">
        <v>45505</v>
      </c>
      <c r="C8248" s="96" t="s">
        <v>488</v>
      </c>
      <c r="D8248" t="s">
        <v>237</v>
      </c>
      <c r="E8248">
        <v>0.39545454545454545</v>
      </c>
      <c r="F8248">
        <v>87</v>
      </c>
      <c r="G8248">
        <v>220</v>
      </c>
    </row>
    <row r="8249" spans="1:7" x14ac:dyDescent="0.3">
      <c r="A8249">
        <v>27</v>
      </c>
      <c r="B8249" s="18">
        <v>45505</v>
      </c>
      <c r="C8249" s="96" t="s">
        <v>489</v>
      </c>
      <c r="D8249" t="s">
        <v>165</v>
      </c>
      <c r="E8249">
        <v>9.648303765950824E-3</v>
      </c>
      <c r="F8249">
        <v>31</v>
      </c>
      <c r="G8249">
        <v>3213</v>
      </c>
    </row>
    <row r="8250" spans="1:7" x14ac:dyDescent="0.3">
      <c r="A8250">
        <v>108</v>
      </c>
      <c r="B8250" s="18">
        <v>45505</v>
      </c>
      <c r="C8250" s="96" t="s">
        <v>489</v>
      </c>
      <c r="D8250" t="s">
        <v>204</v>
      </c>
      <c r="E8250">
        <v>2144</v>
      </c>
    </row>
    <row r="8251" spans="1:7" x14ac:dyDescent="0.3">
      <c r="A8251">
        <v>105</v>
      </c>
      <c r="B8251" s="18">
        <v>45505</v>
      </c>
      <c r="C8251" s="96" t="s">
        <v>489</v>
      </c>
      <c r="D8251" t="s">
        <v>227</v>
      </c>
      <c r="E8251">
        <v>2827</v>
      </c>
    </row>
    <row r="8252" spans="1:7" x14ac:dyDescent="0.3">
      <c r="A8252">
        <v>107</v>
      </c>
      <c r="B8252" s="18">
        <v>45505</v>
      </c>
      <c r="C8252" s="96" t="s">
        <v>489</v>
      </c>
      <c r="D8252" t="s">
        <v>217</v>
      </c>
      <c r="E8252">
        <v>5251</v>
      </c>
    </row>
    <row r="8253" spans="1:7" x14ac:dyDescent="0.3">
      <c r="A8253">
        <v>106</v>
      </c>
      <c r="B8253" s="18">
        <v>45505</v>
      </c>
      <c r="C8253" s="96" t="s">
        <v>489</v>
      </c>
      <c r="D8253" t="s">
        <v>196</v>
      </c>
      <c r="E8253">
        <v>4069</v>
      </c>
    </row>
    <row r="8254" spans="1:7" x14ac:dyDescent="0.3">
      <c r="A8254">
        <v>104</v>
      </c>
      <c r="B8254" s="18">
        <v>45505</v>
      </c>
      <c r="C8254" s="96" t="s">
        <v>489</v>
      </c>
      <c r="D8254" t="s">
        <v>236</v>
      </c>
      <c r="E8254">
        <v>802</v>
      </c>
    </row>
    <row r="8255" spans="1:7" x14ac:dyDescent="0.3">
      <c r="A8255">
        <v>113</v>
      </c>
      <c r="B8255" s="18">
        <v>45505</v>
      </c>
      <c r="C8255" s="96" t="s">
        <v>489</v>
      </c>
      <c r="D8255" t="s">
        <v>228</v>
      </c>
      <c r="E8255">
        <v>3728</v>
      </c>
    </row>
    <row r="8256" spans="1:7" x14ac:dyDescent="0.3">
      <c r="A8256">
        <v>110</v>
      </c>
      <c r="B8256" s="18">
        <v>45505</v>
      </c>
      <c r="C8256" s="96" t="s">
        <v>489</v>
      </c>
      <c r="D8256" t="s">
        <v>222</v>
      </c>
      <c r="E8256">
        <v>2640</v>
      </c>
    </row>
    <row r="8257" spans="1:7" x14ac:dyDescent="0.3">
      <c r="A8257">
        <v>112</v>
      </c>
      <c r="B8257" s="18">
        <v>45505</v>
      </c>
      <c r="C8257" s="96" t="s">
        <v>489</v>
      </c>
      <c r="D8257" t="s">
        <v>221</v>
      </c>
      <c r="E8257">
        <v>5945</v>
      </c>
    </row>
    <row r="8258" spans="1:7" x14ac:dyDescent="0.3">
      <c r="A8258">
        <v>111</v>
      </c>
      <c r="B8258" s="18">
        <v>45505</v>
      </c>
      <c r="C8258" s="96" t="s">
        <v>489</v>
      </c>
      <c r="D8258" t="s">
        <v>201</v>
      </c>
      <c r="E8258">
        <v>4178</v>
      </c>
    </row>
    <row r="8259" spans="1:7" x14ac:dyDescent="0.3">
      <c r="A8259">
        <v>109</v>
      </c>
      <c r="B8259" s="18">
        <v>45505</v>
      </c>
      <c r="C8259" s="96" t="s">
        <v>489</v>
      </c>
      <c r="D8259" t="s">
        <v>233</v>
      </c>
      <c r="E8259">
        <v>754</v>
      </c>
    </row>
    <row r="8260" spans="1:7" x14ac:dyDescent="0.3">
      <c r="A8260">
        <v>2</v>
      </c>
      <c r="B8260" s="18">
        <v>45505</v>
      </c>
      <c r="C8260" s="96" t="s">
        <v>489</v>
      </c>
      <c r="D8260" t="s">
        <v>209</v>
      </c>
      <c r="E8260">
        <v>0.64676</v>
      </c>
      <c r="F8260">
        <v>32338</v>
      </c>
      <c r="G8260">
        <v>50000</v>
      </c>
    </row>
    <row r="8261" spans="1:7" x14ac:dyDescent="0.3">
      <c r="A8261">
        <v>1</v>
      </c>
      <c r="B8261" s="18">
        <v>45505</v>
      </c>
      <c r="C8261" s="96" t="s">
        <v>489</v>
      </c>
      <c r="D8261" t="s">
        <v>287</v>
      </c>
      <c r="E8261">
        <v>1.2258064516129032</v>
      </c>
      <c r="F8261">
        <v>38</v>
      </c>
      <c r="G8261">
        <v>31</v>
      </c>
    </row>
    <row r="8262" spans="1:7" x14ac:dyDescent="0.3">
      <c r="A8262">
        <v>103</v>
      </c>
      <c r="B8262" s="18">
        <v>45505</v>
      </c>
      <c r="C8262" s="96" t="s">
        <v>489</v>
      </c>
      <c r="D8262" t="s">
        <v>199</v>
      </c>
      <c r="E8262">
        <v>6</v>
      </c>
    </row>
    <row r="8263" spans="1:7" x14ac:dyDescent="0.3">
      <c r="A8263">
        <v>3</v>
      </c>
      <c r="B8263" s="18">
        <v>45505</v>
      </c>
      <c r="C8263" s="96" t="s">
        <v>489</v>
      </c>
      <c r="D8263" t="s">
        <v>202</v>
      </c>
      <c r="E8263">
        <v>0.68367662522422223</v>
      </c>
      <c r="F8263">
        <v>22106</v>
      </c>
      <c r="G8263">
        <v>32334</v>
      </c>
    </row>
    <row r="8264" spans="1:7" x14ac:dyDescent="0.3">
      <c r="A8264">
        <v>102</v>
      </c>
      <c r="B8264" s="18">
        <v>45505</v>
      </c>
      <c r="C8264" s="96" t="s">
        <v>489</v>
      </c>
      <c r="D8264" t="s">
        <v>218</v>
      </c>
      <c r="E8264">
        <v>7</v>
      </c>
    </row>
    <row r="8265" spans="1:7" x14ac:dyDescent="0.3">
      <c r="A8265">
        <v>101</v>
      </c>
      <c r="B8265" s="18">
        <v>45505</v>
      </c>
      <c r="C8265" s="96" t="s">
        <v>489</v>
      </c>
      <c r="D8265" t="s">
        <v>200</v>
      </c>
      <c r="E8265">
        <v>18</v>
      </c>
    </row>
    <row r="8266" spans="1:7" x14ac:dyDescent="0.3">
      <c r="A8266">
        <v>100</v>
      </c>
      <c r="B8266" s="18">
        <v>45505</v>
      </c>
      <c r="C8266" s="96" t="s">
        <v>489</v>
      </c>
      <c r="D8266" t="s">
        <v>206</v>
      </c>
      <c r="E8266">
        <v>4</v>
      </c>
    </row>
    <row r="8267" spans="1:7" x14ac:dyDescent="0.3">
      <c r="A8267">
        <v>26</v>
      </c>
      <c r="B8267" s="18">
        <v>45505</v>
      </c>
      <c r="C8267" s="96" t="s">
        <v>489</v>
      </c>
      <c r="D8267" t="s">
        <v>164</v>
      </c>
      <c r="E8267">
        <v>4.038893044128646E-3</v>
      </c>
      <c r="F8267">
        <v>27</v>
      </c>
      <c r="G8267">
        <v>6685</v>
      </c>
    </row>
    <row r="8268" spans="1:7" x14ac:dyDescent="0.3">
      <c r="A8268">
        <v>17</v>
      </c>
      <c r="B8268" s="18">
        <v>45505</v>
      </c>
      <c r="C8268" s="96" t="s">
        <v>489</v>
      </c>
      <c r="D8268" t="s">
        <v>207</v>
      </c>
      <c r="E8268">
        <v>1.2528188423953895E-2</v>
      </c>
      <c r="F8268">
        <v>50</v>
      </c>
      <c r="G8268">
        <v>3991</v>
      </c>
    </row>
    <row r="8269" spans="1:7" x14ac:dyDescent="0.3">
      <c r="A8269">
        <v>16</v>
      </c>
      <c r="B8269" s="18">
        <v>45505</v>
      </c>
      <c r="C8269" s="96" t="s">
        <v>489</v>
      </c>
      <c r="D8269" t="s">
        <v>203</v>
      </c>
      <c r="E8269">
        <v>2.1047356552242547E-2</v>
      </c>
      <c r="F8269">
        <v>84</v>
      </c>
      <c r="G8269">
        <v>3991</v>
      </c>
    </row>
    <row r="8270" spans="1:7" x14ac:dyDescent="0.3">
      <c r="A8270">
        <v>15</v>
      </c>
      <c r="B8270" s="18">
        <v>45505</v>
      </c>
      <c r="C8270" s="96" t="s">
        <v>489</v>
      </c>
      <c r="D8270" t="s">
        <v>205</v>
      </c>
      <c r="E8270">
        <v>1.8774935461159353E-3</v>
      </c>
      <c r="F8270">
        <v>16</v>
      </c>
      <c r="G8270">
        <v>8522</v>
      </c>
    </row>
    <row r="8271" spans="1:7" x14ac:dyDescent="0.3">
      <c r="A8271">
        <v>14</v>
      </c>
      <c r="B8271" s="18">
        <v>45505</v>
      </c>
      <c r="C8271" s="96" t="s">
        <v>489</v>
      </c>
      <c r="D8271" t="s">
        <v>225</v>
      </c>
      <c r="E8271">
        <v>2.6988969725416567E-3</v>
      </c>
      <c r="F8271">
        <v>23</v>
      </c>
      <c r="G8271">
        <v>8522</v>
      </c>
    </row>
    <row r="8272" spans="1:7" x14ac:dyDescent="0.3">
      <c r="A8272">
        <v>13</v>
      </c>
      <c r="B8272" s="18">
        <v>45505</v>
      </c>
      <c r="C8272" s="96" t="s">
        <v>489</v>
      </c>
      <c r="D8272" t="s">
        <v>198</v>
      </c>
      <c r="E8272">
        <v>2.4612355402412009E-4</v>
      </c>
      <c r="F8272">
        <v>1</v>
      </c>
      <c r="G8272">
        <v>4063</v>
      </c>
    </row>
    <row r="8273" spans="1:7" x14ac:dyDescent="0.3">
      <c r="A8273">
        <v>12</v>
      </c>
      <c r="B8273" s="18">
        <v>45505</v>
      </c>
      <c r="C8273" s="96" t="s">
        <v>489</v>
      </c>
      <c r="D8273" t="s">
        <v>215</v>
      </c>
      <c r="E8273">
        <v>1.2306177701206006E-3</v>
      </c>
      <c r="F8273">
        <v>5</v>
      </c>
      <c r="G8273">
        <v>4063</v>
      </c>
    </row>
    <row r="8274" spans="1:7" x14ac:dyDescent="0.3">
      <c r="A8274">
        <v>11</v>
      </c>
      <c r="B8274" s="18">
        <v>45505</v>
      </c>
      <c r="C8274" s="96" t="s">
        <v>489</v>
      </c>
      <c r="D8274" t="s">
        <v>230</v>
      </c>
      <c r="E8274">
        <v>6.923547400611621E-2</v>
      </c>
      <c r="F8274">
        <v>566</v>
      </c>
      <c r="G8274">
        <v>8175</v>
      </c>
    </row>
    <row r="8275" spans="1:7" x14ac:dyDescent="0.3">
      <c r="A8275">
        <v>10</v>
      </c>
      <c r="B8275" s="18">
        <v>45505</v>
      </c>
      <c r="C8275" s="96" t="s">
        <v>489</v>
      </c>
      <c r="D8275" t="s">
        <v>219</v>
      </c>
      <c r="E8275">
        <v>3.8650737877723119E-3</v>
      </c>
      <c r="F8275">
        <v>11</v>
      </c>
      <c r="G8275">
        <v>2846</v>
      </c>
    </row>
    <row r="8276" spans="1:7" x14ac:dyDescent="0.3">
      <c r="A8276">
        <v>9</v>
      </c>
      <c r="B8276" s="18">
        <v>45505</v>
      </c>
      <c r="C8276" s="96" t="s">
        <v>489</v>
      </c>
      <c r="D8276" t="s">
        <v>213</v>
      </c>
      <c r="E8276">
        <v>4.6092460099064394E-3</v>
      </c>
      <c r="F8276">
        <v>67</v>
      </c>
      <c r="G8276">
        <v>14536</v>
      </c>
    </row>
    <row r="8277" spans="1:7" x14ac:dyDescent="0.3">
      <c r="A8277">
        <v>8</v>
      </c>
      <c r="B8277" s="18">
        <v>45505</v>
      </c>
      <c r="C8277" s="96" t="s">
        <v>489</v>
      </c>
      <c r="D8277" t="s">
        <v>235</v>
      </c>
      <c r="E8277">
        <v>0.34692277538220306</v>
      </c>
      <c r="F8277">
        <v>885</v>
      </c>
      <c r="G8277">
        <v>2551</v>
      </c>
    </row>
    <row r="8278" spans="1:7" x14ac:dyDescent="0.3">
      <c r="A8278">
        <v>7</v>
      </c>
      <c r="B8278" s="18">
        <v>45505</v>
      </c>
      <c r="C8278" s="96" t="s">
        <v>489</v>
      </c>
      <c r="D8278" t="s">
        <v>232</v>
      </c>
      <c r="E8278">
        <v>0.62269503546099292</v>
      </c>
      <c r="F8278">
        <v>439</v>
      </c>
      <c r="G8278">
        <v>705</v>
      </c>
    </row>
    <row r="8279" spans="1:7" x14ac:dyDescent="0.3">
      <c r="A8279">
        <v>23</v>
      </c>
      <c r="B8279" s="18">
        <v>45505</v>
      </c>
      <c r="C8279" s="96" t="s">
        <v>489</v>
      </c>
      <c r="D8279" t="s">
        <v>210</v>
      </c>
      <c r="E8279">
        <v>5.2119146864636264E-2</v>
      </c>
      <c r="F8279">
        <v>1713</v>
      </c>
      <c r="G8279">
        <v>32867</v>
      </c>
    </row>
    <row r="8280" spans="1:7" x14ac:dyDescent="0.3">
      <c r="A8280">
        <v>24</v>
      </c>
      <c r="B8280" s="18">
        <v>45505</v>
      </c>
      <c r="C8280" s="96" t="s">
        <v>489</v>
      </c>
      <c r="D8280" t="s">
        <v>197</v>
      </c>
      <c r="E8280">
        <v>0.90834792761237593</v>
      </c>
      <c r="F8280">
        <v>1556</v>
      </c>
      <c r="G8280">
        <v>1713</v>
      </c>
    </row>
    <row r="8281" spans="1:7" x14ac:dyDescent="0.3">
      <c r="A8281">
        <v>25</v>
      </c>
      <c r="B8281" s="18">
        <v>45505</v>
      </c>
      <c r="C8281" s="96" t="s">
        <v>489</v>
      </c>
      <c r="D8281" t="s">
        <v>261</v>
      </c>
      <c r="E8281">
        <v>1.5212827456110992E-3</v>
      </c>
      <c r="F8281">
        <v>50</v>
      </c>
      <c r="G8281">
        <v>32867</v>
      </c>
    </row>
    <row r="8282" spans="1:7" x14ac:dyDescent="0.3">
      <c r="A8282">
        <v>134</v>
      </c>
      <c r="B8282" s="18">
        <v>45505</v>
      </c>
      <c r="C8282" s="96" t="s">
        <v>489</v>
      </c>
      <c r="D8282" t="s">
        <v>267</v>
      </c>
      <c r="E8282">
        <v>6</v>
      </c>
    </row>
    <row r="8283" spans="1:7" x14ac:dyDescent="0.3">
      <c r="A8283">
        <v>133</v>
      </c>
      <c r="B8283" s="18">
        <v>45505</v>
      </c>
      <c r="C8283" s="96" t="s">
        <v>489</v>
      </c>
      <c r="D8283" t="s">
        <v>234</v>
      </c>
      <c r="E8283">
        <v>414</v>
      </c>
    </row>
    <row r="8284" spans="1:7" x14ac:dyDescent="0.3">
      <c r="A8284">
        <v>132</v>
      </c>
      <c r="B8284" s="18">
        <v>45505</v>
      </c>
      <c r="C8284" s="96" t="s">
        <v>489</v>
      </c>
      <c r="D8284" t="s">
        <v>208</v>
      </c>
      <c r="E8284">
        <v>50</v>
      </c>
    </row>
    <row r="8285" spans="1:7" x14ac:dyDescent="0.3">
      <c r="A8285">
        <v>131</v>
      </c>
      <c r="B8285" s="18">
        <v>45505</v>
      </c>
      <c r="C8285" s="96" t="s">
        <v>489</v>
      </c>
      <c r="D8285" t="s">
        <v>211</v>
      </c>
      <c r="E8285">
        <v>308</v>
      </c>
    </row>
    <row r="8286" spans="1:7" x14ac:dyDescent="0.3">
      <c r="A8286">
        <v>130</v>
      </c>
      <c r="B8286" s="18">
        <v>45505</v>
      </c>
      <c r="C8286" s="96" t="s">
        <v>489</v>
      </c>
      <c r="D8286" t="s">
        <v>212</v>
      </c>
      <c r="E8286">
        <v>2128</v>
      </c>
    </row>
    <row r="8287" spans="1:7" x14ac:dyDescent="0.3">
      <c r="A8287">
        <v>129</v>
      </c>
      <c r="B8287" s="18">
        <v>45505</v>
      </c>
      <c r="C8287" s="96" t="s">
        <v>489</v>
      </c>
      <c r="D8287" t="s">
        <v>229</v>
      </c>
      <c r="E8287">
        <v>4244</v>
      </c>
    </row>
    <row r="8288" spans="1:7" x14ac:dyDescent="0.3">
      <c r="A8288">
        <v>128</v>
      </c>
      <c r="B8288" s="18">
        <v>45505</v>
      </c>
      <c r="C8288" s="96" t="s">
        <v>489</v>
      </c>
      <c r="D8288" t="s">
        <v>224</v>
      </c>
      <c r="E8288">
        <v>1022</v>
      </c>
    </row>
    <row r="8289" spans="1:7" x14ac:dyDescent="0.3">
      <c r="A8289">
        <v>127</v>
      </c>
      <c r="B8289" s="18">
        <v>45505</v>
      </c>
      <c r="C8289" s="96" t="s">
        <v>489</v>
      </c>
      <c r="D8289" t="s">
        <v>220</v>
      </c>
      <c r="E8289">
        <v>8173</v>
      </c>
    </row>
    <row r="8290" spans="1:7" x14ac:dyDescent="0.3">
      <c r="A8290">
        <v>5</v>
      </c>
      <c r="B8290" s="18">
        <v>45505</v>
      </c>
      <c r="C8290" s="96" t="s">
        <v>489</v>
      </c>
      <c r="D8290" t="s">
        <v>216</v>
      </c>
      <c r="E8290">
        <v>11.4808510638298</v>
      </c>
      <c r="F8290">
        <v>5396</v>
      </c>
      <c r="G8290">
        <v>470</v>
      </c>
    </row>
    <row r="8291" spans="1:7" x14ac:dyDescent="0.3">
      <c r="A8291">
        <v>4</v>
      </c>
      <c r="B8291" s="18">
        <v>45505</v>
      </c>
      <c r="C8291" s="96" t="s">
        <v>489</v>
      </c>
      <c r="D8291" t="s">
        <v>223</v>
      </c>
      <c r="E8291">
        <v>0.772592446114297</v>
      </c>
      <c r="F8291">
        <v>3907</v>
      </c>
      <c r="G8291">
        <v>5057</v>
      </c>
    </row>
    <row r="8292" spans="1:7" x14ac:dyDescent="0.3">
      <c r="A8292">
        <v>126</v>
      </c>
      <c r="B8292" s="18">
        <v>45505</v>
      </c>
      <c r="C8292" s="96" t="s">
        <v>489</v>
      </c>
      <c r="D8292" t="s">
        <v>28</v>
      </c>
      <c r="E8292">
        <v>8</v>
      </c>
    </row>
    <row r="8293" spans="1:7" x14ac:dyDescent="0.3">
      <c r="A8293">
        <v>120</v>
      </c>
      <c r="B8293" s="18">
        <v>45505</v>
      </c>
      <c r="C8293" s="96" t="s">
        <v>489</v>
      </c>
      <c r="D8293" t="s">
        <v>22</v>
      </c>
      <c r="E8293">
        <v>11559</v>
      </c>
    </row>
    <row r="8294" spans="1:7" x14ac:dyDescent="0.3">
      <c r="A8294">
        <v>116</v>
      </c>
      <c r="B8294" s="18">
        <v>45505</v>
      </c>
      <c r="C8294" s="96" t="s">
        <v>489</v>
      </c>
      <c r="D8294" t="s">
        <v>243</v>
      </c>
      <c r="E8294">
        <v>47</v>
      </c>
    </row>
    <row r="8295" spans="1:7" x14ac:dyDescent="0.3">
      <c r="A8295">
        <v>115</v>
      </c>
      <c r="B8295" s="18">
        <v>45505</v>
      </c>
      <c r="C8295" s="96" t="s">
        <v>489</v>
      </c>
      <c r="D8295" t="s">
        <v>226</v>
      </c>
      <c r="E8295">
        <v>693</v>
      </c>
    </row>
    <row r="8296" spans="1:7" x14ac:dyDescent="0.3">
      <c r="A8296">
        <v>114</v>
      </c>
      <c r="B8296" s="18">
        <v>45505</v>
      </c>
      <c r="C8296" s="96" t="s">
        <v>489</v>
      </c>
      <c r="D8296" t="s">
        <v>214</v>
      </c>
      <c r="E8296">
        <v>11559</v>
      </c>
    </row>
    <row r="8297" spans="1:7" x14ac:dyDescent="0.3">
      <c r="A8297">
        <v>6</v>
      </c>
      <c r="B8297" s="18">
        <v>45505</v>
      </c>
      <c r="C8297" s="96" t="s">
        <v>489</v>
      </c>
      <c r="D8297" t="s">
        <v>237</v>
      </c>
      <c r="E8297">
        <v>0.55172413793103448</v>
      </c>
      <c r="F8297">
        <v>144</v>
      </c>
      <c r="G8297">
        <v>261</v>
      </c>
    </row>
    <row r="8298" spans="1:7" x14ac:dyDescent="0.3">
      <c r="A8298">
        <v>108</v>
      </c>
      <c r="B8298" s="18">
        <v>45505</v>
      </c>
      <c r="C8298" s="96" t="s">
        <v>490</v>
      </c>
      <c r="D8298" t="s">
        <v>204</v>
      </c>
      <c r="E8298">
        <v>10</v>
      </c>
    </row>
    <row r="8299" spans="1:7" x14ac:dyDescent="0.3">
      <c r="A8299">
        <v>105</v>
      </c>
      <c r="B8299" s="18">
        <v>45505</v>
      </c>
      <c r="C8299" s="96" t="s">
        <v>490</v>
      </c>
      <c r="D8299" t="s">
        <v>227</v>
      </c>
      <c r="E8299">
        <v>49</v>
      </c>
    </row>
    <row r="8300" spans="1:7" x14ac:dyDescent="0.3">
      <c r="A8300">
        <v>107</v>
      </c>
      <c r="B8300" s="18">
        <v>45505</v>
      </c>
      <c r="C8300" s="96" t="s">
        <v>490</v>
      </c>
      <c r="D8300" t="s">
        <v>217</v>
      </c>
      <c r="E8300">
        <v>46</v>
      </c>
    </row>
    <row r="8301" spans="1:7" x14ac:dyDescent="0.3">
      <c r="A8301">
        <v>106</v>
      </c>
      <c r="B8301" s="18">
        <v>45505</v>
      </c>
      <c r="C8301" s="96" t="s">
        <v>490</v>
      </c>
      <c r="D8301" t="s">
        <v>196</v>
      </c>
      <c r="E8301">
        <v>89</v>
      </c>
    </row>
    <row r="8302" spans="1:7" x14ac:dyDescent="0.3">
      <c r="A8302">
        <v>113</v>
      </c>
      <c r="B8302" s="18">
        <v>45505</v>
      </c>
      <c r="C8302" s="96" t="s">
        <v>490</v>
      </c>
      <c r="D8302" t="s">
        <v>228</v>
      </c>
      <c r="E8302">
        <v>17</v>
      </c>
    </row>
    <row r="8303" spans="1:7" x14ac:dyDescent="0.3">
      <c r="A8303">
        <v>110</v>
      </c>
      <c r="B8303" s="18">
        <v>45505</v>
      </c>
      <c r="C8303" s="96" t="s">
        <v>490</v>
      </c>
      <c r="D8303" t="s">
        <v>222</v>
      </c>
      <c r="E8303">
        <v>55</v>
      </c>
    </row>
    <row r="8304" spans="1:7" x14ac:dyDescent="0.3">
      <c r="A8304">
        <v>112</v>
      </c>
      <c r="B8304" s="18">
        <v>45505</v>
      </c>
      <c r="C8304" s="96" t="s">
        <v>490</v>
      </c>
      <c r="D8304" t="s">
        <v>221</v>
      </c>
      <c r="E8304">
        <v>58</v>
      </c>
    </row>
    <row r="8305" spans="1:7" x14ac:dyDescent="0.3">
      <c r="A8305">
        <v>111</v>
      </c>
      <c r="B8305" s="18">
        <v>45505</v>
      </c>
      <c r="C8305" s="96" t="s">
        <v>490</v>
      </c>
      <c r="D8305" t="s">
        <v>201</v>
      </c>
      <c r="E8305">
        <v>109</v>
      </c>
    </row>
    <row r="8306" spans="1:7" x14ac:dyDescent="0.3">
      <c r="A8306">
        <v>109</v>
      </c>
      <c r="B8306" s="18">
        <v>45505</v>
      </c>
      <c r="C8306" s="96" t="s">
        <v>490</v>
      </c>
      <c r="D8306" t="s">
        <v>233</v>
      </c>
      <c r="E8306">
        <v>1</v>
      </c>
    </row>
    <row r="8307" spans="1:7" x14ac:dyDescent="0.3">
      <c r="A8307">
        <v>2</v>
      </c>
      <c r="B8307" s="18">
        <v>45505</v>
      </c>
      <c r="C8307" s="96" t="s">
        <v>490</v>
      </c>
      <c r="D8307" t="s">
        <v>209</v>
      </c>
      <c r="E8307">
        <v>0.12055555555555555</v>
      </c>
      <c r="F8307">
        <v>434</v>
      </c>
      <c r="G8307">
        <v>3600</v>
      </c>
    </row>
    <row r="8308" spans="1:7" x14ac:dyDescent="0.3">
      <c r="A8308">
        <v>1</v>
      </c>
      <c r="B8308" s="18">
        <v>45505</v>
      </c>
      <c r="C8308" s="96" t="s">
        <v>490</v>
      </c>
      <c r="D8308" t="s">
        <v>287</v>
      </c>
      <c r="E8308">
        <v>0.5</v>
      </c>
      <c r="F8308">
        <v>1</v>
      </c>
      <c r="G8308">
        <v>2</v>
      </c>
    </row>
    <row r="8309" spans="1:7" x14ac:dyDescent="0.3">
      <c r="A8309">
        <v>103</v>
      </c>
      <c r="B8309" s="18">
        <v>45505</v>
      </c>
      <c r="C8309" s="96" t="s">
        <v>490</v>
      </c>
      <c r="D8309" t="s">
        <v>199</v>
      </c>
      <c r="E8309">
        <v>0</v>
      </c>
    </row>
    <row r="8310" spans="1:7" x14ac:dyDescent="0.3">
      <c r="A8310">
        <v>3</v>
      </c>
      <c r="B8310" s="18">
        <v>45505</v>
      </c>
      <c r="C8310" s="96" t="s">
        <v>490</v>
      </c>
      <c r="D8310" t="s">
        <v>202</v>
      </c>
      <c r="E8310">
        <v>0.26728110599078342</v>
      </c>
      <c r="F8310">
        <v>116</v>
      </c>
      <c r="G8310">
        <v>434</v>
      </c>
    </row>
    <row r="8311" spans="1:7" x14ac:dyDescent="0.3">
      <c r="A8311">
        <v>102</v>
      </c>
      <c r="B8311" s="18">
        <v>45505</v>
      </c>
      <c r="C8311" s="96" t="s">
        <v>490</v>
      </c>
      <c r="D8311" t="s">
        <v>218</v>
      </c>
      <c r="E8311">
        <v>0</v>
      </c>
    </row>
    <row r="8312" spans="1:7" x14ac:dyDescent="0.3">
      <c r="A8312">
        <v>101</v>
      </c>
      <c r="B8312" s="18">
        <v>45505</v>
      </c>
      <c r="C8312" s="96" t="s">
        <v>490</v>
      </c>
      <c r="D8312" t="s">
        <v>200</v>
      </c>
      <c r="E8312">
        <v>2</v>
      </c>
    </row>
    <row r="8313" spans="1:7" x14ac:dyDescent="0.3">
      <c r="A8313">
        <v>100</v>
      </c>
      <c r="B8313" s="18">
        <v>45505</v>
      </c>
      <c r="C8313" s="96" t="s">
        <v>490</v>
      </c>
      <c r="D8313" t="s">
        <v>206</v>
      </c>
      <c r="E8313">
        <v>1</v>
      </c>
    </row>
    <row r="8314" spans="1:7" x14ac:dyDescent="0.3">
      <c r="A8314">
        <v>11</v>
      </c>
      <c r="B8314" s="18">
        <v>45505</v>
      </c>
      <c r="C8314" s="96" t="s">
        <v>490</v>
      </c>
      <c r="D8314" t="s">
        <v>230</v>
      </c>
      <c r="E8314">
        <v>7.407407407407407E-2</v>
      </c>
      <c r="F8314">
        <v>2</v>
      </c>
      <c r="G8314">
        <v>27</v>
      </c>
    </row>
    <row r="8315" spans="1:7" x14ac:dyDescent="0.3">
      <c r="A8315">
        <v>9</v>
      </c>
      <c r="B8315" s="18">
        <v>45505</v>
      </c>
      <c r="C8315" s="96" t="s">
        <v>490</v>
      </c>
      <c r="D8315" t="s">
        <v>213</v>
      </c>
      <c r="E8315">
        <v>0.1206896551724138</v>
      </c>
      <c r="F8315">
        <v>14</v>
      </c>
      <c r="G8315">
        <v>116</v>
      </c>
    </row>
    <row r="8316" spans="1:7" x14ac:dyDescent="0.3">
      <c r="A8316">
        <v>23</v>
      </c>
      <c r="B8316" s="18">
        <v>45505</v>
      </c>
      <c r="C8316" s="96" t="s">
        <v>490</v>
      </c>
      <c r="D8316" t="s">
        <v>210</v>
      </c>
      <c r="E8316">
        <v>2.2779043280182231E-3</v>
      </c>
      <c r="F8316">
        <v>1</v>
      </c>
      <c r="G8316">
        <v>439</v>
      </c>
    </row>
    <row r="8317" spans="1:7" x14ac:dyDescent="0.3">
      <c r="A8317">
        <v>24</v>
      </c>
      <c r="B8317" s="18">
        <v>45505</v>
      </c>
      <c r="C8317" s="96" t="s">
        <v>490</v>
      </c>
      <c r="D8317" t="s">
        <v>197</v>
      </c>
      <c r="E8317">
        <v>1</v>
      </c>
      <c r="F8317">
        <v>1</v>
      </c>
      <c r="G8317">
        <v>1</v>
      </c>
    </row>
    <row r="8318" spans="1:7" x14ac:dyDescent="0.3">
      <c r="A8318">
        <v>133</v>
      </c>
      <c r="B8318" s="18">
        <v>45505</v>
      </c>
      <c r="C8318" s="96" t="s">
        <v>490</v>
      </c>
      <c r="D8318" t="s">
        <v>234</v>
      </c>
      <c r="E8318">
        <v>1</v>
      </c>
    </row>
    <row r="8319" spans="1:7" x14ac:dyDescent="0.3">
      <c r="A8319">
        <v>131</v>
      </c>
      <c r="B8319" s="18">
        <v>45505</v>
      </c>
      <c r="C8319" s="96" t="s">
        <v>490</v>
      </c>
      <c r="D8319" t="s">
        <v>211</v>
      </c>
      <c r="E8319">
        <v>2</v>
      </c>
    </row>
    <row r="8320" spans="1:7" x14ac:dyDescent="0.3">
      <c r="A8320">
        <v>129</v>
      </c>
      <c r="B8320" s="18">
        <v>45505</v>
      </c>
      <c r="C8320" s="96" t="s">
        <v>490</v>
      </c>
      <c r="D8320" t="s">
        <v>229</v>
      </c>
      <c r="E8320">
        <v>3</v>
      </c>
    </row>
    <row r="8321" spans="1:7" x14ac:dyDescent="0.3">
      <c r="A8321">
        <v>128</v>
      </c>
      <c r="B8321" s="18">
        <v>45505</v>
      </c>
      <c r="C8321" s="96" t="s">
        <v>490</v>
      </c>
      <c r="D8321" t="s">
        <v>224</v>
      </c>
      <c r="E8321">
        <v>6</v>
      </c>
    </row>
    <row r="8322" spans="1:7" x14ac:dyDescent="0.3">
      <c r="A8322">
        <v>127</v>
      </c>
      <c r="B8322" s="18">
        <v>45505</v>
      </c>
      <c r="C8322" s="96" t="s">
        <v>490</v>
      </c>
      <c r="D8322" t="s">
        <v>220</v>
      </c>
      <c r="E8322">
        <v>12</v>
      </c>
    </row>
    <row r="8323" spans="1:7" x14ac:dyDescent="0.3">
      <c r="A8323">
        <v>5</v>
      </c>
      <c r="B8323" s="18">
        <v>45505</v>
      </c>
      <c r="C8323" s="96" t="s">
        <v>490</v>
      </c>
      <c r="D8323" t="s">
        <v>216</v>
      </c>
      <c r="E8323">
        <v>1</v>
      </c>
      <c r="F8323">
        <v>8</v>
      </c>
      <c r="G8323">
        <v>8</v>
      </c>
    </row>
    <row r="8324" spans="1:7" x14ac:dyDescent="0.3">
      <c r="A8324">
        <v>4</v>
      </c>
      <c r="B8324" s="18">
        <v>45505</v>
      </c>
      <c r="C8324" s="96" t="s">
        <v>490</v>
      </c>
      <c r="D8324" t="s">
        <v>223</v>
      </c>
      <c r="E8324">
        <v>0.75</v>
      </c>
      <c r="F8324">
        <v>6</v>
      </c>
      <c r="G8324">
        <v>8</v>
      </c>
    </row>
    <row r="8325" spans="1:7" x14ac:dyDescent="0.3">
      <c r="A8325">
        <v>120</v>
      </c>
      <c r="B8325" s="18">
        <v>45505</v>
      </c>
      <c r="C8325" s="96" t="s">
        <v>490</v>
      </c>
      <c r="D8325" t="s">
        <v>22</v>
      </c>
      <c r="E8325">
        <v>16</v>
      </c>
    </row>
    <row r="8326" spans="1:7" x14ac:dyDescent="0.3">
      <c r="A8326">
        <v>114</v>
      </c>
      <c r="B8326" s="18">
        <v>45505</v>
      </c>
      <c r="C8326" s="96" t="s">
        <v>490</v>
      </c>
      <c r="D8326" t="s">
        <v>214</v>
      </c>
      <c r="E8326">
        <v>16</v>
      </c>
    </row>
    <row r="8327" spans="1:7" x14ac:dyDescent="0.3">
      <c r="A8327">
        <v>108</v>
      </c>
      <c r="B8327" s="18">
        <v>45505</v>
      </c>
      <c r="C8327" s="96" t="s">
        <v>491</v>
      </c>
      <c r="D8327" t="s">
        <v>204</v>
      </c>
      <c r="E8327">
        <v>15</v>
      </c>
    </row>
    <row r="8328" spans="1:7" x14ac:dyDescent="0.3">
      <c r="A8328">
        <v>107</v>
      </c>
      <c r="B8328" s="18">
        <v>45505</v>
      </c>
      <c r="C8328" s="96" t="s">
        <v>491</v>
      </c>
      <c r="D8328" t="s">
        <v>217</v>
      </c>
      <c r="E8328">
        <v>26</v>
      </c>
    </row>
    <row r="8329" spans="1:7" x14ac:dyDescent="0.3">
      <c r="A8329">
        <v>106</v>
      </c>
      <c r="B8329" s="18">
        <v>45505</v>
      </c>
      <c r="C8329" s="96" t="s">
        <v>491</v>
      </c>
      <c r="D8329" t="s">
        <v>196</v>
      </c>
      <c r="E8329">
        <v>5</v>
      </c>
    </row>
    <row r="8330" spans="1:7" x14ac:dyDescent="0.3">
      <c r="A8330">
        <v>113</v>
      </c>
      <c r="B8330" s="18">
        <v>45505</v>
      </c>
      <c r="C8330" s="96" t="s">
        <v>491</v>
      </c>
      <c r="D8330" t="s">
        <v>228</v>
      </c>
      <c r="E8330">
        <v>52</v>
      </c>
    </row>
    <row r="8331" spans="1:7" x14ac:dyDescent="0.3">
      <c r="A8331">
        <v>112</v>
      </c>
      <c r="B8331" s="18">
        <v>45505</v>
      </c>
      <c r="C8331" s="96" t="s">
        <v>491</v>
      </c>
      <c r="D8331" t="s">
        <v>221</v>
      </c>
      <c r="E8331">
        <v>54</v>
      </c>
    </row>
    <row r="8332" spans="1:7" x14ac:dyDescent="0.3">
      <c r="A8332">
        <v>111</v>
      </c>
      <c r="B8332" s="18">
        <v>45505</v>
      </c>
      <c r="C8332" s="96" t="s">
        <v>491</v>
      </c>
      <c r="D8332" t="s">
        <v>201</v>
      </c>
      <c r="E8332">
        <v>14</v>
      </c>
    </row>
    <row r="8333" spans="1:7" x14ac:dyDescent="0.3">
      <c r="A8333">
        <v>2</v>
      </c>
      <c r="B8333" s="18">
        <v>45505</v>
      </c>
      <c r="C8333" s="96" t="s">
        <v>491</v>
      </c>
      <c r="D8333" t="s">
        <v>209</v>
      </c>
      <c r="E8333">
        <v>8.3000000000000004E-2</v>
      </c>
      <c r="F8333">
        <v>166</v>
      </c>
      <c r="G8333">
        <v>2000</v>
      </c>
    </row>
    <row r="8334" spans="1:7" x14ac:dyDescent="0.3">
      <c r="A8334">
        <v>1</v>
      </c>
      <c r="B8334" s="18">
        <v>45505</v>
      </c>
      <c r="C8334" s="96" t="s">
        <v>491</v>
      </c>
      <c r="D8334" t="s">
        <v>287</v>
      </c>
      <c r="E8334">
        <v>0</v>
      </c>
      <c r="F8334">
        <v>0</v>
      </c>
      <c r="G8334">
        <v>1</v>
      </c>
    </row>
    <row r="8335" spans="1:7" x14ac:dyDescent="0.3">
      <c r="A8335">
        <v>103</v>
      </c>
      <c r="B8335" s="18">
        <v>45505</v>
      </c>
      <c r="C8335" s="96" t="s">
        <v>491</v>
      </c>
      <c r="D8335" t="s">
        <v>199</v>
      </c>
      <c r="E8335">
        <v>0</v>
      </c>
    </row>
    <row r="8336" spans="1:7" x14ac:dyDescent="0.3">
      <c r="A8336">
        <v>3</v>
      </c>
      <c r="B8336" s="18">
        <v>45505</v>
      </c>
      <c r="C8336" s="96" t="s">
        <v>491</v>
      </c>
      <c r="D8336" t="s">
        <v>202</v>
      </c>
      <c r="E8336">
        <v>1.4759036144578312</v>
      </c>
      <c r="F8336">
        <v>245</v>
      </c>
      <c r="G8336">
        <v>166</v>
      </c>
    </row>
    <row r="8337" spans="1:7" x14ac:dyDescent="0.3">
      <c r="A8337">
        <v>102</v>
      </c>
      <c r="B8337" s="18">
        <v>45505</v>
      </c>
      <c r="C8337" s="96" t="s">
        <v>491</v>
      </c>
      <c r="D8337" t="s">
        <v>218</v>
      </c>
      <c r="E8337">
        <v>1</v>
      </c>
    </row>
    <row r="8338" spans="1:7" x14ac:dyDescent="0.3">
      <c r="A8338">
        <v>101</v>
      </c>
      <c r="B8338" s="18">
        <v>45505</v>
      </c>
      <c r="C8338" s="96" t="s">
        <v>491</v>
      </c>
      <c r="D8338" t="s">
        <v>200</v>
      </c>
      <c r="E8338">
        <v>0</v>
      </c>
    </row>
    <row r="8339" spans="1:7" x14ac:dyDescent="0.3">
      <c r="A8339">
        <v>100</v>
      </c>
      <c r="B8339" s="18">
        <v>45505</v>
      </c>
      <c r="C8339" s="96" t="s">
        <v>491</v>
      </c>
      <c r="D8339" t="s">
        <v>206</v>
      </c>
      <c r="E8339">
        <v>1</v>
      </c>
    </row>
    <row r="8340" spans="1:7" x14ac:dyDescent="0.3">
      <c r="A8340">
        <v>15</v>
      </c>
      <c r="B8340" s="18">
        <v>45505</v>
      </c>
      <c r="C8340" s="96" t="s">
        <v>491</v>
      </c>
      <c r="D8340" t="s">
        <v>205</v>
      </c>
      <c r="E8340">
        <v>0</v>
      </c>
      <c r="F8340">
        <v>0</v>
      </c>
      <c r="G8340">
        <v>73</v>
      </c>
    </row>
    <row r="8341" spans="1:7" x14ac:dyDescent="0.3">
      <c r="A8341">
        <v>14</v>
      </c>
      <c r="B8341" s="18">
        <v>45505</v>
      </c>
      <c r="C8341" s="96" t="s">
        <v>491</v>
      </c>
      <c r="D8341" t="s">
        <v>225</v>
      </c>
      <c r="E8341">
        <v>4.1095890410958902E-2</v>
      </c>
      <c r="F8341">
        <v>3</v>
      </c>
      <c r="G8341">
        <v>73</v>
      </c>
    </row>
    <row r="8342" spans="1:7" x14ac:dyDescent="0.3">
      <c r="A8342">
        <v>13</v>
      </c>
      <c r="B8342" s="18">
        <v>45505</v>
      </c>
      <c r="C8342" s="96" t="s">
        <v>491</v>
      </c>
      <c r="D8342" t="s">
        <v>198</v>
      </c>
      <c r="E8342">
        <v>0.27272727272727271</v>
      </c>
      <c r="F8342">
        <v>6</v>
      </c>
      <c r="G8342">
        <v>22</v>
      </c>
    </row>
    <row r="8343" spans="1:7" x14ac:dyDescent="0.3">
      <c r="A8343">
        <v>12</v>
      </c>
      <c r="B8343" s="18">
        <v>45505</v>
      </c>
      <c r="C8343" s="96" t="s">
        <v>491</v>
      </c>
      <c r="D8343" t="s">
        <v>215</v>
      </c>
      <c r="E8343">
        <v>0.45454545454545453</v>
      </c>
      <c r="F8343">
        <v>10</v>
      </c>
      <c r="G8343">
        <v>22</v>
      </c>
    </row>
    <row r="8344" spans="1:7" x14ac:dyDescent="0.3">
      <c r="A8344">
        <v>11</v>
      </c>
      <c r="B8344" s="18">
        <v>45505</v>
      </c>
      <c r="C8344" s="96" t="s">
        <v>491</v>
      </c>
      <c r="D8344" t="s">
        <v>230</v>
      </c>
      <c r="E8344">
        <v>0.2839506172839506</v>
      </c>
      <c r="F8344">
        <v>23</v>
      </c>
      <c r="G8344">
        <v>81</v>
      </c>
    </row>
    <row r="8345" spans="1:7" x14ac:dyDescent="0.3">
      <c r="A8345">
        <v>10</v>
      </c>
      <c r="B8345" s="18">
        <v>45505</v>
      </c>
      <c r="C8345" s="96" t="s">
        <v>491</v>
      </c>
      <c r="D8345" t="s">
        <v>219</v>
      </c>
      <c r="E8345">
        <v>0.18367346938775511</v>
      </c>
      <c r="F8345">
        <v>9</v>
      </c>
      <c r="G8345">
        <v>49</v>
      </c>
    </row>
    <row r="8346" spans="1:7" x14ac:dyDescent="0.3">
      <c r="A8346">
        <v>9</v>
      </c>
      <c r="B8346" s="18">
        <v>45505</v>
      </c>
      <c r="C8346" s="96" t="s">
        <v>491</v>
      </c>
      <c r="D8346" t="s">
        <v>213</v>
      </c>
      <c r="E8346">
        <v>0.16666666666666666</v>
      </c>
      <c r="F8346">
        <v>2</v>
      </c>
      <c r="G8346">
        <v>12</v>
      </c>
    </row>
    <row r="8347" spans="1:7" x14ac:dyDescent="0.3">
      <c r="A8347">
        <v>23</v>
      </c>
      <c r="B8347" s="18">
        <v>45505</v>
      </c>
      <c r="C8347" s="96" t="s">
        <v>491</v>
      </c>
      <c r="D8347" t="s">
        <v>210</v>
      </c>
      <c r="E8347">
        <v>0.23668639053254437</v>
      </c>
      <c r="F8347">
        <v>40</v>
      </c>
      <c r="G8347">
        <v>169</v>
      </c>
    </row>
    <row r="8348" spans="1:7" x14ac:dyDescent="0.3">
      <c r="A8348">
        <v>24</v>
      </c>
      <c r="B8348" s="18">
        <v>45505</v>
      </c>
      <c r="C8348" s="96" t="s">
        <v>491</v>
      </c>
      <c r="D8348" t="s">
        <v>197</v>
      </c>
      <c r="E8348">
        <v>0.9</v>
      </c>
      <c r="F8348">
        <v>36</v>
      </c>
      <c r="G8348">
        <v>40</v>
      </c>
    </row>
    <row r="8349" spans="1:7" x14ac:dyDescent="0.3">
      <c r="A8349">
        <v>25</v>
      </c>
      <c r="B8349" s="18">
        <v>45505</v>
      </c>
      <c r="C8349" s="96" t="s">
        <v>491</v>
      </c>
      <c r="D8349" t="s">
        <v>261</v>
      </c>
      <c r="E8349">
        <v>1.1834319526627219E-2</v>
      </c>
      <c r="F8349">
        <v>2</v>
      </c>
      <c r="G8349">
        <v>169</v>
      </c>
    </row>
    <row r="8350" spans="1:7" x14ac:dyDescent="0.3">
      <c r="A8350">
        <v>134</v>
      </c>
      <c r="B8350" s="18">
        <v>45505</v>
      </c>
      <c r="C8350" s="96" t="s">
        <v>491</v>
      </c>
      <c r="D8350" t="s">
        <v>267</v>
      </c>
      <c r="E8350">
        <v>1</v>
      </c>
    </row>
    <row r="8351" spans="1:7" x14ac:dyDescent="0.3">
      <c r="A8351">
        <v>132</v>
      </c>
      <c r="B8351" s="18">
        <v>45505</v>
      </c>
      <c r="C8351" s="96" t="s">
        <v>491</v>
      </c>
      <c r="D8351" t="s">
        <v>208</v>
      </c>
      <c r="E8351">
        <v>2</v>
      </c>
    </row>
    <row r="8352" spans="1:7" x14ac:dyDescent="0.3">
      <c r="A8352">
        <v>131</v>
      </c>
      <c r="B8352" s="18">
        <v>45505</v>
      </c>
      <c r="C8352" s="96" t="s">
        <v>491</v>
      </c>
      <c r="D8352" t="s">
        <v>211</v>
      </c>
      <c r="E8352">
        <v>3</v>
      </c>
    </row>
    <row r="8353" spans="1:7" x14ac:dyDescent="0.3">
      <c r="A8353">
        <v>130</v>
      </c>
      <c r="B8353" s="18">
        <v>45505</v>
      </c>
      <c r="C8353" s="96" t="s">
        <v>491</v>
      </c>
      <c r="D8353" t="s">
        <v>212</v>
      </c>
      <c r="E8353">
        <v>166</v>
      </c>
    </row>
    <row r="8354" spans="1:7" x14ac:dyDescent="0.3">
      <c r="A8354">
        <v>129</v>
      </c>
      <c r="B8354" s="18">
        <v>45505</v>
      </c>
      <c r="C8354" s="96" t="s">
        <v>491</v>
      </c>
      <c r="D8354" t="s">
        <v>229</v>
      </c>
      <c r="E8354">
        <v>24</v>
      </c>
    </row>
    <row r="8355" spans="1:7" x14ac:dyDescent="0.3">
      <c r="A8355">
        <v>128</v>
      </c>
      <c r="B8355" s="18">
        <v>45505</v>
      </c>
      <c r="C8355" s="96" t="s">
        <v>491</v>
      </c>
      <c r="D8355" t="s">
        <v>224</v>
      </c>
      <c r="E8355">
        <v>21</v>
      </c>
    </row>
    <row r="8356" spans="1:7" x14ac:dyDescent="0.3">
      <c r="A8356">
        <v>127</v>
      </c>
      <c r="B8356" s="18">
        <v>45505</v>
      </c>
      <c r="C8356" s="96" t="s">
        <v>491</v>
      </c>
      <c r="D8356" t="s">
        <v>220</v>
      </c>
      <c r="E8356">
        <v>225</v>
      </c>
    </row>
    <row r="8357" spans="1:7" x14ac:dyDescent="0.3">
      <c r="A8357">
        <v>5</v>
      </c>
      <c r="B8357" s="18">
        <v>45505</v>
      </c>
      <c r="C8357" s="96" t="s">
        <v>491</v>
      </c>
      <c r="D8357" t="s">
        <v>216</v>
      </c>
      <c r="E8357">
        <v>2.7727272727272698</v>
      </c>
      <c r="F8357">
        <v>61</v>
      </c>
      <c r="G8357">
        <v>22</v>
      </c>
    </row>
    <row r="8358" spans="1:7" x14ac:dyDescent="0.3">
      <c r="A8358">
        <v>4</v>
      </c>
      <c r="B8358" s="18">
        <v>45505</v>
      </c>
      <c r="C8358" s="96" t="s">
        <v>491</v>
      </c>
      <c r="D8358" t="s">
        <v>223</v>
      </c>
      <c r="E8358">
        <v>0.98360655737704905</v>
      </c>
      <c r="F8358">
        <v>60</v>
      </c>
      <c r="G8358">
        <v>61</v>
      </c>
    </row>
    <row r="8359" spans="1:7" x14ac:dyDescent="0.3">
      <c r="A8359">
        <v>126</v>
      </c>
      <c r="B8359" s="18">
        <v>45505</v>
      </c>
      <c r="C8359" s="96" t="s">
        <v>491</v>
      </c>
      <c r="D8359" t="s">
        <v>28</v>
      </c>
      <c r="E8359">
        <v>5</v>
      </c>
    </row>
    <row r="8360" spans="1:7" x14ac:dyDescent="0.3">
      <c r="A8360">
        <v>120</v>
      </c>
      <c r="B8360" s="18">
        <v>45505</v>
      </c>
      <c r="C8360" s="96" t="s">
        <v>491</v>
      </c>
      <c r="D8360" t="s">
        <v>22</v>
      </c>
      <c r="E8360">
        <v>221</v>
      </c>
    </row>
    <row r="8361" spans="1:7" x14ac:dyDescent="0.3">
      <c r="A8361">
        <v>114</v>
      </c>
      <c r="B8361" s="18">
        <v>45505</v>
      </c>
      <c r="C8361" s="96" t="s">
        <v>491</v>
      </c>
      <c r="D8361" t="s">
        <v>214</v>
      </c>
      <c r="E8361">
        <v>221</v>
      </c>
    </row>
    <row r="8362" spans="1:7" x14ac:dyDescent="0.3">
      <c r="A8362">
        <v>108</v>
      </c>
      <c r="B8362" s="18">
        <v>45505</v>
      </c>
      <c r="C8362" s="96" t="s">
        <v>492</v>
      </c>
      <c r="D8362" t="s">
        <v>204</v>
      </c>
      <c r="E8362">
        <v>5</v>
      </c>
    </row>
    <row r="8363" spans="1:7" x14ac:dyDescent="0.3">
      <c r="A8363">
        <v>107</v>
      </c>
      <c r="B8363" s="18">
        <v>45505</v>
      </c>
      <c r="C8363" s="96" t="s">
        <v>492</v>
      </c>
      <c r="D8363" t="s">
        <v>217</v>
      </c>
      <c r="E8363">
        <v>150</v>
      </c>
    </row>
    <row r="8364" spans="1:7" x14ac:dyDescent="0.3">
      <c r="A8364">
        <v>106</v>
      </c>
      <c r="B8364" s="18">
        <v>45505</v>
      </c>
      <c r="C8364" s="96" t="s">
        <v>492</v>
      </c>
      <c r="D8364" t="s">
        <v>196</v>
      </c>
      <c r="E8364">
        <v>139</v>
      </c>
    </row>
    <row r="8365" spans="1:7" x14ac:dyDescent="0.3">
      <c r="A8365">
        <v>113</v>
      </c>
      <c r="B8365" s="18">
        <v>45505</v>
      </c>
      <c r="C8365" s="96" t="s">
        <v>492</v>
      </c>
      <c r="D8365" t="s">
        <v>228</v>
      </c>
      <c r="E8365">
        <v>2</v>
      </c>
    </row>
    <row r="8366" spans="1:7" x14ac:dyDescent="0.3">
      <c r="A8366">
        <v>112</v>
      </c>
      <c r="B8366" s="18">
        <v>45505</v>
      </c>
      <c r="C8366" s="96" t="s">
        <v>492</v>
      </c>
      <c r="D8366" t="s">
        <v>221</v>
      </c>
      <c r="E8366">
        <v>29</v>
      </c>
    </row>
    <row r="8367" spans="1:7" x14ac:dyDescent="0.3">
      <c r="A8367">
        <v>111</v>
      </c>
      <c r="B8367" s="18">
        <v>45505</v>
      </c>
      <c r="C8367" s="96" t="s">
        <v>492</v>
      </c>
      <c r="D8367" t="s">
        <v>201</v>
      </c>
      <c r="E8367">
        <v>23</v>
      </c>
    </row>
    <row r="8368" spans="1:7" x14ac:dyDescent="0.3">
      <c r="A8368">
        <v>2</v>
      </c>
      <c r="B8368" s="18">
        <v>45505</v>
      </c>
      <c r="C8368" s="96" t="s">
        <v>492</v>
      </c>
      <c r="D8368" t="s">
        <v>209</v>
      </c>
      <c r="E8368">
        <v>0.19333333333333333</v>
      </c>
      <c r="F8368">
        <v>348</v>
      </c>
      <c r="G8368">
        <v>1800</v>
      </c>
    </row>
    <row r="8369" spans="1:7" x14ac:dyDescent="0.3">
      <c r="A8369">
        <v>1</v>
      </c>
      <c r="B8369" s="18">
        <v>45505</v>
      </c>
      <c r="C8369" s="96" t="s">
        <v>492</v>
      </c>
      <c r="D8369" t="s">
        <v>287</v>
      </c>
      <c r="E8369">
        <v>1</v>
      </c>
      <c r="F8369">
        <v>1</v>
      </c>
      <c r="G8369">
        <v>1</v>
      </c>
    </row>
    <row r="8370" spans="1:7" x14ac:dyDescent="0.3">
      <c r="A8370">
        <v>103</v>
      </c>
      <c r="B8370" s="18">
        <v>45505</v>
      </c>
      <c r="C8370" s="96" t="s">
        <v>492</v>
      </c>
      <c r="D8370" t="s">
        <v>199</v>
      </c>
      <c r="E8370">
        <v>0</v>
      </c>
    </row>
    <row r="8371" spans="1:7" x14ac:dyDescent="0.3">
      <c r="A8371">
        <v>3</v>
      </c>
      <c r="B8371" s="18">
        <v>45505</v>
      </c>
      <c r="C8371" s="96" t="s">
        <v>492</v>
      </c>
      <c r="D8371" t="s">
        <v>202</v>
      </c>
      <c r="E8371">
        <v>0.33620689655172414</v>
      </c>
      <c r="F8371">
        <v>117</v>
      </c>
      <c r="G8371">
        <v>348</v>
      </c>
    </row>
    <row r="8372" spans="1:7" x14ac:dyDescent="0.3">
      <c r="A8372">
        <v>102</v>
      </c>
      <c r="B8372" s="18">
        <v>45505</v>
      </c>
      <c r="C8372" s="96" t="s">
        <v>492</v>
      </c>
      <c r="D8372" t="s">
        <v>218</v>
      </c>
      <c r="E8372">
        <v>0</v>
      </c>
    </row>
    <row r="8373" spans="1:7" x14ac:dyDescent="0.3">
      <c r="A8373">
        <v>101</v>
      </c>
      <c r="B8373" s="18">
        <v>45505</v>
      </c>
      <c r="C8373" s="96" t="s">
        <v>492</v>
      </c>
      <c r="D8373" t="s">
        <v>200</v>
      </c>
      <c r="E8373">
        <v>1</v>
      </c>
    </row>
    <row r="8374" spans="1:7" x14ac:dyDescent="0.3">
      <c r="A8374">
        <v>100</v>
      </c>
      <c r="B8374" s="18">
        <v>45505</v>
      </c>
      <c r="C8374" s="96" t="s">
        <v>492</v>
      </c>
      <c r="D8374" t="s">
        <v>206</v>
      </c>
      <c r="E8374">
        <v>1</v>
      </c>
    </row>
    <row r="8375" spans="1:7" x14ac:dyDescent="0.3">
      <c r="A8375">
        <v>23</v>
      </c>
      <c r="B8375" s="18">
        <v>45505</v>
      </c>
      <c r="C8375" s="96" t="s">
        <v>492</v>
      </c>
      <c r="D8375" t="s">
        <v>210</v>
      </c>
      <c r="E8375">
        <v>2.3936170212765957E-2</v>
      </c>
      <c r="F8375">
        <v>9</v>
      </c>
      <c r="G8375">
        <v>376</v>
      </c>
    </row>
    <row r="8376" spans="1:7" x14ac:dyDescent="0.3">
      <c r="A8376">
        <v>24</v>
      </c>
      <c r="B8376" s="18">
        <v>45505</v>
      </c>
      <c r="C8376" s="96" t="s">
        <v>492</v>
      </c>
      <c r="D8376" t="s">
        <v>197</v>
      </c>
      <c r="E8376">
        <v>0.88888888888888884</v>
      </c>
      <c r="F8376">
        <v>8</v>
      </c>
      <c r="G8376">
        <v>9</v>
      </c>
    </row>
    <row r="8377" spans="1:7" x14ac:dyDescent="0.3">
      <c r="A8377">
        <v>25</v>
      </c>
      <c r="B8377" s="18">
        <v>45505</v>
      </c>
      <c r="C8377" s="96" t="s">
        <v>492</v>
      </c>
      <c r="D8377" t="s">
        <v>261</v>
      </c>
      <c r="E8377">
        <v>2.6595744680851063E-3</v>
      </c>
      <c r="F8377">
        <v>1</v>
      </c>
      <c r="G8377">
        <v>376</v>
      </c>
    </row>
    <row r="8378" spans="1:7" x14ac:dyDescent="0.3">
      <c r="A8378">
        <v>133</v>
      </c>
      <c r="B8378" s="18">
        <v>45505</v>
      </c>
      <c r="C8378" s="96" t="s">
        <v>492</v>
      </c>
      <c r="D8378" t="s">
        <v>234</v>
      </c>
      <c r="E8378">
        <v>1</v>
      </c>
    </row>
    <row r="8379" spans="1:7" x14ac:dyDescent="0.3">
      <c r="A8379">
        <v>131</v>
      </c>
      <c r="B8379" s="18">
        <v>45505</v>
      </c>
      <c r="C8379" s="96" t="s">
        <v>492</v>
      </c>
      <c r="D8379" t="s">
        <v>211</v>
      </c>
      <c r="E8379">
        <v>2</v>
      </c>
    </row>
    <row r="8380" spans="1:7" x14ac:dyDescent="0.3">
      <c r="A8380">
        <v>130</v>
      </c>
      <c r="B8380" s="18">
        <v>45505</v>
      </c>
      <c r="C8380" s="96" t="s">
        <v>492</v>
      </c>
      <c r="D8380" t="s">
        <v>212</v>
      </c>
      <c r="E8380">
        <v>8</v>
      </c>
    </row>
    <row r="8381" spans="1:7" x14ac:dyDescent="0.3">
      <c r="A8381">
        <v>129</v>
      </c>
      <c r="B8381" s="18">
        <v>45505</v>
      </c>
      <c r="C8381" s="96" t="s">
        <v>492</v>
      </c>
      <c r="D8381" t="s">
        <v>229</v>
      </c>
      <c r="E8381">
        <v>21</v>
      </c>
    </row>
    <row r="8382" spans="1:7" x14ac:dyDescent="0.3">
      <c r="A8382">
        <v>128</v>
      </c>
      <c r="B8382" s="18">
        <v>45505</v>
      </c>
      <c r="C8382" s="96" t="s">
        <v>492</v>
      </c>
      <c r="D8382" t="s">
        <v>224</v>
      </c>
      <c r="E8382">
        <v>15</v>
      </c>
    </row>
    <row r="8383" spans="1:7" x14ac:dyDescent="0.3">
      <c r="A8383">
        <v>127</v>
      </c>
      <c r="B8383" s="18">
        <v>45505</v>
      </c>
      <c r="C8383" s="96" t="s">
        <v>492</v>
      </c>
      <c r="D8383" t="s">
        <v>220</v>
      </c>
      <c r="E8383">
        <v>47</v>
      </c>
    </row>
    <row r="8384" spans="1:7" x14ac:dyDescent="0.3">
      <c r="A8384">
        <v>5</v>
      </c>
      <c r="B8384" s="18">
        <v>45505</v>
      </c>
      <c r="C8384" s="96" t="s">
        <v>492</v>
      </c>
      <c r="D8384" t="s">
        <v>216</v>
      </c>
      <c r="E8384">
        <v>2</v>
      </c>
      <c r="F8384">
        <v>24</v>
      </c>
      <c r="G8384">
        <v>12</v>
      </c>
    </row>
    <row r="8385" spans="1:7" x14ac:dyDescent="0.3">
      <c r="A8385">
        <v>4</v>
      </c>
      <c r="B8385" s="18">
        <v>45505</v>
      </c>
      <c r="C8385" s="96" t="s">
        <v>492</v>
      </c>
      <c r="D8385" t="s">
        <v>223</v>
      </c>
      <c r="E8385">
        <v>0.79166666666666696</v>
      </c>
      <c r="F8385">
        <v>19</v>
      </c>
      <c r="G8385">
        <v>24</v>
      </c>
    </row>
    <row r="8386" spans="1:7" x14ac:dyDescent="0.3">
      <c r="A8386">
        <v>120</v>
      </c>
      <c r="B8386" s="18">
        <v>45505</v>
      </c>
      <c r="C8386" s="96" t="s">
        <v>492</v>
      </c>
      <c r="D8386" t="s">
        <v>22</v>
      </c>
      <c r="E8386">
        <v>54</v>
      </c>
    </row>
    <row r="8387" spans="1:7" x14ac:dyDescent="0.3">
      <c r="A8387">
        <v>114</v>
      </c>
      <c r="B8387" s="18">
        <v>45505</v>
      </c>
      <c r="C8387" s="96" t="s">
        <v>492</v>
      </c>
      <c r="D8387" t="s">
        <v>214</v>
      </c>
      <c r="E8387">
        <v>54</v>
      </c>
    </row>
    <row r="8388" spans="1:7" x14ac:dyDescent="0.3">
      <c r="A8388">
        <v>108</v>
      </c>
      <c r="B8388" s="18">
        <v>45505</v>
      </c>
      <c r="C8388" s="96" t="s">
        <v>493</v>
      </c>
      <c r="D8388" t="s">
        <v>204</v>
      </c>
      <c r="E8388">
        <v>1565</v>
      </c>
    </row>
    <row r="8389" spans="1:7" x14ac:dyDescent="0.3">
      <c r="A8389">
        <v>105</v>
      </c>
      <c r="B8389" s="18">
        <v>45505</v>
      </c>
      <c r="C8389" s="96" t="s">
        <v>493</v>
      </c>
      <c r="D8389" t="s">
        <v>227</v>
      </c>
      <c r="E8389">
        <v>1372</v>
      </c>
    </row>
    <row r="8390" spans="1:7" x14ac:dyDescent="0.3">
      <c r="A8390">
        <v>107</v>
      </c>
      <c r="B8390" s="18">
        <v>45505</v>
      </c>
      <c r="C8390" s="96" t="s">
        <v>493</v>
      </c>
      <c r="D8390" t="s">
        <v>217</v>
      </c>
      <c r="E8390">
        <v>3376</v>
      </c>
    </row>
    <row r="8391" spans="1:7" x14ac:dyDescent="0.3">
      <c r="A8391">
        <v>106</v>
      </c>
      <c r="B8391" s="18">
        <v>45505</v>
      </c>
      <c r="C8391" s="96" t="s">
        <v>493</v>
      </c>
      <c r="D8391" t="s">
        <v>196</v>
      </c>
      <c r="E8391">
        <v>2842</v>
      </c>
    </row>
    <row r="8392" spans="1:7" x14ac:dyDescent="0.3">
      <c r="A8392">
        <v>104</v>
      </c>
      <c r="B8392" s="18">
        <v>45505</v>
      </c>
      <c r="C8392" s="96" t="s">
        <v>493</v>
      </c>
      <c r="D8392" t="s">
        <v>236</v>
      </c>
      <c r="E8392">
        <v>411</v>
      </c>
    </row>
    <row r="8393" spans="1:7" x14ac:dyDescent="0.3">
      <c r="A8393">
        <v>113</v>
      </c>
      <c r="B8393" s="18">
        <v>45505</v>
      </c>
      <c r="C8393" s="96" t="s">
        <v>493</v>
      </c>
      <c r="D8393" t="s">
        <v>228</v>
      </c>
      <c r="E8393">
        <v>2756</v>
      </c>
    </row>
    <row r="8394" spans="1:7" x14ac:dyDescent="0.3">
      <c r="A8394">
        <v>110</v>
      </c>
      <c r="B8394" s="18">
        <v>45505</v>
      </c>
      <c r="C8394" s="96" t="s">
        <v>493</v>
      </c>
      <c r="D8394" t="s">
        <v>222</v>
      </c>
      <c r="E8394">
        <v>1278</v>
      </c>
    </row>
    <row r="8395" spans="1:7" x14ac:dyDescent="0.3">
      <c r="A8395">
        <v>112</v>
      </c>
      <c r="B8395" s="18">
        <v>45505</v>
      </c>
      <c r="C8395" s="96" t="s">
        <v>493</v>
      </c>
      <c r="D8395" t="s">
        <v>221</v>
      </c>
      <c r="E8395">
        <v>3668</v>
      </c>
    </row>
    <row r="8396" spans="1:7" x14ac:dyDescent="0.3">
      <c r="A8396">
        <v>111</v>
      </c>
      <c r="B8396" s="18">
        <v>45505</v>
      </c>
      <c r="C8396" s="96" t="s">
        <v>493</v>
      </c>
      <c r="D8396" t="s">
        <v>201</v>
      </c>
      <c r="E8396">
        <v>2520</v>
      </c>
    </row>
    <row r="8397" spans="1:7" x14ac:dyDescent="0.3">
      <c r="A8397">
        <v>109</v>
      </c>
      <c r="B8397" s="18">
        <v>45505</v>
      </c>
      <c r="C8397" s="96" t="s">
        <v>493</v>
      </c>
      <c r="D8397" t="s">
        <v>233</v>
      </c>
      <c r="E8397">
        <v>343</v>
      </c>
    </row>
    <row r="8398" spans="1:7" x14ac:dyDescent="0.3">
      <c r="A8398">
        <v>2</v>
      </c>
      <c r="B8398" s="18">
        <v>45505</v>
      </c>
      <c r="C8398" s="96" t="s">
        <v>493</v>
      </c>
      <c r="D8398" t="s">
        <v>209</v>
      </c>
      <c r="E8398">
        <v>0.84584033613445375</v>
      </c>
      <c r="F8398">
        <v>20131</v>
      </c>
      <c r="G8398">
        <v>23800</v>
      </c>
    </row>
    <row r="8399" spans="1:7" x14ac:dyDescent="0.3">
      <c r="A8399">
        <v>1</v>
      </c>
      <c r="B8399" s="18">
        <v>45505</v>
      </c>
      <c r="C8399" s="96" t="s">
        <v>493</v>
      </c>
      <c r="D8399" t="s">
        <v>287</v>
      </c>
      <c r="E8399">
        <v>3.1538461538461537</v>
      </c>
      <c r="F8399">
        <v>41</v>
      </c>
      <c r="G8399">
        <v>13</v>
      </c>
    </row>
    <row r="8400" spans="1:7" x14ac:dyDescent="0.3">
      <c r="A8400">
        <v>103</v>
      </c>
      <c r="B8400" s="18">
        <v>45505</v>
      </c>
      <c r="C8400" s="96" t="s">
        <v>493</v>
      </c>
      <c r="D8400" t="s">
        <v>199</v>
      </c>
      <c r="E8400">
        <v>0</v>
      </c>
    </row>
    <row r="8401" spans="1:7" x14ac:dyDescent="0.3">
      <c r="A8401">
        <v>3</v>
      </c>
      <c r="B8401" s="18">
        <v>45505</v>
      </c>
      <c r="C8401" s="96" t="s">
        <v>493</v>
      </c>
      <c r="D8401" t="s">
        <v>202</v>
      </c>
      <c r="E8401">
        <v>0.22350158548630245</v>
      </c>
      <c r="F8401">
        <v>8599</v>
      </c>
      <c r="G8401">
        <v>38474</v>
      </c>
    </row>
    <row r="8402" spans="1:7" x14ac:dyDescent="0.3">
      <c r="A8402">
        <v>102</v>
      </c>
      <c r="B8402" s="18">
        <v>45505</v>
      </c>
      <c r="C8402" s="96" t="s">
        <v>493</v>
      </c>
      <c r="D8402" t="s">
        <v>218</v>
      </c>
      <c r="E8402">
        <v>2</v>
      </c>
    </row>
    <row r="8403" spans="1:7" x14ac:dyDescent="0.3">
      <c r="A8403">
        <v>101</v>
      </c>
      <c r="B8403" s="18">
        <v>45505</v>
      </c>
      <c r="C8403" s="96" t="s">
        <v>493</v>
      </c>
      <c r="D8403" t="s">
        <v>200</v>
      </c>
      <c r="E8403">
        <v>11</v>
      </c>
    </row>
    <row r="8404" spans="1:7" x14ac:dyDescent="0.3">
      <c r="A8404">
        <v>100</v>
      </c>
      <c r="B8404" s="18">
        <v>45505</v>
      </c>
      <c r="C8404" s="96" t="s">
        <v>493</v>
      </c>
      <c r="D8404" t="s">
        <v>206</v>
      </c>
      <c r="E8404">
        <v>29</v>
      </c>
    </row>
    <row r="8405" spans="1:7" x14ac:dyDescent="0.3">
      <c r="A8405">
        <v>17</v>
      </c>
      <c r="B8405" s="18">
        <v>45505</v>
      </c>
      <c r="C8405" s="96" t="s">
        <v>493</v>
      </c>
      <c r="D8405" t="s">
        <v>207</v>
      </c>
      <c r="E8405">
        <v>1.002004008016032E-3</v>
      </c>
      <c r="F8405">
        <v>2</v>
      </c>
      <c r="G8405">
        <v>1996</v>
      </c>
    </row>
    <row r="8406" spans="1:7" x14ac:dyDescent="0.3">
      <c r="A8406">
        <v>16</v>
      </c>
      <c r="B8406" s="18">
        <v>45505</v>
      </c>
      <c r="C8406" s="96" t="s">
        <v>493</v>
      </c>
      <c r="D8406" t="s">
        <v>203</v>
      </c>
      <c r="E8406">
        <v>2.004008016032064E-3</v>
      </c>
      <c r="F8406">
        <v>4</v>
      </c>
      <c r="G8406">
        <v>1996</v>
      </c>
    </row>
    <row r="8407" spans="1:7" x14ac:dyDescent="0.3">
      <c r="A8407">
        <v>15</v>
      </c>
      <c r="B8407" s="18">
        <v>45505</v>
      </c>
      <c r="C8407" s="96" t="s">
        <v>493</v>
      </c>
      <c r="D8407" t="s">
        <v>205</v>
      </c>
      <c r="E8407">
        <v>0</v>
      </c>
      <c r="F8407">
        <v>0</v>
      </c>
      <c r="G8407">
        <v>4337</v>
      </c>
    </row>
    <row r="8408" spans="1:7" x14ac:dyDescent="0.3">
      <c r="A8408">
        <v>14</v>
      </c>
      <c r="B8408" s="18">
        <v>45505</v>
      </c>
      <c r="C8408" s="96" t="s">
        <v>493</v>
      </c>
      <c r="D8408" t="s">
        <v>225</v>
      </c>
      <c r="E8408">
        <v>9.2229651833064335E-4</v>
      </c>
      <c r="F8408">
        <v>4</v>
      </c>
      <c r="G8408">
        <v>4337</v>
      </c>
    </row>
    <row r="8409" spans="1:7" x14ac:dyDescent="0.3">
      <c r="A8409">
        <v>13</v>
      </c>
      <c r="B8409" s="18">
        <v>45505</v>
      </c>
      <c r="C8409" s="96" t="s">
        <v>493</v>
      </c>
      <c r="D8409" t="s">
        <v>198</v>
      </c>
      <c r="E8409">
        <v>4.7596382674916705E-4</v>
      </c>
      <c r="F8409">
        <v>1</v>
      </c>
      <c r="G8409">
        <v>2101</v>
      </c>
    </row>
    <row r="8410" spans="1:7" x14ac:dyDescent="0.3">
      <c r="A8410">
        <v>12</v>
      </c>
      <c r="B8410" s="18">
        <v>45505</v>
      </c>
      <c r="C8410" s="96" t="s">
        <v>493</v>
      </c>
      <c r="D8410" t="s">
        <v>215</v>
      </c>
      <c r="E8410">
        <v>9.519276534983341E-4</v>
      </c>
      <c r="F8410">
        <v>2</v>
      </c>
      <c r="G8410">
        <v>2101</v>
      </c>
    </row>
    <row r="8411" spans="1:7" x14ac:dyDescent="0.3">
      <c r="A8411">
        <v>8</v>
      </c>
      <c r="B8411" s="18">
        <v>45505</v>
      </c>
      <c r="C8411" s="96" t="s">
        <v>493</v>
      </c>
      <c r="D8411" t="s">
        <v>235</v>
      </c>
      <c r="E8411">
        <v>0.36929824561403507</v>
      </c>
      <c r="F8411">
        <v>421</v>
      </c>
      <c r="G8411">
        <v>1140</v>
      </c>
    </row>
    <row r="8412" spans="1:7" x14ac:dyDescent="0.3">
      <c r="A8412">
        <v>7</v>
      </c>
      <c r="B8412" s="18">
        <v>45505</v>
      </c>
      <c r="C8412" s="96" t="s">
        <v>493</v>
      </c>
      <c r="D8412" t="s">
        <v>232</v>
      </c>
      <c r="E8412">
        <v>0.55029585798816572</v>
      </c>
      <c r="F8412">
        <v>186</v>
      </c>
      <c r="G8412">
        <v>338</v>
      </c>
    </row>
    <row r="8413" spans="1:7" x14ac:dyDescent="0.3">
      <c r="A8413">
        <v>23</v>
      </c>
      <c r="B8413" s="18">
        <v>45505</v>
      </c>
      <c r="C8413" s="96" t="s">
        <v>493</v>
      </c>
      <c r="D8413" t="s">
        <v>210</v>
      </c>
      <c r="E8413">
        <v>4.040503828105705E-2</v>
      </c>
      <c r="F8413">
        <v>818</v>
      </c>
      <c r="G8413">
        <v>20245</v>
      </c>
    </row>
    <row r="8414" spans="1:7" x14ac:dyDescent="0.3">
      <c r="A8414">
        <v>24</v>
      </c>
      <c r="B8414" s="18">
        <v>45505</v>
      </c>
      <c r="C8414" s="96" t="s">
        <v>493</v>
      </c>
      <c r="D8414" t="s">
        <v>197</v>
      </c>
      <c r="E8414">
        <v>0.89119804400977998</v>
      </c>
      <c r="F8414">
        <v>729</v>
      </c>
      <c r="G8414">
        <v>818</v>
      </c>
    </row>
    <row r="8415" spans="1:7" x14ac:dyDescent="0.3">
      <c r="A8415">
        <v>25</v>
      </c>
      <c r="B8415" s="18">
        <v>45505</v>
      </c>
      <c r="C8415" s="96" t="s">
        <v>493</v>
      </c>
      <c r="D8415" t="s">
        <v>261</v>
      </c>
      <c r="E8415">
        <v>1.1360829834527043E-3</v>
      </c>
      <c r="F8415">
        <v>23</v>
      </c>
      <c r="G8415">
        <v>20245</v>
      </c>
    </row>
    <row r="8416" spans="1:7" x14ac:dyDescent="0.3">
      <c r="A8416">
        <v>133</v>
      </c>
      <c r="B8416" s="18">
        <v>45505</v>
      </c>
      <c r="C8416" s="96" t="s">
        <v>493</v>
      </c>
      <c r="D8416" t="s">
        <v>234</v>
      </c>
      <c r="E8416">
        <v>9</v>
      </c>
    </row>
    <row r="8417" spans="1:7" x14ac:dyDescent="0.3">
      <c r="A8417">
        <v>132</v>
      </c>
      <c r="B8417" s="18">
        <v>45505</v>
      </c>
      <c r="C8417" s="96" t="s">
        <v>493</v>
      </c>
      <c r="D8417" t="s">
        <v>208</v>
      </c>
      <c r="E8417">
        <v>9</v>
      </c>
    </row>
    <row r="8418" spans="1:7" x14ac:dyDescent="0.3">
      <c r="A8418">
        <v>131</v>
      </c>
      <c r="B8418" s="18">
        <v>45505</v>
      </c>
      <c r="C8418" s="96" t="s">
        <v>493</v>
      </c>
      <c r="D8418" t="s">
        <v>211</v>
      </c>
      <c r="E8418">
        <v>164</v>
      </c>
    </row>
    <row r="8419" spans="1:7" x14ac:dyDescent="0.3">
      <c r="A8419">
        <v>130</v>
      </c>
      <c r="B8419" s="18">
        <v>45505</v>
      </c>
      <c r="C8419" s="96" t="s">
        <v>493</v>
      </c>
      <c r="D8419" t="s">
        <v>212</v>
      </c>
      <c r="E8419">
        <v>1704</v>
      </c>
    </row>
    <row r="8420" spans="1:7" x14ac:dyDescent="0.3">
      <c r="A8420">
        <v>129</v>
      </c>
      <c r="B8420" s="18">
        <v>45505</v>
      </c>
      <c r="C8420" s="96" t="s">
        <v>493</v>
      </c>
      <c r="D8420" t="s">
        <v>229</v>
      </c>
      <c r="E8420">
        <v>2214</v>
      </c>
    </row>
    <row r="8421" spans="1:7" x14ac:dyDescent="0.3">
      <c r="A8421">
        <v>128</v>
      </c>
      <c r="B8421" s="18">
        <v>45505</v>
      </c>
      <c r="C8421" s="96" t="s">
        <v>493</v>
      </c>
      <c r="D8421" t="s">
        <v>224</v>
      </c>
      <c r="E8421">
        <v>1161</v>
      </c>
    </row>
    <row r="8422" spans="1:7" x14ac:dyDescent="0.3">
      <c r="A8422">
        <v>127</v>
      </c>
      <c r="B8422" s="18">
        <v>45505</v>
      </c>
      <c r="C8422" s="96" t="s">
        <v>493</v>
      </c>
      <c r="D8422" t="s">
        <v>220</v>
      </c>
      <c r="E8422">
        <v>5263</v>
      </c>
    </row>
    <row r="8423" spans="1:7" x14ac:dyDescent="0.3">
      <c r="A8423">
        <v>5</v>
      </c>
      <c r="B8423" s="18">
        <v>45505</v>
      </c>
      <c r="C8423" s="96" t="s">
        <v>493</v>
      </c>
      <c r="D8423" t="s">
        <v>216</v>
      </c>
      <c r="E8423">
        <v>5.13584905660377</v>
      </c>
      <c r="F8423">
        <v>1361</v>
      </c>
      <c r="G8423">
        <v>265</v>
      </c>
    </row>
    <row r="8424" spans="1:7" x14ac:dyDescent="0.3">
      <c r="A8424">
        <v>4</v>
      </c>
      <c r="B8424" s="18">
        <v>45505</v>
      </c>
      <c r="C8424" s="96" t="s">
        <v>493</v>
      </c>
      <c r="D8424" t="s">
        <v>223</v>
      </c>
      <c r="E8424">
        <v>0.78185907046476799</v>
      </c>
      <c r="F8424">
        <v>1043</v>
      </c>
      <c r="G8424">
        <v>1334</v>
      </c>
    </row>
    <row r="8425" spans="1:7" x14ac:dyDescent="0.3">
      <c r="A8425">
        <v>126</v>
      </c>
      <c r="B8425" s="18">
        <v>45505</v>
      </c>
      <c r="C8425" s="96" t="s">
        <v>493</v>
      </c>
      <c r="D8425" t="s">
        <v>28</v>
      </c>
      <c r="E8425">
        <v>7</v>
      </c>
    </row>
    <row r="8426" spans="1:7" x14ac:dyDescent="0.3">
      <c r="A8426">
        <v>121</v>
      </c>
      <c r="B8426" s="18">
        <v>45505</v>
      </c>
      <c r="C8426" s="96" t="s">
        <v>493</v>
      </c>
      <c r="D8426" t="s">
        <v>23</v>
      </c>
      <c r="E8426">
        <v>1</v>
      </c>
    </row>
    <row r="8427" spans="1:7" x14ac:dyDescent="0.3">
      <c r="A8427">
        <v>120</v>
      </c>
      <c r="B8427" s="18">
        <v>45505</v>
      </c>
      <c r="C8427" s="96" t="s">
        <v>493</v>
      </c>
      <c r="D8427" t="s">
        <v>22</v>
      </c>
      <c r="E8427">
        <v>2875</v>
      </c>
    </row>
    <row r="8428" spans="1:7" x14ac:dyDescent="0.3">
      <c r="A8428">
        <v>116</v>
      </c>
      <c r="B8428" s="18">
        <v>45505</v>
      </c>
      <c r="C8428" s="96" t="s">
        <v>493</v>
      </c>
      <c r="D8428" t="s">
        <v>243</v>
      </c>
      <c r="E8428">
        <v>15</v>
      </c>
    </row>
    <row r="8429" spans="1:7" x14ac:dyDescent="0.3">
      <c r="A8429">
        <v>114</v>
      </c>
      <c r="B8429" s="18">
        <v>45505</v>
      </c>
      <c r="C8429" s="96" t="s">
        <v>493</v>
      </c>
      <c r="D8429" t="s">
        <v>214</v>
      </c>
      <c r="E8429">
        <v>2876</v>
      </c>
    </row>
    <row r="8430" spans="1:7" x14ac:dyDescent="0.3">
      <c r="A8430">
        <v>6</v>
      </c>
      <c r="B8430" s="18">
        <v>45505</v>
      </c>
      <c r="C8430" s="96" t="s">
        <v>493</v>
      </c>
      <c r="D8430" t="s">
        <v>237</v>
      </c>
      <c r="E8430">
        <v>0.11607142857142858</v>
      </c>
      <c r="F8430">
        <v>13</v>
      </c>
      <c r="G8430">
        <v>112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207"/>
  <sheetViews>
    <sheetView workbookViewId="0">
      <selection activeCell="C14" sqref="C14"/>
    </sheetView>
  </sheetViews>
  <sheetFormatPr defaultRowHeight="14.4" x14ac:dyDescent="0.3"/>
  <cols>
    <col min="1" max="1" width="27" customWidth="1"/>
    <col min="2" max="2" width="10.5546875" style="96" customWidth="1"/>
    <col min="3" max="3" width="19.88671875" customWidth="1"/>
    <col min="4" max="5" width="8.88671875" style="96"/>
  </cols>
  <sheetData>
    <row r="1" spans="1:5" x14ac:dyDescent="0.3">
      <c r="A1" t="s">
        <v>64</v>
      </c>
      <c r="B1" s="96" t="s">
        <v>66</v>
      </c>
      <c r="C1" t="s">
        <v>67</v>
      </c>
      <c r="D1" s="96" t="s">
        <v>68</v>
      </c>
      <c r="E1" s="96" t="s">
        <v>69</v>
      </c>
    </row>
    <row r="2" spans="1:5" x14ac:dyDescent="0.3">
      <c r="A2" s="62">
        <v>45505</v>
      </c>
      <c r="B2" s="96" t="s">
        <v>450</v>
      </c>
      <c r="C2" t="s">
        <v>494</v>
      </c>
      <c r="D2" s="96" t="s">
        <v>495</v>
      </c>
      <c r="E2" s="96" t="s">
        <v>495</v>
      </c>
    </row>
    <row r="3" spans="1:5" x14ac:dyDescent="0.3">
      <c r="A3" s="62"/>
      <c r="B3" s="96" t="s">
        <v>495</v>
      </c>
      <c r="D3" s="96" t="s">
        <v>438</v>
      </c>
      <c r="E3" s="96" t="s">
        <v>496</v>
      </c>
    </row>
    <row r="4" spans="1:5" x14ac:dyDescent="0.3">
      <c r="A4" s="62"/>
      <c r="B4" s="96" t="s">
        <v>495</v>
      </c>
      <c r="D4" s="96" t="s">
        <v>363</v>
      </c>
      <c r="E4" s="96" t="s">
        <v>497</v>
      </c>
    </row>
    <row r="5" spans="1:5" x14ac:dyDescent="0.3">
      <c r="A5" s="62"/>
      <c r="B5" s="96" t="s">
        <v>495</v>
      </c>
      <c r="D5" s="96" t="s">
        <v>450</v>
      </c>
      <c r="E5" s="96" t="s">
        <v>494</v>
      </c>
    </row>
    <row r="6" spans="1:5" x14ac:dyDescent="0.3">
      <c r="A6" s="62"/>
      <c r="B6" s="96" t="s">
        <v>495</v>
      </c>
      <c r="D6" s="96" t="s">
        <v>476</v>
      </c>
      <c r="E6" s="96" t="s">
        <v>498</v>
      </c>
    </row>
    <row r="7" spans="1:5" x14ac:dyDescent="0.3">
      <c r="A7" s="62"/>
      <c r="B7" s="96" t="s">
        <v>495</v>
      </c>
      <c r="D7" s="96" t="s">
        <v>451</v>
      </c>
      <c r="E7" s="96" t="s">
        <v>499</v>
      </c>
    </row>
    <row r="8" spans="1:5" x14ac:dyDescent="0.3">
      <c r="A8" s="62"/>
      <c r="B8" s="96" t="s">
        <v>495</v>
      </c>
      <c r="D8" s="96" t="s">
        <v>395</v>
      </c>
      <c r="E8" s="96" t="s">
        <v>500</v>
      </c>
    </row>
    <row r="9" spans="1:5" x14ac:dyDescent="0.3">
      <c r="A9" s="62"/>
      <c r="B9" s="96" t="s">
        <v>495</v>
      </c>
      <c r="D9" s="96" t="s">
        <v>448</v>
      </c>
      <c r="E9" s="96" t="s">
        <v>501</v>
      </c>
    </row>
    <row r="10" spans="1:5" x14ac:dyDescent="0.3">
      <c r="A10" s="62"/>
      <c r="B10" s="96" t="s">
        <v>495</v>
      </c>
      <c r="D10" s="96" t="s">
        <v>337</v>
      </c>
      <c r="E10" s="96" t="s">
        <v>502</v>
      </c>
    </row>
    <row r="11" spans="1:5" x14ac:dyDescent="0.3">
      <c r="A11" s="62"/>
      <c r="B11" s="96" t="s">
        <v>495</v>
      </c>
      <c r="D11" s="96" t="s">
        <v>325</v>
      </c>
      <c r="E11" s="96" t="s">
        <v>503</v>
      </c>
    </row>
    <row r="12" spans="1:5" x14ac:dyDescent="0.3">
      <c r="A12" s="62"/>
      <c r="B12" s="96" t="s">
        <v>495</v>
      </c>
      <c r="D12" s="96" t="s">
        <v>480</v>
      </c>
      <c r="E12" s="96" t="s">
        <v>504</v>
      </c>
    </row>
    <row r="13" spans="1:5" x14ac:dyDescent="0.3">
      <c r="A13" s="62"/>
      <c r="B13" s="96" t="s">
        <v>495</v>
      </c>
      <c r="D13" s="96" t="s">
        <v>365</v>
      </c>
      <c r="E13" s="96" t="s">
        <v>505</v>
      </c>
    </row>
    <row r="14" spans="1:5" x14ac:dyDescent="0.3">
      <c r="A14" s="62"/>
      <c r="B14" s="96" t="s">
        <v>495</v>
      </c>
      <c r="D14" s="96" t="s">
        <v>392</v>
      </c>
      <c r="E14" s="96" t="s">
        <v>506</v>
      </c>
    </row>
    <row r="15" spans="1:5" x14ac:dyDescent="0.3">
      <c r="A15" s="62"/>
      <c r="B15" s="96" t="s">
        <v>495</v>
      </c>
      <c r="D15" s="96" t="s">
        <v>289</v>
      </c>
      <c r="E15" s="96" t="s">
        <v>507</v>
      </c>
    </row>
    <row r="16" spans="1:5" x14ac:dyDescent="0.3">
      <c r="A16" s="62"/>
      <c r="B16" s="96" t="s">
        <v>495</v>
      </c>
      <c r="D16" s="96" t="s">
        <v>489</v>
      </c>
      <c r="E16" s="96" t="s">
        <v>508</v>
      </c>
    </row>
    <row r="17" spans="1:5" x14ac:dyDescent="0.3">
      <c r="A17" s="62"/>
      <c r="B17" s="96" t="s">
        <v>495</v>
      </c>
      <c r="D17" s="96" t="s">
        <v>424</v>
      </c>
      <c r="E17" s="96" t="s">
        <v>509</v>
      </c>
    </row>
    <row r="18" spans="1:5" x14ac:dyDescent="0.3">
      <c r="A18" s="62"/>
      <c r="B18" s="96" t="s">
        <v>495</v>
      </c>
      <c r="D18" s="96" t="s">
        <v>368</v>
      </c>
      <c r="E18" s="96" t="s">
        <v>510</v>
      </c>
    </row>
    <row r="19" spans="1:5" x14ac:dyDescent="0.3">
      <c r="A19" s="62"/>
      <c r="B19" s="96" t="s">
        <v>495</v>
      </c>
      <c r="D19" s="96" t="s">
        <v>436</v>
      </c>
      <c r="E19" s="96" t="s">
        <v>511</v>
      </c>
    </row>
    <row r="20" spans="1:5" x14ac:dyDescent="0.3">
      <c r="A20" s="62"/>
      <c r="B20" s="96" t="s">
        <v>495</v>
      </c>
      <c r="D20" s="96" t="s">
        <v>291</v>
      </c>
      <c r="E20" s="96" t="s">
        <v>512</v>
      </c>
    </row>
    <row r="21" spans="1:5" x14ac:dyDescent="0.3">
      <c r="A21" s="62"/>
      <c r="B21" s="96" t="s">
        <v>495</v>
      </c>
      <c r="D21" s="96" t="s">
        <v>327</v>
      </c>
      <c r="E21" s="96" t="s">
        <v>513</v>
      </c>
    </row>
    <row r="22" spans="1:5" x14ac:dyDescent="0.3">
      <c r="A22" s="62"/>
      <c r="B22" s="96" t="s">
        <v>495</v>
      </c>
      <c r="D22" s="96" t="s">
        <v>341</v>
      </c>
      <c r="E22" s="96" t="s">
        <v>514</v>
      </c>
    </row>
    <row r="23" spans="1:5" x14ac:dyDescent="0.3">
      <c r="A23" s="62"/>
      <c r="B23" s="96" t="s">
        <v>495</v>
      </c>
      <c r="D23" s="96" t="s">
        <v>316</v>
      </c>
      <c r="E23" s="96" t="s">
        <v>515</v>
      </c>
    </row>
    <row r="24" spans="1:5" x14ac:dyDescent="0.3">
      <c r="A24" s="62"/>
      <c r="B24" s="96" t="s">
        <v>495</v>
      </c>
      <c r="D24" s="96" t="s">
        <v>379</v>
      </c>
      <c r="E24" s="96" t="s">
        <v>516</v>
      </c>
    </row>
    <row r="25" spans="1:5" x14ac:dyDescent="0.3">
      <c r="A25" s="62"/>
      <c r="B25" s="96" t="s">
        <v>495</v>
      </c>
      <c r="D25" s="96" t="s">
        <v>404</v>
      </c>
      <c r="E25" s="96" t="s">
        <v>517</v>
      </c>
    </row>
    <row r="26" spans="1:5" x14ac:dyDescent="0.3">
      <c r="A26" s="62"/>
      <c r="B26" s="96" t="s">
        <v>495</v>
      </c>
      <c r="D26" s="96" t="s">
        <v>403</v>
      </c>
      <c r="E26" s="96" t="s">
        <v>518</v>
      </c>
    </row>
    <row r="27" spans="1:5" x14ac:dyDescent="0.3">
      <c r="A27" s="62"/>
      <c r="B27" s="96" t="s">
        <v>495</v>
      </c>
      <c r="D27" s="96" t="s">
        <v>382</v>
      </c>
      <c r="E27" s="96" t="s">
        <v>519</v>
      </c>
    </row>
    <row r="28" spans="1:5" x14ac:dyDescent="0.3">
      <c r="A28" s="62"/>
      <c r="B28" s="96" t="s">
        <v>495</v>
      </c>
      <c r="D28" s="96" t="s">
        <v>298</v>
      </c>
      <c r="E28" s="96" t="s">
        <v>520</v>
      </c>
    </row>
    <row r="29" spans="1:5" x14ac:dyDescent="0.3">
      <c r="A29" s="62"/>
      <c r="B29" s="96" t="s">
        <v>495</v>
      </c>
      <c r="D29" s="96" t="s">
        <v>380</v>
      </c>
      <c r="E29" s="96" t="s">
        <v>521</v>
      </c>
    </row>
    <row r="30" spans="1:5" x14ac:dyDescent="0.3">
      <c r="A30" s="62"/>
      <c r="B30" s="96" t="s">
        <v>495</v>
      </c>
      <c r="D30" s="96" t="s">
        <v>370</v>
      </c>
      <c r="E30" s="96" t="s">
        <v>522</v>
      </c>
    </row>
    <row r="31" spans="1:5" x14ac:dyDescent="0.3">
      <c r="A31" s="62"/>
      <c r="B31" s="96" t="s">
        <v>495</v>
      </c>
      <c r="D31" s="96" t="s">
        <v>333</v>
      </c>
      <c r="E31" s="96" t="s">
        <v>523</v>
      </c>
    </row>
    <row r="32" spans="1:5" x14ac:dyDescent="0.3">
      <c r="A32" s="62"/>
      <c r="B32" s="96" t="s">
        <v>495</v>
      </c>
      <c r="D32" s="96" t="s">
        <v>387</v>
      </c>
      <c r="E32" s="96" t="s">
        <v>524</v>
      </c>
    </row>
    <row r="33" spans="1:5" x14ac:dyDescent="0.3">
      <c r="A33" s="62"/>
      <c r="B33" s="96" t="s">
        <v>495</v>
      </c>
      <c r="D33" s="96" t="s">
        <v>470</v>
      </c>
      <c r="E33" s="96" t="s">
        <v>525</v>
      </c>
    </row>
    <row r="34" spans="1:5" x14ac:dyDescent="0.3">
      <c r="A34" s="62"/>
      <c r="B34" s="96" t="s">
        <v>495</v>
      </c>
      <c r="D34" s="96" t="s">
        <v>321</v>
      </c>
      <c r="E34" s="96" t="s">
        <v>526</v>
      </c>
    </row>
    <row r="35" spans="1:5" x14ac:dyDescent="0.3">
      <c r="A35" s="62"/>
      <c r="B35" s="96" t="s">
        <v>495</v>
      </c>
      <c r="D35" s="96" t="s">
        <v>355</v>
      </c>
      <c r="E35" s="96" t="s">
        <v>527</v>
      </c>
    </row>
    <row r="36" spans="1:5" x14ac:dyDescent="0.3">
      <c r="A36" s="62"/>
      <c r="B36" s="96" t="s">
        <v>495</v>
      </c>
      <c r="D36" s="96" t="s">
        <v>364</v>
      </c>
      <c r="E36" s="96" t="s">
        <v>528</v>
      </c>
    </row>
    <row r="37" spans="1:5" x14ac:dyDescent="0.3">
      <c r="A37" s="62"/>
      <c r="B37" s="96" t="s">
        <v>495</v>
      </c>
      <c r="D37" s="96" t="s">
        <v>356</v>
      </c>
      <c r="E37" s="96" t="s">
        <v>529</v>
      </c>
    </row>
    <row r="38" spans="1:5" x14ac:dyDescent="0.3">
      <c r="A38" s="62"/>
      <c r="B38" s="96" t="s">
        <v>495</v>
      </c>
      <c r="D38" s="96" t="s">
        <v>312</v>
      </c>
      <c r="E38" s="96" t="s">
        <v>530</v>
      </c>
    </row>
    <row r="39" spans="1:5" x14ac:dyDescent="0.3">
      <c r="A39" s="62"/>
      <c r="B39" s="96" t="s">
        <v>495</v>
      </c>
      <c r="D39" s="96" t="s">
        <v>332</v>
      </c>
      <c r="E39" s="96" t="s">
        <v>531</v>
      </c>
    </row>
    <row r="40" spans="1:5" x14ac:dyDescent="0.3">
      <c r="A40" s="62"/>
      <c r="B40" s="96" t="s">
        <v>495</v>
      </c>
      <c r="D40" s="96" t="s">
        <v>402</v>
      </c>
      <c r="E40" s="96" t="s">
        <v>532</v>
      </c>
    </row>
    <row r="41" spans="1:5" x14ac:dyDescent="0.3">
      <c r="A41" s="62"/>
      <c r="B41" s="96" t="s">
        <v>495</v>
      </c>
      <c r="D41" s="96" t="s">
        <v>361</v>
      </c>
      <c r="E41" s="96" t="s">
        <v>533</v>
      </c>
    </row>
    <row r="42" spans="1:5" x14ac:dyDescent="0.3">
      <c r="A42" s="62"/>
      <c r="B42" s="96" t="s">
        <v>495</v>
      </c>
      <c r="D42" s="96" t="s">
        <v>465</v>
      </c>
      <c r="E42" s="96" t="s">
        <v>534</v>
      </c>
    </row>
    <row r="43" spans="1:5" x14ac:dyDescent="0.3">
      <c r="A43" s="62"/>
      <c r="B43" s="96" t="s">
        <v>495</v>
      </c>
      <c r="D43" s="96" t="s">
        <v>295</v>
      </c>
      <c r="E43" s="96" t="s">
        <v>535</v>
      </c>
    </row>
    <row r="44" spans="1:5" x14ac:dyDescent="0.3">
      <c r="A44" s="62"/>
      <c r="B44" s="96" t="s">
        <v>495</v>
      </c>
      <c r="D44" s="96" t="s">
        <v>492</v>
      </c>
      <c r="E44" s="96" t="s">
        <v>536</v>
      </c>
    </row>
    <row r="45" spans="1:5" x14ac:dyDescent="0.3">
      <c r="A45" s="62"/>
      <c r="B45" s="96" t="s">
        <v>495</v>
      </c>
      <c r="D45" s="96" t="s">
        <v>452</v>
      </c>
      <c r="E45" s="96" t="s">
        <v>537</v>
      </c>
    </row>
    <row r="46" spans="1:5" x14ac:dyDescent="0.3">
      <c r="A46" s="62"/>
      <c r="B46" s="96" t="s">
        <v>495</v>
      </c>
      <c r="D46" s="96" t="s">
        <v>311</v>
      </c>
      <c r="E46" s="96" t="s">
        <v>538</v>
      </c>
    </row>
    <row r="47" spans="1:5" x14ac:dyDescent="0.3">
      <c r="A47" s="62"/>
      <c r="B47" s="96" t="s">
        <v>495</v>
      </c>
      <c r="D47" s="96" t="s">
        <v>409</v>
      </c>
      <c r="E47" s="96" t="s">
        <v>539</v>
      </c>
    </row>
    <row r="48" spans="1:5" x14ac:dyDescent="0.3">
      <c r="A48" s="62"/>
      <c r="B48" s="96" t="s">
        <v>495</v>
      </c>
      <c r="D48" s="96" t="s">
        <v>366</v>
      </c>
      <c r="E48" s="96" t="s">
        <v>540</v>
      </c>
    </row>
    <row r="49" spans="1:5" x14ac:dyDescent="0.3">
      <c r="A49" s="62"/>
      <c r="B49" s="96" t="s">
        <v>495</v>
      </c>
      <c r="D49" s="96" t="s">
        <v>313</v>
      </c>
      <c r="E49" s="96" t="s">
        <v>541</v>
      </c>
    </row>
    <row r="50" spans="1:5" x14ac:dyDescent="0.3">
      <c r="A50" s="62"/>
      <c r="B50" s="96" t="s">
        <v>495</v>
      </c>
      <c r="D50" s="96" t="s">
        <v>466</v>
      </c>
      <c r="E50" s="96" t="s">
        <v>542</v>
      </c>
    </row>
    <row r="51" spans="1:5" x14ac:dyDescent="0.3">
      <c r="A51" s="62"/>
      <c r="B51" s="96" t="s">
        <v>495</v>
      </c>
      <c r="D51" s="96" t="s">
        <v>410</v>
      </c>
      <c r="E51" s="96" t="s">
        <v>543</v>
      </c>
    </row>
    <row r="52" spans="1:5" x14ac:dyDescent="0.3">
      <c r="A52" s="62"/>
      <c r="B52" s="96" t="s">
        <v>495</v>
      </c>
      <c r="D52" s="96" t="s">
        <v>310</v>
      </c>
      <c r="E52" s="96" t="s">
        <v>544</v>
      </c>
    </row>
    <row r="53" spans="1:5" x14ac:dyDescent="0.3">
      <c r="A53" s="62"/>
      <c r="B53" s="96" t="s">
        <v>495</v>
      </c>
      <c r="D53" s="96" t="s">
        <v>484</v>
      </c>
      <c r="E53" s="96" t="s">
        <v>545</v>
      </c>
    </row>
    <row r="54" spans="1:5" x14ac:dyDescent="0.3">
      <c r="A54" s="62"/>
      <c r="B54" s="96" t="s">
        <v>495</v>
      </c>
      <c r="D54" s="96" t="s">
        <v>377</v>
      </c>
      <c r="E54" s="96" t="s">
        <v>546</v>
      </c>
    </row>
    <row r="55" spans="1:5" x14ac:dyDescent="0.3">
      <c r="A55" s="62"/>
      <c r="B55" s="96" t="s">
        <v>495</v>
      </c>
      <c r="D55" s="96" t="s">
        <v>376</v>
      </c>
      <c r="E55" s="96" t="s">
        <v>547</v>
      </c>
    </row>
    <row r="56" spans="1:5" x14ac:dyDescent="0.3">
      <c r="A56" s="62"/>
      <c r="B56" s="96" t="s">
        <v>495</v>
      </c>
      <c r="D56" s="96" t="s">
        <v>464</v>
      </c>
      <c r="E56" s="96" t="s">
        <v>548</v>
      </c>
    </row>
    <row r="57" spans="1:5" x14ac:dyDescent="0.3">
      <c r="A57" s="62"/>
      <c r="B57" s="96" t="s">
        <v>495</v>
      </c>
      <c r="D57" s="96" t="s">
        <v>462</v>
      </c>
      <c r="E57" s="96" t="s">
        <v>549</v>
      </c>
    </row>
    <row r="58" spans="1:5" x14ac:dyDescent="0.3">
      <c r="A58" s="62"/>
      <c r="B58" s="96" t="s">
        <v>495</v>
      </c>
      <c r="D58" s="96" t="s">
        <v>362</v>
      </c>
      <c r="E58" s="96" t="s">
        <v>550</v>
      </c>
    </row>
    <row r="59" spans="1:5" x14ac:dyDescent="0.3">
      <c r="A59" s="62"/>
      <c r="B59" s="96" t="s">
        <v>495</v>
      </c>
      <c r="D59" s="96" t="s">
        <v>488</v>
      </c>
      <c r="E59" s="96" t="s">
        <v>551</v>
      </c>
    </row>
    <row r="60" spans="1:5" x14ac:dyDescent="0.3">
      <c r="A60" s="62"/>
      <c r="B60" s="96" t="s">
        <v>495</v>
      </c>
      <c r="D60" s="96" t="s">
        <v>419</v>
      </c>
      <c r="E60" s="96" t="s">
        <v>552</v>
      </c>
    </row>
    <row r="61" spans="1:5" x14ac:dyDescent="0.3">
      <c r="A61" s="62"/>
      <c r="B61" s="96" t="s">
        <v>495</v>
      </c>
      <c r="D61" s="96" t="s">
        <v>398</v>
      </c>
      <c r="E61" s="96" t="s">
        <v>553</v>
      </c>
    </row>
    <row r="62" spans="1:5" x14ac:dyDescent="0.3">
      <c r="A62" s="62"/>
      <c r="B62" s="96" t="s">
        <v>495</v>
      </c>
      <c r="D62" s="96" t="s">
        <v>372</v>
      </c>
      <c r="E62" s="96" t="s">
        <v>554</v>
      </c>
    </row>
    <row r="63" spans="1:5" x14ac:dyDescent="0.3">
      <c r="A63" s="62"/>
      <c r="B63" s="96" t="s">
        <v>495</v>
      </c>
      <c r="D63" s="96" t="s">
        <v>485</v>
      </c>
      <c r="E63" s="96" t="s">
        <v>555</v>
      </c>
    </row>
    <row r="64" spans="1:5" x14ac:dyDescent="0.3">
      <c r="A64" s="62"/>
      <c r="B64" s="96" t="s">
        <v>495</v>
      </c>
      <c r="D64" s="96" t="s">
        <v>336</v>
      </c>
      <c r="E64" s="96" t="s">
        <v>556</v>
      </c>
    </row>
    <row r="65" spans="1:5" x14ac:dyDescent="0.3">
      <c r="A65" s="62"/>
      <c r="B65" s="96" t="s">
        <v>495</v>
      </c>
      <c r="D65" s="96" t="s">
        <v>427</v>
      </c>
      <c r="E65" s="96" t="s">
        <v>557</v>
      </c>
    </row>
    <row r="66" spans="1:5" x14ac:dyDescent="0.3">
      <c r="A66" s="62"/>
      <c r="B66" s="96" t="s">
        <v>495</v>
      </c>
      <c r="D66" s="96" t="s">
        <v>481</v>
      </c>
      <c r="E66" s="96" t="s">
        <v>558</v>
      </c>
    </row>
    <row r="67" spans="1:5" x14ac:dyDescent="0.3">
      <c r="A67" s="62"/>
      <c r="B67" s="96" t="s">
        <v>495</v>
      </c>
      <c r="D67" s="96" t="s">
        <v>405</v>
      </c>
      <c r="E67" s="96" t="s">
        <v>559</v>
      </c>
    </row>
    <row r="68" spans="1:5" x14ac:dyDescent="0.3">
      <c r="A68" s="62"/>
      <c r="B68" s="96" t="s">
        <v>495</v>
      </c>
      <c r="D68" s="96" t="s">
        <v>440</v>
      </c>
      <c r="E68" s="96" t="s">
        <v>560</v>
      </c>
    </row>
    <row r="69" spans="1:5" x14ac:dyDescent="0.3">
      <c r="A69" s="62"/>
      <c r="B69" s="96" t="s">
        <v>495</v>
      </c>
      <c r="D69" s="96" t="s">
        <v>449</v>
      </c>
      <c r="E69" s="96" t="s">
        <v>561</v>
      </c>
    </row>
    <row r="70" spans="1:5" x14ac:dyDescent="0.3">
      <c r="A70" s="62"/>
      <c r="B70" s="96" t="s">
        <v>495</v>
      </c>
      <c r="D70" s="96" t="s">
        <v>428</v>
      </c>
      <c r="E70" s="96" t="s">
        <v>562</v>
      </c>
    </row>
    <row r="71" spans="1:5" x14ac:dyDescent="0.3">
      <c r="A71" s="62"/>
      <c r="B71" s="96" t="s">
        <v>495</v>
      </c>
      <c r="D71" s="96" t="s">
        <v>318</v>
      </c>
      <c r="E71" s="96" t="s">
        <v>563</v>
      </c>
    </row>
    <row r="72" spans="1:5" x14ac:dyDescent="0.3">
      <c r="A72" s="62"/>
      <c r="B72" s="96" t="s">
        <v>495</v>
      </c>
      <c r="D72" s="96" t="s">
        <v>358</v>
      </c>
      <c r="E72" s="96" t="s">
        <v>564</v>
      </c>
    </row>
    <row r="73" spans="1:5" x14ac:dyDescent="0.3">
      <c r="A73" s="62"/>
      <c r="B73" s="96" t="s">
        <v>495</v>
      </c>
      <c r="D73" s="96" t="s">
        <v>468</v>
      </c>
      <c r="E73" s="96" t="s">
        <v>565</v>
      </c>
    </row>
    <row r="74" spans="1:5" x14ac:dyDescent="0.3">
      <c r="A74" s="62"/>
      <c r="B74" s="96" t="s">
        <v>495</v>
      </c>
      <c r="D74" s="96" t="s">
        <v>345</v>
      </c>
      <c r="E74" s="96" t="s">
        <v>566</v>
      </c>
    </row>
    <row r="75" spans="1:5" x14ac:dyDescent="0.3">
      <c r="A75" s="62"/>
      <c r="B75" s="96" t="s">
        <v>495</v>
      </c>
      <c r="D75" s="96" t="s">
        <v>416</v>
      </c>
      <c r="E75" s="96" t="s">
        <v>567</v>
      </c>
    </row>
    <row r="76" spans="1:5" x14ac:dyDescent="0.3">
      <c r="A76" s="62"/>
      <c r="B76" s="96" t="s">
        <v>495</v>
      </c>
      <c r="D76" s="96" t="s">
        <v>302</v>
      </c>
      <c r="E76" s="96" t="s">
        <v>568</v>
      </c>
    </row>
    <row r="77" spans="1:5" x14ac:dyDescent="0.3">
      <c r="A77" s="62"/>
      <c r="B77" s="96" t="s">
        <v>495</v>
      </c>
      <c r="D77" s="96" t="s">
        <v>411</v>
      </c>
      <c r="E77" s="96" t="s">
        <v>569</v>
      </c>
    </row>
    <row r="78" spans="1:5" x14ac:dyDescent="0.3">
      <c r="A78" s="62"/>
      <c r="B78" s="96" t="s">
        <v>495</v>
      </c>
      <c r="D78" s="96" t="s">
        <v>350</v>
      </c>
      <c r="E78" s="96" t="s">
        <v>570</v>
      </c>
    </row>
    <row r="79" spans="1:5" x14ac:dyDescent="0.3">
      <c r="A79" s="62"/>
      <c r="B79" s="96" t="s">
        <v>495</v>
      </c>
      <c r="D79" s="96" t="s">
        <v>478</v>
      </c>
      <c r="E79" s="96" t="s">
        <v>571</v>
      </c>
    </row>
    <row r="80" spans="1:5" x14ac:dyDescent="0.3">
      <c r="A80" s="62"/>
      <c r="B80" s="96" t="s">
        <v>495</v>
      </c>
      <c r="D80" s="96" t="s">
        <v>443</v>
      </c>
      <c r="E80" s="96" t="s">
        <v>572</v>
      </c>
    </row>
    <row r="81" spans="1:5" x14ac:dyDescent="0.3">
      <c r="A81" s="62"/>
      <c r="B81" s="96" t="s">
        <v>495</v>
      </c>
      <c r="D81" s="96" t="s">
        <v>353</v>
      </c>
      <c r="E81" s="96" t="s">
        <v>573</v>
      </c>
    </row>
    <row r="82" spans="1:5" x14ac:dyDescent="0.3">
      <c r="A82" s="62"/>
      <c r="B82" s="96" t="s">
        <v>495</v>
      </c>
      <c r="D82" s="96" t="s">
        <v>469</v>
      </c>
      <c r="E82" s="96" t="s">
        <v>574</v>
      </c>
    </row>
    <row r="83" spans="1:5" x14ac:dyDescent="0.3">
      <c r="A83" s="62"/>
      <c r="B83" s="96" t="s">
        <v>495</v>
      </c>
      <c r="D83" s="96" t="s">
        <v>467</v>
      </c>
      <c r="E83" s="96" t="s">
        <v>575</v>
      </c>
    </row>
    <row r="84" spans="1:5" x14ac:dyDescent="0.3">
      <c r="A84" s="62"/>
      <c r="B84" s="96" t="s">
        <v>495</v>
      </c>
      <c r="D84" s="96" t="s">
        <v>493</v>
      </c>
      <c r="E84" s="96" t="s">
        <v>576</v>
      </c>
    </row>
    <row r="85" spans="1:5" x14ac:dyDescent="0.3">
      <c r="A85" s="62"/>
      <c r="B85" s="96" t="s">
        <v>495</v>
      </c>
      <c r="D85" s="96" t="s">
        <v>293</v>
      </c>
      <c r="E85" s="96" t="s">
        <v>577</v>
      </c>
    </row>
    <row r="86" spans="1:5" x14ac:dyDescent="0.3">
      <c r="A86" s="62"/>
      <c r="B86" s="96" t="s">
        <v>495</v>
      </c>
      <c r="D86" s="96" t="s">
        <v>441</v>
      </c>
      <c r="E86" s="96" t="s">
        <v>578</v>
      </c>
    </row>
    <row r="87" spans="1:5" x14ac:dyDescent="0.3">
      <c r="A87" s="62"/>
      <c r="B87" s="96" t="s">
        <v>495</v>
      </c>
      <c r="D87" s="96" t="s">
        <v>418</v>
      </c>
      <c r="E87" s="96" t="s">
        <v>579</v>
      </c>
    </row>
    <row r="88" spans="1:5" x14ac:dyDescent="0.3">
      <c r="A88" s="62"/>
      <c r="B88" s="96" t="s">
        <v>495</v>
      </c>
      <c r="D88" s="96" t="s">
        <v>421</v>
      </c>
      <c r="E88" s="96" t="s">
        <v>580</v>
      </c>
    </row>
    <row r="89" spans="1:5" x14ac:dyDescent="0.3">
      <c r="A89" s="62"/>
      <c r="B89" s="96" t="s">
        <v>495</v>
      </c>
      <c r="D89" s="96" t="s">
        <v>461</v>
      </c>
      <c r="E89" s="96" t="s">
        <v>581</v>
      </c>
    </row>
    <row r="90" spans="1:5" x14ac:dyDescent="0.3">
      <c r="A90" s="62"/>
      <c r="B90" s="96" t="s">
        <v>495</v>
      </c>
      <c r="D90" s="96" t="s">
        <v>400</v>
      </c>
      <c r="E90" s="96" t="s">
        <v>582</v>
      </c>
    </row>
    <row r="91" spans="1:5" x14ac:dyDescent="0.3">
      <c r="A91" s="62"/>
      <c r="B91" s="96" t="s">
        <v>495</v>
      </c>
      <c r="D91" s="96" t="s">
        <v>413</v>
      </c>
      <c r="E91" s="96" t="s">
        <v>583</v>
      </c>
    </row>
    <row r="92" spans="1:5" x14ac:dyDescent="0.3">
      <c r="A92" s="62"/>
      <c r="B92" s="96" t="s">
        <v>495</v>
      </c>
      <c r="D92" s="96" t="s">
        <v>343</v>
      </c>
      <c r="E92" s="96" t="s">
        <v>584</v>
      </c>
    </row>
    <row r="93" spans="1:5" x14ac:dyDescent="0.3">
      <c r="A93" s="62"/>
      <c r="B93" s="96" t="s">
        <v>495</v>
      </c>
      <c r="D93" s="96" t="s">
        <v>477</v>
      </c>
      <c r="E93" s="96" t="s">
        <v>585</v>
      </c>
    </row>
    <row r="94" spans="1:5" x14ac:dyDescent="0.3">
      <c r="A94" s="62"/>
      <c r="B94" s="96" t="s">
        <v>495</v>
      </c>
      <c r="D94" s="96" t="s">
        <v>349</v>
      </c>
      <c r="E94" s="96" t="s">
        <v>586</v>
      </c>
    </row>
    <row r="95" spans="1:5" x14ac:dyDescent="0.3">
      <c r="A95" s="62"/>
      <c r="B95" s="96" t="s">
        <v>495</v>
      </c>
      <c r="D95" s="96" t="s">
        <v>394</v>
      </c>
      <c r="E95" s="96" t="s">
        <v>587</v>
      </c>
    </row>
    <row r="96" spans="1:5" x14ac:dyDescent="0.3">
      <c r="A96" s="62"/>
      <c r="B96" s="96" t="s">
        <v>495</v>
      </c>
      <c r="D96" s="96" t="s">
        <v>455</v>
      </c>
      <c r="E96" s="96" t="s">
        <v>588</v>
      </c>
    </row>
    <row r="97" spans="1:5" x14ac:dyDescent="0.3">
      <c r="A97" s="62"/>
      <c r="B97" s="96" t="s">
        <v>495</v>
      </c>
      <c r="D97" s="96" t="s">
        <v>290</v>
      </c>
      <c r="E97" s="96" t="s">
        <v>589</v>
      </c>
    </row>
    <row r="98" spans="1:5" x14ac:dyDescent="0.3">
      <c r="A98" s="62"/>
      <c r="B98" s="96" t="s">
        <v>495</v>
      </c>
      <c r="D98" s="96" t="s">
        <v>299</v>
      </c>
      <c r="E98" s="96" t="s">
        <v>590</v>
      </c>
    </row>
    <row r="99" spans="1:5" x14ac:dyDescent="0.3">
      <c r="A99" s="62"/>
      <c r="B99" s="96" t="s">
        <v>495</v>
      </c>
      <c r="D99" s="96" t="s">
        <v>292</v>
      </c>
      <c r="E99" s="96" t="s">
        <v>591</v>
      </c>
    </row>
    <row r="100" spans="1:5" x14ac:dyDescent="0.3">
      <c r="A100" s="62"/>
      <c r="B100" s="96" t="s">
        <v>495</v>
      </c>
      <c r="D100" s="96" t="s">
        <v>386</v>
      </c>
      <c r="E100" s="96" t="s">
        <v>592</v>
      </c>
    </row>
    <row r="101" spans="1:5" x14ac:dyDescent="0.3">
      <c r="A101" s="62"/>
      <c r="B101" s="96" t="s">
        <v>495</v>
      </c>
      <c r="D101" s="96" t="s">
        <v>314</v>
      </c>
      <c r="E101" s="96" t="s">
        <v>593</v>
      </c>
    </row>
    <row r="102" spans="1:5" x14ac:dyDescent="0.3">
      <c r="A102" s="62"/>
      <c r="B102" s="96" t="s">
        <v>495</v>
      </c>
      <c r="D102" s="96" t="s">
        <v>473</v>
      </c>
      <c r="E102" s="96" t="s">
        <v>594</v>
      </c>
    </row>
    <row r="103" spans="1:5" x14ac:dyDescent="0.3">
      <c r="A103" s="62"/>
      <c r="B103" s="96" t="s">
        <v>495</v>
      </c>
      <c r="D103" s="96" t="s">
        <v>444</v>
      </c>
      <c r="E103" s="96" t="s">
        <v>595</v>
      </c>
    </row>
    <row r="104" spans="1:5" x14ac:dyDescent="0.3">
      <c r="A104" s="62"/>
      <c r="B104" s="96" t="s">
        <v>495</v>
      </c>
      <c r="D104" s="96" t="s">
        <v>338</v>
      </c>
      <c r="E104" s="96" t="s">
        <v>596</v>
      </c>
    </row>
    <row r="105" spans="1:5" x14ac:dyDescent="0.3">
      <c r="A105" s="62"/>
      <c r="B105" s="96" t="s">
        <v>495</v>
      </c>
      <c r="D105" s="96" t="s">
        <v>322</v>
      </c>
      <c r="E105" s="96" t="s">
        <v>597</v>
      </c>
    </row>
    <row r="106" spans="1:5" x14ac:dyDescent="0.3">
      <c r="A106" s="62"/>
      <c r="B106" s="96" t="s">
        <v>495</v>
      </c>
      <c r="D106" s="96" t="s">
        <v>335</v>
      </c>
      <c r="E106" s="96" t="s">
        <v>598</v>
      </c>
    </row>
    <row r="107" spans="1:5" x14ac:dyDescent="0.3">
      <c r="A107" s="62"/>
      <c r="B107" s="96" t="s">
        <v>495</v>
      </c>
      <c r="D107" s="96" t="s">
        <v>331</v>
      </c>
      <c r="E107" s="96" t="s">
        <v>599</v>
      </c>
    </row>
    <row r="108" spans="1:5" x14ac:dyDescent="0.3">
      <c r="A108" s="62"/>
      <c r="B108" s="96" t="s">
        <v>495</v>
      </c>
      <c r="D108" s="96" t="s">
        <v>412</v>
      </c>
      <c r="E108" s="96" t="s">
        <v>600</v>
      </c>
    </row>
    <row r="109" spans="1:5" x14ac:dyDescent="0.3">
      <c r="A109" s="62"/>
      <c r="B109" s="96" t="s">
        <v>495</v>
      </c>
      <c r="D109" s="96" t="s">
        <v>433</v>
      </c>
      <c r="E109" s="96" t="s">
        <v>601</v>
      </c>
    </row>
    <row r="110" spans="1:5" x14ac:dyDescent="0.3">
      <c r="A110" s="62"/>
      <c r="B110" s="96" t="s">
        <v>495</v>
      </c>
      <c r="D110" s="96" t="s">
        <v>454</v>
      </c>
      <c r="E110" s="96" t="s">
        <v>602</v>
      </c>
    </row>
    <row r="111" spans="1:5" x14ac:dyDescent="0.3">
      <c r="A111" s="62"/>
      <c r="B111" s="96" t="s">
        <v>495</v>
      </c>
      <c r="D111" s="96" t="s">
        <v>323</v>
      </c>
      <c r="E111" s="96" t="s">
        <v>603</v>
      </c>
    </row>
    <row r="112" spans="1:5" x14ac:dyDescent="0.3">
      <c r="A112" s="62"/>
      <c r="B112" s="96" t="s">
        <v>495</v>
      </c>
      <c r="D112" s="96" t="s">
        <v>471</v>
      </c>
      <c r="E112" s="96" t="s">
        <v>604</v>
      </c>
    </row>
    <row r="113" spans="1:5" x14ac:dyDescent="0.3">
      <c r="A113" s="62"/>
      <c r="B113" s="96" t="s">
        <v>495</v>
      </c>
      <c r="D113" s="96" t="s">
        <v>305</v>
      </c>
      <c r="E113" s="96" t="s">
        <v>605</v>
      </c>
    </row>
    <row r="114" spans="1:5" x14ac:dyDescent="0.3">
      <c r="A114" s="62"/>
      <c r="B114" s="96" t="s">
        <v>495</v>
      </c>
      <c r="D114" s="96" t="s">
        <v>344</v>
      </c>
      <c r="E114" s="96" t="s">
        <v>606</v>
      </c>
    </row>
    <row r="115" spans="1:5" x14ac:dyDescent="0.3">
      <c r="A115" s="62"/>
      <c r="B115" s="96" t="s">
        <v>495</v>
      </c>
      <c r="D115" s="96" t="s">
        <v>354</v>
      </c>
      <c r="E115" s="96" t="s">
        <v>607</v>
      </c>
    </row>
    <row r="116" spans="1:5" x14ac:dyDescent="0.3">
      <c r="A116" s="62"/>
      <c r="B116" s="96" t="s">
        <v>495</v>
      </c>
      <c r="D116" s="96" t="s">
        <v>297</v>
      </c>
      <c r="E116" s="96" t="s">
        <v>608</v>
      </c>
    </row>
    <row r="117" spans="1:5" x14ac:dyDescent="0.3">
      <c r="A117" s="62"/>
      <c r="B117" s="96" t="s">
        <v>495</v>
      </c>
      <c r="D117" s="96" t="s">
        <v>347</v>
      </c>
      <c r="E117" s="96" t="s">
        <v>609</v>
      </c>
    </row>
    <row r="118" spans="1:5" x14ac:dyDescent="0.3">
      <c r="A118" s="62"/>
      <c r="B118" s="96" t="s">
        <v>495</v>
      </c>
      <c r="D118" s="96" t="s">
        <v>426</v>
      </c>
      <c r="E118" s="96" t="s">
        <v>610</v>
      </c>
    </row>
    <row r="119" spans="1:5" x14ac:dyDescent="0.3">
      <c r="A119" s="62"/>
      <c r="B119" s="96" t="s">
        <v>495</v>
      </c>
      <c r="D119" s="96" t="s">
        <v>303</v>
      </c>
      <c r="E119" s="96" t="s">
        <v>611</v>
      </c>
    </row>
    <row r="120" spans="1:5" x14ac:dyDescent="0.3">
      <c r="A120" s="62"/>
      <c r="B120" s="96" t="s">
        <v>495</v>
      </c>
      <c r="D120" s="96" t="s">
        <v>334</v>
      </c>
      <c r="E120" s="96" t="s">
        <v>612</v>
      </c>
    </row>
    <row r="121" spans="1:5" x14ac:dyDescent="0.3">
      <c r="A121" s="62"/>
      <c r="B121" s="96" t="s">
        <v>495</v>
      </c>
      <c r="D121" s="96" t="s">
        <v>401</v>
      </c>
      <c r="E121" s="96" t="s">
        <v>613</v>
      </c>
    </row>
    <row r="122" spans="1:5" x14ac:dyDescent="0.3">
      <c r="A122" s="62"/>
      <c r="B122" s="96" t="s">
        <v>495</v>
      </c>
      <c r="D122" s="96" t="s">
        <v>483</v>
      </c>
      <c r="E122" s="96" t="s">
        <v>614</v>
      </c>
    </row>
    <row r="123" spans="1:5" x14ac:dyDescent="0.3">
      <c r="A123" s="62"/>
      <c r="B123" s="96" t="s">
        <v>495</v>
      </c>
      <c r="D123" s="96" t="s">
        <v>352</v>
      </c>
      <c r="E123" s="96" t="s">
        <v>615</v>
      </c>
    </row>
    <row r="124" spans="1:5" x14ac:dyDescent="0.3">
      <c r="A124" s="62"/>
      <c r="B124" s="96" t="s">
        <v>495</v>
      </c>
      <c r="D124" s="96" t="s">
        <v>434</v>
      </c>
      <c r="E124" s="96" t="s">
        <v>616</v>
      </c>
    </row>
    <row r="125" spans="1:5" x14ac:dyDescent="0.3">
      <c r="A125" s="62"/>
      <c r="B125" s="96" t="s">
        <v>495</v>
      </c>
      <c r="D125" s="96" t="s">
        <v>482</v>
      </c>
      <c r="E125" s="96" t="s">
        <v>482</v>
      </c>
    </row>
    <row r="126" spans="1:5" x14ac:dyDescent="0.3">
      <c r="A126" s="62"/>
      <c r="B126" s="96" t="s">
        <v>495</v>
      </c>
      <c r="D126" s="96" t="s">
        <v>458</v>
      </c>
      <c r="E126" s="96" t="s">
        <v>458</v>
      </c>
    </row>
    <row r="127" spans="1:5" x14ac:dyDescent="0.3">
      <c r="A127" s="62"/>
      <c r="B127" s="96" t="s">
        <v>495</v>
      </c>
      <c r="D127" s="96" t="s">
        <v>389</v>
      </c>
      <c r="E127" s="96" t="s">
        <v>389</v>
      </c>
    </row>
    <row r="128" spans="1:5" x14ac:dyDescent="0.3">
      <c r="A128" s="62"/>
      <c r="B128" s="96" t="s">
        <v>495</v>
      </c>
      <c r="D128" s="96" t="s">
        <v>457</v>
      </c>
      <c r="E128" s="96" t="s">
        <v>457</v>
      </c>
    </row>
    <row r="129" spans="1:5" x14ac:dyDescent="0.3">
      <c r="A129" s="62"/>
      <c r="B129" s="96" t="s">
        <v>495</v>
      </c>
      <c r="D129" s="96" t="s">
        <v>407</v>
      </c>
      <c r="E129" s="96" t="s">
        <v>407</v>
      </c>
    </row>
    <row r="130" spans="1:5" x14ac:dyDescent="0.3">
      <c r="A130" s="62"/>
      <c r="B130" s="96" t="s">
        <v>495</v>
      </c>
      <c r="D130" s="96" t="s">
        <v>373</v>
      </c>
      <c r="E130" s="96" t="s">
        <v>373</v>
      </c>
    </row>
    <row r="131" spans="1:5" x14ac:dyDescent="0.3">
      <c r="A131" s="62"/>
      <c r="B131" s="96" t="s">
        <v>495</v>
      </c>
      <c r="D131" s="96" t="s">
        <v>474</v>
      </c>
      <c r="E131" s="96" t="s">
        <v>474</v>
      </c>
    </row>
    <row r="132" spans="1:5" x14ac:dyDescent="0.3">
      <c r="A132" s="62"/>
      <c r="B132" s="96" t="s">
        <v>495</v>
      </c>
      <c r="D132" s="96" t="s">
        <v>375</v>
      </c>
      <c r="E132" s="96" t="s">
        <v>375</v>
      </c>
    </row>
    <row r="133" spans="1:5" x14ac:dyDescent="0.3">
      <c r="A133" s="62"/>
      <c r="B133" s="96" t="s">
        <v>495</v>
      </c>
      <c r="D133" s="96" t="s">
        <v>326</v>
      </c>
      <c r="E133" s="96" t="s">
        <v>326</v>
      </c>
    </row>
    <row r="134" spans="1:5" x14ac:dyDescent="0.3">
      <c r="A134" s="62"/>
      <c r="B134" s="96" t="s">
        <v>495</v>
      </c>
      <c r="D134" s="96" t="s">
        <v>393</v>
      </c>
      <c r="E134" s="96" t="s">
        <v>393</v>
      </c>
    </row>
    <row r="135" spans="1:5" x14ac:dyDescent="0.3">
      <c r="A135" s="62"/>
      <c r="B135" s="96" t="s">
        <v>495</v>
      </c>
      <c r="D135" s="96" t="s">
        <v>383</v>
      </c>
      <c r="E135" s="96" t="s">
        <v>383</v>
      </c>
    </row>
    <row r="136" spans="1:5" x14ac:dyDescent="0.3">
      <c r="A136" s="62"/>
      <c r="B136" s="96" t="s">
        <v>495</v>
      </c>
      <c r="D136" s="96" t="s">
        <v>423</v>
      </c>
      <c r="E136" s="96" t="s">
        <v>423</v>
      </c>
    </row>
    <row r="137" spans="1:5" x14ac:dyDescent="0.3">
      <c r="A137" s="62"/>
      <c r="B137" s="96" t="s">
        <v>495</v>
      </c>
      <c r="D137" s="96" t="s">
        <v>396</v>
      </c>
      <c r="E137" s="96" t="s">
        <v>396</v>
      </c>
    </row>
    <row r="138" spans="1:5" x14ac:dyDescent="0.3">
      <c r="A138" s="62"/>
      <c r="B138" s="96" t="s">
        <v>495</v>
      </c>
      <c r="D138" s="96" t="s">
        <v>301</v>
      </c>
      <c r="E138" s="96" t="s">
        <v>301</v>
      </c>
    </row>
    <row r="139" spans="1:5" x14ac:dyDescent="0.3">
      <c r="A139" s="62"/>
      <c r="B139" s="96" t="s">
        <v>495</v>
      </c>
      <c r="D139" s="96" t="s">
        <v>324</v>
      </c>
      <c r="E139" s="96" t="s">
        <v>324</v>
      </c>
    </row>
    <row r="140" spans="1:5" x14ac:dyDescent="0.3">
      <c r="A140" s="62"/>
      <c r="B140" s="96" t="s">
        <v>495</v>
      </c>
      <c r="D140" s="96" t="s">
        <v>390</v>
      </c>
      <c r="E140" s="96" t="s">
        <v>390</v>
      </c>
    </row>
    <row r="141" spans="1:5" x14ac:dyDescent="0.3">
      <c r="A141" s="62"/>
      <c r="B141" s="96" t="s">
        <v>495</v>
      </c>
      <c r="D141" s="96" t="s">
        <v>486</v>
      </c>
      <c r="E141" s="96" t="s">
        <v>486</v>
      </c>
    </row>
    <row r="142" spans="1:5" x14ac:dyDescent="0.3">
      <c r="A142" s="62"/>
      <c r="B142" s="96" t="s">
        <v>495</v>
      </c>
      <c r="D142" s="96" t="s">
        <v>472</v>
      </c>
      <c r="E142" s="96" t="s">
        <v>472</v>
      </c>
    </row>
    <row r="143" spans="1:5" x14ac:dyDescent="0.3">
      <c r="A143" s="62"/>
      <c r="B143" s="96" t="s">
        <v>495</v>
      </c>
      <c r="D143" s="96" t="s">
        <v>479</v>
      </c>
      <c r="E143" s="96" t="s">
        <v>479</v>
      </c>
    </row>
    <row r="144" spans="1:5" x14ac:dyDescent="0.3">
      <c r="A144" s="62"/>
      <c r="B144" s="96" t="s">
        <v>495</v>
      </c>
      <c r="D144" s="96" t="s">
        <v>357</v>
      </c>
      <c r="E144" s="96" t="s">
        <v>357</v>
      </c>
    </row>
    <row r="145" spans="1:5" x14ac:dyDescent="0.3">
      <c r="A145" s="62"/>
      <c r="B145" s="96" t="s">
        <v>495</v>
      </c>
      <c r="D145" s="96" t="s">
        <v>317</v>
      </c>
      <c r="E145" s="96" t="s">
        <v>317</v>
      </c>
    </row>
    <row r="146" spans="1:5" x14ac:dyDescent="0.3">
      <c r="A146" s="62"/>
      <c r="B146" s="96" t="s">
        <v>495</v>
      </c>
      <c r="D146" s="96" t="s">
        <v>308</v>
      </c>
      <c r="E146" s="96" t="s">
        <v>308</v>
      </c>
    </row>
    <row r="147" spans="1:5" x14ac:dyDescent="0.3">
      <c r="A147" s="62"/>
      <c r="B147" s="96" t="s">
        <v>495</v>
      </c>
      <c r="D147" s="96" t="s">
        <v>422</v>
      </c>
      <c r="E147" s="96" t="s">
        <v>422</v>
      </c>
    </row>
    <row r="148" spans="1:5" x14ac:dyDescent="0.3">
      <c r="A148" s="62"/>
      <c r="B148" s="96" t="s">
        <v>495</v>
      </c>
      <c r="D148" s="96" t="s">
        <v>339</v>
      </c>
      <c r="E148" s="96" t="s">
        <v>339</v>
      </c>
    </row>
    <row r="149" spans="1:5" x14ac:dyDescent="0.3">
      <c r="A149" s="62"/>
      <c r="B149" s="96" t="s">
        <v>495</v>
      </c>
      <c r="D149" s="96" t="s">
        <v>456</v>
      </c>
      <c r="E149" s="96" t="s">
        <v>456</v>
      </c>
    </row>
    <row r="150" spans="1:5" x14ac:dyDescent="0.3">
      <c r="A150" s="62"/>
      <c r="B150" s="96" t="s">
        <v>495</v>
      </c>
      <c r="D150" s="96" t="s">
        <v>342</v>
      </c>
      <c r="E150" s="96" t="s">
        <v>342</v>
      </c>
    </row>
    <row r="151" spans="1:5" x14ac:dyDescent="0.3">
      <c r="A151" s="62"/>
      <c r="B151" s="96" t="s">
        <v>495</v>
      </c>
      <c r="D151" s="96" t="s">
        <v>385</v>
      </c>
      <c r="E151" s="96" t="s">
        <v>385</v>
      </c>
    </row>
    <row r="152" spans="1:5" x14ac:dyDescent="0.3">
      <c r="A152" s="62"/>
      <c r="B152" s="96" t="s">
        <v>495</v>
      </c>
      <c r="D152" s="96" t="s">
        <v>487</v>
      </c>
      <c r="E152" s="96" t="s">
        <v>487</v>
      </c>
    </row>
    <row r="153" spans="1:5" x14ac:dyDescent="0.3">
      <c r="A153" s="62"/>
      <c r="B153" s="96" t="s">
        <v>495</v>
      </c>
      <c r="D153" s="96" t="s">
        <v>329</v>
      </c>
      <c r="E153" s="96" t="s">
        <v>329</v>
      </c>
    </row>
    <row r="154" spans="1:5" x14ac:dyDescent="0.3">
      <c r="A154" s="62"/>
      <c r="B154" s="96" t="s">
        <v>495</v>
      </c>
      <c r="D154" s="96" t="s">
        <v>491</v>
      </c>
      <c r="E154" s="96" t="s">
        <v>491</v>
      </c>
    </row>
    <row r="155" spans="1:5" x14ac:dyDescent="0.3">
      <c r="A155" s="62"/>
      <c r="B155" s="96" t="s">
        <v>495</v>
      </c>
      <c r="D155" s="96" t="s">
        <v>429</v>
      </c>
      <c r="E155" s="96" t="s">
        <v>429</v>
      </c>
    </row>
    <row r="156" spans="1:5" x14ac:dyDescent="0.3">
      <c r="A156" s="62"/>
      <c r="B156" s="96" t="s">
        <v>495</v>
      </c>
      <c r="D156" s="96" t="s">
        <v>296</v>
      </c>
      <c r="E156" s="96" t="s">
        <v>296</v>
      </c>
    </row>
    <row r="157" spans="1:5" x14ac:dyDescent="0.3">
      <c r="A157" s="62"/>
      <c r="B157" s="96" t="s">
        <v>495</v>
      </c>
      <c r="D157" s="96" t="s">
        <v>360</v>
      </c>
      <c r="E157" s="96" t="s">
        <v>360</v>
      </c>
    </row>
    <row r="158" spans="1:5" x14ac:dyDescent="0.3">
      <c r="A158" s="62"/>
      <c r="B158" s="96" t="s">
        <v>495</v>
      </c>
      <c r="D158" s="96" t="s">
        <v>431</v>
      </c>
      <c r="E158" s="96" t="s">
        <v>431</v>
      </c>
    </row>
    <row r="159" spans="1:5" x14ac:dyDescent="0.3">
      <c r="A159" s="62"/>
      <c r="B159" s="96" t="s">
        <v>495</v>
      </c>
      <c r="D159" s="96" t="s">
        <v>459</v>
      </c>
      <c r="E159" s="96" t="s">
        <v>459</v>
      </c>
    </row>
    <row r="160" spans="1:5" x14ac:dyDescent="0.3">
      <c r="A160" s="62"/>
      <c r="B160" s="96" t="s">
        <v>495</v>
      </c>
      <c r="D160" s="96" t="s">
        <v>447</v>
      </c>
      <c r="E160" s="96" t="s">
        <v>447</v>
      </c>
    </row>
    <row r="161" spans="1:5" x14ac:dyDescent="0.3">
      <c r="A161" s="62"/>
      <c r="B161" s="96" t="s">
        <v>495</v>
      </c>
      <c r="D161" s="96" t="s">
        <v>369</v>
      </c>
      <c r="E161" s="96" t="s">
        <v>369</v>
      </c>
    </row>
    <row r="162" spans="1:5" x14ac:dyDescent="0.3">
      <c r="A162" s="62"/>
      <c r="B162" s="96" t="s">
        <v>495</v>
      </c>
      <c r="D162" s="96" t="s">
        <v>391</v>
      </c>
      <c r="E162" s="96" t="s">
        <v>391</v>
      </c>
    </row>
    <row r="163" spans="1:5" x14ac:dyDescent="0.3">
      <c r="A163" s="62"/>
      <c r="B163" s="96" t="s">
        <v>495</v>
      </c>
      <c r="D163" s="96" t="s">
        <v>346</v>
      </c>
      <c r="E163" s="96" t="s">
        <v>346</v>
      </c>
    </row>
    <row r="164" spans="1:5" x14ac:dyDescent="0.3">
      <c r="B164" s="96" t="s">
        <v>495</v>
      </c>
      <c r="D164" s="96" t="s">
        <v>408</v>
      </c>
      <c r="E164" s="96" t="s">
        <v>408</v>
      </c>
    </row>
    <row r="165" spans="1:5" x14ac:dyDescent="0.3">
      <c r="B165" s="96" t="s">
        <v>495</v>
      </c>
      <c r="D165" s="96" t="s">
        <v>420</v>
      </c>
      <c r="E165" s="96" t="s">
        <v>420</v>
      </c>
    </row>
    <row r="166" spans="1:5" x14ac:dyDescent="0.3">
      <c r="B166" s="96" t="s">
        <v>495</v>
      </c>
      <c r="D166" s="96" t="s">
        <v>359</v>
      </c>
      <c r="E166" s="96" t="s">
        <v>359</v>
      </c>
    </row>
    <row r="167" spans="1:5" x14ac:dyDescent="0.3">
      <c r="B167" s="96" t="s">
        <v>495</v>
      </c>
      <c r="D167" s="96" t="s">
        <v>288</v>
      </c>
      <c r="E167" s="96" t="s">
        <v>288</v>
      </c>
    </row>
    <row r="168" spans="1:5" x14ac:dyDescent="0.3">
      <c r="B168" s="96" t="s">
        <v>495</v>
      </c>
      <c r="D168" s="96" t="s">
        <v>315</v>
      </c>
      <c r="E168" s="96" t="s">
        <v>315</v>
      </c>
    </row>
    <row r="169" spans="1:5" x14ac:dyDescent="0.3">
      <c r="B169" s="96" t="s">
        <v>495</v>
      </c>
      <c r="D169" s="96" t="s">
        <v>374</v>
      </c>
      <c r="E169" s="96" t="s">
        <v>374</v>
      </c>
    </row>
    <row r="170" spans="1:5" x14ac:dyDescent="0.3">
      <c r="B170" s="96" t="s">
        <v>495</v>
      </c>
      <c r="D170" s="96" t="s">
        <v>304</v>
      </c>
      <c r="E170" s="96" t="s">
        <v>304</v>
      </c>
    </row>
    <row r="171" spans="1:5" x14ac:dyDescent="0.3">
      <c r="B171" s="96" t="s">
        <v>495</v>
      </c>
      <c r="D171" s="96" t="s">
        <v>415</v>
      </c>
      <c r="E171" s="96" t="s">
        <v>415</v>
      </c>
    </row>
    <row r="172" spans="1:5" x14ac:dyDescent="0.3">
      <c r="B172" s="96" t="s">
        <v>495</v>
      </c>
      <c r="D172" s="96" t="s">
        <v>463</v>
      </c>
      <c r="E172" s="96" t="s">
        <v>463</v>
      </c>
    </row>
    <row r="173" spans="1:5" x14ac:dyDescent="0.3">
      <c r="B173" s="96" t="s">
        <v>495</v>
      </c>
      <c r="D173" s="96" t="s">
        <v>384</v>
      </c>
      <c r="E173" s="96" t="s">
        <v>384</v>
      </c>
    </row>
    <row r="174" spans="1:5" x14ac:dyDescent="0.3">
      <c r="B174" s="96" t="s">
        <v>495</v>
      </c>
      <c r="D174" s="96" t="s">
        <v>425</v>
      </c>
      <c r="E174" s="96" t="s">
        <v>425</v>
      </c>
    </row>
    <row r="175" spans="1:5" x14ac:dyDescent="0.3">
      <c r="B175" s="96" t="s">
        <v>495</v>
      </c>
      <c r="D175" s="96" t="s">
        <v>399</v>
      </c>
      <c r="E175" s="96" t="s">
        <v>399</v>
      </c>
    </row>
    <row r="176" spans="1:5" x14ac:dyDescent="0.3">
      <c r="B176" s="96" t="s">
        <v>495</v>
      </c>
      <c r="D176" s="96" t="s">
        <v>320</v>
      </c>
      <c r="E176" s="96" t="s">
        <v>320</v>
      </c>
    </row>
    <row r="177" spans="2:5" x14ac:dyDescent="0.3">
      <c r="B177" s="96" t="s">
        <v>495</v>
      </c>
      <c r="D177" s="96" t="s">
        <v>432</v>
      </c>
      <c r="E177" s="96" t="s">
        <v>432</v>
      </c>
    </row>
    <row r="178" spans="2:5" x14ac:dyDescent="0.3">
      <c r="B178" s="96" t="s">
        <v>495</v>
      </c>
      <c r="D178" s="96" t="s">
        <v>319</v>
      </c>
      <c r="E178" s="96" t="s">
        <v>319</v>
      </c>
    </row>
    <row r="179" spans="2:5" x14ac:dyDescent="0.3">
      <c r="B179" s="96" t="s">
        <v>495</v>
      </c>
      <c r="D179" s="96" t="s">
        <v>381</v>
      </c>
      <c r="E179" s="96" t="s">
        <v>381</v>
      </c>
    </row>
    <row r="180" spans="2:5" x14ac:dyDescent="0.3">
      <c r="B180" s="96" t="s">
        <v>495</v>
      </c>
      <c r="D180" s="96" t="s">
        <v>328</v>
      </c>
      <c r="E180" s="96" t="s">
        <v>328</v>
      </c>
    </row>
    <row r="181" spans="2:5" x14ac:dyDescent="0.3">
      <c r="B181" s="96" t="s">
        <v>495</v>
      </c>
      <c r="D181" s="96" t="s">
        <v>435</v>
      </c>
      <c r="E181" s="96" t="s">
        <v>435</v>
      </c>
    </row>
    <row r="182" spans="2:5" x14ac:dyDescent="0.3">
      <c r="B182" s="96" t="s">
        <v>495</v>
      </c>
      <c r="D182" s="96" t="s">
        <v>388</v>
      </c>
      <c r="E182" s="96" t="s">
        <v>388</v>
      </c>
    </row>
    <row r="183" spans="2:5" x14ac:dyDescent="0.3">
      <c r="B183" s="96" t="s">
        <v>495</v>
      </c>
      <c r="D183" s="96" t="s">
        <v>307</v>
      </c>
      <c r="E183" s="96" t="s">
        <v>307</v>
      </c>
    </row>
    <row r="184" spans="2:5" x14ac:dyDescent="0.3">
      <c r="B184" s="96" t="s">
        <v>495</v>
      </c>
      <c r="D184" s="96" t="s">
        <v>475</v>
      </c>
      <c r="E184" s="96" t="s">
        <v>475</v>
      </c>
    </row>
    <row r="185" spans="2:5" x14ac:dyDescent="0.3">
      <c r="B185" s="96" t="s">
        <v>495</v>
      </c>
      <c r="D185" s="96" t="s">
        <v>437</v>
      </c>
      <c r="E185" s="96" t="s">
        <v>437</v>
      </c>
    </row>
    <row r="186" spans="2:5" x14ac:dyDescent="0.3">
      <c r="B186" s="96" t="s">
        <v>495</v>
      </c>
      <c r="D186" s="96" t="s">
        <v>378</v>
      </c>
      <c r="E186" s="96" t="s">
        <v>378</v>
      </c>
    </row>
    <row r="187" spans="2:5" x14ac:dyDescent="0.3">
      <c r="B187" s="96" t="s">
        <v>495</v>
      </c>
      <c r="D187" s="96" t="s">
        <v>490</v>
      </c>
      <c r="E187" s="96" t="s">
        <v>490</v>
      </c>
    </row>
    <row r="188" spans="2:5" x14ac:dyDescent="0.3">
      <c r="B188" s="96" t="s">
        <v>495</v>
      </c>
      <c r="D188" s="96" t="s">
        <v>367</v>
      </c>
      <c r="E188" s="96" t="s">
        <v>367</v>
      </c>
    </row>
    <row r="189" spans="2:5" x14ac:dyDescent="0.3">
      <c r="B189" s="96" t="s">
        <v>495</v>
      </c>
      <c r="D189" s="96" t="s">
        <v>309</v>
      </c>
      <c r="E189" s="96" t="s">
        <v>309</v>
      </c>
    </row>
    <row r="190" spans="2:5" x14ac:dyDescent="0.3">
      <c r="B190" s="96" t="s">
        <v>495</v>
      </c>
      <c r="D190" s="96" t="s">
        <v>371</v>
      </c>
      <c r="E190" s="96" t="s">
        <v>371</v>
      </c>
    </row>
    <row r="191" spans="2:5" x14ac:dyDescent="0.3">
      <c r="B191" s="96" t="s">
        <v>495</v>
      </c>
      <c r="D191" s="96" t="s">
        <v>397</v>
      </c>
      <c r="E191" s="96" t="s">
        <v>397</v>
      </c>
    </row>
    <row r="192" spans="2:5" x14ac:dyDescent="0.3">
      <c r="B192" s="96" t="s">
        <v>495</v>
      </c>
      <c r="D192" s="96" t="s">
        <v>414</v>
      </c>
      <c r="E192" s="96" t="s">
        <v>414</v>
      </c>
    </row>
    <row r="193" spans="2:5" x14ac:dyDescent="0.3">
      <c r="B193" s="96" t="s">
        <v>495</v>
      </c>
      <c r="D193" s="96" t="s">
        <v>348</v>
      </c>
      <c r="E193" s="96" t="s">
        <v>348</v>
      </c>
    </row>
    <row r="194" spans="2:5" x14ac:dyDescent="0.3">
      <c r="B194" s="96" t="s">
        <v>495</v>
      </c>
      <c r="D194" s="96" t="s">
        <v>439</v>
      </c>
      <c r="E194" s="96" t="s">
        <v>439</v>
      </c>
    </row>
    <row r="195" spans="2:5" x14ac:dyDescent="0.3">
      <c r="B195" s="96" t="s">
        <v>495</v>
      </c>
      <c r="D195" s="96" t="s">
        <v>294</v>
      </c>
      <c r="E195" s="96" t="s">
        <v>294</v>
      </c>
    </row>
    <row r="196" spans="2:5" x14ac:dyDescent="0.3">
      <c r="B196" s="96" t="s">
        <v>495</v>
      </c>
      <c r="D196" s="96" t="s">
        <v>417</v>
      </c>
      <c r="E196" s="96" t="s">
        <v>417</v>
      </c>
    </row>
    <row r="197" spans="2:5" x14ac:dyDescent="0.3">
      <c r="B197" s="96" t="s">
        <v>495</v>
      </c>
      <c r="D197" s="96" t="s">
        <v>460</v>
      </c>
      <c r="E197" s="96" t="s">
        <v>460</v>
      </c>
    </row>
    <row r="198" spans="2:5" x14ac:dyDescent="0.3">
      <c r="B198" s="96" t="s">
        <v>495</v>
      </c>
      <c r="D198" s="96" t="s">
        <v>445</v>
      </c>
      <c r="E198" s="96" t="s">
        <v>445</v>
      </c>
    </row>
    <row r="199" spans="2:5" x14ac:dyDescent="0.3">
      <c r="B199" s="96" t="s">
        <v>495</v>
      </c>
      <c r="D199" s="96" t="s">
        <v>442</v>
      </c>
      <c r="E199" s="96" t="s">
        <v>442</v>
      </c>
    </row>
    <row r="200" spans="2:5" x14ac:dyDescent="0.3">
      <c r="B200" s="96" t="s">
        <v>495</v>
      </c>
      <c r="D200" s="96" t="s">
        <v>406</v>
      </c>
      <c r="E200" s="96" t="s">
        <v>406</v>
      </c>
    </row>
    <row r="201" spans="2:5" x14ac:dyDescent="0.3">
      <c r="B201" s="96" t="s">
        <v>495</v>
      </c>
      <c r="D201" s="96" t="s">
        <v>430</v>
      </c>
      <c r="E201" s="96" t="s">
        <v>430</v>
      </c>
    </row>
    <row r="202" spans="2:5" x14ac:dyDescent="0.3">
      <c r="B202" s="96" t="s">
        <v>495</v>
      </c>
      <c r="D202" s="96" t="s">
        <v>453</v>
      </c>
      <c r="E202" s="96" t="s">
        <v>453</v>
      </c>
    </row>
    <row r="203" spans="2:5" x14ac:dyDescent="0.3">
      <c r="B203" s="96" t="s">
        <v>495</v>
      </c>
      <c r="D203" s="96" t="s">
        <v>300</v>
      </c>
      <c r="E203" s="96" t="s">
        <v>300</v>
      </c>
    </row>
    <row r="204" spans="2:5" x14ac:dyDescent="0.3">
      <c r="B204" s="96" t="s">
        <v>495</v>
      </c>
      <c r="D204" s="96" t="s">
        <v>446</v>
      </c>
      <c r="E204" s="96" t="s">
        <v>446</v>
      </c>
    </row>
    <row r="205" spans="2:5" x14ac:dyDescent="0.3">
      <c r="B205" s="96" t="s">
        <v>495</v>
      </c>
      <c r="D205" s="96" t="s">
        <v>330</v>
      </c>
      <c r="E205" s="96" t="s">
        <v>330</v>
      </c>
    </row>
    <row r="206" spans="2:5" x14ac:dyDescent="0.3">
      <c r="B206" s="96" t="s">
        <v>495</v>
      </c>
      <c r="D206" s="96" t="s">
        <v>340</v>
      </c>
      <c r="E206" s="96" t="s">
        <v>340</v>
      </c>
    </row>
    <row r="207" spans="2:5" x14ac:dyDescent="0.3">
      <c r="B207" s="96" t="s">
        <v>495</v>
      </c>
      <c r="D207" s="96" t="s">
        <v>351</v>
      </c>
      <c r="E207" s="96" t="s">
        <v>351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1515B1-9AF4-49F5-A2A9-A4C938232DE6}">
  <dimension ref="A1:A49"/>
  <sheetViews>
    <sheetView workbookViewId="0">
      <selection activeCell="A2" sqref="A2"/>
    </sheetView>
  </sheetViews>
  <sheetFormatPr defaultRowHeight="14.4" x14ac:dyDescent="0.3"/>
  <sheetData>
    <row r="1" spans="1:1" x14ac:dyDescent="0.3">
      <c r="A1" t="s">
        <v>70</v>
      </c>
    </row>
    <row r="2" spans="1:1" x14ac:dyDescent="0.3">
      <c r="A2" t="s">
        <v>3</v>
      </c>
    </row>
    <row r="3" spans="1:1" x14ac:dyDescent="0.3">
      <c r="A3" t="s">
        <v>276</v>
      </c>
    </row>
    <row r="4" spans="1:1" x14ac:dyDescent="0.3">
      <c r="A4" t="s">
        <v>285</v>
      </c>
    </row>
    <row r="5" spans="1:1" x14ac:dyDescent="0.3">
      <c r="A5" t="s">
        <v>275</v>
      </c>
    </row>
    <row r="6" spans="1:1" x14ac:dyDescent="0.3">
      <c r="A6" t="s">
        <v>282</v>
      </c>
    </row>
    <row r="7" spans="1:1" x14ac:dyDescent="0.3">
      <c r="A7" t="s">
        <v>264</v>
      </c>
    </row>
    <row r="8" spans="1:1" x14ac:dyDescent="0.3">
      <c r="A8" t="s">
        <v>238</v>
      </c>
    </row>
    <row r="9" spans="1:1" x14ac:dyDescent="0.3">
      <c r="A9" t="s">
        <v>240</v>
      </c>
    </row>
    <row r="10" spans="1:1" x14ac:dyDescent="0.3">
      <c r="A10" t="s">
        <v>249</v>
      </c>
    </row>
    <row r="11" spans="1:1" x14ac:dyDescent="0.3">
      <c r="A11" t="s">
        <v>252</v>
      </c>
    </row>
    <row r="12" spans="1:1" x14ac:dyDescent="0.3">
      <c r="A12" t="s">
        <v>269</v>
      </c>
    </row>
    <row r="13" spans="1:1" x14ac:dyDescent="0.3">
      <c r="A13" t="s">
        <v>279</v>
      </c>
    </row>
    <row r="14" spans="1:1" x14ac:dyDescent="0.3">
      <c r="A14" t="s">
        <v>280</v>
      </c>
    </row>
    <row r="15" spans="1:1" x14ac:dyDescent="0.3">
      <c r="A15" t="s">
        <v>250</v>
      </c>
    </row>
    <row r="16" spans="1:1" x14ac:dyDescent="0.3">
      <c r="A16" t="s">
        <v>265</v>
      </c>
    </row>
    <row r="17" spans="1:1" x14ac:dyDescent="0.3">
      <c r="A17" t="s">
        <v>270</v>
      </c>
    </row>
    <row r="18" spans="1:1" x14ac:dyDescent="0.3">
      <c r="A18" t="s">
        <v>248</v>
      </c>
    </row>
    <row r="19" spans="1:1" x14ac:dyDescent="0.3">
      <c r="A19" t="s">
        <v>268</v>
      </c>
    </row>
    <row r="20" spans="1:1" x14ac:dyDescent="0.3">
      <c r="A20" t="s">
        <v>272</v>
      </c>
    </row>
    <row r="21" spans="1:1" x14ac:dyDescent="0.3">
      <c r="A21" t="s">
        <v>277</v>
      </c>
    </row>
    <row r="22" spans="1:1" x14ac:dyDescent="0.3">
      <c r="A22" t="s">
        <v>263</v>
      </c>
    </row>
    <row r="23" spans="1:1" x14ac:dyDescent="0.3">
      <c r="A23" t="s">
        <v>259</v>
      </c>
    </row>
    <row r="24" spans="1:1" x14ac:dyDescent="0.3">
      <c r="A24" t="s">
        <v>245</v>
      </c>
    </row>
    <row r="25" spans="1:1" x14ac:dyDescent="0.3">
      <c r="A25" t="s">
        <v>257</v>
      </c>
    </row>
    <row r="26" spans="1:1" x14ac:dyDescent="0.3">
      <c r="A26" t="s">
        <v>256</v>
      </c>
    </row>
    <row r="27" spans="1:1" x14ac:dyDescent="0.3">
      <c r="A27" t="s">
        <v>247</v>
      </c>
    </row>
    <row r="28" spans="1:1" x14ac:dyDescent="0.3">
      <c r="A28" t="s">
        <v>244</v>
      </c>
    </row>
    <row r="29" spans="1:1" x14ac:dyDescent="0.3">
      <c r="A29" t="s">
        <v>283</v>
      </c>
    </row>
    <row r="30" spans="1:1" x14ac:dyDescent="0.3">
      <c r="A30" t="s">
        <v>251</v>
      </c>
    </row>
    <row r="31" spans="1:1" x14ac:dyDescent="0.3">
      <c r="A31" t="s">
        <v>260</v>
      </c>
    </row>
    <row r="32" spans="1:1" x14ac:dyDescent="0.3">
      <c r="A32" t="s">
        <v>286</v>
      </c>
    </row>
    <row r="33" spans="1:1" x14ac:dyDescent="0.3">
      <c r="A33" t="s">
        <v>281</v>
      </c>
    </row>
    <row r="34" spans="1:1" x14ac:dyDescent="0.3">
      <c r="A34" t="s">
        <v>195</v>
      </c>
    </row>
    <row r="35" spans="1:1" x14ac:dyDescent="0.3">
      <c r="A35" t="s">
        <v>253</v>
      </c>
    </row>
    <row r="36" spans="1:1" x14ac:dyDescent="0.3">
      <c r="A36" t="s">
        <v>266</v>
      </c>
    </row>
    <row r="37" spans="1:1" x14ac:dyDescent="0.3">
      <c r="A37" t="s">
        <v>246</v>
      </c>
    </row>
    <row r="38" spans="1:1" x14ac:dyDescent="0.3">
      <c r="A38" t="s">
        <v>255</v>
      </c>
    </row>
    <row r="39" spans="1:1" x14ac:dyDescent="0.3">
      <c r="A39" t="s">
        <v>239</v>
      </c>
    </row>
    <row r="40" spans="1:1" x14ac:dyDescent="0.3">
      <c r="A40" t="s">
        <v>278</v>
      </c>
    </row>
    <row r="41" spans="1:1" x14ac:dyDescent="0.3">
      <c r="A41" t="s">
        <v>262</v>
      </c>
    </row>
    <row r="42" spans="1:1" x14ac:dyDescent="0.3">
      <c r="A42" t="s">
        <v>258</v>
      </c>
    </row>
    <row r="43" spans="1:1" x14ac:dyDescent="0.3">
      <c r="A43" t="s">
        <v>273</v>
      </c>
    </row>
    <row r="44" spans="1:1" x14ac:dyDescent="0.3">
      <c r="A44" t="s">
        <v>284</v>
      </c>
    </row>
    <row r="45" spans="1:1" x14ac:dyDescent="0.3">
      <c r="A45" t="s">
        <v>231</v>
      </c>
    </row>
    <row r="46" spans="1:1" x14ac:dyDescent="0.3">
      <c r="A46" t="s">
        <v>254</v>
      </c>
    </row>
    <row r="47" spans="1:1" x14ac:dyDescent="0.3">
      <c r="A47" t="s">
        <v>274</v>
      </c>
    </row>
    <row r="48" spans="1:1" x14ac:dyDescent="0.3">
      <c r="A48" t="s">
        <v>241</v>
      </c>
    </row>
    <row r="49" spans="1:1" x14ac:dyDescent="0.3">
      <c r="A49" t="s">
        <v>271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9</vt:i4>
      </vt:variant>
      <vt:variant>
        <vt:lpstr>Именованные диапазоны</vt:lpstr>
      </vt:variant>
      <vt:variant>
        <vt:i4>3</vt:i4>
      </vt:variant>
    </vt:vector>
  </HeadingPairs>
  <TitlesOfParts>
    <vt:vector size="12" baseType="lpstr">
      <vt:lpstr>Звіт</vt:lpstr>
      <vt:lpstr>Зведена за лікарями</vt:lpstr>
      <vt:lpstr>Порівняння за закладами</vt:lpstr>
      <vt:lpstr>Паспорт індикаторів</vt:lpstr>
      <vt:lpstr>Індикатори</vt:lpstr>
      <vt:lpstr>Заклад</vt:lpstr>
      <vt:lpstr>Область</vt:lpstr>
      <vt:lpstr>Dict</vt:lpstr>
      <vt:lpstr>Dict_emp</vt:lpstr>
      <vt:lpstr>'Зведена за лікарями'!Область_печати</vt:lpstr>
      <vt:lpstr>Звіт!Область_печати</vt:lpstr>
      <vt:lpstr>'Порівняння за закладами'!Область_печати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Михайло Стенюк</cp:lastModifiedBy>
  <cp:lastPrinted>2023-11-07T07:43:16Z</cp:lastPrinted>
  <dcterms:created xsi:type="dcterms:W3CDTF">2023-11-03T19:24:39Z</dcterms:created>
  <dcterms:modified xsi:type="dcterms:W3CDTF">2024-08-14T06:15:11Z</dcterms:modified>
</cp:coreProperties>
</file>