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RAM\AutoGrad_ver1\Submission\resultdata\"/>
    </mc:Choice>
  </mc:AlternateContent>
  <xr:revisionPtr revIDLastSave="0" documentId="13_ncr:1_{6F42777A-374A-40F5-9528-417BCE2A0F4F}" xr6:coauthVersionLast="47" xr6:coauthVersionMax="47" xr10:uidLastSave="{00000000-0000-0000-0000-000000000000}"/>
  <bookViews>
    <workbookView xWindow="28680" yWindow="-120" windowWidth="29040" windowHeight="15840" activeTab="2" xr2:uid="{79A09057-0DD7-46A8-A000-BA2CC90A304D}"/>
  </bookViews>
  <sheets>
    <sheet name="Analytical" sheetId="1" r:id="rId1"/>
    <sheet name="Compare_analytical_Set1" sheetId="2" r:id="rId2"/>
    <sheet name="Compare_analytical_Set2" sheetId="3" r:id="rId3"/>
    <sheet name="Mesh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14" i="2"/>
  <c r="C15" i="2"/>
  <c r="C16" i="2"/>
  <c r="C17" i="2"/>
  <c r="C18" i="2"/>
  <c r="C11" i="2"/>
  <c r="M13" i="4"/>
  <c r="M14" i="4"/>
  <c r="M15" i="4"/>
  <c r="M16" i="4"/>
  <c r="M12" i="4"/>
  <c r="L13" i="4"/>
  <c r="L14" i="4"/>
  <c r="L15" i="4"/>
  <c r="L16" i="4"/>
  <c r="L12" i="4"/>
  <c r="I13" i="4"/>
  <c r="I14" i="4"/>
  <c r="I15" i="4"/>
  <c r="I16" i="4"/>
  <c r="I12" i="4"/>
  <c r="H12" i="4"/>
  <c r="H13" i="4"/>
  <c r="H14" i="4"/>
  <c r="H15" i="4"/>
  <c r="H16" i="4"/>
  <c r="E13" i="4"/>
  <c r="E14" i="4"/>
  <c r="E15" i="4"/>
  <c r="E16" i="4"/>
  <c r="E12" i="4"/>
  <c r="D13" i="4"/>
  <c r="D14" i="4"/>
  <c r="D15" i="4"/>
  <c r="D16" i="4"/>
  <c r="D12" i="4"/>
  <c r="P13" i="3"/>
  <c r="O13" i="3"/>
  <c r="N13" i="3"/>
  <c r="P12" i="3"/>
  <c r="O12" i="3"/>
  <c r="N12" i="3"/>
  <c r="P11" i="3"/>
  <c r="O11" i="3"/>
  <c r="N11" i="3"/>
  <c r="P10" i="3"/>
  <c r="O10" i="3"/>
  <c r="N10" i="3"/>
  <c r="P9" i="3"/>
  <c r="O9" i="3"/>
  <c r="N9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F10" i="3"/>
  <c r="F11" i="3"/>
  <c r="F12" i="3"/>
  <c r="F13" i="3"/>
  <c r="E10" i="3"/>
  <c r="E11" i="3"/>
  <c r="E12" i="3"/>
  <c r="E13" i="3"/>
  <c r="F9" i="3"/>
  <c r="E9" i="3"/>
  <c r="D10" i="3"/>
  <c r="D11" i="3"/>
  <c r="D12" i="3"/>
  <c r="D13" i="3"/>
  <c r="D9" i="3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E12" i="2"/>
  <c r="E13" i="2"/>
  <c r="E14" i="2"/>
  <c r="E15" i="2"/>
  <c r="E16" i="2"/>
  <c r="E17" i="2"/>
  <c r="E18" i="2"/>
  <c r="D12" i="2"/>
  <c r="D13" i="2"/>
  <c r="D14" i="2"/>
  <c r="D15" i="2"/>
  <c r="D16" i="2"/>
  <c r="D17" i="2"/>
  <c r="D18" i="2"/>
  <c r="E11" i="2"/>
  <c r="D11" i="2"/>
  <c r="I12" i="1"/>
</calcChain>
</file>

<file path=xl/sharedStrings.xml><?xml version="1.0" encoding="utf-8"?>
<sst xmlns="http://schemas.openxmlformats.org/spreadsheetml/2006/main" count="115" uniqueCount="45">
  <si>
    <t>epi</t>
  </si>
  <si>
    <t>w</t>
  </si>
  <si>
    <t>wavelength</t>
  </si>
  <si>
    <t>R</t>
  </si>
  <si>
    <t>|R|^2</t>
  </si>
  <si>
    <t>grad_w R</t>
  </si>
  <si>
    <t>grad_epi R</t>
  </si>
  <si>
    <t>grad_w |R|^2</t>
  </si>
  <si>
    <t>grad_epi |R|^2</t>
  </si>
  <si>
    <t>R2</t>
  </si>
  <si>
    <t>grad_w R2</t>
  </si>
  <si>
    <t>grad_epi R2</t>
  </si>
  <si>
    <t>0.00016546249389648438+0.00013316130207385868j</t>
  </si>
  <si>
    <t>-0.22236288-73.26013j</t>
  </si>
  <si>
    <t>-0.0007456083-0.24283592j</t>
  </si>
  <si>
    <t>-0.7778843939304352+0.0006951857358217239j</t>
  </si>
  <si>
    <t>0.02579609+28.966833j</t>
  </si>
  <si>
    <t>-0.024639143+0.048047304j</t>
  </si>
  <si>
    <t>-0.7777235507965088-0.0020349437836557627j</t>
  </si>
  <si>
    <t>-0.08521746+28.948261j</t>
  </si>
  <si>
    <t>-0.0251077+0.14386702j</t>
  </si>
  <si>
    <t>-5.066394805908203e-06+0.0005735763115808368j</t>
  </si>
  <si>
    <t>0.21404172-73.29042j</t>
  </si>
  <si>
    <t>0.0013929631-0.4859906j</t>
  </si>
  <si>
    <t>epi6</t>
  </si>
  <si>
    <t>epi10</t>
  </si>
  <si>
    <t>-0.36614370346069336+0.29227733612060547j</t>
  </si>
  <si>
    <t>23.913568+5.398554j</t>
  </si>
  <si>
    <t>0.09795098+0.07209896j</t>
  </si>
  <si>
    <t>-0.5573500990867615+0.3507760763168335j</t>
  </si>
  <si>
    <t>37.395596+17.9711j</t>
  </si>
  <si>
    <t>0.05993314+0.0484388j</t>
  </si>
  <si>
    <t>-0.659832626581192+0.3501569330692291j</t>
  </si>
  <si>
    <t>42.21839+28.485306j</t>
  </si>
  <si>
    <t>0.037644923+0.036521915j</t>
  </si>
  <si>
    <t>D1 P1</t>
  </si>
  <si>
    <t>D2 P1</t>
  </si>
  <si>
    <t>D2 P2</t>
  </si>
  <si>
    <t>D1P1</t>
  </si>
  <si>
    <t>D2P1</t>
  </si>
  <si>
    <t>D2P2</t>
  </si>
  <si>
    <t>W</t>
  </si>
  <si>
    <t xml:space="preserve"> D2P1</t>
  </si>
  <si>
    <t>ndof</t>
  </si>
  <si>
    <t>meshing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</si>
</sst>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Var(--jp-code-font-family)"/>
      <charset val="134"/>
    </font>
    <font>
      <sz val="10"/>
      <color theme="1"/>
      <name val="Calibri"/>
      <scheme val="minor"/>
    </font>
    <font>
      <sz val="11"/>
      <color rgb="FF000000"/>
      <name val="Calibri"/>
      <scheme val="minor"/>
    </font>
    <font>
      <sz val="10"/>
      <color theme="1"/>
      <name val="Var(--Jp-Code-Font-Family)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64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11" fontId="1" fillId="2" borderId="0" xfId="0" applyNumberFormat="1" applyFont="1" applyFill="1" applyAlignment="1">
      <alignment horizontal="left" vertical="center"/>
    </xf>
    <xf numFmtId="2" fontId="0" fillId="0" borderId="0" xfId="0" applyNumberFormat="1"/>
    <xf numFmtId="0" fontId="2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Analytical!$E$1</c:f>
              <c:strCache>
                <c:ptCount val="1"/>
                <c:pt idx="0">
                  <c:v>|R|^2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Analytical!$C$2:$C$9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Analytical!$E$2:$E$9</c:f>
              <c:numCache>
                <c:formatCode>General</c:formatCode>
                <c:ptCount val="8"/>
                <c:pt idx="0">
                  <c:v>0.219512195121951</c:v>
                </c:pt>
                <c:pt idx="1">
                  <c:v>0.36</c:v>
                </c:pt>
                <c:pt idx="2">
                  <c:v>0.219512195121951</c:v>
                </c:pt>
                <c:pt idx="3" formatCode="0.00E+00">
                  <c:v>0</c:v>
                </c:pt>
                <c:pt idx="4">
                  <c:v>0.219512195121951</c:v>
                </c:pt>
                <c:pt idx="5">
                  <c:v>0.36</c:v>
                </c:pt>
                <c:pt idx="6">
                  <c:v>0.219512195121951</c:v>
                </c:pt>
                <c:pt idx="7" formatCode="0.00E+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8B8-4C74-95F2-82493C87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690160"/>
        <c:axId val="802690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Analytical!$C$2:$C$9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0.125</c:v>
                      </c:pt>
                      <c:pt idx="1">
                        <c:v>0.25</c:v>
                      </c:pt>
                      <c:pt idx="2">
                        <c:v>0.375</c:v>
                      </c:pt>
                      <c:pt idx="3">
                        <c:v>0.5</c:v>
                      </c:pt>
                      <c:pt idx="4">
                        <c:v>0.625</c:v>
                      </c:pt>
                      <c:pt idx="5">
                        <c:v>0.75</c:v>
                      </c:pt>
                      <c:pt idx="6">
                        <c:v>0.875</c:v>
                      </c:pt>
                      <c:pt idx="7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Analytical!$C$5:$C$9</c15:sqref>
                        </c15:formulaRef>
                      </c:ext>
                    </c:extLst>
                    <c:numCache>
                      <c:formatCode>0.0000</c:formatCode>
                      <c:ptCount val="5"/>
                      <c:pt idx="0">
                        <c:v>0.5</c:v>
                      </c:pt>
                      <c:pt idx="1">
                        <c:v>0.625</c:v>
                      </c:pt>
                      <c:pt idx="2">
                        <c:v>0.75</c:v>
                      </c:pt>
                      <c:pt idx="3">
                        <c:v>0.875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8B8-4C74-95F2-82493C878599}"/>
                  </c:ext>
                </c:extLst>
              </c15:ser>
            </c15:filteredLineSeries>
          </c:ext>
        </c:extLst>
      </c:lineChart>
      <c:catAx>
        <c:axId val="802690160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520"/>
        <c:crosses val="autoZero"/>
        <c:auto val="1"/>
        <c:lblAlgn val="ctr"/>
        <c:lblOffset val="100"/>
        <c:noMultiLvlLbl val="0"/>
      </c:catAx>
      <c:valAx>
        <c:axId val="8026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Analytical!$E$36</c:f>
              <c:strCache>
                <c:ptCount val="1"/>
                <c:pt idx="0">
                  <c:v>|R|^2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Analytical!$A$37:$A$39</c:f>
              <c:numCache>
                <c:formatCode>0.0000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12</c:v>
                </c:pt>
              </c:numCache>
            </c:numRef>
          </c:cat>
          <c:val>
            <c:numRef>
              <c:f>Analytical!$E$37:$E$39</c:f>
              <c:numCache>
                <c:formatCode>General</c:formatCode>
                <c:ptCount val="3"/>
                <c:pt idx="0">
                  <c:v>0.21948725279366901</c:v>
                </c:pt>
                <c:pt idx="1">
                  <c:v>0.433682988668255</c:v>
                </c:pt>
                <c:pt idx="2">
                  <c:v>0.55798897287748295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1C-4CD3-A59F-268AC46A1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33832"/>
        <c:axId val="680525552"/>
      </c:lineChart>
      <c:catAx>
        <c:axId val="68053383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25552"/>
        <c:crosses val="autoZero"/>
        <c:auto val="1"/>
        <c:lblAlgn val="ctr"/>
        <c:lblOffset val="100"/>
        <c:noMultiLvlLbl val="0"/>
      </c:catAx>
      <c:valAx>
        <c:axId val="680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3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Analytical!$I$1</c:f>
              <c:strCache>
                <c:ptCount val="1"/>
                <c:pt idx="0">
                  <c:v>grad_epi |R|^2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Analytical!$C$2:$C$9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Analytical!$I$2:$I$9</c:f>
              <c:numCache>
                <c:formatCode>General</c:formatCode>
                <c:ptCount val="8"/>
                <c:pt idx="0">
                  <c:v>0.10502597725438199</c:v>
                </c:pt>
                <c:pt idx="1">
                  <c:v>9.6000000000000002E-2</c:v>
                </c:pt>
                <c:pt idx="2">
                  <c:v>-2.9533612905323501E-2</c:v>
                </c:pt>
                <c:pt idx="3">
                  <c:v>0</c:v>
                </c:pt>
                <c:pt idx="4">
                  <c:v>0.23958556741408699</c:v>
                </c:pt>
                <c:pt idx="5">
                  <c:v>9.6000000000000002E-2</c:v>
                </c:pt>
                <c:pt idx="6">
                  <c:v>-0.164093203065029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3-46E3-8F4B-5018E8E61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690160"/>
        <c:axId val="802690520"/>
        <c:extLst/>
      </c:lineChart>
      <c:catAx>
        <c:axId val="802690160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520"/>
        <c:crosses val="autoZero"/>
        <c:auto val="1"/>
        <c:lblAlgn val="ctr"/>
        <c:lblOffset val="100"/>
        <c:noMultiLvlLbl val="0"/>
      </c:catAx>
      <c:valAx>
        <c:axId val="8026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Analytical!$H$36</c:f>
              <c:strCache>
                <c:ptCount val="1"/>
                <c:pt idx="0">
                  <c:v>grad_w |R|^2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Analytical!$H$37:$H$39</c:f>
              <c:numCache>
                <c:formatCode>General</c:formatCode>
                <c:ptCount val="3"/>
                <c:pt idx="0">
                  <c:v>-14.355855189338399</c:v>
                </c:pt>
                <c:pt idx="1">
                  <c:v>-29.077213983572101</c:v>
                </c:pt>
                <c:pt idx="2">
                  <c:v>-35.765489576123798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1-421A-9700-ECB4B15EC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33832"/>
        <c:axId val="680525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Analytical!$E$36</c15:sqref>
                        </c15:formulaRef>
                      </c:ext>
                    </c:extLst>
                    <c:strCache>
                      <c:ptCount val="1"/>
                      <c:pt idx="0">
                        <c:v>|R|^2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Analytical!$A$37:$A$39</c15:sqref>
                        </c15:formulaRef>
                      </c:ext>
                    </c:extLst>
                    <c:numCache>
                      <c:formatCode>0.0000</c:formatCode>
                      <c:ptCount val="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Analytical!$E$37:$E$39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0.21948725279366901</c:v>
                      </c:pt>
                      <c:pt idx="1">
                        <c:v>0.433682988668255</c:v>
                      </c:pt>
                      <c:pt idx="2">
                        <c:v>0.55798897287748295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351-421A-9700-ECB4B15EC2E1}"/>
                  </c:ext>
                </c:extLst>
              </c15:ser>
            </c15:filteredLineSeries>
          </c:ext>
        </c:extLst>
      </c:lineChart>
      <c:catAx>
        <c:axId val="68053383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25552"/>
        <c:crosses val="autoZero"/>
        <c:auto val="1"/>
        <c:lblAlgn val="ctr"/>
        <c:lblOffset val="100"/>
        <c:noMultiLvlLbl val="0"/>
      </c:catAx>
      <c:valAx>
        <c:axId val="680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3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Analytical!$I$36</c:f>
              <c:strCache>
                <c:ptCount val="1"/>
                <c:pt idx="0">
                  <c:v>grad_epi |R|^2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Analytical!$A$37:$A$39</c:f>
              <c:numCache>
                <c:formatCode>0.0000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12</c:v>
                </c:pt>
              </c:numCache>
            </c:numRef>
          </c:cat>
          <c:val>
            <c:numRef>
              <c:f>Analytical!$I$37:$I$39</c:f>
              <c:numCache>
                <c:formatCode>General</c:formatCode>
                <c:ptCount val="3"/>
                <c:pt idx="0">
                  <c:v>-2.9582483535307302E-2</c:v>
                </c:pt>
                <c:pt idx="1">
                  <c:v>-3.2825140555094501E-2</c:v>
                </c:pt>
                <c:pt idx="2">
                  <c:v>-2.4101892754120099E-2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56-4149-807F-23228AF2E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33832"/>
        <c:axId val="680525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Analytical!$E$36</c15:sqref>
                        </c15:formulaRef>
                      </c:ext>
                    </c:extLst>
                    <c:strCache>
                      <c:ptCount val="1"/>
                      <c:pt idx="0">
                        <c:v>|R|^2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Analytical!$A$37:$A$39</c15:sqref>
                        </c15:formulaRef>
                      </c:ext>
                    </c:extLst>
                    <c:numCache>
                      <c:formatCode>0.0000</c:formatCode>
                      <c:ptCount val="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Analytical!$E$37:$E$39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0.21948725279366901</c:v>
                      </c:pt>
                      <c:pt idx="1">
                        <c:v>0.433682988668255</c:v>
                      </c:pt>
                      <c:pt idx="2">
                        <c:v>0.55798897287748295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56-4149-807F-23228AF2EE0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Analytical!$H$36</c15:sqref>
                        </c15:formulaRef>
                      </c:ext>
                    </c:extLst>
                    <c:strCache>
                      <c:ptCount val="1"/>
                      <c:pt idx="0">
                        <c:v>grad_w |R|^2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Analytical!$A$37:$A$39</c15:sqref>
                        </c15:formulaRef>
                      </c:ext>
                    </c:extLst>
                    <c:numCache>
                      <c:formatCode>0.0000</c:formatCode>
                      <c:ptCount val="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Analytical!$H$37:$H$39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-14.355855189338399</c:v>
                      </c:pt>
                      <c:pt idx="1">
                        <c:v>-29.077213983572101</c:v>
                      </c:pt>
                      <c:pt idx="2">
                        <c:v>-35.765489576123798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756-4149-807F-23228AF2EE05}"/>
                  </c:ext>
                </c:extLst>
              </c15:ser>
            </c15:filteredLineSeries>
          </c:ext>
        </c:extLst>
      </c:lineChart>
      <c:catAx>
        <c:axId val="68053383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25552"/>
        <c:crosses val="autoZero"/>
        <c:auto val="1"/>
        <c:lblAlgn val="ctr"/>
        <c:lblOffset val="100"/>
        <c:noMultiLvlLbl val="0"/>
      </c:catAx>
      <c:valAx>
        <c:axId val="680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3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Analytical!$H$1</c:f>
              <c:strCache>
                <c:ptCount val="1"/>
                <c:pt idx="0">
                  <c:v>grad_w |R|^2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Analytical!$C$2:$C$9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Analytical!$H$2:$H$9</c:f>
              <c:numCache>
                <c:formatCode>0.00E+00</c:formatCode>
                <c:ptCount val="8"/>
                <c:pt idx="0" formatCode="General">
                  <c:v>14.3530229503685</c:v>
                </c:pt>
                <c:pt idx="1">
                  <c:v>-2.6101217871994E-54</c:v>
                </c:pt>
                <c:pt idx="2" formatCode="General">
                  <c:v>-14.3530229503685</c:v>
                </c:pt>
                <c:pt idx="3" formatCode="General">
                  <c:v>0</c:v>
                </c:pt>
                <c:pt idx="4" formatCode="General">
                  <c:v>14.3530229503685</c:v>
                </c:pt>
                <c:pt idx="5">
                  <c:v>-2.6101217871994E-54</c:v>
                </c:pt>
                <c:pt idx="6" formatCode="General">
                  <c:v>-14.3530229503685</c:v>
                </c:pt>
                <c:pt idx="7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B-473A-B3AF-19F8B549F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690160"/>
        <c:axId val="802690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Analytical!$C$2:$C$9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0.125</c:v>
                      </c:pt>
                      <c:pt idx="1">
                        <c:v>0.25</c:v>
                      </c:pt>
                      <c:pt idx="2">
                        <c:v>0.375</c:v>
                      </c:pt>
                      <c:pt idx="3">
                        <c:v>0.5</c:v>
                      </c:pt>
                      <c:pt idx="4">
                        <c:v>0.625</c:v>
                      </c:pt>
                      <c:pt idx="5">
                        <c:v>0.75</c:v>
                      </c:pt>
                      <c:pt idx="6">
                        <c:v>0.875</c:v>
                      </c:pt>
                      <c:pt idx="7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Analytical!$C$5:$C$9</c15:sqref>
                        </c15:formulaRef>
                      </c:ext>
                    </c:extLst>
                    <c:numCache>
                      <c:formatCode>0.0000</c:formatCode>
                      <c:ptCount val="5"/>
                      <c:pt idx="0">
                        <c:v>0.5</c:v>
                      </c:pt>
                      <c:pt idx="1">
                        <c:v>0.625</c:v>
                      </c:pt>
                      <c:pt idx="2">
                        <c:v>0.75</c:v>
                      </c:pt>
                      <c:pt idx="3">
                        <c:v>0.875</c:v>
                      </c:pt>
                      <c:pt idx="4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08B-473A-B3AF-19F8B549F7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Analytical!$E$1</c15:sqref>
                        </c15:formulaRef>
                      </c:ext>
                    </c:extLst>
                    <c:strCache>
                      <c:ptCount val="1"/>
                      <c:pt idx="0">
                        <c:v>|R|^2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Analytical!$C$2:$C$9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0.125</c:v>
                      </c:pt>
                      <c:pt idx="1">
                        <c:v>0.25</c:v>
                      </c:pt>
                      <c:pt idx="2">
                        <c:v>0.375</c:v>
                      </c:pt>
                      <c:pt idx="3">
                        <c:v>0.5</c:v>
                      </c:pt>
                      <c:pt idx="4">
                        <c:v>0.625</c:v>
                      </c:pt>
                      <c:pt idx="5">
                        <c:v>0.75</c:v>
                      </c:pt>
                      <c:pt idx="6">
                        <c:v>0.875</c:v>
                      </c:pt>
                      <c:pt idx="7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Analytical!$E$2:$E$9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0.219512195121951</c:v>
                      </c:pt>
                      <c:pt idx="1">
                        <c:v>0.36</c:v>
                      </c:pt>
                      <c:pt idx="2">
                        <c:v>0.219512195121951</c:v>
                      </c:pt>
                      <c:pt idx="3" formatCode="0.00E+00">
                        <c:v>0</c:v>
                      </c:pt>
                      <c:pt idx="4">
                        <c:v>0.219512195121951</c:v>
                      </c:pt>
                      <c:pt idx="5">
                        <c:v>0.36</c:v>
                      </c:pt>
                      <c:pt idx="6">
                        <c:v>0.219512195121951</c:v>
                      </c:pt>
                      <c:pt idx="7" formatCode="0.00E+0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08B-473A-B3AF-19F8B549F79F}"/>
                  </c:ext>
                </c:extLst>
              </c15:ser>
            </c15:filteredLineSeries>
          </c:ext>
        </c:extLst>
      </c:lineChart>
      <c:catAx>
        <c:axId val="802690160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520"/>
        <c:crosses val="autoZero"/>
        <c:auto val="1"/>
        <c:lblAlgn val="ctr"/>
        <c:lblOffset val="100"/>
        <c:noMultiLvlLbl val="0"/>
      </c:catAx>
      <c:valAx>
        <c:axId val="8026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Analytical!$I$36</c:f>
              <c:strCache>
                <c:ptCount val="1"/>
                <c:pt idx="0">
                  <c:v>grad_epi |R|^2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Analytical!$A$37:$A$39</c:f>
              <c:numCache>
                <c:formatCode>0.0000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12</c:v>
                </c:pt>
              </c:numCache>
            </c:numRef>
          </c:cat>
          <c:val>
            <c:numRef>
              <c:f>Analytical!$I$37:$I$39</c:f>
              <c:numCache>
                <c:formatCode>General</c:formatCode>
                <c:ptCount val="3"/>
                <c:pt idx="0">
                  <c:v>-2.9582483535307302E-2</c:v>
                </c:pt>
                <c:pt idx="1">
                  <c:v>-3.2825140555094501E-2</c:v>
                </c:pt>
                <c:pt idx="2">
                  <c:v>-2.4101892754120099E-2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D-4B52-ACD5-61E954107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33832"/>
        <c:axId val="680525552"/>
      </c:lineChart>
      <c:catAx>
        <c:axId val="68053383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25552"/>
        <c:crosses val="autoZero"/>
        <c:auto val="1"/>
        <c:lblAlgn val="ctr"/>
        <c:lblOffset val="100"/>
        <c:noMultiLvlLbl val="0"/>
      </c:catAx>
      <c:valAx>
        <c:axId val="680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3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|R|^2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Compare_analytical_Set1!$C$10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Compare_analytical_Set1!$A$2:$A$9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Compare_analytical_Set1!$C$11:$C$18</c:f>
              <c:numCache>
                <c:formatCode>General</c:formatCode>
                <c:ptCount val="8"/>
                <c:pt idx="0">
                  <c:v>-68.356742122664144</c:v>
                </c:pt>
                <c:pt idx="1">
                  <c:v>-103.47782187116982</c:v>
                </c:pt>
                <c:pt idx="2">
                  <c:v>-74.846189272563336</c:v>
                </c:pt>
                <c:pt idx="3">
                  <c:v>-133.73954718039317</c:v>
                </c:pt>
                <c:pt idx="4">
                  <c:v>-81.297218697525309</c:v>
                </c:pt>
                <c:pt idx="5">
                  <c:v>-74.490104852152029</c:v>
                </c:pt>
                <c:pt idx="6">
                  <c:v>-89.4236803470436</c:v>
                </c:pt>
                <c:pt idx="7">
                  <c:v>-143.82205661500711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5-4043-BB6D-8B40C7ECAA18}"/>
            </c:ext>
          </c:extLst>
        </c:ser>
        <c:ser>
          <c:idx val="1"/>
          <c:order val="1"/>
          <c:tx>
            <c:strRef>
              <c:f>Compare_analytical_Set1!$D$10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Compare_analytical_Set1!$D$11:$D$18</c:f>
              <c:numCache>
                <c:formatCode>General</c:formatCode>
                <c:ptCount val="8"/>
                <c:pt idx="0">
                  <c:v>-86.061331428234439</c:v>
                </c:pt>
                <c:pt idx="1">
                  <c:v>-62.421192877861614</c:v>
                </c:pt>
                <c:pt idx="2">
                  <c:v>-53.548914361441994</c:v>
                </c:pt>
                <c:pt idx="3">
                  <c:v>-95.637092427914325</c:v>
                </c:pt>
                <c:pt idx="4">
                  <c:v>-57.383715269239502</c:v>
                </c:pt>
                <c:pt idx="5">
                  <c:v>-64.416104251240839</c:v>
                </c:pt>
                <c:pt idx="6">
                  <c:v>-48.211840807656401</c:v>
                </c:pt>
                <c:pt idx="7">
                  <c:v>-86.258001071566866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5-4043-BB6D-8B40C7ECAA18}"/>
            </c:ext>
          </c:extLst>
        </c:ser>
        <c:ser>
          <c:idx val="2"/>
          <c:order val="2"/>
          <c:tx>
            <c:strRef>
              <c:f>Compare_analytical_Set1!$E$10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Compare_analytical_Set1!$E$11:$E$18</c:f>
              <c:numCache>
                <c:formatCode>General</c:formatCode>
                <c:ptCount val="8"/>
                <c:pt idx="0">
                  <c:v>-132.27888410411862</c:v>
                </c:pt>
                <c:pt idx="1">
                  <c:v>-130.13990221172807</c:v>
                </c:pt>
                <c:pt idx="2">
                  <c:v>-135.01251365160002</c:v>
                </c:pt>
                <c:pt idx="3">
                  <c:v>-246.07317245104926</c:v>
                </c:pt>
                <c:pt idx="4">
                  <c:v>-121.15210027237313</c:v>
                </c:pt>
                <c:pt idx="5">
                  <c:v>-134.18514631175432</c:v>
                </c:pt>
                <c:pt idx="6">
                  <c:v>-123.01266048272156</c:v>
                </c:pt>
                <c:pt idx="7">
                  <c:v>-221.98473340071217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B5-4043-BB6D-8B40C7EC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d|R|^2/dW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Compare_analytical_Set1!$H$10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Compare_analytical_Set1!$A$2:$A$9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Compare_analytical_Set1!$H$11:$H$18</c:f>
              <c:numCache>
                <c:formatCode>General</c:formatCode>
                <c:ptCount val="8"/>
                <c:pt idx="0">
                  <c:v>-51.958483240594845</c:v>
                </c:pt>
                <c:pt idx="1">
                  <c:v>-55.939282378341836</c:v>
                </c:pt>
                <c:pt idx="2">
                  <c:v>-58.885675809875096</c:v>
                </c:pt>
                <c:pt idx="3">
                  <c:v>-31.197419364731267</c:v>
                </c:pt>
                <c:pt idx="4">
                  <c:v>-51.519187562430268</c:v>
                </c:pt>
                <c:pt idx="5">
                  <c:v>-50.011265618254946</c:v>
                </c:pt>
                <c:pt idx="6">
                  <c:v>-52.489365622601824</c:v>
                </c:pt>
                <c:pt idx="7">
                  <c:v>-38.049382297030846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B-4E1F-B02A-624F650211FA}"/>
            </c:ext>
          </c:extLst>
        </c:ser>
        <c:ser>
          <c:idx val="1"/>
          <c:order val="1"/>
          <c:tx>
            <c:strRef>
              <c:f>Compare_analytical_Set1!$I$10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Compare_analytical_Set1!$I$11:$I$18</c:f>
              <c:numCache>
                <c:formatCode>General</c:formatCode>
                <c:ptCount val="8"/>
                <c:pt idx="0">
                  <c:v>-25.511796442008297</c:v>
                </c:pt>
                <c:pt idx="1">
                  <c:v>-25.527104350696742</c:v>
                </c:pt>
                <c:pt idx="2">
                  <c:v>-31.686369475409087</c:v>
                </c:pt>
                <c:pt idx="3">
                  <c:v>-11.846293175661875</c:v>
                </c:pt>
                <c:pt idx="4">
                  <c:v>-20.110192036896141</c:v>
                </c:pt>
                <c:pt idx="5">
                  <c:v>-17.418096483773027</c:v>
                </c:pt>
                <c:pt idx="6">
                  <c:v>-21.746656628695415</c:v>
                </c:pt>
                <c:pt idx="7">
                  <c:v>-7.1512727839396657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9B-4E1F-B02A-624F650211FA}"/>
            </c:ext>
          </c:extLst>
        </c:ser>
        <c:ser>
          <c:idx val="2"/>
          <c:order val="2"/>
          <c:tx>
            <c:strRef>
              <c:f>Compare_analytical_Set1!$J$10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Compare_analytical_Set1!$J$11:$J$18</c:f>
              <c:numCache>
                <c:formatCode>General</c:formatCode>
                <c:ptCount val="8"/>
                <c:pt idx="0">
                  <c:v>-77.852659895800414</c:v>
                </c:pt>
                <c:pt idx="1">
                  <c:v>-109.30359527515827</c:v>
                </c:pt>
                <c:pt idx="2">
                  <c:v>-79.123654258051516</c:v>
                </c:pt>
                <c:pt idx="3">
                  <c:v>-87.084922399558707</c:v>
                </c:pt>
                <c:pt idx="4">
                  <c:v>-85.48641216723594</c:v>
                </c:pt>
                <c:pt idx="5">
                  <c:v>-86.855321523826262</c:v>
                </c:pt>
                <c:pt idx="6">
                  <c:v>-78.843220743561247</c:v>
                </c:pt>
                <c:pt idx="7">
                  <c:v>-75.043912101230177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9B-4E1F-B02A-624F6502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d|R|^2/d\epsilon</a:t>
            </a:r>
            <a:r>
              <a:rPr lang="en-US" altLang="zh-CN" baseline="0"/>
              <a:t>_r</a:t>
            </a:r>
            <a:r>
              <a:rPr lang="en-US" altLang="zh-CN"/>
              <a:t>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Compare_analytical_Set1!$M$10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Compare_analytical_Set1!$A$2:$A$9</c:f>
              <c:numCache>
                <c:formatCode>0.0000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cat>
          <c:val>
            <c:numRef>
              <c:f>Compare_analytical_Set1!$M$11:$M$18</c:f>
              <c:numCache>
                <c:formatCode>General</c:formatCode>
                <c:ptCount val="8"/>
                <c:pt idx="0">
                  <c:v>-101.74080585449954</c:v>
                </c:pt>
                <c:pt idx="1">
                  <c:v>-99.644785281047177</c:v>
                </c:pt>
                <c:pt idx="2">
                  <c:v>-86.765227528945573</c:v>
                </c:pt>
                <c:pt idx="3">
                  <c:v>-71.755156197419993</c:v>
                </c:pt>
                <c:pt idx="4">
                  <c:v>-108.29654410045538</c:v>
                </c:pt>
                <c:pt idx="5">
                  <c:v>-89.375724575936573</c:v>
                </c:pt>
                <c:pt idx="6">
                  <c:v>-75.989576157838584</c:v>
                </c:pt>
                <c:pt idx="7">
                  <c:v>-72.590933384980161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3-4F7F-8D14-887BB51297AB}"/>
            </c:ext>
          </c:extLst>
        </c:ser>
        <c:ser>
          <c:idx val="1"/>
          <c:order val="1"/>
          <c:tx>
            <c:strRef>
              <c:f>Compare_analytical_Set1!$N$10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Compare_analytical_Set1!$N$11:$N$18</c:f>
              <c:numCache>
                <c:formatCode>General</c:formatCode>
                <c:ptCount val="8"/>
                <c:pt idx="0">
                  <c:v>-77.428485953786875</c:v>
                </c:pt>
                <c:pt idx="1">
                  <c:v>-67.78171381953868</c:v>
                </c:pt>
                <c:pt idx="2">
                  <c:v>-60.241357115060062</c:v>
                </c:pt>
                <c:pt idx="3">
                  <c:v>-52.455542537057873</c:v>
                </c:pt>
                <c:pt idx="4">
                  <c:v>-66.441850000802049</c:v>
                </c:pt>
                <c:pt idx="5">
                  <c:v>-53.874553517930394</c:v>
                </c:pt>
                <c:pt idx="6">
                  <c:v>-50.118189085212386</c:v>
                </c:pt>
                <c:pt idx="7">
                  <c:v>-41.746156391873143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3-4F7F-8D14-887BB51297AB}"/>
            </c:ext>
          </c:extLst>
        </c:ser>
        <c:ser>
          <c:idx val="2"/>
          <c:order val="2"/>
          <c:tx>
            <c:strRef>
              <c:f>Compare_analytical_Set1!$O$10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Compare_analytical_Set1!$O$11:$O$18</c:f>
              <c:numCache>
                <c:formatCode>General</c:formatCode>
                <c:ptCount val="8"/>
                <c:pt idx="0">
                  <c:v>-130.7910944387778</c:v>
                </c:pt>
                <c:pt idx="1">
                  <c:v>-137.10371593152959</c:v>
                </c:pt>
                <c:pt idx="2">
                  <c:v>-130.59277327356295</c:v>
                </c:pt>
                <c:pt idx="3">
                  <c:v>-127.64550037556845</c:v>
                </c:pt>
                <c:pt idx="4">
                  <c:v>-122.24557244229679</c:v>
                </c:pt>
                <c:pt idx="5">
                  <c:v>-126.04205349417755</c:v>
                </c:pt>
                <c:pt idx="6">
                  <c:v>-113.88549442931802</c:v>
                </c:pt>
                <c:pt idx="7">
                  <c:v>-109.58386362187201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13-4F7F-8D14-887BB512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|R|^2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Compare_analytical_Set2!$D$8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Compare_analytical_Set2!$D$9:$D$13</c:f>
              <c:numCache>
                <c:formatCode>General</c:formatCode>
                <c:ptCount val="5"/>
                <c:pt idx="0">
                  <c:v>-74.846189272563336</c:v>
                </c:pt>
                <c:pt idx="1">
                  <c:v>-80.221183100154562</c:v>
                </c:pt>
                <c:pt idx="2">
                  <c:v>-78.501504269826967</c:v>
                </c:pt>
                <c:pt idx="3">
                  <c:v>-67.071794512543292</c:v>
                </c:pt>
                <c:pt idx="4">
                  <c:v>-70.586046759968866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F4A-99D1-2AFE9FD32F2A}"/>
            </c:ext>
          </c:extLst>
        </c:ser>
        <c:ser>
          <c:idx val="1"/>
          <c:order val="1"/>
          <c:tx>
            <c:strRef>
              <c:f>Compare_analytical_Set2!$E$8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Compare_analytical_Set2!$E$9:$E$13</c:f>
              <c:numCache>
                <c:formatCode>General</c:formatCode>
                <c:ptCount val="5"/>
                <c:pt idx="0">
                  <c:v>-53.548914361441994</c:v>
                </c:pt>
                <c:pt idx="1">
                  <c:v>-51.042187486728025</c:v>
                </c:pt>
                <c:pt idx="2">
                  <c:v>-52.045559840953402</c:v>
                </c:pt>
                <c:pt idx="3">
                  <c:v>-50.418825394189639</c:v>
                </c:pt>
                <c:pt idx="4">
                  <c:v>-48.625719321259837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5-4F4A-99D1-2AFE9FD32F2A}"/>
            </c:ext>
          </c:extLst>
        </c:ser>
        <c:ser>
          <c:idx val="2"/>
          <c:order val="2"/>
          <c:tx>
            <c:strRef>
              <c:f>Compare_analytical_Set2!$F$8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Compare_analytical_Set2!$F$9:$F$13</c:f>
              <c:numCache>
                <c:formatCode>General</c:formatCode>
                <c:ptCount val="5"/>
                <c:pt idx="0">
                  <c:v>-135.01251365160002</c:v>
                </c:pt>
                <c:pt idx="1">
                  <c:v>-140.9989507201189</c:v>
                </c:pt>
                <c:pt idx="2">
                  <c:v>-122.47487893336908</c:v>
                </c:pt>
                <c:pt idx="3">
                  <c:v>-121.79621566030315</c:v>
                </c:pt>
                <c:pt idx="4">
                  <c:v>-116.97056442211114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5-4F4A-99D1-2AFE9FD3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d|R|^2/dW Error (dB)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Compare_analytical_Set2!$I$8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Compare_analytical_Set2!$I$9:$I$13</c:f>
              <c:numCache>
                <c:formatCode>General</c:formatCode>
                <c:ptCount val="5"/>
                <c:pt idx="0">
                  <c:v>-58.885675809875096</c:v>
                </c:pt>
                <c:pt idx="1">
                  <c:v>-59.757455231410255</c:v>
                </c:pt>
                <c:pt idx="2">
                  <c:v>-57.202760403330828</c:v>
                </c:pt>
                <c:pt idx="3">
                  <c:v>-24.854265898543311</c:v>
                </c:pt>
                <c:pt idx="4">
                  <c:v>-28.468657083812928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7-4141-8B8C-077106686A20}"/>
            </c:ext>
          </c:extLst>
        </c:ser>
        <c:ser>
          <c:idx val="1"/>
          <c:order val="1"/>
          <c:tx>
            <c:strRef>
              <c:f>Compare_analytical_Set2!$J$8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Compare_analytical_Set2!$J$9:$J$13</c:f>
              <c:numCache>
                <c:formatCode>General</c:formatCode>
                <c:ptCount val="5"/>
                <c:pt idx="0">
                  <c:v>-31.686369475409087</c:v>
                </c:pt>
                <c:pt idx="1">
                  <c:v>-17.451775196390834</c:v>
                </c:pt>
                <c:pt idx="2">
                  <c:v>-12.998349202322535</c:v>
                </c:pt>
                <c:pt idx="3">
                  <c:v>-9.2968561290663931</c:v>
                </c:pt>
                <c:pt idx="4">
                  <c:v>-5.3667064900266217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7-4141-8B8C-077106686A20}"/>
            </c:ext>
          </c:extLst>
        </c:ser>
        <c:ser>
          <c:idx val="2"/>
          <c:order val="2"/>
          <c:tx>
            <c:strRef>
              <c:f>Compare_analytical_Set2!$K$8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Compare_analytical_Set2!$K$9:$K$13</c:f>
              <c:numCache>
                <c:formatCode>General</c:formatCode>
                <c:ptCount val="5"/>
                <c:pt idx="0">
                  <c:v>-79.123654258051516</c:v>
                </c:pt>
                <c:pt idx="1">
                  <c:v>-72.030835376629312</c:v>
                </c:pt>
                <c:pt idx="2">
                  <c:v>-64.863008650106352</c:v>
                </c:pt>
                <c:pt idx="3">
                  <c:v>-65.420339484918387</c:v>
                </c:pt>
                <c:pt idx="4">
                  <c:v>-59.860044823841385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7-4141-8B8C-07710668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d|R|^2/d\epsilon_r Error (dB)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Compare_analytical_Set2!$N$8</c:f>
              <c:strCache>
                <c:ptCount val="1"/>
                <c:pt idx="0">
                  <c:v>D1P1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Compare_analytical_Set2!$N$9:$N$13</c:f>
              <c:numCache>
                <c:formatCode>General</c:formatCode>
                <c:ptCount val="5"/>
                <c:pt idx="0">
                  <c:v>-86.765227528945573</c:v>
                </c:pt>
                <c:pt idx="1">
                  <c:v>-83.251140886083093</c:v>
                </c:pt>
                <c:pt idx="2">
                  <c:v>-86.050895931069959</c:v>
                </c:pt>
                <c:pt idx="3">
                  <c:v>-83.087536141915095</c:v>
                </c:pt>
                <c:pt idx="4">
                  <c:v>-83.966084206467698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2-4088-A972-7CD85FAE17B4}"/>
            </c:ext>
          </c:extLst>
        </c:ser>
        <c:ser>
          <c:idx val="1"/>
          <c:order val="1"/>
          <c:tx>
            <c:strRef>
              <c:f>Compare_analytical_Set2!$O$8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Compare_analytical_Set2!$O$9:$O$13</c:f>
              <c:numCache>
                <c:formatCode>General</c:formatCode>
                <c:ptCount val="5"/>
                <c:pt idx="0">
                  <c:v>-60.241357115060062</c:v>
                </c:pt>
                <c:pt idx="1">
                  <c:v>-59.862528624273629</c:v>
                </c:pt>
                <c:pt idx="2">
                  <c:v>-61.829076866691715</c:v>
                </c:pt>
                <c:pt idx="3">
                  <c:v>-61.617786221536434</c:v>
                </c:pt>
                <c:pt idx="4">
                  <c:v>-61.10920991486671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2-4088-A972-7CD85FAE17B4}"/>
            </c:ext>
          </c:extLst>
        </c:ser>
        <c:ser>
          <c:idx val="2"/>
          <c:order val="2"/>
          <c:tx>
            <c:strRef>
              <c:f>Compare_analytical_Set2!$P$8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Compare_analytical_Set2!$A$2:$A$6</c:f>
              <c:numCache>
                <c:formatCode>0.00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Compare_analytical_Set2!$P$9:$P$13</c:f>
              <c:numCache>
                <c:formatCode>General</c:formatCode>
                <c:ptCount val="5"/>
                <c:pt idx="0">
                  <c:v>-130.59277327356295</c:v>
                </c:pt>
                <c:pt idx="1">
                  <c:v>-127.94782463283683</c:v>
                </c:pt>
                <c:pt idx="2">
                  <c:v>-123.72308375134216</c:v>
                </c:pt>
                <c:pt idx="3">
                  <c:v>-124.32700838660303</c:v>
                </c:pt>
                <c:pt idx="4">
                  <c:v>-120.91416097605477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2-4088-A972-7CD85FAE1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673336"/>
        <c:axId val="677672616"/>
      </c:lineChart>
      <c:catAx>
        <c:axId val="6776733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2616"/>
        <c:crosses val="autoZero"/>
        <c:auto val="1"/>
        <c:lblAlgn val="ctr"/>
        <c:lblOffset val="100"/>
        <c:noMultiLvlLbl val="0"/>
      </c:catAx>
      <c:valAx>
        <c:axId val="6776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|R|^2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Meshing!$D$2</c:f>
              <c:strCache>
                <c:ptCount val="1"/>
                <c:pt idx="0">
                  <c:v> D2P1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Meshing!$B$4:$B$8</c:f>
              <c:numCache>
                <c:formatCode>General</c:formatCode>
                <c:ptCount val="5"/>
                <c:pt idx="0">
                  <c:v>342</c:v>
                </c:pt>
                <c:pt idx="1">
                  <c:v>1232</c:v>
                </c:pt>
                <c:pt idx="2">
                  <c:v>7476</c:v>
                </c:pt>
                <c:pt idx="3">
                  <c:v>28916</c:v>
                </c:pt>
                <c:pt idx="4">
                  <c:v>65708</c:v>
                </c:pt>
              </c:numCache>
            </c:numRef>
          </c:cat>
          <c:val>
            <c:numRef>
              <c:f>Meshing!$D$12:$D$16</c:f>
              <c:numCache>
                <c:formatCode>General</c:formatCode>
                <c:ptCount val="5"/>
                <c:pt idx="0">
                  <c:v>-32.074660436097737</c:v>
                </c:pt>
                <c:pt idx="1">
                  <c:v>-44.452008251125619</c:v>
                </c:pt>
                <c:pt idx="2">
                  <c:v>-60.501189571628274</c:v>
                </c:pt>
                <c:pt idx="3">
                  <c:v>-71.85444970545781</c:v>
                </c:pt>
                <c:pt idx="4">
                  <c:v>-75.147970203747846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1-4B72-9005-BA70731907C5}"/>
            </c:ext>
          </c:extLst>
        </c:ser>
        <c:ser>
          <c:idx val="1"/>
          <c:order val="1"/>
          <c:tx>
            <c:strRef>
              <c:f>Meshing!$E$2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Meshing!$E$12:$E$16</c:f>
              <c:numCache>
                <c:formatCode>General</c:formatCode>
                <c:ptCount val="5"/>
                <c:pt idx="0">
                  <c:v>-89.223435593426444</c:v>
                </c:pt>
                <c:pt idx="1">
                  <c:v>-115.82939851723914</c:v>
                </c:pt>
                <c:pt idx="2">
                  <c:v>-150.79909416028124</c:v>
                </c:pt>
                <c:pt idx="3">
                  <c:v>-174.74456763152205</c:v>
                </c:pt>
                <c:pt idx="4">
                  <c:v>-188.91673495380272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1-4B72-9005-BA7073190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047168"/>
        <c:axId val="756050408"/>
      </c:lineChart>
      <c:catAx>
        <c:axId val="75604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 of Meshing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50408"/>
        <c:crosses val="autoZero"/>
        <c:auto val="1"/>
        <c:lblAlgn val="ctr"/>
        <c:lblOffset val="100"/>
        <c:noMultiLvlLbl val="0"/>
      </c:catAx>
      <c:valAx>
        <c:axId val="7560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4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d|R|^2 / dW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Meshing!$H$2</c:f>
              <c:strCache>
                <c:ptCount val="1"/>
                <c:pt idx="0">
                  <c:v> D2P1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Meshing!$B$4:$B$8</c:f>
              <c:numCache>
                <c:formatCode>General</c:formatCode>
                <c:ptCount val="5"/>
                <c:pt idx="0">
                  <c:v>342</c:v>
                </c:pt>
                <c:pt idx="1">
                  <c:v>1232</c:v>
                </c:pt>
                <c:pt idx="2">
                  <c:v>7476</c:v>
                </c:pt>
                <c:pt idx="3">
                  <c:v>28916</c:v>
                </c:pt>
                <c:pt idx="4">
                  <c:v>65708</c:v>
                </c:pt>
              </c:numCache>
            </c:numRef>
          </c:cat>
          <c:val>
            <c:numRef>
              <c:f>Meshing!$H$12:$H$16</c:f>
              <c:numCache>
                <c:formatCode>General</c:formatCode>
                <c:ptCount val="5"/>
                <c:pt idx="0">
                  <c:v>-25.92530668425729</c:v>
                </c:pt>
                <c:pt idx="1">
                  <c:v>-39.697093391252942</c:v>
                </c:pt>
                <c:pt idx="2">
                  <c:v>-56.570927259285774</c:v>
                </c:pt>
                <c:pt idx="3">
                  <c:v>-68.668649653882412</c:v>
                </c:pt>
                <c:pt idx="4">
                  <c:v>-74.911721891270076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7-420A-A6A9-35A3A875098F}"/>
            </c:ext>
          </c:extLst>
        </c:ser>
        <c:ser>
          <c:idx val="1"/>
          <c:order val="1"/>
          <c:tx>
            <c:strRef>
              <c:f>Meshing!$I$2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Meshing!$I$12:$I$16</c:f>
              <c:numCache>
                <c:formatCode>General</c:formatCode>
                <c:ptCount val="5"/>
                <c:pt idx="0">
                  <c:v>-70.365601474545059</c:v>
                </c:pt>
                <c:pt idx="1">
                  <c:v>-95.820576747104951</c:v>
                </c:pt>
                <c:pt idx="2">
                  <c:v>-128.44123116118641</c:v>
                </c:pt>
                <c:pt idx="3">
                  <c:v>-154.18515531010829</c:v>
                </c:pt>
                <c:pt idx="4">
                  <c:v>-169.69738406516137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7-420A-A6A9-35A3A8750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047168"/>
        <c:axId val="756050408"/>
      </c:lineChart>
      <c:catAx>
        <c:axId val="75604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 of Meshing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50408"/>
        <c:crosses val="autoZero"/>
        <c:auto val="1"/>
        <c:lblAlgn val="ctr"/>
        <c:lblOffset val="100"/>
        <c:noMultiLvlLbl val="0"/>
      </c:catAx>
      <c:valAx>
        <c:axId val="7560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4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d|R|^2 / d eps Error (dB)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Meshing!$L$2</c:f>
              <c:strCache>
                <c:ptCount val="1"/>
                <c:pt idx="0">
                  <c:v>D2P1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Meshing!$B$4:$B$8</c:f>
              <c:numCache>
                <c:formatCode>General</c:formatCode>
                <c:ptCount val="5"/>
                <c:pt idx="0">
                  <c:v>342</c:v>
                </c:pt>
                <c:pt idx="1">
                  <c:v>1232</c:v>
                </c:pt>
                <c:pt idx="2">
                  <c:v>7476</c:v>
                </c:pt>
                <c:pt idx="3">
                  <c:v>28916</c:v>
                </c:pt>
                <c:pt idx="4">
                  <c:v>65708</c:v>
                </c:pt>
              </c:numCache>
            </c:numRef>
          </c:cat>
          <c:val>
            <c:numRef>
              <c:f>Meshing!$L$12:$L$16</c:f>
              <c:numCache>
                <c:formatCode>General</c:formatCode>
                <c:ptCount val="5"/>
                <c:pt idx="0">
                  <c:v>-18.853808108400436</c:v>
                </c:pt>
                <c:pt idx="1">
                  <c:v>-30.668299972324977</c:v>
                </c:pt>
                <c:pt idx="2">
                  <c:v>-46.676781619660531</c:v>
                </c:pt>
                <c:pt idx="3">
                  <c:v>-58.232736187899178</c:v>
                </c:pt>
                <c:pt idx="4">
                  <c:v>-63.089486060074279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2FC-847E-157FD15EE241}"/>
            </c:ext>
          </c:extLst>
        </c:ser>
        <c:ser>
          <c:idx val="1"/>
          <c:order val="1"/>
          <c:tx>
            <c:strRef>
              <c:f>Meshing!$M$2</c:f>
              <c:strCache>
                <c:ptCount val="1"/>
                <c:pt idx="0">
                  <c:v>D2P2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Meshing!$M$12:$M$16</c:f>
              <c:numCache>
                <c:formatCode>General</c:formatCode>
                <c:ptCount val="5"/>
                <c:pt idx="0">
                  <c:v>-66.720031946045296</c:v>
                </c:pt>
                <c:pt idx="1">
                  <c:v>-93.37752213739158</c:v>
                </c:pt>
                <c:pt idx="2">
                  <c:v>-127.21415510604869</c:v>
                </c:pt>
                <c:pt idx="3">
                  <c:v>-150.87907960522546</c:v>
                </c:pt>
                <c:pt idx="4">
                  <c:v>-164.86163978026482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2FC-847E-157FD15EE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047168"/>
        <c:axId val="756050408"/>
      </c:lineChart>
      <c:catAx>
        <c:axId val="75604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 of Meshing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50408"/>
        <c:crosses val="autoZero"/>
        <c:auto val="1"/>
        <c:lblAlgn val="ctr"/>
        <c:lblOffset val="100"/>
        <c:noMultiLvlLbl val="0"/>
      </c:catAx>
      <c:valAx>
        <c:axId val="7560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4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28575</xdr:rowOff>
    </xdr:from>
    <xdr:to>
      <xdr:col>16</xdr:col>
      <xdr:colOff>38100</xdr:colOff>
      <xdr:row>13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3EFD12D-656A-24E2-FDD6-BE8B2E7FA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285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421902</xdr:colOff>
      <xdr:row>15</xdr:row>
      <xdr:rowOff>24373</xdr:rowOff>
    </xdr:from>
    <xdr:to>
      <xdr:col>18</xdr:col>
      <xdr:colOff>138953</xdr:colOff>
      <xdr:row>29</xdr:row>
      <xdr:rowOff>100573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48D17D-4EBF-F769-42FB-D94E6CAF7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448235</xdr:colOff>
      <xdr:row>31</xdr:row>
      <xdr:rowOff>45943</xdr:rowOff>
    </xdr:from>
    <xdr:to>
      <xdr:col>18</xdr:col>
      <xdr:colOff>179294</xdr:colOff>
      <xdr:row>45</xdr:row>
      <xdr:rowOff>122143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276C9F2-05E0-5221-ED41-8F66E95C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15</xdr:row>
      <xdr:rowOff>0</xdr:rowOff>
    </xdr:from>
    <xdr:to>
      <xdr:col>27</xdr:col>
      <xdr:colOff>322168</xdr:colOff>
      <xdr:row>29</xdr:row>
      <xdr:rowOff>76200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0ECF1C8-3A0E-49C6-969C-D35E0D1BC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49</xdr:row>
      <xdr:rowOff>0</xdr:rowOff>
    </xdr:from>
    <xdr:to>
      <xdr:col>18</xdr:col>
      <xdr:colOff>343380</xdr:colOff>
      <xdr:row>63</xdr:row>
      <xdr:rowOff>76200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6D26B9D-C6F1-4EE9-8212-22A9B7E6C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49</xdr:row>
      <xdr:rowOff>0</xdr:rowOff>
    </xdr:from>
    <xdr:to>
      <xdr:col>27</xdr:col>
      <xdr:colOff>343380</xdr:colOff>
      <xdr:row>63</xdr:row>
      <xdr:rowOff>76200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FD93A81A-2746-46B3-ACE6-832E0938F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329372</xdr:colOff>
      <xdr:row>15</xdr:row>
      <xdr:rowOff>76200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AAB7C9D9-08E6-4455-A8BE-4495D510E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51</xdr:row>
      <xdr:rowOff>0</xdr:rowOff>
    </xdr:from>
    <xdr:to>
      <xdr:col>8</xdr:col>
      <xdr:colOff>71238</xdr:colOff>
      <xdr:row>65</xdr:row>
      <xdr:rowOff>76200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38FAC43C-784B-4E76-A9E1-FD6F2CBB4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19</xdr:row>
      <xdr:rowOff>33337</xdr:rowOff>
    </xdr:from>
    <xdr:to>
      <xdr:col>6</xdr:col>
      <xdr:colOff>257175</xdr:colOff>
      <xdr:row>33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AF0074-A17A-1716-F709-05CFB5694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533400</xdr:colOff>
      <xdr:row>33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6C505FE-6DB1-42E3-8D46-4761A0E86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352425</xdr:colOff>
      <xdr:row>19</xdr:row>
      <xdr:rowOff>19050</xdr:rowOff>
    </xdr:from>
    <xdr:to>
      <xdr:col>21</xdr:col>
      <xdr:colOff>47625</xdr:colOff>
      <xdr:row>33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58C8AD-1CD1-4687-B19C-1DE5E8F1E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14</xdr:row>
      <xdr:rowOff>0</xdr:rowOff>
    </xdr:from>
    <xdr:to>
      <xdr:col>7</xdr:col>
      <xdr:colOff>400050</xdr:colOff>
      <xdr:row>28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2BC2395-91C0-43B2-B86E-01A38813F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BF72C7E-DF35-459C-88FA-FA420BD75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23</xdr:col>
      <xdr:colOff>304800</xdr:colOff>
      <xdr:row>28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E25C1C6-F6E8-4A6B-A66B-1672B796A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17</xdr:row>
      <xdr:rowOff>80962</xdr:rowOff>
    </xdr:from>
    <xdr:to>
      <xdr:col>8</xdr:col>
      <xdr:colOff>338137</xdr:colOff>
      <xdr:row>31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BE6FE7-CFAD-7BBB-4BD6-3EDF8CA5C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17</xdr:row>
      <xdr:rowOff>57150</xdr:rowOff>
    </xdr:from>
    <xdr:to>
      <xdr:col>18</xdr:col>
      <xdr:colOff>314325</xdr:colOff>
      <xdr:row>31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92BAC61-A5CD-49C8-BFD6-1ADDF13D9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523875</xdr:colOff>
      <xdr:row>17</xdr:row>
      <xdr:rowOff>57150</xdr:rowOff>
    </xdr:from>
    <xdr:to>
      <xdr:col>26</xdr:col>
      <xdr:colOff>219075</xdr:colOff>
      <xdr:row>31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2911BAA-C210-4A2C-8ABF-AFE88E056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21B-6F3C-4C4C-BEEE-779D224113DF}">
  <dimension ref="A1:K39"/>
  <sheetViews>
    <sheetView zoomScale="115" zoomScaleNormal="115" workbookViewId="0">
      <selection activeCell="J11" sqref="J11"/>
    </sheetView>
  </sheetViews>
  <sheetFormatPr defaultRowHeight="15"/>
  <cols>
    <col min="1" max="2" width="9.140625" style="1"/>
    <col min="3" max="3" width="22.42578125" style="1" customWidth="1"/>
    <col min="4" max="4" width="27.85546875" style="1" customWidth="1"/>
    <col min="5" max="5" width="11.5703125" style="1" bestFit="1" customWidth="1"/>
    <col min="6" max="6" width="9.42578125" style="1" customWidth="1"/>
    <col min="7" max="7" width="12.140625" style="1" customWidth="1"/>
    <col min="8" max="8" width="15.85546875" style="1" customWidth="1"/>
    <col min="9" max="9" width="11.5703125" style="1" bestFit="1" customWidth="1"/>
    <col min="10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1">
        <v>4</v>
      </c>
      <c r="B2" s="1">
        <v>0</v>
      </c>
      <c r="C2" s="4">
        <v>0.125</v>
      </c>
      <c r="D2" s="5"/>
      <c r="E2" s="5">
        <v>0.219512195121951</v>
      </c>
      <c r="F2" s="5"/>
      <c r="G2" s="5"/>
      <c r="H2" s="5">
        <v>14.3530229503685</v>
      </c>
      <c r="I2" s="5">
        <v>0.10502597725438199</v>
      </c>
      <c r="K2"/>
    </row>
    <row r="3" spans="1:11">
      <c r="B3" s="1" t="s">
        <v>0</v>
      </c>
      <c r="C3" s="4">
        <v>0.25</v>
      </c>
      <c r="D3" s="5"/>
      <c r="E3" s="5">
        <v>0.36</v>
      </c>
      <c r="F3" s="5"/>
      <c r="G3" s="5"/>
      <c r="H3" s="6">
        <v>-2.6101217871994E-54</v>
      </c>
      <c r="I3" s="5">
        <v>9.6000000000000002E-2</v>
      </c>
    </row>
    <row r="4" spans="1:11">
      <c r="B4" s="1">
        <v>4</v>
      </c>
      <c r="C4" s="4">
        <v>0.375</v>
      </c>
      <c r="D4" s="5"/>
      <c r="E4" s="5">
        <v>0.219512195121951</v>
      </c>
      <c r="F4" s="5"/>
      <c r="G4" s="5"/>
      <c r="H4" s="5">
        <v>-14.3530229503685</v>
      </c>
      <c r="I4" s="5">
        <v>-2.9533612905323501E-2</v>
      </c>
    </row>
    <row r="5" spans="1:11">
      <c r="C5" s="4">
        <v>0.5</v>
      </c>
      <c r="D5" s="5"/>
      <c r="E5" s="6">
        <v>0</v>
      </c>
      <c r="F5" s="5"/>
      <c r="G5" s="5"/>
      <c r="H5" s="5">
        <v>0</v>
      </c>
      <c r="I5" s="5">
        <v>0</v>
      </c>
    </row>
    <row r="6" spans="1:11">
      <c r="C6" s="4">
        <v>0.625</v>
      </c>
      <c r="D6" s="5"/>
      <c r="E6" s="5">
        <v>0.219512195121951</v>
      </c>
      <c r="F6" s="5"/>
      <c r="G6" s="5"/>
      <c r="H6" s="5">
        <v>14.3530229503685</v>
      </c>
      <c r="I6" s="5">
        <v>0.23958556741408699</v>
      </c>
    </row>
    <row r="7" spans="1:11">
      <c r="C7" s="4">
        <v>0.75</v>
      </c>
      <c r="D7" s="5"/>
      <c r="E7" s="5">
        <v>0.36</v>
      </c>
      <c r="F7" s="5"/>
      <c r="G7" s="5"/>
      <c r="H7" s="6">
        <v>-2.6101217871994E-54</v>
      </c>
      <c r="I7" s="5">
        <v>9.6000000000000002E-2</v>
      </c>
    </row>
    <row r="8" spans="1:11">
      <c r="C8" s="4">
        <v>0.875</v>
      </c>
      <c r="D8" s="5"/>
      <c r="E8" s="5">
        <v>0.219512195121951</v>
      </c>
      <c r="F8" s="5"/>
      <c r="G8" s="5"/>
      <c r="H8" s="5">
        <v>-14.3530229503685</v>
      </c>
      <c r="I8" s="5">
        <v>-0.164093203065029</v>
      </c>
    </row>
    <row r="9" spans="1:11">
      <c r="C9" s="4">
        <v>1</v>
      </c>
      <c r="D9" s="5"/>
      <c r="E9" s="6">
        <v>0</v>
      </c>
      <c r="F9" s="5"/>
      <c r="G9" s="5"/>
      <c r="H9" s="5">
        <v>0</v>
      </c>
      <c r="I9" s="5">
        <v>0</v>
      </c>
    </row>
    <row r="11" spans="1:11">
      <c r="A11" s="1" t="s">
        <v>0</v>
      </c>
      <c r="B11" s="1" t="s">
        <v>1</v>
      </c>
      <c r="C11" s="1" t="s">
        <v>2</v>
      </c>
      <c r="D11" s="1" t="s">
        <v>3</v>
      </c>
      <c r="E11" s="1" t="s">
        <v>9</v>
      </c>
      <c r="F11" s="1" t="s">
        <v>5</v>
      </c>
      <c r="G11" s="1" t="s">
        <v>6</v>
      </c>
      <c r="H11" s="1" t="s">
        <v>10</v>
      </c>
      <c r="I11" s="1" t="s">
        <v>11</v>
      </c>
    </row>
    <row r="12" spans="1:11">
      <c r="A12" s="1">
        <v>8</v>
      </c>
      <c r="B12" s="1">
        <v>0</v>
      </c>
      <c r="C12" s="1">
        <v>0.5</v>
      </c>
      <c r="D12" s="2" t="s">
        <v>12</v>
      </c>
      <c r="E12" s="3">
        <v>4.5109769256449502E-8</v>
      </c>
      <c r="F12" s="2" t="s">
        <v>13</v>
      </c>
      <c r="G12" s="2" t="s">
        <v>14</v>
      </c>
      <c r="H12" s="2">
        <v>-1.9584414522757498E-2</v>
      </c>
      <c r="I12" s="3">
        <f>--0.0000649194360846012</f>
        <v>6.4919436084601203E-5</v>
      </c>
    </row>
    <row r="13" spans="1:11">
      <c r="B13" s="1" t="s">
        <v>0</v>
      </c>
      <c r="C13" s="1">
        <v>0.25</v>
      </c>
      <c r="D13" s="2" t="s">
        <v>15</v>
      </c>
      <c r="E13" s="2">
        <v>0.60510461360372703</v>
      </c>
      <c r="F13" s="2" t="s">
        <v>16</v>
      </c>
      <c r="G13" s="2" t="s">
        <v>17</v>
      </c>
      <c r="H13" s="2">
        <v>1.41907771363802E-4</v>
      </c>
      <c r="I13" s="2">
        <v>3.8399612737803998E-2</v>
      </c>
    </row>
    <row r="14" spans="1:11">
      <c r="B14" s="1">
        <v>8</v>
      </c>
      <c r="C14" s="1">
        <v>0.75</v>
      </c>
      <c r="D14" s="2" t="s">
        <v>18</v>
      </c>
      <c r="E14" s="2">
        <v>0.60485806245973195</v>
      </c>
      <c r="F14" s="2" t="s">
        <v>19</v>
      </c>
      <c r="G14" s="2" t="s">
        <v>20</v>
      </c>
      <c r="H14" s="2">
        <v>1.4735084100562901E-2</v>
      </c>
      <c r="I14" s="2">
        <v>3.8468177201055699E-2</v>
      </c>
    </row>
    <row r="15" spans="1:11">
      <c r="C15" s="1">
        <v>1</v>
      </c>
      <c r="D15" s="2" t="s">
        <v>21</v>
      </c>
      <c r="E15" s="3">
        <v>3.2901545356300601E-7</v>
      </c>
      <c r="F15" s="2" t="s">
        <v>22</v>
      </c>
      <c r="G15" s="2" t="s">
        <v>23</v>
      </c>
      <c r="H15" s="2">
        <v>-8.4077467005931397E-2</v>
      </c>
      <c r="I15" s="2">
        <v>-5.5751952193883799E-4</v>
      </c>
    </row>
    <row r="16" spans="1:11">
      <c r="C16" s="4">
        <v>0.375</v>
      </c>
      <c r="D16" s="5"/>
      <c r="E16" s="5">
        <v>0.43362831858407003</v>
      </c>
      <c r="F16" s="5"/>
      <c r="G16" s="5"/>
      <c r="H16" s="5">
        <v>-29.097305232076899</v>
      </c>
      <c r="I16" s="5">
        <v>-3.2863046452768302E-2</v>
      </c>
    </row>
    <row r="18" spans="1:9">
      <c r="A18" s="1" t="s">
        <v>0</v>
      </c>
      <c r="B18" s="1" t="s">
        <v>1</v>
      </c>
      <c r="C18" s="1" t="s">
        <v>2</v>
      </c>
      <c r="D18" s="1" t="s">
        <v>3</v>
      </c>
      <c r="E18" s="1" t="s">
        <v>9</v>
      </c>
      <c r="F18" s="1" t="s">
        <v>5</v>
      </c>
      <c r="G18" s="1" t="s">
        <v>6</v>
      </c>
      <c r="H18" s="1" t="s">
        <v>10</v>
      </c>
      <c r="I18" s="1" t="s">
        <v>11</v>
      </c>
    </row>
    <row r="19" spans="1:9">
      <c r="A19" s="1">
        <v>12</v>
      </c>
      <c r="B19" s="1">
        <v>0</v>
      </c>
      <c r="C19" s="4">
        <v>0.375</v>
      </c>
      <c r="D19" s="5"/>
      <c r="E19" s="5">
        <v>0.55760368663594395</v>
      </c>
      <c r="F19" s="5"/>
      <c r="G19" s="5"/>
      <c r="H19" s="5">
        <v>-35.7945055787035</v>
      </c>
      <c r="I19" s="5">
        <v>-2.4141439964879E-2</v>
      </c>
    </row>
    <row r="20" spans="1:9">
      <c r="B20" s="1" t="s">
        <v>0</v>
      </c>
      <c r="I20"/>
    </row>
    <row r="21" spans="1:9">
      <c r="B21" s="1">
        <v>12</v>
      </c>
    </row>
    <row r="23" spans="1:9">
      <c r="B23" s="1" t="s">
        <v>24</v>
      </c>
      <c r="C23" s="4">
        <v>0.375</v>
      </c>
      <c r="D23" s="4"/>
      <c r="E23" s="4">
        <v>0.34246575342465702</v>
      </c>
      <c r="F23" s="4"/>
      <c r="G23" s="4"/>
      <c r="H23" s="4">
        <v>-23.1046694868716</v>
      </c>
      <c r="I23" s="4">
        <v>-3.5886451123750898E-2</v>
      </c>
    </row>
    <row r="24" spans="1:9">
      <c r="B24" s="1" t="s">
        <v>25</v>
      </c>
      <c r="C24" s="4">
        <v>0.375</v>
      </c>
      <c r="D24" s="4"/>
      <c r="E24" s="4">
        <v>0.50310559006211097</v>
      </c>
      <c r="F24" s="4"/>
      <c r="G24" s="4"/>
      <c r="H24" s="4">
        <v>-33.114016672380799</v>
      </c>
      <c r="I24" s="4">
        <v>-2.8348213018195199E-2</v>
      </c>
    </row>
    <row r="36" spans="1:9">
      <c r="A36" s="1" t="s">
        <v>0</v>
      </c>
      <c r="E36" s="1" t="s">
        <v>4</v>
      </c>
      <c r="H36" s="1" t="s">
        <v>7</v>
      </c>
      <c r="I36" s="1" t="s">
        <v>8</v>
      </c>
    </row>
    <row r="37" spans="1:9">
      <c r="A37" s="1">
        <v>4</v>
      </c>
      <c r="C37" s="1">
        <v>0.375</v>
      </c>
      <c r="D37" s="2" t="s">
        <v>26</v>
      </c>
      <c r="E37" s="2">
        <v>0.21948725279366901</v>
      </c>
      <c r="F37" s="2" t="s">
        <v>27</v>
      </c>
      <c r="G37" s="2" t="s">
        <v>28</v>
      </c>
      <c r="H37" s="2">
        <v>-14.355855189338399</v>
      </c>
      <c r="I37" s="2">
        <v>-2.9582483535307302E-2</v>
      </c>
    </row>
    <row r="38" spans="1:9">
      <c r="A38" s="1">
        <v>8</v>
      </c>
      <c r="C38" s="1">
        <v>0.375</v>
      </c>
      <c r="D38" s="2" t="s">
        <v>29</v>
      </c>
      <c r="E38" s="2">
        <v>0.433682988668255</v>
      </c>
      <c r="F38" s="2" t="s">
        <v>30</v>
      </c>
      <c r="G38" s="2" t="s">
        <v>31</v>
      </c>
      <c r="H38" s="2">
        <v>-29.077213983572101</v>
      </c>
      <c r="I38" s="2">
        <v>-3.2825140555094501E-2</v>
      </c>
    </row>
    <row r="39" spans="1:9">
      <c r="A39" s="1">
        <v>12</v>
      </c>
      <c r="C39" s="1">
        <v>0.375</v>
      </c>
      <c r="D39" s="2" t="s">
        <v>32</v>
      </c>
      <c r="E39" s="2">
        <v>0.55798897287748295</v>
      </c>
      <c r="F39" s="2" t="s">
        <v>33</v>
      </c>
      <c r="G39" s="2" t="s">
        <v>34</v>
      </c>
      <c r="H39" s="2">
        <v>-35.765489576123798</v>
      </c>
      <c r="I39" s="2">
        <v>-2.4101892754120099E-2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AD71-754A-4ABB-9ACE-F2F83FC7A11D}">
  <dimension ref="A1:O18"/>
  <sheetViews>
    <sheetView zoomScaleNormal="100" workbookViewId="0">
      <selection activeCell="D2" sqref="D2"/>
    </sheetView>
  </sheetViews>
  <sheetFormatPr defaultRowHeight="15"/>
  <cols>
    <col min="2" max="2" width="12" bestFit="1" customWidth="1"/>
    <col min="3" max="6" width="11.5703125" customWidth="1"/>
    <col min="7" max="7" width="12.85546875" bestFit="1" customWidth="1"/>
    <col min="8" max="11" width="12.85546875" customWidth="1"/>
  </cols>
  <sheetData>
    <row r="1" spans="1:15">
      <c r="A1" s="1" t="s">
        <v>2</v>
      </c>
      <c r="B1" s="1" t="s">
        <v>4</v>
      </c>
      <c r="C1" s="1" t="s">
        <v>35</v>
      </c>
      <c r="D1" s="1" t="s">
        <v>36</v>
      </c>
      <c r="E1" s="1" t="s">
        <v>37</v>
      </c>
      <c r="F1" s="1"/>
      <c r="G1" s="1" t="s">
        <v>7</v>
      </c>
      <c r="H1" s="1" t="s">
        <v>35</v>
      </c>
      <c r="I1" s="1" t="s">
        <v>36</v>
      </c>
      <c r="J1" s="1" t="s">
        <v>37</v>
      </c>
      <c r="K1" s="1"/>
      <c r="L1" s="1" t="s">
        <v>8</v>
      </c>
      <c r="M1" s="1" t="s">
        <v>35</v>
      </c>
      <c r="N1" s="1" t="s">
        <v>36</v>
      </c>
      <c r="O1" s="1" t="s">
        <v>37</v>
      </c>
    </row>
    <row r="2" spans="1:15">
      <c r="A2" s="4">
        <v>0.125</v>
      </c>
      <c r="B2" s="5">
        <v>0.219512195121951</v>
      </c>
      <c r="C2" s="5">
        <v>0.219428322243757</v>
      </c>
      <c r="D2" s="8">
        <v>0.219561961201404</v>
      </c>
      <c r="E2" s="11">
        <v>0.21951195187030101</v>
      </c>
      <c r="F2" s="5"/>
      <c r="G2" s="5">
        <v>14.3530229503685</v>
      </c>
      <c r="H2" s="5">
        <v>14.350499028898801</v>
      </c>
      <c r="I2" s="8">
        <v>14.4060393434864</v>
      </c>
      <c r="J2" s="11">
        <v>14.3528949040769</v>
      </c>
      <c r="K2" s="5"/>
      <c r="L2" s="5">
        <v>0.10502597725438199</v>
      </c>
      <c r="M2" s="5">
        <v>0.105017793365816</v>
      </c>
      <c r="N2" s="8">
        <v>0.105160431865926</v>
      </c>
      <c r="O2" s="11">
        <v>0.105025688555383</v>
      </c>
    </row>
    <row r="3" spans="1:15">
      <c r="A3" s="4">
        <v>0.25</v>
      </c>
      <c r="B3" s="5">
        <v>0.36</v>
      </c>
      <c r="C3" s="5">
        <v>0.35999329947385</v>
      </c>
      <c r="D3" s="8">
        <v>0.36075672896240701</v>
      </c>
      <c r="E3" s="11">
        <v>0.359999688824863</v>
      </c>
      <c r="F3" s="5"/>
      <c r="G3" s="6">
        <v>-2.6101217871994E-54</v>
      </c>
      <c r="H3" s="5">
        <v>-1.5960110030164201E-3</v>
      </c>
      <c r="I3" s="8">
        <v>5.2923039943060302E-2</v>
      </c>
      <c r="J3" s="11">
        <v>-3.42625937001072E-6</v>
      </c>
      <c r="K3" s="5"/>
      <c r="L3" s="5">
        <v>9.6000000000000002E-2</v>
      </c>
      <c r="M3" s="5">
        <v>9.6010417433479406E-2</v>
      </c>
      <c r="N3" s="8">
        <v>9.6408238828469495E-2</v>
      </c>
      <c r="O3" s="11">
        <v>9.5999860422889494E-2</v>
      </c>
    </row>
    <row r="4" spans="1:15">
      <c r="A4" s="4">
        <v>0.375</v>
      </c>
      <c r="B4" s="5">
        <v>0.219512195121951</v>
      </c>
      <c r="C4" s="5">
        <v>0.21969320010719001</v>
      </c>
      <c r="D4" s="8">
        <v>0.22161381555351001</v>
      </c>
      <c r="E4" s="11">
        <v>0.21951201755002001</v>
      </c>
      <c r="F4" s="5"/>
      <c r="G4" s="5">
        <v>-14.3530229503685</v>
      </c>
      <c r="H4" s="5">
        <v>-14.3541598345126</v>
      </c>
      <c r="I4" s="8">
        <v>-14.3269805191246</v>
      </c>
      <c r="J4" s="11">
        <v>-14.352912334537301</v>
      </c>
      <c r="K4" s="5"/>
      <c r="L4" s="5">
        <v>-2.9533612905323501E-2</v>
      </c>
      <c r="M4" s="5">
        <v>-2.94877207321677E-2</v>
      </c>
      <c r="N4" s="8">
        <v>-2.8561017655246001E-2</v>
      </c>
      <c r="O4" s="11">
        <v>-2.95333175387558E-2</v>
      </c>
    </row>
    <row r="5" spans="1:15">
      <c r="A5" s="4">
        <v>0.5</v>
      </c>
      <c r="B5" s="6">
        <v>0</v>
      </c>
      <c r="C5" s="6">
        <v>2.0559977780779801E-7</v>
      </c>
      <c r="D5" s="9">
        <v>1.65251487940183E-5</v>
      </c>
      <c r="E5" s="11">
        <v>4.9698282160972502E-13</v>
      </c>
      <c r="F5" s="6"/>
      <c r="G5" s="5">
        <v>0</v>
      </c>
      <c r="H5" s="5">
        <v>-2.7550471244783301E-2</v>
      </c>
      <c r="I5" s="8">
        <v>-0.25567327895874198</v>
      </c>
      <c r="J5" s="11">
        <v>-4.4233762319386301E-5</v>
      </c>
      <c r="K5" s="5"/>
      <c r="L5" s="5">
        <v>0</v>
      </c>
      <c r="M5" s="5">
        <v>-2.5837006241835597E-4</v>
      </c>
      <c r="N5" s="8">
        <v>-2.38354235226857E-3</v>
      </c>
      <c r="O5" s="11">
        <v>-4.1469135445213502E-7</v>
      </c>
    </row>
    <row r="6" spans="1:15">
      <c r="A6" s="4">
        <v>0.625</v>
      </c>
      <c r="B6" s="5">
        <v>0.219512195121951</v>
      </c>
      <c r="C6" s="5">
        <v>0.21942606817249899</v>
      </c>
      <c r="D6" s="8">
        <v>0.218160700765439</v>
      </c>
      <c r="E6" s="11">
        <v>0.219511319342025</v>
      </c>
      <c r="F6" s="5"/>
      <c r="G6" s="5">
        <v>14.3530229503685</v>
      </c>
      <c r="H6" s="5">
        <v>14.3556778042415</v>
      </c>
      <c r="I6" s="8">
        <v>14.4517623308837</v>
      </c>
      <c r="J6" s="11">
        <v>14.352969778809801</v>
      </c>
      <c r="K6" s="5"/>
      <c r="L6" s="5">
        <v>0.23958556741408699</v>
      </c>
      <c r="M6" s="5">
        <v>0.23958171996576699</v>
      </c>
      <c r="N6" s="8">
        <v>0.240061896937037</v>
      </c>
      <c r="O6" s="11">
        <v>0.23958479522905701</v>
      </c>
    </row>
    <row r="7" spans="1:15">
      <c r="A7" s="4">
        <v>0.75</v>
      </c>
      <c r="B7" s="5">
        <v>0.36</v>
      </c>
      <c r="C7" s="5">
        <v>0.35981142037951303</v>
      </c>
      <c r="D7" s="8">
        <v>0.36060144343318901</v>
      </c>
      <c r="E7" s="11">
        <v>0.35999980468181297</v>
      </c>
      <c r="F7" s="5"/>
      <c r="G7" s="6">
        <v>-2.6101217871994E-54</v>
      </c>
      <c r="H7" s="5">
        <v>3.1581788376477899E-3</v>
      </c>
      <c r="I7" s="8">
        <v>0.13461553322179501</v>
      </c>
      <c r="J7" s="11">
        <v>4.5418618884574398E-5</v>
      </c>
      <c r="K7" s="5"/>
      <c r="L7" s="5">
        <v>9.6000000000000002E-2</v>
      </c>
      <c r="M7" s="5">
        <v>9.6033979248626097E-2</v>
      </c>
      <c r="N7" s="8">
        <v>9.8024288109482799E-2</v>
      </c>
      <c r="O7" s="11">
        <v>9.6000498766556502E-2</v>
      </c>
    </row>
    <row r="8" spans="1:15">
      <c r="A8" s="4">
        <v>0.875</v>
      </c>
      <c r="B8" s="5">
        <v>0.219512195121951</v>
      </c>
      <c r="C8" s="5">
        <v>0.21954598728427099</v>
      </c>
      <c r="D8" s="8">
        <v>0.22339734663091901</v>
      </c>
      <c r="E8" s="11">
        <v>0.21951290203659099</v>
      </c>
      <c r="F8" s="5"/>
      <c r="G8" s="5">
        <v>-14.3530229503685</v>
      </c>
      <c r="H8" s="5">
        <v>-14.3506486715457</v>
      </c>
      <c r="I8" s="8">
        <v>-14.2712391724328</v>
      </c>
      <c r="J8" s="11">
        <v>-14.3529087049053</v>
      </c>
      <c r="K8" s="5"/>
      <c r="L8" s="5">
        <v>-0.164093203065029</v>
      </c>
      <c r="M8" s="5">
        <v>-0.163934523430291</v>
      </c>
      <c r="N8" s="8">
        <v>-0.160973663158133</v>
      </c>
      <c r="O8" s="11">
        <v>-0.164091181325146</v>
      </c>
    </row>
    <row r="9" spans="1:15">
      <c r="A9" s="4">
        <v>1</v>
      </c>
      <c r="B9" s="6">
        <v>0</v>
      </c>
      <c r="C9" s="6">
        <v>6.4401675939267194E-8</v>
      </c>
      <c r="D9" s="9">
        <v>4.8651915796371597E-5</v>
      </c>
      <c r="E9" s="11">
        <v>7.95725599271377E-12</v>
      </c>
      <c r="F9" s="6"/>
      <c r="G9" s="5">
        <v>0</v>
      </c>
      <c r="H9" s="5">
        <v>-1.251788291645E-2</v>
      </c>
      <c r="I9" s="8">
        <v>-0.43897153638022601</v>
      </c>
      <c r="J9" s="11">
        <v>-1.7693118855372999E-4</v>
      </c>
      <c r="K9" s="5"/>
      <c r="L9" s="5">
        <v>0</v>
      </c>
      <c r="M9" s="5">
        <v>-2.3466770754127899E-4</v>
      </c>
      <c r="N9" s="8">
        <v>-8.1788488153880304E-3</v>
      </c>
      <c r="O9" s="11">
        <v>-3.3174685844830201E-6</v>
      </c>
    </row>
    <row r="10" spans="1:15">
      <c r="C10" t="s">
        <v>38</v>
      </c>
      <c r="D10" t="s">
        <v>39</v>
      </c>
      <c r="E10" t="s">
        <v>40</v>
      </c>
      <c r="H10" t="s">
        <v>38</v>
      </c>
      <c r="I10" t="s">
        <v>39</v>
      </c>
      <c r="J10" t="s">
        <v>40</v>
      </c>
      <c r="M10" t="s">
        <v>38</v>
      </c>
      <c r="N10" t="s">
        <v>39</v>
      </c>
      <c r="O10" t="s">
        <v>40</v>
      </c>
    </row>
    <row r="11" spans="1:15">
      <c r="C11">
        <f>20*LOG10(ABS(C2-B2)/ABS(B2))</f>
        <v>-68.356742122664144</v>
      </c>
      <c r="D11">
        <f>20*LOG10(ABS(D2-B2))</f>
        <v>-86.061331428234439</v>
      </c>
      <c r="E11">
        <f>20*LOG10(ABS(E2-B2))</f>
        <v>-132.27888410411862</v>
      </c>
      <c r="H11">
        <f t="shared" ref="H11:H18" si="0">20*LOG10(ABS(H2-G2))</f>
        <v>-51.958483240594845</v>
      </c>
      <c r="I11">
        <f>20*LOG10(ABS(I2-G2))</f>
        <v>-25.511796442008297</v>
      </c>
      <c r="J11">
        <f>20*LOG10(ABS(J2-G2))</f>
        <v>-77.852659895800414</v>
      </c>
      <c r="M11">
        <f t="shared" ref="M11:M18" si="1">20*LOG10(ABS(M2-L2))</f>
        <v>-101.74080585449954</v>
      </c>
      <c r="N11">
        <f>20*LOG10(ABS(N2-L2))</f>
        <v>-77.428485953786875</v>
      </c>
      <c r="O11">
        <f>20*LOG10(ABS(O2-L2))</f>
        <v>-130.7910944387778</v>
      </c>
    </row>
    <row r="12" spans="1:15">
      <c r="C12">
        <f t="shared" ref="C12:C18" si="2">20*LOG10(ABS(C3-B3))</f>
        <v>-103.47782187116982</v>
      </c>
      <c r="D12">
        <f t="shared" ref="D12:D18" si="3">20*LOG10(ABS(D3-B3))</f>
        <v>-62.421192877861614</v>
      </c>
      <c r="E12">
        <f t="shared" ref="E12:E18" si="4">20*LOG10(ABS(E3-B3))</f>
        <v>-130.13990221172807</v>
      </c>
      <c r="H12">
        <f t="shared" si="0"/>
        <v>-55.939282378341836</v>
      </c>
      <c r="I12">
        <f t="shared" ref="I12:I18" si="5">20*LOG10(ABS(I3-G3))</f>
        <v>-25.527104350696742</v>
      </c>
      <c r="J12">
        <f t="shared" ref="J12:J18" si="6">20*LOG10(ABS(J3-G3))</f>
        <v>-109.30359527515827</v>
      </c>
      <c r="M12">
        <f t="shared" si="1"/>
        <v>-99.644785281047177</v>
      </c>
      <c r="N12">
        <f t="shared" ref="N12:N18" si="7">20*LOG10(ABS(N3-L3))</f>
        <v>-67.78171381953868</v>
      </c>
      <c r="O12">
        <f t="shared" ref="O12:O18" si="8">20*LOG10(ABS(O3-L3))</f>
        <v>-137.10371593152959</v>
      </c>
    </row>
    <row r="13" spans="1:15">
      <c r="C13">
        <f t="shared" si="2"/>
        <v>-74.846189272563336</v>
      </c>
      <c r="D13">
        <f t="shared" si="3"/>
        <v>-53.548914361441994</v>
      </c>
      <c r="E13">
        <f t="shared" si="4"/>
        <v>-135.01251365160002</v>
      </c>
      <c r="H13">
        <f t="shared" si="0"/>
        <v>-58.885675809875096</v>
      </c>
      <c r="I13">
        <f t="shared" si="5"/>
        <v>-31.686369475409087</v>
      </c>
      <c r="J13">
        <f t="shared" si="6"/>
        <v>-79.123654258051516</v>
      </c>
      <c r="M13">
        <f t="shared" si="1"/>
        <v>-86.765227528945573</v>
      </c>
      <c r="N13">
        <f t="shared" si="7"/>
        <v>-60.241357115060062</v>
      </c>
      <c r="O13">
        <f t="shared" si="8"/>
        <v>-130.59277327356295</v>
      </c>
    </row>
    <row r="14" spans="1:15">
      <c r="C14">
        <f t="shared" si="2"/>
        <v>-133.73954718039317</v>
      </c>
      <c r="D14">
        <f t="shared" si="3"/>
        <v>-95.637092427914325</v>
      </c>
      <c r="E14">
        <f t="shared" si="4"/>
        <v>-246.07317245104926</v>
      </c>
      <c r="H14">
        <f t="shared" si="0"/>
        <v>-31.197419364731267</v>
      </c>
      <c r="I14">
        <f t="shared" si="5"/>
        <v>-11.846293175661875</v>
      </c>
      <c r="J14">
        <f t="shared" si="6"/>
        <v>-87.084922399558707</v>
      </c>
      <c r="M14">
        <f t="shared" si="1"/>
        <v>-71.755156197419993</v>
      </c>
      <c r="N14">
        <f t="shared" si="7"/>
        <v>-52.455542537057873</v>
      </c>
      <c r="O14">
        <f t="shared" si="8"/>
        <v>-127.64550037556845</v>
      </c>
    </row>
    <row r="15" spans="1:15">
      <c r="C15">
        <f t="shared" si="2"/>
        <v>-81.297218697525309</v>
      </c>
      <c r="D15">
        <f t="shared" si="3"/>
        <v>-57.383715269239502</v>
      </c>
      <c r="E15">
        <f t="shared" si="4"/>
        <v>-121.15210027237313</v>
      </c>
      <c r="H15">
        <f t="shared" si="0"/>
        <v>-51.519187562430268</v>
      </c>
      <c r="I15">
        <f t="shared" si="5"/>
        <v>-20.110192036896141</v>
      </c>
      <c r="J15">
        <f t="shared" si="6"/>
        <v>-85.48641216723594</v>
      </c>
      <c r="M15">
        <f t="shared" si="1"/>
        <v>-108.29654410045538</v>
      </c>
      <c r="N15">
        <f t="shared" si="7"/>
        <v>-66.441850000802049</v>
      </c>
      <c r="O15">
        <f t="shared" si="8"/>
        <v>-122.24557244229679</v>
      </c>
    </row>
    <row r="16" spans="1:15">
      <c r="C16">
        <f t="shared" si="2"/>
        <v>-74.490104852152029</v>
      </c>
      <c r="D16">
        <f t="shared" si="3"/>
        <v>-64.416104251240839</v>
      </c>
      <c r="E16">
        <f t="shared" si="4"/>
        <v>-134.18514631175432</v>
      </c>
      <c r="H16">
        <f t="shared" si="0"/>
        <v>-50.011265618254946</v>
      </c>
      <c r="I16">
        <f t="shared" si="5"/>
        <v>-17.418096483773027</v>
      </c>
      <c r="J16">
        <f t="shared" si="6"/>
        <v>-86.855321523826262</v>
      </c>
      <c r="M16">
        <f t="shared" si="1"/>
        <v>-89.375724575936573</v>
      </c>
      <c r="N16">
        <f t="shared" si="7"/>
        <v>-53.874553517930394</v>
      </c>
      <c r="O16">
        <f t="shared" si="8"/>
        <v>-126.04205349417755</v>
      </c>
    </row>
    <row r="17" spans="3:15">
      <c r="C17">
        <f t="shared" si="2"/>
        <v>-89.4236803470436</v>
      </c>
      <c r="D17">
        <f t="shared" si="3"/>
        <v>-48.211840807656401</v>
      </c>
      <c r="E17">
        <f t="shared" si="4"/>
        <v>-123.01266048272156</v>
      </c>
      <c r="H17">
        <f t="shared" si="0"/>
        <v>-52.489365622601824</v>
      </c>
      <c r="I17">
        <f t="shared" si="5"/>
        <v>-21.746656628695415</v>
      </c>
      <c r="J17">
        <f t="shared" si="6"/>
        <v>-78.843220743561247</v>
      </c>
      <c r="M17">
        <f t="shared" si="1"/>
        <v>-75.989576157838584</v>
      </c>
      <c r="N17">
        <f t="shared" si="7"/>
        <v>-50.118189085212386</v>
      </c>
      <c r="O17">
        <f t="shared" si="8"/>
        <v>-113.88549442931802</v>
      </c>
    </row>
    <row r="18" spans="3:15">
      <c r="C18">
        <f t="shared" si="2"/>
        <v>-143.82205661500711</v>
      </c>
      <c r="D18">
        <f t="shared" si="3"/>
        <v>-86.258001071566866</v>
      </c>
      <c r="E18">
        <f t="shared" si="4"/>
        <v>-221.98473340071217</v>
      </c>
      <c r="H18">
        <f t="shared" si="0"/>
        <v>-38.049382297030846</v>
      </c>
      <c r="I18">
        <f t="shared" si="5"/>
        <v>-7.1512727839396657</v>
      </c>
      <c r="J18">
        <f t="shared" si="6"/>
        <v>-75.043912101230177</v>
      </c>
      <c r="M18">
        <f t="shared" si="1"/>
        <v>-72.590933384980161</v>
      </c>
      <c r="N18">
        <f t="shared" si="7"/>
        <v>-41.746156391873143</v>
      </c>
      <c r="O18">
        <f t="shared" si="8"/>
        <v>-109.58386362187201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A51C-CCCB-424A-8C90-39612E22F23E}">
  <dimension ref="A1:P13"/>
  <sheetViews>
    <sheetView tabSelected="1" workbookViewId="0">
      <selection activeCell="F2" sqref="F2"/>
    </sheetView>
  </sheetViews>
  <sheetFormatPr defaultRowHeight="15"/>
  <sheetData>
    <row r="1" spans="1:16">
      <c r="A1" s="1" t="s">
        <v>0</v>
      </c>
      <c r="B1" s="1" t="s">
        <v>2</v>
      </c>
      <c r="C1" s="1" t="s">
        <v>4</v>
      </c>
      <c r="D1" s="1" t="s">
        <v>35</v>
      </c>
      <c r="E1" s="1" t="s">
        <v>36</v>
      </c>
      <c r="F1" s="1" t="s">
        <v>37</v>
      </c>
      <c r="G1" s="1"/>
      <c r="H1" s="1" t="s">
        <v>7</v>
      </c>
      <c r="I1" s="1" t="s">
        <v>35</v>
      </c>
      <c r="J1" s="1" t="s">
        <v>36</v>
      </c>
      <c r="K1" s="1" t="s">
        <v>37</v>
      </c>
      <c r="L1" s="1"/>
      <c r="M1" s="1" t="s">
        <v>8</v>
      </c>
      <c r="N1" s="1" t="s">
        <v>35</v>
      </c>
      <c r="O1" s="1" t="s">
        <v>36</v>
      </c>
      <c r="P1" s="1" t="s">
        <v>37</v>
      </c>
    </row>
    <row r="2" spans="1:16">
      <c r="A2" s="7">
        <v>4</v>
      </c>
      <c r="B2" s="4">
        <v>0.375</v>
      </c>
      <c r="C2" s="5">
        <v>0.219512195121951</v>
      </c>
      <c r="D2" s="5">
        <v>0.21969320010719001</v>
      </c>
      <c r="E2" s="8">
        <v>0.22161381555351001</v>
      </c>
      <c r="F2" s="12">
        <v>0.21951201755002001</v>
      </c>
      <c r="G2" s="5"/>
      <c r="H2" s="5">
        <v>-14.3530229503685</v>
      </c>
      <c r="I2" s="5">
        <v>-14.3541598345126</v>
      </c>
      <c r="J2" s="8">
        <v>-14.3269805191246</v>
      </c>
      <c r="K2" s="12">
        <v>-14.352912334537301</v>
      </c>
      <c r="L2" s="5"/>
      <c r="M2" s="5">
        <v>-2.9533612905323501E-2</v>
      </c>
      <c r="N2" s="5">
        <v>-2.94877207321677E-2</v>
      </c>
      <c r="O2" s="8">
        <v>-2.8561017655246001E-2</v>
      </c>
      <c r="P2" s="12">
        <v>-2.95333175387558E-2</v>
      </c>
    </row>
    <row r="3" spans="1:16">
      <c r="A3" s="7">
        <v>6</v>
      </c>
      <c r="B3" s="4">
        <v>0.375</v>
      </c>
      <c r="C3" s="4">
        <v>0.34246575342465702</v>
      </c>
      <c r="D3" s="5">
        <v>0.34256323910905401</v>
      </c>
      <c r="E3" s="8">
        <v>0.34527048062073501</v>
      </c>
      <c r="F3" s="12">
        <v>0.34246566428879599</v>
      </c>
      <c r="G3" s="4"/>
      <c r="H3" s="4">
        <v>-23.1046694868716</v>
      </c>
      <c r="I3" s="5">
        <v>-23.103641169343899</v>
      </c>
      <c r="J3" s="8">
        <v>-22.970574901985799</v>
      </c>
      <c r="K3" s="12">
        <v>-23.1044191883807</v>
      </c>
      <c r="L3" s="4"/>
      <c r="M3" s="4">
        <v>-3.5886451123750898E-2</v>
      </c>
      <c r="N3" s="5">
        <v>-3.58176741669229E-2</v>
      </c>
      <c r="O3" s="8">
        <v>-3.48704982367459E-2</v>
      </c>
      <c r="P3" s="12">
        <v>-3.58860506179891E-2</v>
      </c>
    </row>
    <row r="4" spans="1:16">
      <c r="A4" s="7">
        <v>8</v>
      </c>
      <c r="B4" s="4">
        <v>0.375</v>
      </c>
      <c r="C4" s="5">
        <v>0.43362831858407003</v>
      </c>
      <c r="D4" s="5">
        <v>0.43374714822546501</v>
      </c>
      <c r="E4" s="8">
        <v>0.43612706398596002</v>
      </c>
      <c r="F4" s="14">
        <v>0.43362907065023998</v>
      </c>
      <c r="G4" s="5"/>
      <c r="H4" s="5">
        <v>-29.097305232076899</v>
      </c>
      <c r="I4" s="5">
        <v>-29.095925286433101</v>
      </c>
      <c r="J4" s="8">
        <v>-28.873390566138202</v>
      </c>
      <c r="K4" s="13">
        <v>-29.0967339513568</v>
      </c>
      <c r="L4" s="5"/>
      <c r="M4" s="5">
        <v>-3.2863046452768302E-2</v>
      </c>
      <c r="N4" s="5">
        <v>-3.2813220546872697E-2</v>
      </c>
      <c r="O4" s="8">
        <v>-3.20529324170271E-2</v>
      </c>
      <c r="P4" s="13">
        <v>-3.2862395055680803E-2</v>
      </c>
    </row>
    <row r="5" spans="1:16">
      <c r="A5" s="7">
        <v>10</v>
      </c>
      <c r="B5" s="4">
        <v>0.375</v>
      </c>
      <c r="C5" s="4">
        <v>0.50310559006211097</v>
      </c>
      <c r="D5" s="5">
        <v>0.50354859674157004</v>
      </c>
      <c r="E5" s="8">
        <v>0.50611900356714701</v>
      </c>
      <c r="F5" s="14">
        <v>0.50310640324684497</v>
      </c>
      <c r="G5" s="4"/>
      <c r="H5" s="4">
        <v>-33.114016672380799</v>
      </c>
      <c r="I5" s="5">
        <v>-33.056831069362701</v>
      </c>
      <c r="J5" s="8">
        <v>-32.771124798058402</v>
      </c>
      <c r="K5" s="13">
        <v>-33.113480896664299</v>
      </c>
      <c r="L5" s="4"/>
      <c r="M5" s="4">
        <v>-2.8348213018195199E-2</v>
      </c>
      <c r="N5" s="5">
        <v>-2.8278128322352901E-2</v>
      </c>
      <c r="O5" s="8">
        <v>-2.7518150719108798E-2</v>
      </c>
      <c r="P5" s="14">
        <v>-2.8347605373682101E-2</v>
      </c>
    </row>
    <row r="6" spans="1:16">
      <c r="A6" s="7">
        <v>12</v>
      </c>
      <c r="B6" s="4">
        <v>0.375</v>
      </c>
      <c r="C6" s="5">
        <v>0.55760368663594395</v>
      </c>
      <c r="D6" s="5">
        <v>0.55789928202956995</v>
      </c>
      <c r="E6" s="8">
        <v>0.56130805386847005</v>
      </c>
      <c r="F6" s="14">
        <v>0.55760510396855201</v>
      </c>
      <c r="G6" s="5"/>
      <c r="H6" s="5">
        <v>-35.7945055787035</v>
      </c>
      <c r="I6" s="5">
        <v>-35.756785972864897</v>
      </c>
      <c r="J6" s="8">
        <v>-35.255411358684903</v>
      </c>
      <c r="K6" s="13">
        <v>-35.793489335255003</v>
      </c>
      <c r="L6" s="5"/>
      <c r="M6" s="5">
        <v>-2.4141439964879E-2</v>
      </c>
      <c r="N6" s="5">
        <v>-2.4078097378887799E-2</v>
      </c>
      <c r="O6" s="8">
        <v>-2.3261324799874E-2</v>
      </c>
      <c r="P6" s="13">
        <v>-2.4140539862413699E-2</v>
      </c>
    </row>
    <row r="8" spans="1:16">
      <c r="D8" t="s">
        <v>38</v>
      </c>
      <c r="E8" t="s">
        <v>39</v>
      </c>
      <c r="F8" t="s">
        <v>40</v>
      </c>
      <c r="I8" t="s">
        <v>38</v>
      </c>
      <c r="J8" t="s">
        <v>39</v>
      </c>
      <c r="K8" t="s">
        <v>40</v>
      </c>
      <c r="N8" t="s">
        <v>38</v>
      </c>
      <c r="O8" t="s">
        <v>39</v>
      </c>
      <c r="P8" t="s">
        <v>40</v>
      </c>
    </row>
    <row r="9" spans="1:16">
      <c r="D9">
        <f>20*LOG10(ABS(D2-C2))</f>
        <v>-74.846189272563336</v>
      </c>
      <c r="E9">
        <f>20*LOG10(ABS(E2-C2))</f>
        <v>-53.548914361441994</v>
      </c>
      <c r="F9">
        <f>20*LOG10(ABS(F2-C2))</f>
        <v>-135.01251365160002</v>
      </c>
      <c r="I9">
        <f>20*LOG10(ABS(I2-H2))</f>
        <v>-58.885675809875096</v>
      </c>
      <c r="J9">
        <f>20*LOG10(ABS(J2-H2))</f>
        <v>-31.686369475409087</v>
      </c>
      <c r="K9">
        <f>20*LOG10(ABS(K2-H2))</f>
        <v>-79.123654258051516</v>
      </c>
      <c r="N9">
        <f>20*LOG10(ABS(N2-M2))</f>
        <v>-86.765227528945573</v>
      </c>
      <c r="O9">
        <f>20*LOG10(ABS(O2-M2))</f>
        <v>-60.241357115060062</v>
      </c>
      <c r="P9">
        <f>20*LOG10(ABS(P2-M2))</f>
        <v>-130.59277327356295</v>
      </c>
    </row>
    <row r="10" spans="1:16">
      <c r="D10">
        <f t="shared" ref="D10:D13" si="0">20*LOG10(ABS(D3-C3))</f>
        <v>-80.221183100154562</v>
      </c>
      <c r="E10">
        <f t="shared" ref="E10:E13" si="1">20*LOG10(ABS(E3-C3))</f>
        <v>-51.042187486728025</v>
      </c>
      <c r="F10">
        <f t="shared" ref="F10:F13" si="2">20*LOG10(ABS(F3-C3))</f>
        <v>-140.9989507201189</v>
      </c>
      <c r="I10">
        <f t="shared" ref="I10:I13" si="3">20*LOG10(ABS(I3-H3))</f>
        <v>-59.757455231410255</v>
      </c>
      <c r="J10">
        <f t="shared" ref="J10:J13" si="4">20*LOG10(ABS(J3-H3))</f>
        <v>-17.451775196390834</v>
      </c>
      <c r="K10">
        <f t="shared" ref="K10:K13" si="5">20*LOG10(ABS(K3-H3))</f>
        <v>-72.030835376629312</v>
      </c>
      <c r="N10">
        <f t="shared" ref="N10:N13" si="6">20*LOG10(ABS(N3-M3))</f>
        <v>-83.251140886083093</v>
      </c>
      <c r="O10">
        <f t="shared" ref="O10:O13" si="7">20*LOG10(ABS(O3-M3))</f>
        <v>-59.862528624273629</v>
      </c>
      <c r="P10">
        <f t="shared" ref="P10:P13" si="8">20*LOG10(ABS(P3-M3))</f>
        <v>-127.94782463283683</v>
      </c>
    </row>
    <row r="11" spans="1:16">
      <c r="D11">
        <f t="shared" si="0"/>
        <v>-78.501504269826967</v>
      </c>
      <c r="E11">
        <f t="shared" si="1"/>
        <v>-52.045559840953402</v>
      </c>
      <c r="F11">
        <f t="shared" si="2"/>
        <v>-122.47487893336908</v>
      </c>
      <c r="I11">
        <f t="shared" si="3"/>
        <v>-57.202760403330828</v>
      </c>
      <c r="J11">
        <f t="shared" si="4"/>
        <v>-12.998349202322535</v>
      </c>
      <c r="K11">
        <f t="shared" si="5"/>
        <v>-64.863008650106352</v>
      </c>
      <c r="N11">
        <f t="shared" si="6"/>
        <v>-86.050895931069959</v>
      </c>
      <c r="O11">
        <f t="shared" si="7"/>
        <v>-61.829076866691715</v>
      </c>
      <c r="P11">
        <f t="shared" si="8"/>
        <v>-123.72308375134216</v>
      </c>
    </row>
    <row r="12" spans="1:16">
      <c r="D12">
        <f t="shared" si="0"/>
        <v>-67.071794512543292</v>
      </c>
      <c r="E12">
        <f t="shared" si="1"/>
        <v>-50.418825394189639</v>
      </c>
      <c r="F12">
        <f t="shared" si="2"/>
        <v>-121.79621566030315</v>
      </c>
      <c r="I12">
        <f t="shared" si="3"/>
        <v>-24.854265898543311</v>
      </c>
      <c r="J12">
        <f t="shared" si="4"/>
        <v>-9.2968561290663931</v>
      </c>
      <c r="K12">
        <f t="shared" si="5"/>
        <v>-65.420339484918387</v>
      </c>
      <c r="N12">
        <f t="shared" si="6"/>
        <v>-83.087536141915095</v>
      </c>
      <c r="O12">
        <f t="shared" si="7"/>
        <v>-61.617786221536434</v>
      </c>
      <c r="P12">
        <f t="shared" si="8"/>
        <v>-124.32700838660303</v>
      </c>
    </row>
    <row r="13" spans="1:16">
      <c r="D13">
        <f t="shared" si="0"/>
        <v>-70.586046759968866</v>
      </c>
      <c r="E13">
        <f t="shared" si="1"/>
        <v>-48.625719321259837</v>
      </c>
      <c r="F13">
        <f t="shared" si="2"/>
        <v>-116.97056442211114</v>
      </c>
      <c r="I13">
        <f t="shared" si="3"/>
        <v>-28.468657083812928</v>
      </c>
      <c r="J13">
        <f t="shared" si="4"/>
        <v>-5.3667064900266217</v>
      </c>
      <c r="K13">
        <f t="shared" si="5"/>
        <v>-59.860044823841385</v>
      </c>
      <c r="N13">
        <f t="shared" si="6"/>
        <v>-83.966084206467698</v>
      </c>
      <c r="O13">
        <f t="shared" si="7"/>
        <v>-61.10920991486671</v>
      </c>
      <c r="P13">
        <f t="shared" si="8"/>
        <v>-120.91416097605477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21A-B545-4AAC-8ED2-106E5CCF122A}">
  <dimension ref="A1:M22"/>
  <sheetViews>
    <sheetView workbookViewId="0">
      <selection activeCell="O8" sqref="O8"/>
    </sheetView>
  </sheetViews>
  <sheetFormatPr defaultRowHeight="15"/>
  <sheetData>
    <row r="1" spans="1:13">
      <c r="A1" s="1" t="s">
        <v>0</v>
      </c>
      <c r="B1" s="1" t="s">
        <v>41</v>
      </c>
      <c r="C1" s="1"/>
      <c r="D1" s="1"/>
      <c r="E1" s="1" t="s">
        <v>4</v>
      </c>
      <c r="F1" s="1"/>
      <c r="G1" s="1"/>
      <c r="H1" s="1"/>
      <c r="I1" s="1" t="s">
        <v>7</v>
      </c>
      <c r="J1" s="1"/>
      <c r="K1" s="1"/>
      <c r="L1" s="1"/>
      <c r="M1" s="1" t="s">
        <v>8</v>
      </c>
    </row>
    <row r="2" spans="1:13">
      <c r="A2" s="1">
        <v>10</v>
      </c>
      <c r="B2" s="1">
        <v>0.375</v>
      </c>
      <c r="C2" s="1"/>
      <c r="D2" s="1" t="s">
        <v>42</v>
      </c>
      <c r="E2" s="1" t="s">
        <v>40</v>
      </c>
      <c r="F2" s="1"/>
      <c r="G2" s="1"/>
      <c r="H2" s="1" t="s">
        <v>42</v>
      </c>
      <c r="I2" s="1" t="s">
        <v>40</v>
      </c>
      <c r="J2" s="1"/>
      <c r="K2" s="1"/>
      <c r="L2" s="1" t="s">
        <v>39</v>
      </c>
      <c r="M2" s="1" t="s">
        <v>40</v>
      </c>
    </row>
    <row r="3" spans="1:13">
      <c r="A3" s="1" t="s">
        <v>43</v>
      </c>
      <c r="B3" s="1" t="s">
        <v>44</v>
      </c>
      <c r="C3" s="1"/>
      <c r="D3" s="1"/>
      <c r="E3" s="4">
        <v>0.50310559006211097</v>
      </c>
      <c r="F3" s="4"/>
      <c r="G3" s="1"/>
      <c r="H3" s="1"/>
      <c r="I3" s="4">
        <v>-33.114016672380799</v>
      </c>
      <c r="J3" s="4"/>
      <c r="K3" s="1"/>
      <c r="L3" s="1"/>
      <c r="M3" s="4">
        <v>-2.8348213018195199E-2</v>
      </c>
    </row>
    <row r="4" spans="1:13">
      <c r="A4" s="8">
        <v>787</v>
      </c>
      <c r="B4" s="8">
        <v>342</v>
      </c>
      <c r="C4" s="4">
        <v>0.50310559006211097</v>
      </c>
      <c r="D4" s="8">
        <v>0.51563487024195498</v>
      </c>
      <c r="E4" s="15">
        <v>0.503122987582862</v>
      </c>
      <c r="F4" s="15"/>
      <c r="G4" s="4">
        <v>-33.114016672380799</v>
      </c>
      <c r="H4" s="8">
        <v>-31.440051072762699</v>
      </c>
      <c r="I4" s="8">
        <v>-33.103976716846397</v>
      </c>
      <c r="J4" s="8"/>
      <c r="K4" s="4">
        <v>-2.8348213018195199E-2</v>
      </c>
      <c r="L4" s="8">
        <v>-2.5113503532290402E-2</v>
      </c>
      <c r="M4" s="8">
        <v>-2.8335135537420598E-2</v>
      </c>
    </row>
    <row r="5" spans="1:13">
      <c r="A5" s="8">
        <v>2669</v>
      </c>
      <c r="B5" s="8">
        <v>1232</v>
      </c>
      <c r="C5" s="4">
        <v>0.50310559006211097</v>
      </c>
      <c r="D5" s="8">
        <v>0.50611900356714701</v>
      </c>
      <c r="E5" s="15">
        <v>0.50310640324684497</v>
      </c>
      <c r="F5" s="15"/>
      <c r="G5" s="4">
        <v>-33.114016672380799</v>
      </c>
      <c r="H5" s="8">
        <v>-32.771124798058402</v>
      </c>
      <c r="I5" s="5">
        <v>-33.113480896664299</v>
      </c>
      <c r="J5" s="5"/>
      <c r="K5" s="4">
        <v>-2.8348213018195199E-2</v>
      </c>
      <c r="L5" s="8">
        <v>-2.7518150719108798E-2</v>
      </c>
      <c r="M5" s="15">
        <v>-2.8347605373682101E-2</v>
      </c>
    </row>
    <row r="6" spans="1:13">
      <c r="A6" s="8">
        <v>15463</v>
      </c>
      <c r="B6" s="8">
        <v>7476</v>
      </c>
      <c r="C6" s="4">
        <v>0.50310559006211097</v>
      </c>
      <c r="D6" s="8">
        <v>0.503580487322561</v>
      </c>
      <c r="E6" s="15">
        <v>0.50310560457334796</v>
      </c>
      <c r="F6" s="15"/>
      <c r="G6" s="4">
        <v>-33.114016672380799</v>
      </c>
      <c r="H6" s="8">
        <v>-33.064873238413902</v>
      </c>
      <c r="I6" s="8">
        <v>-33.114004142402898</v>
      </c>
      <c r="J6" s="8"/>
      <c r="K6" s="4">
        <v>-2.8348213018195199E-2</v>
      </c>
      <c r="L6" s="8">
        <v>-2.8216785409346599E-2</v>
      </c>
      <c r="M6" s="8">
        <v>-2.8348200663901198E-2</v>
      </c>
    </row>
    <row r="7" spans="1:13">
      <c r="A7" s="8">
        <v>58853</v>
      </c>
      <c r="B7" s="8">
        <v>28916</v>
      </c>
      <c r="C7" s="4">
        <v>0.50310559006211097</v>
      </c>
      <c r="D7" s="8">
        <v>0.50323409998339597</v>
      </c>
      <c r="E7" s="15">
        <v>0.50310559098347396</v>
      </c>
      <c r="F7" s="15"/>
      <c r="G7" s="4">
        <v>-33.114016672380799</v>
      </c>
      <c r="H7" s="8">
        <v>-33.101810503331698</v>
      </c>
      <c r="I7" s="8">
        <v>-33.114016025604499</v>
      </c>
      <c r="J7" s="8"/>
      <c r="K7" s="4">
        <v>-2.8348213018195199E-2</v>
      </c>
      <c r="L7" s="8">
        <v>-2.8313468293235201E-2</v>
      </c>
      <c r="M7" s="8">
        <v>-2.8348212208033501E-2</v>
      </c>
    </row>
    <row r="8" spans="1:13">
      <c r="A8" s="8">
        <v>132947</v>
      </c>
      <c r="B8" s="8">
        <v>65708</v>
      </c>
      <c r="C8" s="4">
        <v>0.50310559006211097</v>
      </c>
      <c r="D8" s="8">
        <v>0.50319354508230596</v>
      </c>
      <c r="E8" s="15">
        <v>0.50310559024233903</v>
      </c>
      <c r="F8" s="15"/>
      <c r="G8" s="4">
        <v>-33.114016672380799</v>
      </c>
      <c r="H8" s="8">
        <v>-33.108067921685802</v>
      </c>
      <c r="I8" s="8">
        <v>-33.114016563952497</v>
      </c>
      <c r="J8" s="8"/>
      <c r="K8" s="4">
        <v>-2.8348213018195199E-2</v>
      </c>
      <c r="L8" s="8">
        <v>-2.8328349718989398E-2</v>
      </c>
      <c r="M8" s="8">
        <v>-2.8348212856221799E-2</v>
      </c>
    </row>
    <row r="12" spans="1:13">
      <c r="D12">
        <f>20*LOG10(ABS(D4-C4)/ABS(C4))</f>
        <v>-32.074660436097737</v>
      </c>
      <c r="E12">
        <f>20*LOG10(ABS(E4-C4)/ABS(C4))</f>
        <v>-89.223435593426444</v>
      </c>
      <c r="H12">
        <f>20*LOG10(ABS(H4-G4)/ABS(G4))</f>
        <v>-25.92530668425729</v>
      </c>
      <c r="I12">
        <f>20*LOG10(ABS(I4-G4)/ABS(G4))</f>
        <v>-70.365601474545059</v>
      </c>
      <c r="L12">
        <f>20*LOG10(ABS(L4-K4)/ABS(K4))</f>
        <v>-18.853808108400436</v>
      </c>
      <c r="M12">
        <f>20*LOG10(ABS(M4-K4)/ABS(K4))</f>
        <v>-66.720031946045296</v>
      </c>
    </row>
    <row r="13" spans="1:13">
      <c r="D13">
        <f t="shared" ref="D13:D16" si="0">20*LOG10(ABS(D5-C5)/ABS(C5))</f>
        <v>-44.452008251125619</v>
      </c>
      <c r="E13">
        <f t="shared" ref="E13:E16" si="1">20*LOG10(ABS(E5-C5)/ABS(C5))</f>
        <v>-115.82939851723914</v>
      </c>
      <c r="H13">
        <f t="shared" ref="H13:H16" si="2">20*LOG10(ABS(H5-G5)/ABS(G5))</f>
        <v>-39.697093391252942</v>
      </c>
      <c r="I13">
        <f t="shared" ref="I13:I16" si="3">20*LOG10(ABS(I5-G5)/ABS(G5))</f>
        <v>-95.820576747104951</v>
      </c>
      <c r="L13">
        <f t="shared" ref="L13:L16" si="4">20*LOG10(ABS(L5-K5)/ABS(K5))</f>
        <v>-30.668299972324977</v>
      </c>
      <c r="M13">
        <f t="shared" ref="M13:M16" si="5">20*LOG10(ABS(M5-K5)/ABS(K5))</f>
        <v>-93.37752213739158</v>
      </c>
    </row>
    <row r="14" spans="1:13">
      <c r="D14">
        <f t="shared" si="0"/>
        <v>-60.501189571628274</v>
      </c>
      <c r="E14">
        <f t="shared" si="1"/>
        <v>-150.79909416028124</v>
      </c>
      <c r="H14">
        <f t="shared" si="2"/>
        <v>-56.570927259285774</v>
      </c>
      <c r="I14">
        <f t="shared" si="3"/>
        <v>-128.44123116118641</v>
      </c>
      <c r="L14">
        <f t="shared" si="4"/>
        <v>-46.676781619660531</v>
      </c>
      <c r="M14">
        <f t="shared" si="5"/>
        <v>-127.21415510604869</v>
      </c>
    </row>
    <row r="15" spans="1:13">
      <c r="D15">
        <f t="shared" si="0"/>
        <v>-71.85444970545781</v>
      </c>
      <c r="E15">
        <f t="shared" si="1"/>
        <v>-174.74456763152205</v>
      </c>
      <c r="H15">
        <f t="shared" si="2"/>
        <v>-68.668649653882412</v>
      </c>
      <c r="I15">
        <f t="shared" si="3"/>
        <v>-154.18515531010829</v>
      </c>
      <c r="L15">
        <f t="shared" si="4"/>
        <v>-58.232736187899178</v>
      </c>
      <c r="M15">
        <f t="shared" si="5"/>
        <v>-150.87907960522546</v>
      </c>
    </row>
    <row r="16" spans="1:13">
      <c r="D16">
        <f t="shared" si="0"/>
        <v>-75.147970203747846</v>
      </c>
      <c r="E16">
        <f t="shared" si="1"/>
        <v>-188.91673495380272</v>
      </c>
      <c r="H16">
        <f t="shared" si="2"/>
        <v>-74.911721891270076</v>
      </c>
      <c r="I16">
        <f t="shared" si="3"/>
        <v>-169.69738406516137</v>
      </c>
      <c r="L16">
        <f t="shared" si="4"/>
        <v>-63.089486060074279</v>
      </c>
      <c r="M16">
        <f t="shared" si="5"/>
        <v>-164.86163978026482</v>
      </c>
    </row>
    <row r="22" spans="1:11">
      <c r="A22" s="10"/>
      <c r="B22" s="10"/>
      <c r="C22" s="1"/>
      <c r="D22" s="10"/>
      <c r="E22" s="10"/>
      <c r="F22" s="10"/>
      <c r="G22" s="10"/>
      <c r="H22" s="10"/>
      <c r="I22" s="10"/>
      <c r="J22" s="10"/>
      <c r="K2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Analytical</vt:lpstr>
      <vt:lpstr>Compare_analytical_Set1</vt:lpstr>
      <vt:lpstr>Compare_analytical_Set2</vt:lpstr>
      <vt:lpstr>Meshing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Botian Zhang</dc:creator>
  <cp:keywords/>
  <dc:description/>
  <cp:lastModifiedBy>Botian Zhang</cp:lastModifiedBy>
  <cp:revision/>
  <dcterms:created xsi:type="dcterms:W3CDTF">2023-10-10T03:14:39Z</dcterms:created>
  <dcterms:modified xsi:type="dcterms:W3CDTF">2024-01-04T02:09:20Z</dcterms:modified>
  <cp:category/>
  <cp:contentStatus/>
</cp:coreProperties>
</file>