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oran Internal rumah Sakit Kramat 128\"/>
    </mc:Choice>
  </mc:AlternateContent>
  <bookViews>
    <workbookView xWindow="360" yWindow="60" windowWidth="14355" windowHeight="6465" firstSheet="2" activeTab="2"/>
  </bookViews>
  <sheets>
    <sheet name="KUNJUNGAN POLIKLINIK" sheetId="1" r:id="rId1"/>
    <sheet name="KUNJUNGAN RJ BARU LAMA" sheetId="4" r:id="rId2"/>
    <sheet name="KUNJUNGAN IGD" sheetId="11" r:id="rId3"/>
    <sheet name="PENUNJANG MEDIS" sheetId="3" r:id="rId4"/>
    <sheet name="INDIKATOR RS" sheetId="2" r:id="rId5"/>
    <sheet name="KEMOTERAPI" sheetId="10" r:id="rId6"/>
    <sheet name="RAWAT INAP" sheetId="5" r:id="rId7"/>
    <sheet name="OPERASI" sheetId="6" r:id="rId8"/>
    <sheet name="OPERASI PER GOLONGAN" sheetId="7" r:id="rId9"/>
    <sheet name="PENYAKIT RAWAT JALAN" sheetId="8" r:id="rId10"/>
    <sheet name="PENYAKIT RAWAT INAP" sheetId="9" r:id="rId11"/>
  </sheets>
  <externalReferences>
    <externalReference r:id="rId12"/>
  </externalReferences>
  <calcPr calcId="162913"/>
</workbook>
</file>

<file path=xl/calcChain.xml><?xml version="1.0" encoding="utf-8"?>
<calcChain xmlns="http://schemas.openxmlformats.org/spreadsheetml/2006/main">
  <c r="N5" i="6" l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AX5" i="7"/>
  <c r="AX6" i="7"/>
  <c r="AX9" i="7"/>
  <c r="AX11" i="7"/>
  <c r="AX12" i="7"/>
  <c r="AX13" i="7"/>
  <c r="AX14" i="7"/>
  <c r="AX15" i="7"/>
  <c r="AX16" i="7"/>
  <c r="AT18" i="7"/>
  <c r="AU18" i="7"/>
  <c r="AV18" i="7"/>
  <c r="AX18" i="7" s="1"/>
  <c r="AW18" i="7"/>
  <c r="N3" i="3"/>
  <c r="N4" i="3"/>
  <c r="N5" i="3"/>
  <c r="N10" i="3"/>
  <c r="N11" i="3"/>
  <c r="N12" i="3"/>
  <c r="M12" i="3"/>
  <c r="X34" i="4"/>
  <c r="Y34" i="4"/>
  <c r="AP18" i="7" l="1"/>
  <c r="AQ18" i="7"/>
  <c r="AR18" i="7"/>
  <c r="L12" i="3"/>
  <c r="I34" i="4"/>
  <c r="H34" i="4"/>
  <c r="G34" i="4"/>
  <c r="F34" i="4"/>
  <c r="C34" i="4"/>
  <c r="B34" i="4"/>
  <c r="P34" i="4"/>
  <c r="O34" i="4"/>
  <c r="N34" i="4"/>
  <c r="M34" i="4"/>
  <c r="L34" i="4"/>
  <c r="K34" i="4"/>
  <c r="J34" i="4"/>
  <c r="L32" i="1"/>
  <c r="B32" i="1"/>
  <c r="C32" i="1"/>
  <c r="D32" i="1"/>
  <c r="E32" i="1"/>
  <c r="F32" i="1"/>
  <c r="G32" i="1"/>
  <c r="I32" i="1"/>
  <c r="J32" i="1"/>
  <c r="K32" i="1"/>
  <c r="V34" i="4"/>
  <c r="W34" i="4"/>
  <c r="K18" i="6" l="1"/>
  <c r="AO18" i="7"/>
  <c r="AL18" i="7"/>
  <c r="AN18" i="7"/>
  <c r="K12" i="3"/>
  <c r="J12" i="3"/>
  <c r="T34" i="4"/>
  <c r="U34" i="4"/>
  <c r="AM18" i="7" l="1"/>
  <c r="J18" i="6"/>
  <c r="AH18" i="7"/>
  <c r="AJ18" i="7"/>
  <c r="R34" i="4"/>
  <c r="S34" i="4"/>
  <c r="AI18" i="7" l="1"/>
  <c r="I18" i="6"/>
  <c r="I16" i="6"/>
  <c r="I15" i="6"/>
  <c r="I14" i="6"/>
  <c r="I13" i="6"/>
  <c r="I12" i="6"/>
  <c r="I11" i="6"/>
  <c r="I9" i="6"/>
  <c r="I8" i="6"/>
  <c r="I6" i="6"/>
  <c r="I5" i="6"/>
  <c r="AD18" i="7"/>
  <c r="AE18" i="7"/>
  <c r="AF18" i="7"/>
  <c r="I12" i="3"/>
  <c r="Q34" i="4"/>
  <c r="H16" i="6" l="1"/>
  <c r="H15" i="6"/>
  <c r="H14" i="6"/>
  <c r="H13" i="6"/>
  <c r="H11" i="6"/>
  <c r="H9" i="6"/>
  <c r="H8" i="6"/>
  <c r="H6" i="6"/>
  <c r="H5" i="6"/>
  <c r="Z18" i="7"/>
  <c r="AA18" i="7"/>
  <c r="AB18" i="7"/>
  <c r="B12" i="3"/>
  <c r="C12" i="3"/>
  <c r="D12" i="3"/>
  <c r="E12" i="3"/>
  <c r="F12" i="3"/>
  <c r="G12" i="3"/>
  <c r="H12" i="3"/>
  <c r="H30" i="1"/>
  <c r="H29" i="1"/>
  <c r="H28" i="1"/>
  <c r="H26" i="1"/>
  <c r="H25" i="1"/>
  <c r="H24" i="1"/>
  <c r="H23" i="1"/>
  <c r="H22" i="1"/>
  <c r="H21" i="1"/>
  <c r="H20" i="1"/>
  <c r="H19" i="1"/>
  <c r="H17" i="1"/>
  <c r="H16" i="1"/>
  <c r="H15" i="1"/>
  <c r="H14" i="1"/>
  <c r="H13" i="1"/>
  <c r="H12" i="1"/>
  <c r="H11" i="1"/>
  <c r="H9" i="1"/>
  <c r="H8" i="1"/>
  <c r="H7" i="1"/>
  <c r="H6" i="1"/>
  <c r="H5" i="1"/>
  <c r="H4" i="1"/>
  <c r="H3" i="1"/>
  <c r="H32" i="1" s="1"/>
  <c r="H18" i="6" l="1"/>
  <c r="G18" i="6"/>
  <c r="V18" i="7"/>
  <c r="W18" i="7"/>
  <c r="X18" i="7"/>
  <c r="F18" i="6" l="1"/>
  <c r="R18" i="7"/>
  <c r="S18" i="7"/>
  <c r="T18" i="7"/>
  <c r="U18" i="7"/>
  <c r="E18" i="6" l="1"/>
  <c r="N18" i="7"/>
  <c r="O18" i="7"/>
  <c r="P18" i="7"/>
  <c r="D18" i="6" l="1"/>
  <c r="J18" i="7"/>
  <c r="K18" i="7"/>
  <c r="L18" i="7"/>
  <c r="M18" i="7"/>
  <c r="F18" i="7" l="1"/>
  <c r="G18" i="7"/>
  <c r="H18" i="7"/>
  <c r="C18" i="6"/>
  <c r="E8" i="4"/>
  <c r="D8" i="4"/>
  <c r="E7" i="4"/>
  <c r="D7" i="4"/>
  <c r="E6" i="4"/>
  <c r="E34" i="4" s="1"/>
  <c r="D6" i="4"/>
  <c r="D34" i="4" s="1"/>
  <c r="B18" i="6" l="1"/>
  <c r="B18" i="7"/>
  <c r="C18" i="7"/>
  <c r="D18" i="7"/>
  <c r="E18" i="7"/>
</calcChain>
</file>

<file path=xl/sharedStrings.xml><?xml version="1.0" encoding="utf-8"?>
<sst xmlns="http://schemas.openxmlformats.org/spreadsheetml/2006/main" count="576" uniqueCount="202">
  <si>
    <t xml:space="preserve">POLIKLINIK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</si>
  <si>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</si>
  <si>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</si>
  <si>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</si>
  <si>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</si>
  <si>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</si>
  <si>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</si>
  <si>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</si>
  <si>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</si>
  <si>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</si>
  <si>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</si>
  <si>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</si>
  <si>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</si>
  <si>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</si>
  <si>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PENYAKIT DALAM</t>
  </si>
  <si>
    <t>BEDAH UMUM</t>
  </si>
  <si>
    <t>BEDAH SYARAF</t>
  </si>
  <si>
    <t>BEDAH TUMOR</t>
  </si>
  <si>
    <t>BEDAH TULANG</t>
  </si>
  <si>
    <t>BEDAH DIGESTIF</t>
  </si>
  <si>
    <t>BEDAH PLASTIK</t>
  </si>
  <si>
    <t>KULIT &amp; KELAMIN</t>
  </si>
  <si>
    <t>REHAB MEDIK</t>
  </si>
  <si>
    <t>NEUROLOGI</t>
  </si>
  <si>
    <t>KANDUNGAN</t>
  </si>
  <si>
    <t>ANAK</t>
  </si>
  <si>
    <t>ONGKOLOGI ANAK</t>
  </si>
  <si>
    <t>MATA</t>
  </si>
  <si>
    <t xml:space="preserve">JIWA </t>
  </si>
  <si>
    <t>FISIO</t>
  </si>
  <si>
    <t>JANTUNG</t>
  </si>
  <si>
    <t>THT</t>
  </si>
  <si>
    <t>PARU</t>
  </si>
  <si>
    <t>UMUM</t>
  </si>
  <si>
    <t>Indikator</t>
  </si>
  <si>
    <t xml:space="preserve">Januari </t>
  </si>
  <si>
    <t>BOR</t>
  </si>
  <si>
    <t>ALOS</t>
  </si>
  <si>
    <t>TOI</t>
  </si>
  <si>
    <t>NDR</t>
  </si>
  <si>
    <t>GDR</t>
  </si>
  <si>
    <t>BTO</t>
  </si>
  <si>
    <t>* BOR  : Idealnya 60 - 85 %</t>
  </si>
  <si>
    <t>* Alos  : Idealnya 6 - 9 hari</t>
  </si>
  <si>
    <t>* TOI    : Idealnya tempat tidur kosong hanya dalam waktu 1 - 3 hari</t>
  </si>
  <si>
    <t>* NDR  : Idealnya Kurang dari 25 per 1000 penderita keluar</t>
  </si>
  <si>
    <t>* GDR  : Idealnya tidak lebih dari 45 per 1000 penderita keluar</t>
  </si>
  <si>
    <t>* BTO  : Idealnya selama satu tahun, 1 tempat tidur rata - rata dipakai 40 - 50 kali</t>
  </si>
  <si>
    <t xml:space="preserve">penunjang medis </t>
  </si>
  <si>
    <t>Radiologi</t>
  </si>
  <si>
    <t>USG</t>
  </si>
  <si>
    <t>Laboratorium</t>
  </si>
  <si>
    <t>Echocardiografi</t>
  </si>
  <si>
    <t>EKG</t>
  </si>
  <si>
    <t>Spirometri</t>
  </si>
  <si>
    <t>Audiometri</t>
  </si>
  <si>
    <t>CT-Scan</t>
  </si>
  <si>
    <t xml:space="preserve">TOTAL 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</si>
  <si>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</si>
  <si>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</si>
  <si>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</si>
  <si>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</si>
  <si>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</si>
  <si>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</si>
  <si>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</si>
  <si>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</si>
  <si>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</si>
  <si>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</si>
  <si>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</si>
  <si>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</si>
  <si>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 Kunjungan</t>
  </si>
  <si>
    <t>BARU</t>
  </si>
  <si>
    <t>LAMA</t>
  </si>
  <si>
    <t xml:space="preserve">BARU </t>
  </si>
  <si>
    <t xml:space="preserve">LAMA </t>
  </si>
  <si>
    <t xml:space="preserve">REKAP TINDAKAN OPERASI </t>
  </si>
  <si>
    <t>PER SPESIALIS</t>
  </si>
  <si>
    <t>SPESIALIS</t>
  </si>
  <si>
    <t>Total</t>
  </si>
  <si>
    <t>BEDAH ORTHOPEDI</t>
  </si>
  <si>
    <t>BEDAH UROLOGI</t>
  </si>
  <si>
    <t>BEDAH MATA</t>
  </si>
  <si>
    <t>BEDAH THT</t>
  </si>
  <si>
    <t>BEDAH VASKULER</t>
  </si>
  <si>
    <t>BEDAH ANAK</t>
  </si>
  <si>
    <t>JUMLAH</t>
  </si>
  <si>
    <t xml:space="preserve">Non Covid </t>
  </si>
  <si>
    <t xml:space="preserve">Covid          </t>
  </si>
  <si>
    <t>B</t>
  </si>
  <si>
    <t>S</t>
  </si>
  <si>
    <t>K</t>
  </si>
  <si>
    <t>KC</t>
  </si>
  <si>
    <t>HEMODIALISA</t>
  </si>
  <si>
    <t>MRI</t>
  </si>
  <si>
    <t>OBGYN</t>
  </si>
  <si>
    <t>GYNECOLOGI ONKOLOGI</t>
  </si>
  <si>
    <t xml:space="preserve">Gigi </t>
  </si>
  <si>
    <t>perawatan luka</t>
  </si>
  <si>
    <t>klinik homecare</t>
  </si>
  <si>
    <t>GIGI</t>
  </si>
  <si>
    <t>PERAWATAN LUKA</t>
  </si>
  <si>
    <t>KLINIK HOME CARE</t>
  </si>
  <si>
    <t xml:space="preserve">kunjungan rawat inap </t>
  </si>
  <si>
    <t>periode</t>
  </si>
  <si>
    <t>jumlah di docotel</t>
  </si>
  <si>
    <t>REKAP KUNJUNGAN KEMOTERAPI</t>
  </si>
  <si>
    <t>PERIODE</t>
  </si>
  <si>
    <t>bedah gynecologi onkologi</t>
  </si>
  <si>
    <t>bedah obgyn</t>
  </si>
  <si>
    <t xml:space="preserve">PERIODE </t>
  </si>
  <si>
    <t>HARI PERAWATAN</t>
  </si>
  <si>
    <t>JUMLAH P. RI</t>
  </si>
  <si>
    <t>LAMA RAWAT</t>
  </si>
  <si>
    <t>Jumlah TT :</t>
  </si>
  <si>
    <t>jumlah TT :</t>
  </si>
  <si>
    <t xml:space="preserve">PULANG </t>
  </si>
  <si>
    <t>MASUK RAWAT INAP</t>
  </si>
  <si>
    <t>RUJUK KELUAR</t>
  </si>
  <si>
    <t>ONKOLOGI ANAK</t>
  </si>
  <si>
    <t>LAP. CARA BAYAR</t>
  </si>
  <si>
    <t>TOTAL ( REKAP. PER UNIT PEL</t>
  </si>
  <si>
    <t>SELISIH</t>
  </si>
  <si>
    <t>HEMATOLO - ONKOLOGI</t>
  </si>
  <si>
    <t>TAHUN 2024</t>
  </si>
  <si>
    <t>Laporan Morbiditas</t>
  </si>
  <si>
    <t>Tanggal Pendaftaran : 2024-01-01 - 2024-01-31</t>
  </si>
  <si>
    <t>Instalasi : Rawat Inap</t>
  </si>
  <si>
    <t>No</t>
  </si>
  <si>
    <t>Kode diagnosa utama</t>
  </si>
  <si>
    <t>Nama diagnosa utama</t>
  </si>
  <si>
    <t>Jumlah utama</t>
  </si>
  <si>
    <t>Kode diagnosa penyerta</t>
  </si>
  <si>
    <t>Nama diagnosa penyerta</t>
  </si>
  <si>
    <t>Jumlah penyerta</t>
  </si>
  <si>
    <t>Z51.1</t>
  </si>
  <si>
    <t>Chemotherapy session for neoplasm</t>
  </si>
  <si>
    <t>I10</t>
  </si>
  <si>
    <t>Essential (primary) hypertension</t>
  </si>
  <si>
    <t>A09.9</t>
  </si>
  <si>
    <t>Gastroenteritis and colitis of unspecified origin</t>
  </si>
  <si>
    <t>I11.9</t>
  </si>
  <si>
    <t>Hypertensive heart disease without (congestive) heart failure</t>
  </si>
  <si>
    <t>K40</t>
  </si>
  <si>
    <t>Inguinal hernia</t>
  </si>
  <si>
    <t>C50.9</t>
  </si>
  <si>
    <t>Malignant neoplasm, breast, unspecified</t>
  </si>
  <si>
    <t>D64.9</t>
  </si>
  <si>
    <t>Anaemia, unspecified</t>
  </si>
  <si>
    <t>K30</t>
  </si>
  <si>
    <t>Dyspepsia</t>
  </si>
  <si>
    <t>K35.9</t>
  </si>
  <si>
    <t>Acute appendicitis, unspecified</t>
  </si>
  <si>
    <t>R50.9</t>
  </si>
  <si>
    <t>Fever, unspecified</t>
  </si>
  <si>
    <t>A16.2</t>
  </si>
  <si>
    <t>Tb lung without mention of bact or histological confirm</t>
  </si>
  <si>
    <t>I50.0</t>
  </si>
  <si>
    <t>Congestive heart failure</t>
  </si>
  <si>
    <t>E87.6</t>
  </si>
  <si>
    <t>Hypokalaemia</t>
  </si>
  <si>
    <t>D63.0</t>
  </si>
  <si>
    <t>Anaemia in neoplastic disease</t>
  </si>
  <si>
    <t>E11.7</t>
  </si>
  <si>
    <t>Non-insulin-dependent diabetes mellitus with multiple complications</t>
  </si>
  <si>
    <t>L04.0</t>
  </si>
  <si>
    <t>Acute lymphadenitis of face, head and neck</t>
  </si>
  <si>
    <t>E86</t>
  </si>
  <si>
    <t>Volume depletion</t>
  </si>
  <si>
    <t>I63.9</t>
  </si>
  <si>
    <t>Cerebral infarction, unspecified</t>
  </si>
  <si>
    <t>B20</t>
  </si>
  <si>
    <t>Human immunodeficiency virus [HIV] disease resulting in infectious and parasitic diseases</t>
  </si>
  <si>
    <t>Instalasi : Rawat Jalan</t>
  </si>
  <si>
    <t>M17</t>
  </si>
  <si>
    <t>Gonarthrosis [arthrosis of knee]</t>
  </si>
  <si>
    <t>I25.1</t>
  </si>
  <si>
    <t>Atherosclerotic heart disease</t>
  </si>
  <si>
    <t>M54.5</t>
  </si>
  <si>
    <t>Low back pain</t>
  </si>
  <si>
    <t>E11</t>
  </si>
  <si>
    <t>Non-insulin-dependent diabetes mellitus</t>
  </si>
  <si>
    <t>Z96.1</t>
  </si>
  <si>
    <t>Presence of intraocular lens</t>
  </si>
  <si>
    <t>E78.5</t>
  </si>
  <si>
    <t>Hyperlipidaemia, unspecified</t>
  </si>
  <si>
    <t>M32</t>
  </si>
  <si>
    <t>Systemic lupus erythematosus</t>
  </si>
  <si>
    <t>Tanggal Pendaftaran : 2024-02-01 - 2024-02-29</t>
  </si>
  <si>
    <t>J44.9</t>
  </si>
  <si>
    <t>Chronic obstructive pulmonary disease, unspecified</t>
  </si>
  <si>
    <t>Pneumonia, unspecified</t>
  </si>
  <si>
    <t>J18.9</t>
  </si>
  <si>
    <t>Hypo-osmolality and hyponatraemia</t>
  </si>
  <si>
    <t>E87.1</t>
  </si>
  <si>
    <t>SPESIALIS BEDAH TORAKS, KARISAK DAN VASKULAR</t>
  </si>
  <si>
    <t>klinik vaksin</t>
  </si>
  <si>
    <t>KLINIK VAKSIN</t>
  </si>
  <si>
    <t>juli : ada 1 pasien masuk rajal ( szeane 288405 )</t>
  </si>
  <si>
    <t>zetty 279012 ) ranap nya 16 juni pulang 22 juni</t>
  </si>
  <si>
    <t>klinik Gizi</t>
  </si>
  <si>
    <t>IGD</t>
  </si>
  <si>
    <t>POLIKLINIK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</si>
</sst>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0" fillId="0" borderId="8" xfId="0" applyBorder="1"/>
    <xf numFmtId="0" fontId="2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textRotation="28"/>
    </xf>
    <xf numFmtId="0" fontId="3" fillId="2" borderId="1" xfId="1" applyFont="1" applyFill="1" applyBorder="1" applyAlignment="1">
      <alignment horizontal="center" vertical="center" textRotation="28"/>
    </xf>
    <xf numFmtId="0" fontId="1" fillId="0" borderId="0" xfId="1" applyFont="1" applyAlignment="1"/>
    <xf numFmtId="0" fontId="1" fillId="0" borderId="2" xfId="1" applyFont="1" applyBorder="1"/>
    <xf numFmtId="0" fontId="1" fillId="0" borderId="0" xfId="1" applyFont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textRotation="31"/>
    </xf>
    <xf numFmtId="0" fontId="2" fillId="2" borderId="2" xfId="1" applyFont="1" applyFill="1" applyBorder="1" applyAlignment="1">
      <alignment horizontal="center" textRotation="31"/>
    </xf>
    <xf numFmtId="9" fontId="1" fillId="0" borderId="2" xfId="1" applyNumberFormat="1" applyFont="1" applyBorder="1" applyAlignment="1">
      <alignment horizontal="center" vertical="center"/>
    </xf>
    <xf numFmtId="9" fontId="1" fillId="0" borderId="2" xfId="1" applyNumberFormat="1" applyFont="1" applyBorder="1"/>
    <xf numFmtId="9" fontId="1" fillId="0" borderId="2" xfId="1" applyNumberFormat="1" applyFont="1" applyBorder="1" applyAlignment="1">
      <alignment horizontal="center"/>
    </xf>
    <xf numFmtId="10" fontId="1" fillId="0" borderId="2" xfId="1" applyNumberFormat="1" applyFont="1" applyBorder="1"/>
    <xf numFmtId="0" fontId="7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2" xfId="1" applyFont="1" applyBorder="1"/>
    <xf numFmtId="0" fontId="2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1" fillId="0" borderId="2" xfId="1" applyFont="1" applyBorder="1" applyAlignment="1">
      <alignment vertical="center"/>
    </xf>
    <xf numFmtId="0" fontId="2" fillId="0" borderId="2" xfId="1" applyFont="1" applyBorder="1" applyAlignment="1">
      <alignment horizontal="center"/>
    </xf>
    <xf numFmtId="0" fontId="0" fillId="0" borderId="9" xfId="0" applyBorder="1"/>
    <xf numFmtId="0" fontId="2" fillId="2" borderId="1" xfId="1" applyFont="1" applyFill="1" applyBorder="1" applyAlignment="1">
      <alignment horizontal="center" vertical="center"/>
    </xf>
    <xf numFmtId="0" fontId="1" fillId="0" borderId="0" xfId="1" applyFont="1" applyAlignment="1"/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0" fontId="2" fillId="0" borderId="2" xfId="1" applyFont="1" applyBorder="1"/>
    <xf numFmtId="0" fontId="2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 textRotation="44"/>
    </xf>
    <xf numFmtId="0" fontId="3" fillId="2" borderId="2" xfId="1" applyFont="1" applyFill="1" applyBorder="1" applyAlignment="1">
      <alignment horizontal="center" vertical="center" textRotation="46"/>
    </xf>
    <xf numFmtId="0" fontId="6" fillId="0" borderId="2" xfId="1" applyFont="1" applyBorder="1"/>
    <xf numFmtId="0" fontId="1" fillId="0" borderId="2" xfId="1" applyFont="1" applyBorder="1"/>
    <xf numFmtId="0" fontId="2" fillId="0" borderId="2" xfId="1" applyFont="1" applyBorder="1"/>
    <xf numFmtId="0" fontId="2" fillId="2" borderId="2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1" fillId="0" borderId="2" xfId="1" applyFont="1" applyBorder="1" applyAlignment="1">
      <alignment horizontal="left" vertical="center"/>
    </xf>
    <xf numFmtId="0" fontId="2" fillId="2" borderId="2" xfId="1" applyFont="1" applyFill="1" applyBorder="1" applyAlignment="1">
      <alignment horizontal="center" vertical="center" textRotation="255"/>
    </xf>
    <xf numFmtId="0" fontId="1" fillId="0" borderId="5" xfId="1" applyFont="1" applyBorder="1" applyAlignment="1">
      <alignment horizontal="center" vertical="center"/>
    </xf>
    <xf numFmtId="0" fontId="0" fillId="0" borderId="8" xfId="0" applyFill="1" applyBorder="1"/>
    <xf numFmtId="0" fontId="8" fillId="0" borderId="8" xfId="0" applyFont="1" applyBorder="1"/>
    <xf numFmtId="0" fontId="1" fillId="0" borderId="3" xfId="1" applyFont="1" applyBorder="1"/>
    <xf numFmtId="10" fontId="1" fillId="0" borderId="5" xfId="1" applyNumberFormat="1" applyFont="1" applyBorder="1"/>
    <xf numFmtId="0" fontId="2" fillId="2" borderId="1" xfId="1" applyFont="1" applyFill="1" applyBorder="1" applyAlignment="1">
      <alignment textRotation="31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/>
    <xf numFmtId="0" fontId="1" fillId="0" borderId="1" xfId="1" applyFont="1" applyBorder="1" applyAlignment="1">
      <alignment horizontal="center"/>
    </xf>
    <xf numFmtId="0" fontId="8" fillId="0" borderId="8" xfId="0" applyFont="1" applyFill="1" applyBorder="1"/>
    <xf numFmtId="0" fontId="8" fillId="0" borderId="0" xfId="0" applyFont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/>
    </xf>
    <xf numFmtId="0" fontId="2" fillId="0" borderId="12" xfId="1" applyFont="1" applyBorder="1"/>
    <xf numFmtId="0" fontId="1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2" fillId="4" borderId="2" xfId="1" applyFont="1" applyFill="1" applyBorder="1" applyAlignment="1">
      <alignment textRotation="31"/>
    </xf>
    <xf numFmtId="0" fontId="0" fillId="0" borderId="8" xfId="0" applyBorder="1" applyAlignment="1">
      <alignment wrapText="1"/>
    </xf>
    <xf numFmtId="0" fontId="8" fillId="5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 wrapText="1"/>
    </xf>
    <xf numFmtId="0" fontId="9" fillId="0" borderId="8" xfId="0" applyFont="1" applyBorder="1"/>
    <xf numFmtId="0" fontId="10" fillId="3" borderId="8" xfId="0" applyFont="1" applyFill="1" applyBorder="1"/>
    <xf numFmtId="0" fontId="0" fillId="0" borderId="0" xfId="0"/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6" borderId="2" xfId="1" applyNumberFormat="1" applyFont="1" applyFill="1" applyBorder="1" applyAlignment="1">
      <alignment horizontal="center" vertical="center"/>
    </xf>
    <xf numFmtId="0" fontId="1" fillId="6" borderId="2" xfId="1" applyFont="1" applyFill="1" applyBorder="1" applyAlignment="1">
      <alignment horizontal="center"/>
    </xf>
    <xf numFmtId="0" fontId="1" fillId="6" borderId="2" xfId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1" fillId="0" borderId="10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9" xfId="1" applyFont="1" applyBorder="1"/>
    <xf numFmtId="0" fontId="1" fillId="0" borderId="19" xfId="1" applyFont="1" applyBorder="1" applyAlignment="1">
      <alignment horizontal="center"/>
    </xf>
    <xf numFmtId="0" fontId="1" fillId="0" borderId="10" xfId="1" applyFont="1" applyBorder="1"/>
    <xf numFmtId="0" fontId="8" fillId="7" borderId="8" xfId="0" applyFont="1" applyFill="1" applyBorder="1" applyAlignment="1">
      <alignment horizontal="center" vertical="center" wrapText="1"/>
    </xf>
    <xf numFmtId="1" fontId="0" fillId="0" borderId="8" xfId="0" applyNumberFormat="1" applyBorder="1"/>
    <xf numFmtId="0" fontId="5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0" fillId="0" borderId="0" xfId="0"/>
    <xf numFmtId="1" fontId="11" fillId="7" borderId="8" xfId="0" applyNumberFormat="1" applyFont="1" applyFill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0" fillId="3" borderId="8" xfId="0" quotePrefix="1" applyFont="1" applyFill="1" applyBorder="1" applyAlignment="1">
      <alignment horizontal="center" vertical="center"/>
    </xf>
    <xf numFmtId="10" fontId="1" fillId="6" borderId="2" xfId="1" applyNumberFormat="1" applyFont="1" applyFill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1" fillId="6" borderId="19" xfId="1" applyFont="1" applyFill="1" applyBorder="1" applyAlignment="1">
      <alignment horizontal="center"/>
    </xf>
    <xf numFmtId="0" fontId="1" fillId="0" borderId="12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0" fontId="1" fillId="0" borderId="2" xfId="1" applyNumberFormat="1" applyFont="1" applyBorder="1" applyAlignment="1">
      <alignment horizontal="center" vertical="center"/>
    </xf>
    <xf numFmtId="0" fontId="2" fillId="2" borderId="13" xfId="1" applyNumberFormat="1" applyFont="1" applyFill="1" applyBorder="1" applyAlignment="1">
      <alignment horizontal="center" vertical="center"/>
    </xf>
    <xf numFmtId="0" fontId="2" fillId="2" borderId="8" xfId="1" applyNumberFormat="1" applyFont="1" applyFill="1" applyBorder="1" applyAlignment="1">
      <alignment horizontal="center" vertical="center"/>
    </xf>
    <xf numFmtId="0" fontId="2" fillId="2" borderId="14" xfId="1" applyNumberFormat="1" applyFont="1" applyFill="1" applyBorder="1" applyAlignment="1">
      <alignment horizontal="center" vertical="center"/>
    </xf>
    <xf numFmtId="0" fontId="2" fillId="2" borderId="15" xfId="1" applyNumberFormat="1" applyFont="1" applyFill="1" applyBorder="1" applyAlignment="1">
      <alignment horizontal="center" vertical="center"/>
    </xf>
    <xf numFmtId="0" fontId="2" fillId="2" borderId="16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center" vertical="center"/>
    </xf>
    <xf numFmtId="0" fontId="0" fillId="0" borderId="0" xfId="0"/>
    <xf numFmtId="0" fontId="0" fillId="0" borderId="18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/>
    <xf numFmtId="0" fontId="0" fillId="3" borderId="8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/>
    <xf numFmtId="0" fontId="0" fillId="3" borderId="8" xfId="0" applyFill="1" applyBorder="1"/>
    <xf numFmtId="0" fontId="8" fillId="0" borderId="20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vertical="center" textRotation="45"/>
    </xf>
    <xf numFmtId="0" fontId="1" fillId="0" borderId="5" xfId="1" applyFont="1" applyBorder="1"/>
    <xf numFmtId="0" fontId="2" fillId="2" borderId="1" xfId="1" applyFont="1" applyFill="1" applyBorder="1" applyAlignment="1">
      <alignment horizontal="center" vertical="center"/>
    </xf>
    <xf numFmtId="0" fontId="1" fillId="0" borderId="6" xfId="1" applyFont="1" applyBorder="1"/>
    <xf numFmtId="0" fontId="2" fillId="2" borderId="3" xfId="1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1" fillId="0" borderId="0" xfId="1" applyFont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Border="1"/>
    <xf numFmtId="0" fontId="2" fillId="2" borderId="3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 vertical="center"/>
    </xf>
    <xf numFmtId="0" fontId="1" fillId="0" borderId="7" xfId="1" applyFont="1" applyBorder="1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snur%20Mainah\Downloads\Rekapitulasi%20Per%20Unit%20Pelayanan%20(4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"/>
    </sheetNames>
    <sheetDataSet>
      <sheetData sheetId="0">
        <row r="32">
          <cell r="E32">
            <v>8</v>
          </cell>
          <cell r="F32">
            <v>47</v>
          </cell>
        </row>
        <row r="33">
          <cell r="E33">
            <v>3</v>
          </cell>
          <cell r="F33">
            <v>2</v>
          </cell>
        </row>
        <row r="35">
          <cell r="E35">
            <v>14</v>
          </cell>
          <cell r="F35">
            <v>184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topLeftCell="A16" workbookViewId="0">
      <selection activeCell="M32" sqref="M32"/>
    </sheetView>
  </sheetViews>
  <sheetFormatPr defaultRowHeight="15" x14ac:dyDescent="0.25"/>
  <cols>
    <col min="1" max="1" width="24.140625" customWidth="1"/>
  </cols>
  <sheetData>
    <row r="2" spans="1:14" ht="4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5">
      <c r="A3" s="1" t="s">
        <v>14</v>
      </c>
      <c r="B3" s="61">
        <v>695</v>
      </c>
      <c r="C3" s="61">
        <v>701</v>
      </c>
      <c r="D3" s="61">
        <v>738</v>
      </c>
      <c r="E3" s="61">
        <v>717</v>
      </c>
      <c r="F3" s="61">
        <v>849</v>
      </c>
      <c r="G3" s="61">
        <v>799</v>
      </c>
      <c r="H3" s="1">
        <f>SUM('KUNJUNGAN RJ BARU LAMA'!N5:O5)</f>
        <v>931</v>
      </c>
      <c r="I3" s="61">
        <v>942</v>
      </c>
      <c r="J3" s="61">
        <v>839</v>
      </c>
      <c r="K3" s="61">
        <v>1032</v>
      </c>
      <c r="L3" s="61">
        <v>971</v>
      </c>
      <c r="M3" s="61">
        <v>890</v>
      </c>
      <c r="N3" s="61"/>
    </row>
    <row r="4" spans="1:14" s="76" customFormat="1" x14ac:dyDescent="0.25">
      <c r="A4" s="1" t="s">
        <v>122</v>
      </c>
      <c r="B4" s="61">
        <v>743</v>
      </c>
      <c r="C4" s="61">
        <v>685</v>
      </c>
      <c r="D4" s="61">
        <v>656</v>
      </c>
      <c r="E4" s="61">
        <v>654</v>
      </c>
      <c r="F4" s="61">
        <v>643</v>
      </c>
      <c r="G4" s="61">
        <v>617</v>
      </c>
      <c r="H4" s="1">
        <f>SUM('KUNJUNGAN RJ BARU LAMA'!N6:O6)</f>
        <v>728</v>
      </c>
      <c r="I4" s="61">
        <v>605</v>
      </c>
      <c r="J4" s="61">
        <v>639</v>
      </c>
      <c r="K4" s="61">
        <v>658</v>
      </c>
      <c r="L4" s="61">
        <v>648</v>
      </c>
      <c r="M4" s="61">
        <v>713</v>
      </c>
      <c r="N4" s="61"/>
    </row>
    <row r="5" spans="1:14" x14ac:dyDescent="0.25">
      <c r="A5" s="1" t="s">
        <v>15</v>
      </c>
      <c r="B5" s="61">
        <v>282</v>
      </c>
      <c r="C5" s="61">
        <v>215</v>
      </c>
      <c r="D5" s="61">
        <v>237</v>
      </c>
      <c r="E5" s="61">
        <v>207</v>
      </c>
      <c r="F5" s="61">
        <v>317</v>
      </c>
      <c r="G5" s="61">
        <v>264</v>
      </c>
      <c r="H5" s="1">
        <f>SUM('KUNJUNGAN RJ BARU LAMA'!N7:O7)</f>
        <v>344</v>
      </c>
      <c r="I5" s="61">
        <v>324</v>
      </c>
      <c r="J5" s="61">
        <v>314</v>
      </c>
      <c r="K5" s="61">
        <v>348</v>
      </c>
      <c r="L5" s="61">
        <v>321</v>
      </c>
      <c r="M5" s="61">
        <v>267</v>
      </c>
      <c r="N5" s="61"/>
    </row>
    <row r="6" spans="1:14" x14ac:dyDescent="0.25">
      <c r="A6" s="1" t="s">
        <v>16</v>
      </c>
      <c r="B6" s="61">
        <v>14</v>
      </c>
      <c r="C6" s="61">
        <v>16</v>
      </c>
      <c r="D6" s="61">
        <v>14</v>
      </c>
      <c r="E6" s="61">
        <v>6</v>
      </c>
      <c r="F6" s="61">
        <v>13</v>
      </c>
      <c r="G6" s="61">
        <v>20</v>
      </c>
      <c r="H6" s="1">
        <f>SUM('KUNJUNGAN RJ BARU LAMA'!N8:O8)</f>
        <v>4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/>
    </row>
    <row r="7" spans="1:14" x14ac:dyDescent="0.25">
      <c r="A7" s="1" t="s">
        <v>17</v>
      </c>
      <c r="B7" s="61">
        <v>92</v>
      </c>
      <c r="C7" s="61">
        <v>72</v>
      </c>
      <c r="D7" s="61">
        <v>81</v>
      </c>
      <c r="E7" s="61">
        <v>70</v>
      </c>
      <c r="F7" s="61">
        <v>108</v>
      </c>
      <c r="G7" s="61">
        <v>107</v>
      </c>
      <c r="H7" s="1">
        <f>SUM('KUNJUNGAN RJ BARU LAMA'!N9:O9)</f>
        <v>162</v>
      </c>
      <c r="I7" s="61">
        <v>123</v>
      </c>
      <c r="J7" s="61">
        <v>150</v>
      </c>
      <c r="K7" s="61">
        <v>186</v>
      </c>
      <c r="L7" s="61">
        <v>131</v>
      </c>
      <c r="M7" s="61">
        <v>165</v>
      </c>
      <c r="N7" s="61"/>
    </row>
    <row r="8" spans="1:14" x14ac:dyDescent="0.25">
      <c r="A8" s="1" t="s">
        <v>18</v>
      </c>
      <c r="B8" s="61">
        <v>424</v>
      </c>
      <c r="C8" s="61">
        <v>358</v>
      </c>
      <c r="D8" s="61">
        <v>408</v>
      </c>
      <c r="E8" s="61">
        <v>364</v>
      </c>
      <c r="F8" s="61">
        <v>397</v>
      </c>
      <c r="G8" s="61">
        <v>464</v>
      </c>
      <c r="H8" s="1">
        <f>SUM('KUNJUNGAN RJ BARU LAMA'!N10:O10)</f>
        <v>462</v>
      </c>
      <c r="I8" s="61">
        <v>405</v>
      </c>
      <c r="J8" s="61">
        <v>469</v>
      </c>
      <c r="K8" s="61">
        <v>434</v>
      </c>
      <c r="L8" s="61">
        <v>530</v>
      </c>
      <c r="M8" s="61">
        <v>468</v>
      </c>
      <c r="N8" s="61"/>
    </row>
    <row r="9" spans="1:14" x14ac:dyDescent="0.25">
      <c r="A9" s="1" t="s">
        <v>19</v>
      </c>
      <c r="B9" s="61">
        <v>33</v>
      </c>
      <c r="C9" s="61">
        <v>17</v>
      </c>
      <c r="D9" s="61">
        <v>12</v>
      </c>
      <c r="E9" s="61">
        <v>26</v>
      </c>
      <c r="F9" s="61">
        <v>27</v>
      </c>
      <c r="G9" s="61">
        <v>33</v>
      </c>
      <c r="H9" s="1">
        <f>SUM('KUNJUNGAN RJ BARU LAMA'!N11:O11)</f>
        <v>41</v>
      </c>
      <c r="I9" s="61">
        <v>32</v>
      </c>
      <c r="J9" s="61">
        <v>28</v>
      </c>
      <c r="K9" s="61">
        <v>35</v>
      </c>
      <c r="L9" s="61">
        <v>26</v>
      </c>
      <c r="M9" s="61">
        <v>24</v>
      </c>
      <c r="N9" s="61"/>
    </row>
    <row r="10" spans="1:14" x14ac:dyDescent="0.25">
      <c r="A10" s="1" t="s">
        <v>20</v>
      </c>
      <c r="B10" s="61"/>
      <c r="C10" s="61"/>
      <c r="D10" s="61"/>
      <c r="E10" s="61"/>
      <c r="F10" s="61"/>
      <c r="G10" s="61">
        <v>2</v>
      </c>
      <c r="H10" s="1"/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/>
    </row>
    <row r="11" spans="1:14" s="76" customFormat="1" x14ac:dyDescent="0.25">
      <c r="A11" s="1" t="s">
        <v>80</v>
      </c>
      <c r="B11" s="61">
        <v>175</v>
      </c>
      <c r="C11" s="61">
        <v>142</v>
      </c>
      <c r="D11" s="61">
        <v>143</v>
      </c>
      <c r="E11" s="61">
        <v>152</v>
      </c>
      <c r="F11" s="61">
        <v>144</v>
      </c>
      <c r="G11" s="61">
        <v>156</v>
      </c>
      <c r="H11" s="1">
        <f>SUM('KUNJUNGAN RJ BARU LAMA'!N13:O13)</f>
        <v>178</v>
      </c>
      <c r="I11" s="61">
        <v>171</v>
      </c>
      <c r="J11" s="61">
        <v>137</v>
      </c>
      <c r="K11" s="61">
        <v>160</v>
      </c>
      <c r="L11" s="61">
        <v>154</v>
      </c>
      <c r="M11" s="61">
        <v>130</v>
      </c>
      <c r="N11" s="61"/>
    </row>
    <row r="12" spans="1:14" s="94" customFormat="1" ht="45" x14ac:dyDescent="0.25">
      <c r="A12" s="71" t="s">
        <v>194</v>
      </c>
      <c r="B12" s="61"/>
      <c r="C12" s="61"/>
      <c r="D12" s="61">
        <v>8</v>
      </c>
      <c r="E12" s="61">
        <v>15</v>
      </c>
      <c r="F12" s="61">
        <v>37</v>
      </c>
      <c r="G12" s="61">
        <v>39</v>
      </c>
      <c r="H12" s="1">
        <f>SUM('KUNJUNGAN RJ BARU LAMA'!N14:O14)</f>
        <v>46</v>
      </c>
      <c r="I12" s="61">
        <v>64</v>
      </c>
      <c r="J12" s="61">
        <v>63</v>
      </c>
      <c r="K12" s="61">
        <v>91</v>
      </c>
      <c r="L12" s="61">
        <v>85</v>
      </c>
      <c r="M12" s="61">
        <v>56</v>
      </c>
      <c r="N12" s="61"/>
    </row>
    <row r="13" spans="1:14" x14ac:dyDescent="0.25">
      <c r="A13" s="1" t="s">
        <v>21</v>
      </c>
      <c r="B13" s="61">
        <v>196</v>
      </c>
      <c r="C13" s="61">
        <v>190</v>
      </c>
      <c r="D13" s="61">
        <v>192</v>
      </c>
      <c r="E13" s="61">
        <v>189</v>
      </c>
      <c r="F13" s="61">
        <v>212</v>
      </c>
      <c r="G13" s="61">
        <v>189</v>
      </c>
      <c r="H13" s="1">
        <f>SUM('KUNJUNGAN RJ BARU LAMA'!N15:O15)</f>
        <v>217</v>
      </c>
      <c r="I13" s="61">
        <v>219</v>
      </c>
      <c r="J13" s="61">
        <v>199</v>
      </c>
      <c r="K13" s="61">
        <v>236</v>
      </c>
      <c r="L13" s="61">
        <v>171</v>
      </c>
      <c r="M13" s="61">
        <v>163</v>
      </c>
      <c r="N13" s="61"/>
    </row>
    <row r="14" spans="1:14" x14ac:dyDescent="0.25">
      <c r="A14" s="1" t="s">
        <v>22</v>
      </c>
      <c r="B14" s="61">
        <v>241</v>
      </c>
      <c r="C14" s="61">
        <v>227</v>
      </c>
      <c r="D14" s="61">
        <v>243</v>
      </c>
      <c r="E14" s="61">
        <v>219</v>
      </c>
      <c r="F14" s="61">
        <v>272</v>
      </c>
      <c r="G14" s="61">
        <v>287</v>
      </c>
      <c r="H14" s="1">
        <f>SUM('KUNJUNGAN RJ BARU LAMA'!N16:O16)</f>
        <v>313</v>
      </c>
      <c r="I14" s="61">
        <v>367</v>
      </c>
      <c r="J14" s="61">
        <v>346</v>
      </c>
      <c r="K14" s="61">
        <v>337</v>
      </c>
      <c r="L14" s="61">
        <v>406</v>
      </c>
      <c r="M14" s="61">
        <v>432</v>
      </c>
      <c r="N14" s="61"/>
    </row>
    <row r="15" spans="1:14" x14ac:dyDescent="0.25">
      <c r="A15" s="1" t="s">
        <v>23</v>
      </c>
      <c r="B15" s="61">
        <v>624</v>
      </c>
      <c r="C15" s="61">
        <v>548</v>
      </c>
      <c r="D15" s="61">
        <v>652</v>
      </c>
      <c r="E15" s="61">
        <v>594</v>
      </c>
      <c r="F15" s="61">
        <v>671</v>
      </c>
      <c r="G15" s="61">
        <v>682</v>
      </c>
      <c r="H15" s="1">
        <f>SUM('KUNJUNGAN RJ BARU LAMA'!N17:O17)</f>
        <v>792</v>
      </c>
      <c r="I15" s="61">
        <v>752</v>
      </c>
      <c r="J15" s="61">
        <v>698</v>
      </c>
      <c r="K15" s="61">
        <v>770</v>
      </c>
      <c r="L15" s="61">
        <v>828</v>
      </c>
      <c r="M15" s="61">
        <v>679</v>
      </c>
      <c r="N15" s="61"/>
    </row>
    <row r="16" spans="1:14" x14ac:dyDescent="0.25">
      <c r="A16" s="1" t="s">
        <v>24</v>
      </c>
      <c r="B16" s="61">
        <v>220</v>
      </c>
      <c r="C16" s="61">
        <v>197</v>
      </c>
      <c r="D16" s="61">
        <v>211</v>
      </c>
      <c r="E16" s="61">
        <v>185</v>
      </c>
      <c r="F16" s="61">
        <v>250</v>
      </c>
      <c r="G16" s="61">
        <v>206</v>
      </c>
      <c r="H16" s="1">
        <f>SUM('KUNJUNGAN RJ BARU LAMA'!N18:O18)</f>
        <v>233</v>
      </c>
      <c r="I16" s="61">
        <v>246</v>
      </c>
      <c r="J16" s="61">
        <v>187</v>
      </c>
      <c r="K16" s="61">
        <v>234</v>
      </c>
      <c r="L16" s="61">
        <v>236</v>
      </c>
      <c r="M16" s="61">
        <v>258</v>
      </c>
      <c r="N16" s="61"/>
    </row>
    <row r="17" spans="1:14" x14ac:dyDescent="0.25">
      <c r="A17" s="1" t="s">
        <v>25</v>
      </c>
      <c r="B17" s="61">
        <v>126</v>
      </c>
      <c r="C17" s="61">
        <v>131</v>
      </c>
      <c r="D17" s="61">
        <v>150</v>
      </c>
      <c r="E17" s="61">
        <v>139</v>
      </c>
      <c r="F17" s="61">
        <v>152</v>
      </c>
      <c r="G17" s="61">
        <v>111</v>
      </c>
      <c r="H17" s="1">
        <f>SUM('KUNJUNGAN RJ BARU LAMA'!N19:O19)</f>
        <v>148</v>
      </c>
      <c r="I17" s="61">
        <v>171</v>
      </c>
      <c r="J17" s="61">
        <v>136</v>
      </c>
      <c r="K17" s="61">
        <v>174</v>
      </c>
      <c r="L17" s="61">
        <v>130</v>
      </c>
      <c r="M17" s="61">
        <v>183</v>
      </c>
      <c r="N17" s="61"/>
    </row>
    <row r="18" spans="1:14" x14ac:dyDescent="0.25">
      <c r="A18" s="1" t="s">
        <v>26</v>
      </c>
      <c r="B18" s="61">
        <v>26</v>
      </c>
      <c r="C18" s="61">
        <v>8</v>
      </c>
      <c r="D18" s="61"/>
      <c r="E18" s="61"/>
      <c r="F18" s="61"/>
      <c r="G18" s="61"/>
      <c r="H18" s="1"/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/>
    </row>
    <row r="19" spans="1:14" x14ac:dyDescent="0.25">
      <c r="A19" s="1" t="s">
        <v>27</v>
      </c>
      <c r="B19" s="61">
        <v>380</v>
      </c>
      <c r="C19" s="61">
        <v>360</v>
      </c>
      <c r="D19" s="61">
        <v>371</v>
      </c>
      <c r="E19" s="61">
        <v>328</v>
      </c>
      <c r="F19" s="61">
        <v>316</v>
      </c>
      <c r="G19" s="61">
        <v>378</v>
      </c>
      <c r="H19" s="1">
        <f>SUM('KUNJUNGAN RJ BARU LAMA'!N21:O21)</f>
        <v>502</v>
      </c>
      <c r="I19" s="61">
        <v>498</v>
      </c>
      <c r="J19" s="61">
        <v>497</v>
      </c>
      <c r="K19" s="61">
        <v>531</v>
      </c>
      <c r="L19" s="61">
        <v>428</v>
      </c>
      <c r="M19" s="61">
        <v>464</v>
      </c>
      <c r="N19" s="61"/>
    </row>
    <row r="20" spans="1:14" x14ac:dyDescent="0.25">
      <c r="A20" s="1" t="s">
        <v>28</v>
      </c>
      <c r="B20" s="61">
        <v>132</v>
      </c>
      <c r="C20" s="61">
        <v>130</v>
      </c>
      <c r="D20" s="61">
        <v>94</v>
      </c>
      <c r="E20" s="61">
        <v>129</v>
      </c>
      <c r="F20" s="61">
        <v>126</v>
      </c>
      <c r="G20" s="61">
        <v>94</v>
      </c>
      <c r="H20" s="1">
        <f>SUM('KUNJUNGAN RJ BARU LAMA'!N22:O22)</f>
        <v>148</v>
      </c>
      <c r="I20" s="61">
        <v>129</v>
      </c>
      <c r="J20" s="61">
        <v>112</v>
      </c>
      <c r="K20" s="61">
        <v>155</v>
      </c>
      <c r="L20" s="61">
        <v>129</v>
      </c>
      <c r="M20" s="61">
        <v>132</v>
      </c>
      <c r="N20" s="61"/>
    </row>
    <row r="21" spans="1:14" x14ac:dyDescent="0.25">
      <c r="A21" s="1" t="s">
        <v>29</v>
      </c>
      <c r="B21" s="61">
        <v>782</v>
      </c>
      <c r="C21" s="61">
        <v>663</v>
      </c>
      <c r="D21" s="61">
        <v>712</v>
      </c>
      <c r="E21" s="61">
        <v>705</v>
      </c>
      <c r="F21" s="61">
        <v>784</v>
      </c>
      <c r="G21" s="61">
        <v>873</v>
      </c>
      <c r="H21" s="1">
        <f>SUM('KUNJUNGAN RJ BARU LAMA'!N23:O23)</f>
        <v>972</v>
      </c>
      <c r="I21" s="61">
        <v>1049</v>
      </c>
      <c r="J21" s="61">
        <v>982</v>
      </c>
      <c r="K21" s="61">
        <v>1021</v>
      </c>
      <c r="L21" s="61">
        <v>1003</v>
      </c>
      <c r="M21" s="61">
        <v>848</v>
      </c>
      <c r="N21" s="61"/>
    </row>
    <row r="22" spans="1:14" x14ac:dyDescent="0.25">
      <c r="A22" s="1" t="s">
        <v>30</v>
      </c>
      <c r="B22" s="61">
        <v>551</v>
      </c>
      <c r="C22" s="61">
        <v>517</v>
      </c>
      <c r="D22" s="61">
        <v>508</v>
      </c>
      <c r="E22" s="61">
        <v>478</v>
      </c>
      <c r="F22" s="61">
        <v>578</v>
      </c>
      <c r="G22" s="61">
        <v>536</v>
      </c>
      <c r="H22" s="1">
        <f>SUM('KUNJUNGAN RJ BARU LAMA'!N24:O24)</f>
        <v>638</v>
      </c>
      <c r="I22" s="61">
        <v>659</v>
      </c>
      <c r="J22" s="61">
        <v>605</v>
      </c>
      <c r="K22" s="61">
        <v>659</v>
      </c>
      <c r="L22" s="61">
        <v>695</v>
      </c>
      <c r="M22" s="61">
        <v>626</v>
      </c>
      <c r="N22" s="61"/>
    </row>
    <row r="23" spans="1:14" x14ac:dyDescent="0.25">
      <c r="A23" s="1" t="s">
        <v>31</v>
      </c>
      <c r="B23" s="61">
        <v>133</v>
      </c>
      <c r="C23" s="61">
        <v>97</v>
      </c>
      <c r="D23" s="61">
        <v>89</v>
      </c>
      <c r="E23" s="61">
        <v>91</v>
      </c>
      <c r="F23" s="61">
        <v>102</v>
      </c>
      <c r="G23" s="61">
        <v>71</v>
      </c>
      <c r="H23" s="1">
        <f>SUM('KUNJUNGAN RJ BARU LAMA'!N25:O25)</f>
        <v>147</v>
      </c>
      <c r="I23" s="61">
        <v>155</v>
      </c>
      <c r="J23" s="61">
        <v>153</v>
      </c>
      <c r="K23" s="61">
        <v>203</v>
      </c>
      <c r="L23" s="61">
        <v>149</v>
      </c>
      <c r="M23" s="61">
        <v>163</v>
      </c>
      <c r="N23" s="61"/>
    </row>
    <row r="24" spans="1:14" x14ac:dyDescent="0.25">
      <c r="A24" s="1" t="s">
        <v>32</v>
      </c>
      <c r="B24" s="61">
        <v>357</v>
      </c>
      <c r="C24" s="61">
        <v>393</v>
      </c>
      <c r="D24" s="61">
        <v>412</v>
      </c>
      <c r="E24" s="61">
        <v>377</v>
      </c>
      <c r="F24" s="61">
        <v>441</v>
      </c>
      <c r="G24" s="61">
        <v>423</v>
      </c>
      <c r="H24" s="1">
        <f>SUM('KUNJUNGAN RJ BARU LAMA'!N26:O26)</f>
        <v>462</v>
      </c>
      <c r="I24" s="61">
        <v>492</v>
      </c>
      <c r="J24" s="61">
        <v>434</v>
      </c>
      <c r="K24" s="61">
        <v>484</v>
      </c>
      <c r="L24" s="61">
        <v>518</v>
      </c>
      <c r="M24" s="61">
        <v>523</v>
      </c>
      <c r="N24" s="61"/>
    </row>
    <row r="25" spans="1:14" x14ac:dyDescent="0.25">
      <c r="A25" s="1" t="s">
        <v>33</v>
      </c>
      <c r="B25" s="61">
        <v>115</v>
      </c>
      <c r="C25" s="61">
        <v>86</v>
      </c>
      <c r="D25" s="61">
        <v>115</v>
      </c>
      <c r="E25" s="61">
        <v>98</v>
      </c>
      <c r="F25" s="61">
        <v>84</v>
      </c>
      <c r="G25" s="61">
        <v>97</v>
      </c>
      <c r="H25" s="1">
        <f>SUM('KUNJUNGAN RJ BARU LAMA'!N27:O27)</f>
        <v>104</v>
      </c>
      <c r="I25" s="61">
        <v>87</v>
      </c>
      <c r="J25" s="61">
        <v>96</v>
      </c>
      <c r="K25" s="61">
        <v>92</v>
      </c>
      <c r="L25" s="61">
        <v>79</v>
      </c>
      <c r="M25" s="61">
        <v>92</v>
      </c>
      <c r="N25" s="61"/>
    </row>
    <row r="26" spans="1:14" x14ac:dyDescent="0.25">
      <c r="A26" s="45" t="s">
        <v>92</v>
      </c>
      <c r="B26" s="61">
        <v>188</v>
      </c>
      <c r="C26" s="61">
        <v>170</v>
      </c>
      <c r="D26" s="61">
        <v>187</v>
      </c>
      <c r="E26" s="61">
        <v>180</v>
      </c>
      <c r="F26" s="61">
        <v>190</v>
      </c>
      <c r="G26" s="61">
        <v>171</v>
      </c>
      <c r="H26" s="1">
        <f>SUM('KUNJUNGAN RJ BARU LAMA'!N28:O28)</f>
        <v>188</v>
      </c>
      <c r="I26" s="61">
        <v>194</v>
      </c>
      <c r="J26" s="61">
        <v>177</v>
      </c>
      <c r="K26" s="61">
        <v>212</v>
      </c>
      <c r="L26" s="61">
        <v>183</v>
      </c>
      <c r="M26" s="61">
        <v>167</v>
      </c>
      <c r="N26" s="61"/>
    </row>
    <row r="27" spans="1:14" x14ac:dyDescent="0.25">
      <c r="A27" s="45" t="s">
        <v>99</v>
      </c>
      <c r="B27" s="61"/>
      <c r="C27" s="61"/>
      <c r="D27" s="61"/>
      <c r="E27" s="61"/>
      <c r="F27" s="61"/>
      <c r="G27" s="61"/>
      <c r="H27" s="1"/>
      <c r="I27" s="61"/>
      <c r="J27" s="61">
        <v>0</v>
      </c>
      <c r="K27" s="61">
        <v>0</v>
      </c>
      <c r="L27" s="61">
        <v>0</v>
      </c>
      <c r="M27" s="61">
        <v>0</v>
      </c>
      <c r="N27" s="61"/>
    </row>
    <row r="28" spans="1:14" x14ac:dyDescent="0.25">
      <c r="A28" s="45" t="s">
        <v>100</v>
      </c>
      <c r="B28" s="61">
        <v>5</v>
      </c>
      <c r="C28" s="61">
        <v>3</v>
      </c>
      <c r="D28" s="61"/>
      <c r="E28" s="61"/>
      <c r="F28" s="61">
        <v>7</v>
      </c>
      <c r="G28" s="61">
        <v>6</v>
      </c>
      <c r="H28" s="1">
        <f>SUM('KUNJUNGAN RJ BARU LAMA'!N30:O30)</f>
        <v>2</v>
      </c>
      <c r="I28" s="61">
        <v>1</v>
      </c>
      <c r="J28" s="61">
        <v>3</v>
      </c>
      <c r="K28" s="61">
        <v>3</v>
      </c>
      <c r="L28" s="61">
        <v>2</v>
      </c>
      <c r="M28" s="61">
        <v>0</v>
      </c>
      <c r="N28" s="61"/>
    </row>
    <row r="29" spans="1:14" x14ac:dyDescent="0.25">
      <c r="A29" s="45" t="s">
        <v>101</v>
      </c>
      <c r="B29" s="61">
        <v>1</v>
      </c>
      <c r="C29" s="61">
        <v>2</v>
      </c>
      <c r="D29" s="61">
        <v>3</v>
      </c>
      <c r="E29" s="61">
        <v>2</v>
      </c>
      <c r="F29" s="61">
        <v>3</v>
      </c>
      <c r="G29" s="61">
        <v>1</v>
      </c>
      <c r="H29" s="1">
        <f>SUM('KUNJUNGAN RJ BARU LAMA'!N31:O31)</f>
        <v>12</v>
      </c>
      <c r="I29" s="61">
        <v>4</v>
      </c>
      <c r="J29" s="61">
        <v>4</v>
      </c>
      <c r="K29" s="61">
        <v>6</v>
      </c>
      <c r="L29" s="61">
        <v>1</v>
      </c>
      <c r="M29" s="61">
        <v>1</v>
      </c>
      <c r="N29" s="61"/>
    </row>
    <row r="30" spans="1:14" s="114" customFormat="1" x14ac:dyDescent="0.25">
      <c r="A30" s="45" t="s">
        <v>196</v>
      </c>
      <c r="B30" s="61"/>
      <c r="C30" s="61"/>
      <c r="D30" s="61"/>
      <c r="E30" s="61"/>
      <c r="F30" s="61"/>
      <c r="G30" s="61"/>
      <c r="H30" s="1">
        <f>SUM('KUNJUNGAN RJ BARU LAMA'!N32:O32)</f>
        <v>13</v>
      </c>
      <c r="I30" s="61">
        <v>0</v>
      </c>
      <c r="J30" s="61">
        <v>2</v>
      </c>
      <c r="K30" s="61">
        <v>1</v>
      </c>
      <c r="L30" s="115">
        <v>1</v>
      </c>
      <c r="M30" s="61">
        <v>3</v>
      </c>
      <c r="N30" s="61"/>
    </row>
    <row r="31" spans="1:14" s="121" customFormat="1" x14ac:dyDescent="0.25">
      <c r="A31" s="45"/>
      <c r="B31" s="61"/>
      <c r="C31" s="61"/>
      <c r="D31" s="61"/>
      <c r="E31" s="61"/>
      <c r="F31" s="61"/>
      <c r="G31" s="61"/>
      <c r="H31" s="1"/>
      <c r="I31" s="61"/>
      <c r="J31" s="61"/>
      <c r="K31" s="61"/>
      <c r="L31" s="97">
        <v>1</v>
      </c>
      <c r="M31" s="61">
        <v>0</v>
      </c>
      <c r="N31" s="61"/>
    </row>
    <row r="32" spans="1:14" x14ac:dyDescent="0.25">
      <c r="A32" s="74" t="s">
        <v>120</v>
      </c>
      <c r="B32" s="77">
        <f t="shared" ref="B32:G32" si="0">SUM(B3:B29)</f>
        <v>6535</v>
      </c>
      <c r="C32" s="77">
        <f t="shared" si="0"/>
        <v>5928</v>
      </c>
      <c r="D32" s="77">
        <f t="shared" si="0"/>
        <v>6236</v>
      </c>
      <c r="E32" s="77">
        <f t="shared" si="0"/>
        <v>5925</v>
      </c>
      <c r="F32" s="77">
        <f t="shared" si="0"/>
        <v>6723</v>
      </c>
      <c r="G32" s="77">
        <f t="shared" si="0"/>
        <v>6626</v>
      </c>
      <c r="H32" s="77">
        <f>SUM(H3:H30)</f>
        <v>7787</v>
      </c>
      <c r="I32" s="77">
        <f>SUM(I3:I30)</f>
        <v>7689</v>
      </c>
      <c r="J32" s="77">
        <f>SUM(J3:J30)</f>
        <v>7270</v>
      </c>
      <c r="K32" s="77">
        <f>SUM(K3:K30)</f>
        <v>8062</v>
      </c>
      <c r="L32" s="123">
        <f>SUM(L3:L31)</f>
        <v>7826</v>
      </c>
      <c r="M32" s="77">
        <v>7447</v>
      </c>
      <c r="N32" s="77"/>
    </row>
    <row r="33" spans="1:14" x14ac:dyDescent="0.25">
      <c r="A33" s="75" t="s">
        <v>119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9"/>
      <c r="M33" s="78"/>
      <c r="N33" s="78"/>
    </row>
    <row r="34" spans="1:14" x14ac:dyDescent="0.25">
      <c r="A34" s="75" t="s">
        <v>121</v>
      </c>
      <c r="B34" s="98"/>
      <c r="C34" s="98"/>
      <c r="D34" s="98"/>
      <c r="E34" s="98"/>
      <c r="F34" s="100"/>
      <c r="G34" s="100"/>
      <c r="H34" s="100"/>
      <c r="I34" s="100"/>
      <c r="J34" s="100"/>
      <c r="K34" s="100"/>
      <c r="L34" s="99"/>
      <c r="M34" s="78"/>
      <c r="N34" s="7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63"/>
  <sheetViews>
    <sheetView topLeftCell="A17" workbookViewId="0">
      <pane xSplit="1" topLeftCell="V1" activePane="topRight" state="frozen"/>
      <selection pane="topRight" activeCell="Z5" sqref="Z5:Z34"/>
    </sheetView>
  </sheetViews>
  <sheetFormatPr defaultRowHeight="15" x14ac:dyDescent="0.25"/>
  <cols>
    <col min="1" max="1" width="25.42578125" customWidth="1"/>
    <col min="9" max="9" width="9.140625" customWidth="1"/>
  </cols>
  <sheetData>
    <row r="3" spans="1:27" ht="54" customHeight="1" x14ac:dyDescent="0.25">
      <c r="A3" s="127" t="s">
        <v>0</v>
      </c>
      <c r="B3" s="125" t="s">
        <v>58</v>
      </c>
      <c r="C3" s="126"/>
      <c r="D3" s="125" t="s">
        <v>59</v>
      </c>
      <c r="E3" s="126"/>
      <c r="F3" s="125" t="s">
        <v>60</v>
      </c>
      <c r="G3" s="126"/>
      <c r="H3" s="125" t="s">
        <v>61</v>
      </c>
      <c r="I3" s="126"/>
      <c r="J3" s="125" t="s">
        <v>62</v>
      </c>
      <c r="K3" s="126"/>
      <c r="L3" s="125" t="s">
        <v>63</v>
      </c>
      <c r="M3" s="126"/>
      <c r="N3" s="125" t="s">
        <v>64</v>
      </c>
      <c r="O3" s="126"/>
      <c r="P3" s="125" t="s">
        <v>65</v>
      </c>
      <c r="Q3" s="126"/>
      <c r="R3" s="125" t="s">
        <v>66</v>
      </c>
      <c r="S3" s="126"/>
      <c r="T3" s="125" t="s">
        <v>67</v>
      </c>
      <c r="U3" s="126"/>
      <c r="V3" s="125" t="s">
        <v>68</v>
      </c>
      <c r="W3" s="126"/>
      <c r="X3" s="125" t="s">
        <v>69</v>
      </c>
      <c r="Y3" s="126"/>
      <c r="Z3" s="129" t="s">
        <v>70</v>
      </c>
      <c r="AA3" s="126"/>
    </row>
    <row r="4" spans="1:27" x14ac:dyDescent="0.25">
      <c r="A4" s="128"/>
      <c r="B4" s="23" t="s">
        <v>71</v>
      </c>
      <c r="C4" s="23" t="s">
        <v>72</v>
      </c>
      <c r="D4" s="23" t="s">
        <v>73</v>
      </c>
      <c r="E4" s="23" t="s">
        <v>72</v>
      </c>
      <c r="F4" s="23" t="s">
        <v>73</v>
      </c>
      <c r="G4" s="23" t="s">
        <v>72</v>
      </c>
      <c r="H4" s="23" t="s">
        <v>71</v>
      </c>
      <c r="I4" s="23" t="s">
        <v>72</v>
      </c>
      <c r="J4" s="23" t="s">
        <v>71</v>
      </c>
      <c r="K4" s="23" t="s">
        <v>72</v>
      </c>
      <c r="L4" s="23" t="s">
        <v>73</v>
      </c>
      <c r="M4" s="23" t="s">
        <v>72</v>
      </c>
      <c r="N4" s="23" t="s">
        <v>71</v>
      </c>
      <c r="O4" s="23" t="s">
        <v>72</v>
      </c>
      <c r="P4" s="23" t="s">
        <v>71</v>
      </c>
      <c r="Q4" s="23" t="s">
        <v>72</v>
      </c>
      <c r="R4" s="23" t="s">
        <v>73</v>
      </c>
      <c r="S4" s="23" t="s">
        <v>72</v>
      </c>
      <c r="T4" s="23" t="s">
        <v>71</v>
      </c>
      <c r="U4" s="23" t="s">
        <v>72</v>
      </c>
      <c r="V4" s="23" t="s">
        <v>71</v>
      </c>
      <c r="W4" s="23" t="s">
        <v>72</v>
      </c>
      <c r="X4" s="23" t="s">
        <v>73</v>
      </c>
      <c r="Y4" s="23" t="s">
        <v>72</v>
      </c>
      <c r="Z4" s="23" t="s">
        <v>73</v>
      </c>
      <c r="AA4" s="23" t="s">
        <v>74</v>
      </c>
    </row>
    <row r="5" spans="1:27" x14ac:dyDescent="0.25">
      <c r="A5" s="1" t="s">
        <v>14</v>
      </c>
      <c r="B5" s="61">
        <v>57</v>
      </c>
      <c r="C5" s="61">
        <v>638</v>
      </c>
      <c r="D5" s="61">
        <v>46</v>
      </c>
      <c r="E5" s="61">
        <v>655</v>
      </c>
      <c r="F5" s="61">
        <v>47</v>
      </c>
      <c r="G5" s="61">
        <v>691</v>
      </c>
      <c r="H5" s="61">
        <v>34</v>
      </c>
      <c r="I5" s="61">
        <v>683</v>
      </c>
      <c r="J5" s="1">
        <v>55</v>
      </c>
      <c r="K5" s="1">
        <v>794</v>
      </c>
      <c r="L5" s="1">
        <v>44</v>
      </c>
      <c r="M5" s="1">
        <v>755</v>
      </c>
      <c r="N5" s="1">
        <v>56</v>
      </c>
      <c r="O5" s="1">
        <v>875</v>
      </c>
      <c r="P5" s="1">
        <v>51</v>
      </c>
      <c r="Q5" s="1">
        <v>891</v>
      </c>
      <c r="R5" s="1">
        <v>39</v>
      </c>
      <c r="S5" s="1">
        <v>800</v>
      </c>
      <c r="T5" s="1">
        <v>45</v>
      </c>
      <c r="U5" s="1">
        <v>987</v>
      </c>
      <c r="V5" s="61">
        <v>45</v>
      </c>
      <c r="W5" s="61">
        <v>926</v>
      </c>
      <c r="X5" s="1">
        <v>53</v>
      </c>
      <c r="Y5" s="1">
        <v>837</v>
      </c>
      <c r="Z5" s="1"/>
      <c r="AA5" s="1"/>
    </row>
    <row r="6" spans="1:27" s="76" customFormat="1" x14ac:dyDescent="0.25">
      <c r="A6" s="1" t="s">
        <v>122</v>
      </c>
      <c r="B6" s="61">
        <v>30</v>
      </c>
      <c r="C6" s="61">
        <v>713</v>
      </c>
      <c r="D6" s="96">
        <f>SUM([1]Worksheet!E94:E96)</f>
        <v>0</v>
      </c>
      <c r="E6" s="96">
        <f>SUM([1]Worksheet!F94:F96)</f>
        <v>0</v>
      </c>
      <c r="F6" s="61">
        <v>15</v>
      </c>
      <c r="G6" s="61">
        <v>641</v>
      </c>
      <c r="H6" s="61">
        <v>14</v>
      </c>
      <c r="I6" s="61">
        <v>640</v>
      </c>
      <c r="J6" s="1">
        <v>23</v>
      </c>
      <c r="K6" s="1">
        <v>620</v>
      </c>
      <c r="L6" s="1">
        <v>15</v>
      </c>
      <c r="M6" s="1">
        <v>602</v>
      </c>
      <c r="N6" s="1">
        <v>18</v>
      </c>
      <c r="O6" s="1">
        <v>710</v>
      </c>
      <c r="P6" s="1">
        <v>18</v>
      </c>
      <c r="Q6" s="1">
        <v>587</v>
      </c>
      <c r="R6" s="1">
        <v>13</v>
      </c>
      <c r="S6" s="1">
        <v>626</v>
      </c>
      <c r="T6" s="1">
        <v>18</v>
      </c>
      <c r="U6" s="1">
        <v>640</v>
      </c>
      <c r="V6" s="61">
        <v>20</v>
      </c>
      <c r="W6" s="61">
        <v>628</v>
      </c>
      <c r="X6" s="1">
        <v>13</v>
      </c>
      <c r="Y6" s="1">
        <v>700</v>
      </c>
      <c r="Z6" s="1"/>
      <c r="AA6" s="1"/>
    </row>
    <row r="7" spans="1:27" x14ac:dyDescent="0.25">
      <c r="A7" s="1" t="s">
        <v>15</v>
      </c>
      <c r="B7" s="61">
        <v>68</v>
      </c>
      <c r="C7" s="61">
        <v>214</v>
      </c>
      <c r="D7" s="96">
        <f>SUM([1]Worksheet!E32:E33)</f>
        <v>11</v>
      </c>
      <c r="E7" s="96">
        <f>SUM([1]Worksheet!F32:F33)</f>
        <v>49</v>
      </c>
      <c r="F7" s="61">
        <v>42</v>
      </c>
      <c r="G7" s="61">
        <v>195</v>
      </c>
      <c r="H7" s="61">
        <v>41</v>
      </c>
      <c r="I7" s="61">
        <v>166</v>
      </c>
      <c r="J7" s="1">
        <v>52</v>
      </c>
      <c r="K7" s="1">
        <v>265</v>
      </c>
      <c r="L7" s="1">
        <v>43</v>
      </c>
      <c r="M7" s="1">
        <v>221</v>
      </c>
      <c r="N7" s="1">
        <v>64</v>
      </c>
      <c r="O7" s="1">
        <v>280</v>
      </c>
      <c r="P7" s="1">
        <v>58</v>
      </c>
      <c r="Q7" s="1">
        <v>266</v>
      </c>
      <c r="R7" s="1">
        <v>58</v>
      </c>
      <c r="S7" s="1">
        <v>256</v>
      </c>
      <c r="T7" s="1">
        <v>50</v>
      </c>
      <c r="U7" s="1">
        <v>298</v>
      </c>
      <c r="V7" s="61">
        <v>42</v>
      </c>
      <c r="W7" s="61">
        <v>279</v>
      </c>
      <c r="X7" s="1">
        <v>55</v>
      </c>
      <c r="Y7" s="1">
        <v>212</v>
      </c>
      <c r="Z7" s="1"/>
      <c r="AA7" s="1"/>
    </row>
    <row r="8" spans="1:27" x14ac:dyDescent="0.25">
      <c r="A8" s="1" t="s">
        <v>16</v>
      </c>
      <c r="B8" s="61">
        <v>1</v>
      </c>
      <c r="C8" s="61">
        <v>13</v>
      </c>
      <c r="D8" s="96">
        <f>SUM([1]Worksheet!E35)</f>
        <v>14</v>
      </c>
      <c r="E8" s="96">
        <f>SUM([1]Worksheet!F35)</f>
        <v>184</v>
      </c>
      <c r="F8" s="61">
        <v>1</v>
      </c>
      <c r="G8" s="61">
        <v>13</v>
      </c>
      <c r="H8" s="61">
        <v>0</v>
      </c>
      <c r="I8" s="61">
        <v>6</v>
      </c>
      <c r="J8" s="1">
        <v>2</v>
      </c>
      <c r="K8" s="1">
        <v>11</v>
      </c>
      <c r="L8" s="1">
        <v>2</v>
      </c>
      <c r="M8" s="1">
        <v>18</v>
      </c>
      <c r="N8" s="1">
        <v>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61">
        <v>0</v>
      </c>
      <c r="W8" s="61">
        <v>0</v>
      </c>
      <c r="X8" s="1">
        <v>0</v>
      </c>
      <c r="Y8" s="1">
        <v>0</v>
      </c>
      <c r="Z8" s="1"/>
      <c r="AA8" s="1"/>
    </row>
    <row r="9" spans="1:27" x14ac:dyDescent="0.25">
      <c r="A9" s="1" t="s">
        <v>17</v>
      </c>
      <c r="B9" s="61">
        <v>22</v>
      </c>
      <c r="C9" s="61">
        <v>70</v>
      </c>
      <c r="D9" s="61">
        <v>13</v>
      </c>
      <c r="E9" s="61">
        <v>59</v>
      </c>
      <c r="F9" s="61">
        <v>6</v>
      </c>
      <c r="G9" s="61">
        <v>75</v>
      </c>
      <c r="H9" s="61">
        <v>8</v>
      </c>
      <c r="I9" s="61">
        <v>62</v>
      </c>
      <c r="J9" s="1">
        <v>11</v>
      </c>
      <c r="K9" s="1">
        <v>97</v>
      </c>
      <c r="L9" s="1">
        <v>9</v>
      </c>
      <c r="M9" s="1">
        <v>98</v>
      </c>
      <c r="N9" s="1">
        <v>8</v>
      </c>
      <c r="O9" s="1">
        <v>154</v>
      </c>
      <c r="P9" s="1">
        <v>9</v>
      </c>
      <c r="Q9" s="1">
        <v>114</v>
      </c>
      <c r="R9" s="1">
        <v>7</v>
      </c>
      <c r="S9" s="1">
        <v>143</v>
      </c>
      <c r="T9" s="1">
        <v>12</v>
      </c>
      <c r="U9" s="1">
        <v>174</v>
      </c>
      <c r="V9" s="61">
        <v>4</v>
      </c>
      <c r="W9" s="61">
        <v>127</v>
      </c>
      <c r="X9" s="1">
        <v>8</v>
      </c>
      <c r="Y9" s="1">
        <v>157</v>
      </c>
      <c r="Z9" s="1"/>
      <c r="AA9" s="1"/>
    </row>
    <row r="10" spans="1:27" x14ac:dyDescent="0.25">
      <c r="A10" s="1" t="s">
        <v>18</v>
      </c>
      <c r="B10" s="61">
        <v>68</v>
      </c>
      <c r="C10" s="61">
        <v>356</v>
      </c>
      <c r="D10" s="61">
        <v>46</v>
      </c>
      <c r="E10" s="61">
        <v>312</v>
      </c>
      <c r="F10" s="61">
        <v>50</v>
      </c>
      <c r="G10" s="61">
        <v>358</v>
      </c>
      <c r="H10" s="61">
        <v>53</v>
      </c>
      <c r="I10" s="61">
        <v>311</v>
      </c>
      <c r="J10" s="1">
        <v>51</v>
      </c>
      <c r="K10" s="1">
        <v>346</v>
      </c>
      <c r="L10" s="1">
        <v>79</v>
      </c>
      <c r="M10" s="1">
        <v>385</v>
      </c>
      <c r="N10" s="1">
        <v>59</v>
      </c>
      <c r="O10" s="1">
        <v>403</v>
      </c>
      <c r="P10" s="1">
        <v>54</v>
      </c>
      <c r="Q10" s="1">
        <v>351</v>
      </c>
      <c r="R10" s="1">
        <v>55</v>
      </c>
      <c r="S10" s="1">
        <v>414</v>
      </c>
      <c r="T10" s="1">
        <v>42</v>
      </c>
      <c r="U10" s="1">
        <v>392</v>
      </c>
      <c r="V10" s="61">
        <v>66</v>
      </c>
      <c r="W10" s="61">
        <v>464</v>
      </c>
      <c r="X10" s="1">
        <v>74</v>
      </c>
      <c r="Y10" s="1">
        <v>394</v>
      </c>
      <c r="Z10" s="1"/>
      <c r="AA10" s="1"/>
    </row>
    <row r="11" spans="1:27" x14ac:dyDescent="0.25">
      <c r="A11" s="1" t="s">
        <v>19</v>
      </c>
      <c r="B11" s="61">
        <v>8</v>
      </c>
      <c r="C11" s="61">
        <v>25</v>
      </c>
      <c r="D11" s="61">
        <v>6</v>
      </c>
      <c r="E11" s="61">
        <v>11</v>
      </c>
      <c r="F11" s="61">
        <v>2</v>
      </c>
      <c r="G11" s="61">
        <v>10</v>
      </c>
      <c r="H11" s="61">
        <v>6</v>
      </c>
      <c r="I11" s="61">
        <v>20</v>
      </c>
      <c r="J11" s="1">
        <v>1</v>
      </c>
      <c r="K11" s="1">
        <v>26</v>
      </c>
      <c r="L11" s="1">
        <v>4</v>
      </c>
      <c r="M11" s="1">
        <v>29</v>
      </c>
      <c r="N11" s="1">
        <v>7</v>
      </c>
      <c r="O11" s="1">
        <v>34</v>
      </c>
      <c r="P11" s="1">
        <v>3</v>
      </c>
      <c r="Q11" s="1">
        <v>29</v>
      </c>
      <c r="R11" s="1">
        <v>3</v>
      </c>
      <c r="S11" s="1">
        <v>25</v>
      </c>
      <c r="T11" s="1">
        <v>3</v>
      </c>
      <c r="U11" s="1">
        <v>32</v>
      </c>
      <c r="V11" s="61">
        <v>5</v>
      </c>
      <c r="W11" s="61">
        <v>21</v>
      </c>
      <c r="X11" s="1">
        <v>5</v>
      </c>
      <c r="Y11" s="1">
        <v>19</v>
      </c>
      <c r="Z11" s="1"/>
      <c r="AA11" s="1"/>
    </row>
    <row r="12" spans="1:27" x14ac:dyDescent="0.25">
      <c r="A12" s="1" t="s">
        <v>20</v>
      </c>
      <c r="B12" s="61"/>
      <c r="C12" s="61"/>
      <c r="D12" s="61"/>
      <c r="E12" s="61"/>
      <c r="F12" s="61"/>
      <c r="G12" s="61"/>
      <c r="H12" s="61"/>
      <c r="I12" s="61"/>
      <c r="J12" s="1"/>
      <c r="K12" s="1"/>
      <c r="L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61">
        <v>0</v>
      </c>
      <c r="W12" s="61">
        <v>0</v>
      </c>
      <c r="X12" s="1">
        <v>0</v>
      </c>
      <c r="Y12" s="1">
        <v>0</v>
      </c>
      <c r="Z12" s="1"/>
      <c r="AA12" s="1"/>
    </row>
    <row r="13" spans="1:27" x14ac:dyDescent="0.25">
      <c r="A13" s="1" t="s">
        <v>80</v>
      </c>
      <c r="B13" s="61">
        <v>32</v>
      </c>
      <c r="C13" s="61">
        <v>143</v>
      </c>
      <c r="D13" s="61">
        <v>28</v>
      </c>
      <c r="E13" s="61">
        <v>114</v>
      </c>
      <c r="F13" s="61">
        <v>30</v>
      </c>
      <c r="G13" s="61">
        <v>113</v>
      </c>
      <c r="H13" s="61">
        <v>30</v>
      </c>
      <c r="I13" s="61">
        <v>122</v>
      </c>
      <c r="J13" s="1">
        <v>27</v>
      </c>
      <c r="K13" s="1">
        <v>117</v>
      </c>
      <c r="L13" s="1">
        <v>16</v>
      </c>
      <c r="M13" s="1">
        <v>140</v>
      </c>
      <c r="N13" s="1">
        <v>25</v>
      </c>
      <c r="O13" s="1">
        <v>153</v>
      </c>
      <c r="P13" s="1">
        <v>19</v>
      </c>
      <c r="Q13" s="1">
        <v>152</v>
      </c>
      <c r="R13" s="1">
        <v>14</v>
      </c>
      <c r="S13" s="1">
        <v>123</v>
      </c>
      <c r="T13" s="1">
        <v>19</v>
      </c>
      <c r="U13" s="1">
        <v>141</v>
      </c>
      <c r="V13" s="61">
        <v>10</v>
      </c>
      <c r="W13" s="61">
        <v>144</v>
      </c>
      <c r="X13" s="1">
        <v>16</v>
      </c>
      <c r="Y13" s="1">
        <v>114</v>
      </c>
      <c r="Z13" s="1"/>
      <c r="AA13" s="1"/>
    </row>
    <row r="14" spans="1:27" s="94" customFormat="1" ht="30" x14ac:dyDescent="0.25">
      <c r="A14" s="71" t="s">
        <v>194</v>
      </c>
      <c r="B14" s="61"/>
      <c r="C14" s="61"/>
      <c r="D14" s="61"/>
      <c r="E14" s="61"/>
      <c r="F14" s="61">
        <v>0</v>
      </c>
      <c r="G14" s="61">
        <v>8</v>
      </c>
      <c r="H14" s="61">
        <v>1</v>
      </c>
      <c r="I14" s="61">
        <v>14</v>
      </c>
      <c r="J14" s="1">
        <v>1</v>
      </c>
      <c r="K14" s="1">
        <v>36</v>
      </c>
      <c r="L14" s="1">
        <v>0</v>
      </c>
      <c r="M14" s="1">
        <v>39</v>
      </c>
      <c r="N14" s="1">
        <v>2</v>
      </c>
      <c r="O14" s="1">
        <v>44</v>
      </c>
      <c r="P14" s="1">
        <v>0</v>
      </c>
      <c r="Q14" s="1">
        <v>64</v>
      </c>
      <c r="R14" s="1">
        <v>2</v>
      </c>
      <c r="S14" s="1">
        <v>61</v>
      </c>
      <c r="T14" s="1">
        <v>3</v>
      </c>
      <c r="U14" s="1">
        <v>88</v>
      </c>
      <c r="V14" s="61">
        <v>2</v>
      </c>
      <c r="W14" s="61">
        <v>83</v>
      </c>
      <c r="X14" s="1">
        <v>1</v>
      </c>
      <c r="Y14" s="1">
        <v>55</v>
      </c>
      <c r="Z14" s="1"/>
      <c r="AA14" s="1"/>
    </row>
    <row r="15" spans="1:27" x14ac:dyDescent="0.25">
      <c r="A15" s="1" t="s">
        <v>21</v>
      </c>
      <c r="B15" s="61">
        <v>47</v>
      </c>
      <c r="C15" s="61">
        <v>149</v>
      </c>
      <c r="D15" s="61">
        <v>42</v>
      </c>
      <c r="E15" s="61">
        <v>148</v>
      </c>
      <c r="F15" s="61">
        <v>28</v>
      </c>
      <c r="G15" s="61">
        <v>164</v>
      </c>
      <c r="H15" s="61">
        <v>43</v>
      </c>
      <c r="I15" s="61">
        <v>146</v>
      </c>
      <c r="J15" s="1">
        <v>43</v>
      </c>
      <c r="K15" s="1">
        <v>169</v>
      </c>
      <c r="L15" s="1">
        <v>44</v>
      </c>
      <c r="M15" s="1">
        <v>145</v>
      </c>
      <c r="N15" s="1">
        <v>46</v>
      </c>
      <c r="O15" s="1">
        <v>171</v>
      </c>
      <c r="P15" s="1">
        <v>35</v>
      </c>
      <c r="Q15" s="1">
        <v>184</v>
      </c>
      <c r="R15" s="1">
        <v>34</v>
      </c>
      <c r="S15" s="1">
        <v>165</v>
      </c>
      <c r="T15" s="1">
        <v>36</v>
      </c>
      <c r="U15" s="1">
        <v>200</v>
      </c>
      <c r="V15" s="61">
        <v>30</v>
      </c>
      <c r="W15" s="61">
        <v>141</v>
      </c>
      <c r="X15" s="1">
        <v>51</v>
      </c>
      <c r="Y15" s="1">
        <v>112</v>
      </c>
      <c r="Z15" s="1"/>
      <c r="AA15" s="1"/>
    </row>
    <row r="16" spans="1:27" x14ac:dyDescent="0.25">
      <c r="A16" s="1" t="s">
        <v>22</v>
      </c>
      <c r="B16" s="61">
        <v>1</v>
      </c>
      <c r="C16" s="61">
        <v>240</v>
      </c>
      <c r="D16" s="61">
        <v>0</v>
      </c>
      <c r="E16" s="61">
        <v>227</v>
      </c>
      <c r="F16" s="61">
        <v>0</v>
      </c>
      <c r="G16" s="61">
        <v>243</v>
      </c>
      <c r="H16" s="61">
        <v>1</v>
      </c>
      <c r="I16" s="61">
        <v>218</v>
      </c>
      <c r="J16" s="1">
        <v>0</v>
      </c>
      <c r="K16" s="1">
        <v>272</v>
      </c>
      <c r="L16" s="1">
        <v>0</v>
      </c>
      <c r="M16" s="1">
        <v>287</v>
      </c>
      <c r="N16" s="1">
        <v>0</v>
      </c>
      <c r="O16" s="1">
        <v>313</v>
      </c>
      <c r="P16" s="1">
        <v>2</v>
      </c>
      <c r="Q16" s="1">
        <v>365</v>
      </c>
      <c r="R16" s="1">
        <v>1</v>
      </c>
      <c r="S16" s="1">
        <v>345</v>
      </c>
      <c r="T16" s="1">
        <v>2</v>
      </c>
      <c r="U16" s="1">
        <v>335</v>
      </c>
      <c r="V16" s="61">
        <v>2</v>
      </c>
      <c r="W16" s="61">
        <v>404</v>
      </c>
      <c r="X16" s="1">
        <v>1</v>
      </c>
      <c r="Y16" s="1">
        <v>431</v>
      </c>
      <c r="Z16" s="1"/>
      <c r="AA16" s="1"/>
    </row>
    <row r="17" spans="1:27" x14ac:dyDescent="0.25">
      <c r="A17" s="1" t="s">
        <v>23</v>
      </c>
      <c r="B17" s="61">
        <v>58</v>
      </c>
      <c r="C17" s="61">
        <v>566</v>
      </c>
      <c r="D17" s="61">
        <v>59</v>
      </c>
      <c r="E17" s="61">
        <v>489</v>
      </c>
      <c r="F17" s="61">
        <v>51</v>
      </c>
      <c r="G17" s="61">
        <v>601</v>
      </c>
      <c r="H17" s="61">
        <v>49</v>
      </c>
      <c r="I17" s="61">
        <v>545</v>
      </c>
      <c r="J17" s="1">
        <v>33</v>
      </c>
      <c r="K17" s="1">
        <v>638</v>
      </c>
      <c r="L17" s="1">
        <v>55</v>
      </c>
      <c r="M17" s="1">
        <v>627</v>
      </c>
      <c r="N17" s="1">
        <v>61</v>
      </c>
      <c r="O17" s="1">
        <v>731</v>
      </c>
      <c r="P17" s="1">
        <v>63</v>
      </c>
      <c r="Q17" s="1">
        <v>689</v>
      </c>
      <c r="R17" s="1">
        <v>52</v>
      </c>
      <c r="S17" s="1">
        <v>646</v>
      </c>
      <c r="T17" s="1">
        <v>55</v>
      </c>
      <c r="U17" s="1">
        <v>715</v>
      </c>
      <c r="V17" s="61">
        <v>48</v>
      </c>
      <c r="W17" s="61">
        <v>780</v>
      </c>
      <c r="X17" s="1">
        <v>48</v>
      </c>
      <c r="Y17" s="1">
        <v>631</v>
      </c>
      <c r="Z17" s="1"/>
      <c r="AA17" s="1"/>
    </row>
    <row r="18" spans="1:27" x14ac:dyDescent="0.25">
      <c r="A18" s="1" t="s">
        <v>24</v>
      </c>
      <c r="B18" s="61">
        <v>47</v>
      </c>
      <c r="C18" s="61">
        <v>173</v>
      </c>
      <c r="D18" s="61">
        <v>44</v>
      </c>
      <c r="E18" s="61">
        <v>153</v>
      </c>
      <c r="F18" s="61">
        <v>43</v>
      </c>
      <c r="G18" s="61">
        <v>168</v>
      </c>
      <c r="H18" s="61">
        <v>27</v>
      </c>
      <c r="I18" s="61">
        <v>158</v>
      </c>
      <c r="J18" s="1">
        <v>46</v>
      </c>
      <c r="K18" s="1">
        <v>204</v>
      </c>
      <c r="L18" s="1">
        <v>39</v>
      </c>
      <c r="M18" s="1">
        <v>167</v>
      </c>
      <c r="N18" s="1">
        <v>40</v>
      </c>
      <c r="O18" s="1">
        <v>193</v>
      </c>
      <c r="P18" s="1">
        <v>45</v>
      </c>
      <c r="Q18" s="1">
        <v>201</v>
      </c>
      <c r="R18" s="1">
        <v>38</v>
      </c>
      <c r="S18" s="1">
        <v>149</v>
      </c>
      <c r="T18" s="1">
        <v>43</v>
      </c>
      <c r="U18" s="1">
        <v>191</v>
      </c>
      <c r="V18" s="61">
        <v>40</v>
      </c>
      <c r="W18" s="61">
        <v>196</v>
      </c>
      <c r="X18" s="1">
        <v>58</v>
      </c>
      <c r="Y18" s="1">
        <v>200</v>
      </c>
      <c r="Z18" s="1"/>
      <c r="AA18" s="1"/>
    </row>
    <row r="19" spans="1:27" x14ac:dyDescent="0.25">
      <c r="A19" s="1" t="s">
        <v>25</v>
      </c>
      <c r="B19" s="61">
        <v>33</v>
      </c>
      <c r="C19" s="61">
        <v>93</v>
      </c>
      <c r="D19" s="61">
        <v>25</v>
      </c>
      <c r="E19" s="61">
        <v>106</v>
      </c>
      <c r="F19" s="61">
        <v>25</v>
      </c>
      <c r="G19" s="61">
        <v>125</v>
      </c>
      <c r="H19" s="61">
        <v>21</v>
      </c>
      <c r="I19" s="61">
        <v>118</v>
      </c>
      <c r="J19" s="1">
        <v>30</v>
      </c>
      <c r="K19" s="1">
        <v>122</v>
      </c>
      <c r="L19" s="1">
        <v>23</v>
      </c>
      <c r="M19" s="1">
        <v>88</v>
      </c>
      <c r="N19" s="1">
        <v>37</v>
      </c>
      <c r="O19" s="1">
        <v>111</v>
      </c>
      <c r="P19" s="1">
        <v>46</v>
      </c>
      <c r="Q19" s="1">
        <v>125</v>
      </c>
      <c r="R19" s="1">
        <v>19</v>
      </c>
      <c r="S19" s="1">
        <v>117</v>
      </c>
      <c r="T19" s="1">
        <v>48</v>
      </c>
      <c r="U19" s="1">
        <v>126</v>
      </c>
      <c r="V19" s="61">
        <v>25</v>
      </c>
      <c r="W19" s="61">
        <v>105</v>
      </c>
      <c r="X19" s="1">
        <v>32</v>
      </c>
      <c r="Y19" s="1">
        <v>151</v>
      </c>
      <c r="Z19" s="1"/>
      <c r="AA19" s="1"/>
    </row>
    <row r="20" spans="1:27" x14ac:dyDescent="0.25">
      <c r="A20" s="1" t="s">
        <v>26</v>
      </c>
      <c r="B20" s="61">
        <v>2</v>
      </c>
      <c r="C20" s="61">
        <v>24</v>
      </c>
      <c r="D20" s="61">
        <v>1</v>
      </c>
      <c r="E20" s="61">
        <v>7</v>
      </c>
      <c r="F20" s="61">
        <v>0</v>
      </c>
      <c r="G20" s="61">
        <v>0</v>
      </c>
      <c r="H20" s="61">
        <v>0</v>
      </c>
      <c r="I20" s="6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61">
        <v>0</v>
      </c>
      <c r="W20" s="61">
        <v>0</v>
      </c>
      <c r="X20" s="1">
        <v>0</v>
      </c>
      <c r="Y20" s="1">
        <v>0</v>
      </c>
      <c r="Z20" s="1"/>
      <c r="AA20" s="1"/>
    </row>
    <row r="21" spans="1:27" x14ac:dyDescent="0.25">
      <c r="A21" s="1" t="s">
        <v>27</v>
      </c>
      <c r="B21" s="61">
        <v>49</v>
      </c>
      <c r="C21" s="61">
        <v>331</v>
      </c>
      <c r="D21" s="61">
        <v>57</v>
      </c>
      <c r="E21" s="61">
        <v>303</v>
      </c>
      <c r="F21" s="61">
        <v>55</v>
      </c>
      <c r="G21" s="61">
        <v>316</v>
      </c>
      <c r="H21" s="61">
        <v>56</v>
      </c>
      <c r="I21" s="61">
        <v>272</v>
      </c>
      <c r="J21" s="1">
        <v>56</v>
      </c>
      <c r="K21" s="1">
        <v>260</v>
      </c>
      <c r="L21" s="1">
        <v>58</v>
      </c>
      <c r="M21" s="1">
        <v>320</v>
      </c>
      <c r="N21" s="1">
        <v>58</v>
      </c>
      <c r="O21" s="1">
        <v>444</v>
      </c>
      <c r="P21" s="1">
        <v>73</v>
      </c>
      <c r="Q21" s="1">
        <v>425</v>
      </c>
      <c r="R21" s="1">
        <v>65</v>
      </c>
      <c r="S21" s="1">
        <v>432</v>
      </c>
      <c r="T21" s="1">
        <v>81</v>
      </c>
      <c r="U21" s="1">
        <v>450</v>
      </c>
      <c r="V21" s="61">
        <v>58</v>
      </c>
      <c r="W21" s="61">
        <v>370</v>
      </c>
      <c r="X21" s="1">
        <v>65</v>
      </c>
      <c r="Y21" s="1">
        <v>399</v>
      </c>
      <c r="Z21" s="1"/>
      <c r="AA21" s="1"/>
    </row>
    <row r="22" spans="1:27" x14ac:dyDescent="0.25">
      <c r="A22" s="1" t="s">
        <v>28</v>
      </c>
      <c r="B22" s="61">
        <v>16</v>
      </c>
      <c r="C22" s="61">
        <v>116</v>
      </c>
      <c r="D22" s="61">
        <v>15</v>
      </c>
      <c r="E22" s="61">
        <v>115</v>
      </c>
      <c r="F22" s="61">
        <v>8</v>
      </c>
      <c r="G22" s="61">
        <v>86</v>
      </c>
      <c r="H22" s="61">
        <v>13</v>
      </c>
      <c r="I22" s="61">
        <v>116</v>
      </c>
      <c r="J22" s="1">
        <v>7</v>
      </c>
      <c r="K22" s="1">
        <v>119</v>
      </c>
      <c r="L22" s="1">
        <v>9</v>
      </c>
      <c r="M22" s="1">
        <v>85</v>
      </c>
      <c r="N22" s="1">
        <v>15</v>
      </c>
      <c r="O22" s="1">
        <v>133</v>
      </c>
      <c r="P22" s="1">
        <v>16</v>
      </c>
      <c r="Q22" s="1">
        <v>113</v>
      </c>
      <c r="R22" s="1">
        <v>15</v>
      </c>
      <c r="S22" s="1">
        <v>97</v>
      </c>
      <c r="T22" s="1">
        <v>24</v>
      </c>
      <c r="U22" s="1">
        <v>131</v>
      </c>
      <c r="V22" s="61">
        <v>13</v>
      </c>
      <c r="W22" s="61">
        <v>116</v>
      </c>
      <c r="X22" s="1">
        <v>18</v>
      </c>
      <c r="Y22" s="1">
        <v>114</v>
      </c>
      <c r="Z22" s="1"/>
      <c r="AA22" s="1"/>
    </row>
    <row r="23" spans="1:27" x14ac:dyDescent="0.25">
      <c r="A23" s="1" t="s">
        <v>29</v>
      </c>
      <c r="B23" s="61">
        <v>0</v>
      </c>
      <c r="C23" s="61">
        <v>782</v>
      </c>
      <c r="D23" s="61">
        <v>0</v>
      </c>
      <c r="E23" s="61">
        <v>663</v>
      </c>
      <c r="F23" s="61">
        <v>1</v>
      </c>
      <c r="G23" s="61">
        <v>711</v>
      </c>
      <c r="H23" s="61">
        <v>0</v>
      </c>
      <c r="I23" s="61">
        <v>705</v>
      </c>
      <c r="J23" s="1">
        <v>0</v>
      </c>
      <c r="K23" s="1">
        <v>784</v>
      </c>
      <c r="L23" s="1">
        <v>0</v>
      </c>
      <c r="M23" s="1">
        <v>873</v>
      </c>
      <c r="N23" s="1">
        <v>0</v>
      </c>
      <c r="O23" s="1">
        <v>972</v>
      </c>
      <c r="P23" s="1">
        <v>0</v>
      </c>
      <c r="Q23" s="1">
        <v>1049</v>
      </c>
      <c r="R23" s="1">
        <v>3</v>
      </c>
      <c r="S23" s="1">
        <v>979</v>
      </c>
      <c r="T23" s="1">
        <v>2</v>
      </c>
      <c r="U23" s="1">
        <v>1019</v>
      </c>
      <c r="V23" s="61">
        <v>0</v>
      </c>
      <c r="W23" s="61">
        <v>1003</v>
      </c>
      <c r="X23" s="1">
        <v>0</v>
      </c>
      <c r="Y23" s="1">
        <v>848</v>
      </c>
      <c r="Z23" s="1"/>
      <c r="AA23" s="1"/>
    </row>
    <row r="24" spans="1:27" x14ac:dyDescent="0.25">
      <c r="A24" s="1" t="s">
        <v>30</v>
      </c>
      <c r="B24" s="61">
        <v>37</v>
      </c>
      <c r="C24" s="61">
        <v>514</v>
      </c>
      <c r="D24" s="61">
        <v>29</v>
      </c>
      <c r="E24" s="61">
        <v>488</v>
      </c>
      <c r="F24" s="61">
        <v>34</v>
      </c>
      <c r="G24" s="61">
        <v>474</v>
      </c>
      <c r="H24" s="61">
        <v>26</v>
      </c>
      <c r="I24" s="61">
        <v>452</v>
      </c>
      <c r="J24" s="1">
        <v>35</v>
      </c>
      <c r="K24" s="1">
        <v>543</v>
      </c>
      <c r="L24" s="1">
        <v>18</v>
      </c>
      <c r="M24" s="1">
        <v>518</v>
      </c>
      <c r="N24" s="1">
        <v>48</v>
      </c>
      <c r="O24" s="1">
        <v>590</v>
      </c>
      <c r="P24" s="1">
        <v>44</v>
      </c>
      <c r="Q24" s="1">
        <v>615</v>
      </c>
      <c r="R24" s="1">
        <v>25</v>
      </c>
      <c r="S24" s="1">
        <v>580</v>
      </c>
      <c r="T24" s="1">
        <v>27</v>
      </c>
      <c r="U24" s="1">
        <v>632</v>
      </c>
      <c r="V24" s="61">
        <v>27</v>
      </c>
      <c r="W24" s="61">
        <v>668</v>
      </c>
      <c r="X24" s="1">
        <v>36</v>
      </c>
      <c r="Y24" s="1">
        <v>590</v>
      </c>
      <c r="Z24" s="1"/>
      <c r="AA24" s="1"/>
    </row>
    <row r="25" spans="1:27" x14ac:dyDescent="0.25">
      <c r="A25" s="22" t="s">
        <v>31</v>
      </c>
      <c r="B25" s="61">
        <v>41</v>
      </c>
      <c r="C25" s="61">
        <v>92</v>
      </c>
      <c r="D25" s="61">
        <v>21</v>
      </c>
      <c r="E25" s="61">
        <v>76</v>
      </c>
      <c r="F25" s="61">
        <v>15</v>
      </c>
      <c r="G25" s="61">
        <v>74</v>
      </c>
      <c r="H25" s="61">
        <v>28</v>
      </c>
      <c r="I25" s="61">
        <v>63</v>
      </c>
      <c r="J25" s="1">
        <v>30</v>
      </c>
      <c r="K25" s="1">
        <v>72</v>
      </c>
      <c r="L25" s="1">
        <v>17</v>
      </c>
      <c r="M25" s="1">
        <v>54</v>
      </c>
      <c r="N25" s="1">
        <v>48</v>
      </c>
      <c r="O25" s="1">
        <v>99</v>
      </c>
      <c r="P25" s="1">
        <v>39</v>
      </c>
      <c r="Q25" s="1">
        <v>116</v>
      </c>
      <c r="R25" s="1">
        <v>36</v>
      </c>
      <c r="S25" s="1">
        <v>117</v>
      </c>
      <c r="T25" s="1">
        <v>44</v>
      </c>
      <c r="U25" s="1">
        <v>159</v>
      </c>
      <c r="V25" s="61">
        <v>37</v>
      </c>
      <c r="W25" s="61">
        <v>112</v>
      </c>
      <c r="X25" s="1">
        <v>47</v>
      </c>
      <c r="Y25" s="1">
        <v>116</v>
      </c>
      <c r="Z25" s="1"/>
      <c r="AA25" s="1"/>
    </row>
    <row r="26" spans="1:27" x14ac:dyDescent="0.25">
      <c r="A26" s="1" t="s">
        <v>32</v>
      </c>
      <c r="B26" s="61">
        <v>18</v>
      </c>
      <c r="C26" s="61">
        <v>339</v>
      </c>
      <c r="D26" s="61">
        <v>17</v>
      </c>
      <c r="E26" s="61">
        <v>376</v>
      </c>
      <c r="F26" s="61">
        <v>20</v>
      </c>
      <c r="G26" s="61">
        <v>392</v>
      </c>
      <c r="H26" s="61">
        <v>19</v>
      </c>
      <c r="I26" s="61">
        <v>358</v>
      </c>
      <c r="J26" s="1">
        <v>24</v>
      </c>
      <c r="K26" s="1">
        <v>417</v>
      </c>
      <c r="L26" s="1">
        <v>23</v>
      </c>
      <c r="M26" s="1">
        <v>400</v>
      </c>
      <c r="N26" s="1">
        <v>22</v>
      </c>
      <c r="O26" s="1">
        <v>440</v>
      </c>
      <c r="P26" s="1">
        <v>24</v>
      </c>
      <c r="Q26" s="1">
        <v>468</v>
      </c>
      <c r="R26" s="1">
        <v>15</v>
      </c>
      <c r="S26" s="1">
        <v>419</v>
      </c>
      <c r="T26" s="1">
        <v>19</v>
      </c>
      <c r="U26" s="1">
        <v>465</v>
      </c>
      <c r="V26" s="61">
        <v>20</v>
      </c>
      <c r="W26" s="61">
        <v>498</v>
      </c>
      <c r="X26" s="1">
        <v>25</v>
      </c>
      <c r="Y26" s="1">
        <v>498</v>
      </c>
      <c r="Z26" s="1"/>
      <c r="AA26" s="1"/>
    </row>
    <row r="27" spans="1:27" x14ac:dyDescent="0.25">
      <c r="A27" s="1" t="s">
        <v>33</v>
      </c>
      <c r="B27" s="61">
        <v>1</v>
      </c>
      <c r="C27" s="61">
        <v>114</v>
      </c>
      <c r="D27" s="61">
        <v>2</v>
      </c>
      <c r="E27" s="61">
        <v>84</v>
      </c>
      <c r="F27" s="61">
        <v>24</v>
      </c>
      <c r="G27" s="61">
        <v>91</v>
      </c>
      <c r="H27" s="61">
        <v>2</v>
      </c>
      <c r="I27" s="61">
        <v>96</v>
      </c>
      <c r="J27" s="1">
        <v>0</v>
      </c>
      <c r="K27" s="1">
        <v>84</v>
      </c>
      <c r="L27" s="1">
        <v>2</v>
      </c>
      <c r="M27" s="1">
        <v>95</v>
      </c>
      <c r="N27" s="1">
        <v>0</v>
      </c>
      <c r="O27" s="1">
        <v>104</v>
      </c>
      <c r="P27" s="1">
        <v>1</v>
      </c>
      <c r="Q27" s="1">
        <v>86</v>
      </c>
      <c r="R27" s="1">
        <v>0</v>
      </c>
      <c r="S27" s="1">
        <v>96</v>
      </c>
      <c r="T27" s="1">
        <v>0</v>
      </c>
      <c r="U27" s="1">
        <v>92</v>
      </c>
      <c r="V27" s="61">
        <v>0</v>
      </c>
      <c r="W27" s="61">
        <v>79</v>
      </c>
      <c r="X27" s="1">
        <v>1</v>
      </c>
      <c r="Y27" s="1">
        <v>91</v>
      </c>
      <c r="Z27" s="1"/>
      <c r="AA27" s="1"/>
    </row>
    <row r="28" spans="1:27" x14ac:dyDescent="0.25">
      <c r="A28" s="45" t="s">
        <v>92</v>
      </c>
      <c r="B28" s="61">
        <v>0</v>
      </c>
      <c r="C28" s="61">
        <v>188</v>
      </c>
      <c r="D28" s="61">
        <v>0</v>
      </c>
      <c r="E28" s="61">
        <v>170</v>
      </c>
      <c r="F28" s="61">
        <v>0</v>
      </c>
      <c r="G28" s="61">
        <v>187</v>
      </c>
      <c r="H28" s="61">
        <v>0</v>
      </c>
      <c r="I28" s="61">
        <v>180</v>
      </c>
      <c r="J28" s="1">
        <v>0</v>
      </c>
      <c r="K28" s="1">
        <v>190</v>
      </c>
      <c r="L28" s="1">
        <v>0</v>
      </c>
      <c r="M28" s="1">
        <v>171</v>
      </c>
      <c r="N28" s="1">
        <v>0</v>
      </c>
      <c r="O28" s="1">
        <v>188</v>
      </c>
      <c r="P28" s="1">
        <v>0</v>
      </c>
      <c r="Q28" s="1">
        <v>194</v>
      </c>
      <c r="R28" s="1">
        <v>0</v>
      </c>
      <c r="S28" s="1">
        <v>177</v>
      </c>
      <c r="T28" s="1">
        <v>0</v>
      </c>
      <c r="U28" s="1">
        <v>212</v>
      </c>
      <c r="V28" s="61">
        <v>0</v>
      </c>
      <c r="W28" s="61">
        <v>183</v>
      </c>
      <c r="X28" s="1">
        <v>0</v>
      </c>
      <c r="Y28" s="1">
        <v>167</v>
      </c>
      <c r="Z28" s="1"/>
      <c r="AA28" s="1"/>
    </row>
    <row r="29" spans="1:27" x14ac:dyDescent="0.25">
      <c r="A29" s="45" t="s">
        <v>96</v>
      </c>
      <c r="B29" s="61">
        <v>0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61">
        <v>0</v>
      </c>
      <c r="W29" s="61">
        <v>0</v>
      </c>
      <c r="X29" s="1">
        <v>0</v>
      </c>
      <c r="Y29" s="1">
        <v>0</v>
      </c>
      <c r="Z29" s="1"/>
      <c r="AA29" s="1"/>
    </row>
    <row r="30" spans="1:27" x14ac:dyDescent="0.25">
      <c r="A30" s="45" t="s">
        <v>97</v>
      </c>
      <c r="B30" s="61">
        <v>0</v>
      </c>
      <c r="C30" s="61">
        <v>5</v>
      </c>
      <c r="D30" s="61">
        <v>1</v>
      </c>
      <c r="E30" s="61">
        <v>2</v>
      </c>
      <c r="F30" s="61">
        <v>0</v>
      </c>
      <c r="G30" s="61">
        <v>0</v>
      </c>
      <c r="H30" s="61">
        <v>0</v>
      </c>
      <c r="I30" s="61">
        <v>0</v>
      </c>
      <c r="J30" s="1">
        <v>0</v>
      </c>
      <c r="K30" s="1">
        <v>7</v>
      </c>
      <c r="L30" s="1">
        <v>1</v>
      </c>
      <c r="M30" s="1">
        <v>5</v>
      </c>
      <c r="N30" s="1">
        <v>0</v>
      </c>
      <c r="O30" s="1">
        <v>2</v>
      </c>
      <c r="P30" s="1">
        <v>0</v>
      </c>
      <c r="Q30" s="1">
        <v>1</v>
      </c>
      <c r="R30" s="1">
        <v>1</v>
      </c>
      <c r="S30" s="1">
        <v>2</v>
      </c>
      <c r="T30" s="1">
        <v>0</v>
      </c>
      <c r="U30" s="1">
        <v>3</v>
      </c>
      <c r="V30" s="61">
        <v>0</v>
      </c>
      <c r="W30" s="61">
        <v>2</v>
      </c>
      <c r="X30" s="1">
        <v>0</v>
      </c>
      <c r="Y30" s="1">
        <v>0</v>
      </c>
      <c r="Z30" s="1"/>
      <c r="AA30" s="1"/>
    </row>
    <row r="31" spans="1:27" x14ac:dyDescent="0.25">
      <c r="A31" s="45" t="s">
        <v>98</v>
      </c>
      <c r="B31" s="61">
        <v>0</v>
      </c>
      <c r="C31" s="61">
        <v>1</v>
      </c>
      <c r="D31" s="61">
        <v>0</v>
      </c>
      <c r="E31" s="61">
        <v>2</v>
      </c>
      <c r="F31" s="61">
        <v>0</v>
      </c>
      <c r="G31" s="61">
        <v>3</v>
      </c>
      <c r="H31" s="61">
        <v>0</v>
      </c>
      <c r="I31" s="61">
        <v>2</v>
      </c>
      <c r="J31" s="1">
        <v>0</v>
      </c>
      <c r="K31" s="1">
        <v>3</v>
      </c>
      <c r="L31" s="1">
        <v>0</v>
      </c>
      <c r="M31" s="1">
        <v>1</v>
      </c>
      <c r="N31" s="1">
        <v>0</v>
      </c>
      <c r="O31" s="1">
        <v>12</v>
      </c>
      <c r="P31" s="1">
        <v>0</v>
      </c>
      <c r="Q31" s="1">
        <v>4</v>
      </c>
      <c r="R31" s="1">
        <v>0</v>
      </c>
      <c r="S31" s="1">
        <v>4</v>
      </c>
      <c r="T31" s="1">
        <v>0</v>
      </c>
      <c r="U31" s="1">
        <v>6</v>
      </c>
      <c r="V31" s="61">
        <v>0</v>
      </c>
      <c r="W31" s="61">
        <v>1</v>
      </c>
      <c r="X31" s="1">
        <v>0</v>
      </c>
      <c r="Y31" s="1">
        <v>1</v>
      </c>
      <c r="Z31" s="1"/>
      <c r="AA31" s="1"/>
    </row>
    <row r="32" spans="1:27" s="114" customFormat="1" x14ac:dyDescent="0.25">
      <c r="A32" s="45" t="s">
        <v>195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11</v>
      </c>
      <c r="P32" s="1">
        <v>0</v>
      </c>
      <c r="Q32" s="1">
        <v>0</v>
      </c>
      <c r="R32" s="1">
        <v>2</v>
      </c>
      <c r="S32" s="1">
        <v>0</v>
      </c>
      <c r="T32" s="1">
        <v>0</v>
      </c>
      <c r="U32" s="1">
        <v>1</v>
      </c>
      <c r="V32" s="61">
        <v>0</v>
      </c>
      <c r="W32" s="61">
        <v>1</v>
      </c>
      <c r="X32" s="1">
        <v>2</v>
      </c>
      <c r="Y32" s="1">
        <v>1</v>
      </c>
      <c r="Z32" s="1"/>
      <c r="AA32" s="1"/>
    </row>
    <row r="33" spans="1:27" s="121" customFormat="1" x14ac:dyDescent="0.25">
      <c r="A33" s="45" t="s">
        <v>199</v>
      </c>
      <c r="B33" s="99"/>
      <c r="C33" s="99"/>
      <c r="D33" s="99"/>
      <c r="E33" s="99"/>
      <c r="F33" s="99"/>
      <c r="G33" s="99"/>
      <c r="H33" s="99"/>
      <c r="I33" s="99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61">
        <v>0</v>
      </c>
      <c r="W33" s="61">
        <v>1</v>
      </c>
      <c r="X33" s="1">
        <v>0</v>
      </c>
      <c r="Y33" s="1">
        <v>0</v>
      </c>
      <c r="Z33" s="1"/>
      <c r="AA33" s="1"/>
    </row>
    <row r="34" spans="1:27" s="54" customFormat="1" x14ac:dyDescent="0.25">
      <c r="A34" s="53" t="s">
        <v>13</v>
      </c>
      <c r="B34" s="77">
        <f t="shared" ref="B34:I34" si="0">SUM(B5:B32)</f>
        <v>636</v>
      </c>
      <c r="C34" s="77">
        <f t="shared" si="0"/>
        <v>5899</v>
      </c>
      <c r="D34" s="77">
        <f t="shared" si="0"/>
        <v>477</v>
      </c>
      <c r="E34" s="77">
        <f t="shared" si="0"/>
        <v>4793</v>
      </c>
      <c r="F34" s="77">
        <f t="shared" si="0"/>
        <v>497</v>
      </c>
      <c r="G34" s="77">
        <f t="shared" si="0"/>
        <v>5739</v>
      </c>
      <c r="H34" s="77">
        <f t="shared" si="0"/>
        <v>472</v>
      </c>
      <c r="I34" s="77">
        <f t="shared" si="0"/>
        <v>5453</v>
      </c>
      <c r="J34" s="46">
        <f t="shared" ref="J34:P34" si="1">SUM(J5:J33)</f>
        <v>527</v>
      </c>
      <c r="K34" s="46">
        <f t="shared" si="1"/>
        <v>6196</v>
      </c>
      <c r="L34" s="46">
        <f t="shared" si="1"/>
        <v>503</v>
      </c>
      <c r="M34" s="46">
        <f t="shared" si="1"/>
        <v>6123</v>
      </c>
      <c r="N34" s="46">
        <f t="shared" si="1"/>
        <v>617</v>
      </c>
      <c r="O34" s="46">
        <f t="shared" si="1"/>
        <v>7170</v>
      </c>
      <c r="P34" s="46">
        <f t="shared" si="1"/>
        <v>600</v>
      </c>
      <c r="Q34" s="46">
        <f t="shared" ref="Q34:S34" si="2">SUM(Q5:Q32)</f>
        <v>7089</v>
      </c>
      <c r="R34" s="46">
        <f t="shared" si="2"/>
        <v>497</v>
      </c>
      <c r="S34" s="46">
        <f t="shared" si="2"/>
        <v>6773</v>
      </c>
      <c r="T34" s="46">
        <f>SUM(T5:T32)</f>
        <v>573</v>
      </c>
      <c r="U34" s="46">
        <f>SUM(U5:U32)</f>
        <v>7489</v>
      </c>
      <c r="V34" s="77">
        <f>SUM(V5:V33)</f>
        <v>494</v>
      </c>
      <c r="W34" s="77">
        <f>SUM(W5:W33)</f>
        <v>7332</v>
      </c>
      <c r="X34" s="46">
        <f>SUM(X5:X33)</f>
        <v>609</v>
      </c>
      <c r="Y34" s="46">
        <f>SUM(Y5:Y33)</f>
        <v>6838</v>
      </c>
      <c r="Z34" s="46"/>
      <c r="AA34" s="46"/>
    </row>
    <row r="35" spans="1:27" x14ac:dyDescent="0.25">
      <c r="V35" s="78"/>
      <c r="W35" s="78"/>
    </row>
    <row r="36" spans="1:27" x14ac:dyDescent="0.25">
      <c r="F36" s="63"/>
      <c r="V36" s="78"/>
      <c r="W36" s="78"/>
    </row>
    <row r="37" spans="1:27" x14ac:dyDescent="0.25">
      <c r="F37" s="63"/>
    </row>
    <row r="38" spans="1:27" x14ac:dyDescent="0.25">
      <c r="F38" s="63"/>
    </row>
    <row r="39" spans="1:27" x14ac:dyDescent="0.25">
      <c r="F39" s="63"/>
    </row>
    <row r="40" spans="1:27" x14ac:dyDescent="0.25">
      <c r="F40" s="63"/>
    </row>
    <row r="41" spans="1:27" x14ac:dyDescent="0.25">
      <c r="F41" s="63"/>
    </row>
    <row r="42" spans="1:27" x14ac:dyDescent="0.25">
      <c r="F42" s="63"/>
    </row>
    <row r="43" spans="1:27" x14ac:dyDescent="0.25">
      <c r="F43" s="63"/>
    </row>
    <row r="44" spans="1:27" x14ac:dyDescent="0.25">
      <c r="F44" s="63"/>
    </row>
    <row r="45" spans="1:27" x14ac:dyDescent="0.25">
      <c r="F45" s="63"/>
    </row>
    <row r="46" spans="1:27" x14ac:dyDescent="0.25">
      <c r="F46" s="63"/>
    </row>
    <row r="47" spans="1:27" x14ac:dyDescent="0.25">
      <c r="F47" s="63"/>
    </row>
    <row r="48" spans="1:27" x14ac:dyDescent="0.25">
      <c r="F48" s="63"/>
    </row>
    <row r="49" spans="6:6" x14ac:dyDescent="0.25">
      <c r="F49" s="63"/>
    </row>
    <row r="50" spans="6:6" x14ac:dyDescent="0.25">
      <c r="F50" s="63"/>
    </row>
    <row r="51" spans="6:6" x14ac:dyDescent="0.25">
      <c r="F51" s="63"/>
    </row>
    <row r="52" spans="6:6" x14ac:dyDescent="0.25">
      <c r="F52" s="63"/>
    </row>
    <row r="53" spans="6:6" x14ac:dyDescent="0.25">
      <c r="F53" s="63"/>
    </row>
    <row r="54" spans="6:6" x14ac:dyDescent="0.25">
      <c r="F54" s="63"/>
    </row>
    <row r="55" spans="6:6" x14ac:dyDescent="0.25">
      <c r="F55" s="63"/>
    </row>
    <row r="56" spans="6:6" x14ac:dyDescent="0.25">
      <c r="F56" s="63"/>
    </row>
    <row r="57" spans="6:6" x14ac:dyDescent="0.25">
      <c r="F57" s="63"/>
    </row>
    <row r="58" spans="6:6" x14ac:dyDescent="0.25">
      <c r="F58" s="63"/>
    </row>
    <row r="59" spans="6:6" x14ac:dyDescent="0.25">
      <c r="F59" s="63"/>
    </row>
    <row r="60" spans="6:6" x14ac:dyDescent="0.25">
      <c r="F60" s="63"/>
    </row>
    <row r="61" spans="6:6" x14ac:dyDescent="0.25">
      <c r="F61" s="63"/>
    </row>
    <row r="62" spans="6:6" x14ac:dyDescent="0.25">
      <c r="F62" s="64"/>
    </row>
    <row r="63" spans="6:6" x14ac:dyDescent="0.25">
      <c r="F63" s="63"/>
    </row>
  </sheetData>
  <mergeCells count="14">
    <mergeCell ref="X3:Y3"/>
    <mergeCell ref="Z3:AA3"/>
    <mergeCell ref="N3:O3"/>
    <mergeCell ref="P3:Q3"/>
    <mergeCell ref="V3:W3"/>
    <mergeCell ref="R3:S3"/>
    <mergeCell ref="T3:U3"/>
    <mergeCell ref="L3:M3"/>
    <mergeCell ref="A3:A4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E15" sqref="E15:F15"/>
    </sheetView>
  </sheetViews>
  <sheetFormatPr defaultRowHeight="15" x14ac:dyDescent="0.25"/>
  <cols>
    <col min="1" max="1" width="14.5703125" customWidth="1"/>
    <col min="3" max="4" width="12.28515625" customWidth="1"/>
  </cols>
  <sheetData>
    <row r="2" spans="1:7" ht="30" customHeight="1" x14ac:dyDescent="0.25">
      <c r="A2" s="130" t="s">
        <v>106</v>
      </c>
      <c r="B2" s="132" t="s">
        <v>200</v>
      </c>
      <c r="C2" s="132"/>
      <c r="D2" s="132"/>
      <c r="E2" s="133" t="s">
        <v>201</v>
      </c>
      <c r="F2" s="133"/>
      <c r="G2" s="133"/>
    </row>
    <row r="3" spans="1:7" s="121" customFormat="1" ht="45" x14ac:dyDescent="0.25">
      <c r="A3" s="131"/>
      <c r="B3" s="72" t="s">
        <v>115</v>
      </c>
      <c r="C3" s="73" t="s">
        <v>116</v>
      </c>
      <c r="D3" s="73" t="s">
        <v>117</v>
      </c>
      <c r="E3" s="73" t="s">
        <v>115</v>
      </c>
      <c r="F3" s="124" t="s">
        <v>116</v>
      </c>
      <c r="G3" s="124" t="s">
        <v>117</v>
      </c>
    </row>
    <row r="4" spans="1:7" x14ac:dyDescent="0.25">
      <c r="A4" s="1" t="s">
        <v>58</v>
      </c>
      <c r="B4" s="68">
        <v>446</v>
      </c>
      <c r="C4" s="68">
        <v>349</v>
      </c>
      <c r="D4" s="1"/>
      <c r="E4" s="61"/>
      <c r="F4" s="61"/>
      <c r="G4" s="61"/>
    </row>
    <row r="5" spans="1:7" x14ac:dyDescent="0.25">
      <c r="A5" s="1" t="s">
        <v>59</v>
      </c>
      <c r="B5" s="68">
        <v>533</v>
      </c>
      <c r="C5" s="68">
        <v>353</v>
      </c>
      <c r="D5" s="1"/>
      <c r="E5" s="61"/>
      <c r="F5" s="61"/>
      <c r="G5" s="61"/>
    </row>
    <row r="6" spans="1:7" x14ac:dyDescent="0.25">
      <c r="A6" s="1" t="s">
        <v>60</v>
      </c>
      <c r="B6" s="68">
        <v>692</v>
      </c>
      <c r="C6" s="68">
        <v>386</v>
      </c>
      <c r="D6" s="1"/>
      <c r="E6" s="61"/>
      <c r="F6" s="61"/>
      <c r="G6" s="61"/>
    </row>
    <row r="7" spans="1:7" x14ac:dyDescent="0.25">
      <c r="A7" s="1" t="s">
        <v>61</v>
      </c>
      <c r="B7" s="68">
        <v>635</v>
      </c>
      <c r="C7" s="68">
        <v>338</v>
      </c>
      <c r="D7" s="1"/>
      <c r="E7" s="61"/>
      <c r="F7" s="61"/>
      <c r="G7" s="61"/>
    </row>
    <row r="8" spans="1:7" x14ac:dyDescent="0.25">
      <c r="A8" s="1" t="s">
        <v>62</v>
      </c>
      <c r="B8" s="68">
        <v>573</v>
      </c>
      <c r="C8" s="68">
        <v>366</v>
      </c>
      <c r="D8" s="1"/>
      <c r="E8" s="61"/>
      <c r="F8" s="61"/>
      <c r="G8" s="61"/>
    </row>
    <row r="9" spans="1:7" x14ac:dyDescent="0.25">
      <c r="A9" s="1" t="s">
        <v>63</v>
      </c>
      <c r="B9" s="68">
        <v>503</v>
      </c>
      <c r="C9" s="68">
        <v>339</v>
      </c>
      <c r="D9" s="1"/>
      <c r="E9" s="61"/>
      <c r="F9" s="61"/>
      <c r="G9" s="61"/>
    </row>
    <row r="10" spans="1:7" x14ac:dyDescent="0.25">
      <c r="A10" s="1" t="s">
        <v>64</v>
      </c>
      <c r="B10" s="68">
        <v>507</v>
      </c>
      <c r="C10" s="68">
        <v>341</v>
      </c>
      <c r="D10" s="1"/>
      <c r="E10" s="61"/>
      <c r="F10" s="61"/>
      <c r="G10" s="61"/>
    </row>
    <row r="11" spans="1:7" x14ac:dyDescent="0.25">
      <c r="A11" s="1" t="s">
        <v>65</v>
      </c>
      <c r="B11" s="68">
        <v>453</v>
      </c>
      <c r="C11" s="68">
        <v>323</v>
      </c>
      <c r="D11" s="1"/>
      <c r="E11" s="61"/>
      <c r="F11" s="61"/>
      <c r="G11" s="61"/>
    </row>
    <row r="12" spans="1:7" x14ac:dyDescent="0.25">
      <c r="A12" s="1" t="s">
        <v>66</v>
      </c>
      <c r="B12" s="68">
        <v>411</v>
      </c>
      <c r="C12" s="68">
        <v>297</v>
      </c>
      <c r="D12" s="1"/>
      <c r="E12" s="61"/>
      <c r="F12" s="61"/>
      <c r="G12" s="61"/>
    </row>
    <row r="13" spans="1:7" x14ac:dyDescent="0.25">
      <c r="A13" s="1" t="s">
        <v>67</v>
      </c>
      <c r="B13" s="68">
        <v>442</v>
      </c>
      <c r="C13" s="68">
        <v>317</v>
      </c>
      <c r="D13" s="1"/>
      <c r="E13" s="61"/>
      <c r="F13" s="61"/>
      <c r="G13" s="61"/>
    </row>
    <row r="14" spans="1:7" x14ac:dyDescent="0.25">
      <c r="A14" s="1" t="s">
        <v>68</v>
      </c>
      <c r="B14" s="68">
        <v>425</v>
      </c>
      <c r="C14" s="68">
        <v>306</v>
      </c>
      <c r="D14" s="1"/>
      <c r="E14" s="61">
        <v>7826</v>
      </c>
      <c r="F14" s="61">
        <v>43</v>
      </c>
      <c r="G14" s="61"/>
    </row>
    <row r="15" spans="1:7" x14ac:dyDescent="0.25">
      <c r="A15" s="1" t="s">
        <v>69</v>
      </c>
      <c r="B15" s="68">
        <v>478</v>
      </c>
      <c r="C15" s="68">
        <v>320</v>
      </c>
      <c r="D15" s="1"/>
      <c r="E15" s="61">
        <v>7447</v>
      </c>
      <c r="F15" s="61">
        <v>30</v>
      </c>
      <c r="G15" s="1"/>
    </row>
  </sheetData>
  <mergeCells count="3">
    <mergeCell ref="A2:A3"/>
    <mergeCell ref="B2:D2"/>
    <mergeCell ref="E2:G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workbookViewId="0">
      <pane xSplit="1" ySplit="2" topLeftCell="B3" activePane="bottomRight" state="frozenSplit"/>
      <selection pane="topRight" activeCell="J1" sqref="J1"/>
      <selection pane="bottomLeft" activeCell="A10" sqref="A10"/>
      <selection pane="bottomRight" activeCell="M7" sqref="M7"/>
    </sheetView>
  </sheetViews>
  <sheetFormatPr defaultRowHeight="15" x14ac:dyDescent="0.25"/>
  <cols>
    <col min="1" max="1" width="18" customWidth="1"/>
    <col min="2" max="5" width="9.140625" customWidth="1"/>
    <col min="13" max="13" width="12.7109375" customWidth="1"/>
  </cols>
  <sheetData>
    <row r="2" spans="1:14" ht="42" customHeight="1" x14ac:dyDescent="0.25">
      <c r="A2" s="106" t="s">
        <v>48</v>
      </c>
      <c r="B2" s="108" t="s">
        <v>1</v>
      </c>
      <c r="C2" s="108" t="s">
        <v>2</v>
      </c>
      <c r="D2" s="109" t="s">
        <v>3</v>
      </c>
      <c r="E2" s="109" t="s">
        <v>4</v>
      </c>
      <c r="F2" s="109" t="s">
        <v>5</v>
      </c>
      <c r="G2" s="109" t="s">
        <v>6</v>
      </c>
      <c r="H2" s="109" t="s">
        <v>7</v>
      </c>
      <c r="I2" s="110" t="s">
        <v>8</v>
      </c>
      <c r="J2" s="108" t="s">
        <v>9</v>
      </c>
      <c r="K2" s="111" t="s">
        <v>10</v>
      </c>
      <c r="L2" s="111" t="s">
        <v>11</v>
      </c>
      <c r="M2" s="112" t="s">
        <v>12</v>
      </c>
      <c r="N2" s="113" t="s">
        <v>13</v>
      </c>
    </row>
    <row r="3" spans="1:14" x14ac:dyDescent="0.25">
      <c r="A3" s="20" t="s">
        <v>49</v>
      </c>
      <c r="B3" s="57">
        <v>572</v>
      </c>
      <c r="C3" s="65">
        <v>507</v>
      </c>
      <c r="D3" s="67">
        <v>578</v>
      </c>
      <c r="E3" s="57">
        <v>300</v>
      </c>
      <c r="F3" s="57">
        <v>578</v>
      </c>
      <c r="G3" s="57">
        <v>550</v>
      </c>
      <c r="H3" s="57">
        <v>586</v>
      </c>
      <c r="I3" s="57">
        <v>587</v>
      </c>
      <c r="J3" s="57">
        <v>581</v>
      </c>
      <c r="K3" s="58">
        <v>711</v>
      </c>
      <c r="L3" s="57">
        <v>665</v>
      </c>
      <c r="M3" s="62">
        <v>641</v>
      </c>
      <c r="N3" s="59">
        <f>SUM(B3:M3)</f>
        <v>6856</v>
      </c>
    </row>
    <row r="4" spans="1:14" x14ac:dyDescent="0.25">
      <c r="A4" s="20" t="s">
        <v>50</v>
      </c>
      <c r="B4" s="16">
        <v>153</v>
      </c>
      <c r="C4" s="66">
        <v>105</v>
      </c>
      <c r="D4" s="44">
        <v>156</v>
      </c>
      <c r="E4" s="16">
        <v>123</v>
      </c>
      <c r="F4" s="16">
        <v>142</v>
      </c>
      <c r="G4" s="16">
        <v>137</v>
      </c>
      <c r="H4" s="16">
        <v>154</v>
      </c>
      <c r="I4" s="16">
        <v>131</v>
      </c>
      <c r="J4" s="16">
        <v>145</v>
      </c>
      <c r="K4" s="19">
        <v>162</v>
      </c>
      <c r="L4" s="16">
        <v>168</v>
      </c>
      <c r="M4" s="26">
        <v>123</v>
      </c>
      <c r="N4" s="17">
        <f>SUM(B4:M4)</f>
        <v>1699</v>
      </c>
    </row>
    <row r="5" spans="1:14" x14ac:dyDescent="0.25">
      <c r="A5" s="20" t="s">
        <v>51</v>
      </c>
      <c r="B5" s="16">
        <v>3716</v>
      </c>
      <c r="C5" s="66">
        <v>3632</v>
      </c>
      <c r="D5" s="44">
        <v>4723</v>
      </c>
      <c r="E5" s="16">
        <v>3609</v>
      </c>
      <c r="F5" s="16">
        <v>4203</v>
      </c>
      <c r="G5" s="16">
        <v>3894</v>
      </c>
      <c r="H5" s="16">
        <v>4142</v>
      </c>
      <c r="I5" s="16">
        <v>4000</v>
      </c>
      <c r="J5" s="16">
        <v>3772</v>
      </c>
      <c r="K5" s="19">
        <v>6103</v>
      </c>
      <c r="L5" s="16">
        <v>4613</v>
      </c>
      <c r="M5" s="26">
        <v>3999</v>
      </c>
      <c r="N5" s="17">
        <f>SUM(B5:M5)</f>
        <v>50406</v>
      </c>
    </row>
    <row r="6" spans="1:14" x14ac:dyDescent="0.25">
      <c r="A6" s="20" t="s">
        <v>52</v>
      </c>
      <c r="B6" s="16"/>
      <c r="C6" s="66"/>
      <c r="D6" s="44"/>
      <c r="E6" s="16"/>
      <c r="F6" s="16"/>
      <c r="G6" s="16"/>
      <c r="H6" s="16"/>
      <c r="I6" s="16"/>
      <c r="J6" s="16"/>
      <c r="K6" s="19"/>
      <c r="L6" s="16"/>
      <c r="M6" s="26"/>
      <c r="N6" s="17"/>
    </row>
    <row r="7" spans="1:14" x14ac:dyDescent="0.25">
      <c r="A7" s="20" t="s">
        <v>53</v>
      </c>
      <c r="B7" s="16"/>
      <c r="C7" s="66"/>
      <c r="D7" s="44"/>
      <c r="E7" s="16"/>
      <c r="F7" s="16"/>
      <c r="G7" s="16"/>
      <c r="H7" s="16"/>
      <c r="I7" s="16"/>
      <c r="J7" s="16"/>
      <c r="K7" s="19"/>
      <c r="L7" s="16"/>
      <c r="M7" s="26"/>
      <c r="N7" s="17"/>
    </row>
    <row r="8" spans="1:14" x14ac:dyDescent="0.25">
      <c r="A8" s="20" t="s">
        <v>54</v>
      </c>
      <c r="B8" s="16"/>
      <c r="C8" s="66"/>
      <c r="D8" s="44"/>
      <c r="E8" s="16"/>
      <c r="F8" s="16"/>
      <c r="G8" s="16"/>
      <c r="H8" s="16"/>
      <c r="I8" s="16"/>
      <c r="J8" s="16"/>
      <c r="K8" s="19"/>
      <c r="L8" s="16"/>
      <c r="M8" s="26"/>
      <c r="N8" s="17"/>
    </row>
    <row r="9" spans="1:14" x14ac:dyDescent="0.25">
      <c r="A9" s="20" t="s">
        <v>55</v>
      </c>
      <c r="B9" s="16"/>
      <c r="C9" s="66"/>
      <c r="D9" s="44"/>
      <c r="E9" s="16"/>
      <c r="F9" s="16"/>
      <c r="G9" s="16"/>
      <c r="H9" s="16"/>
      <c r="I9" s="16"/>
      <c r="J9" s="16"/>
      <c r="K9" s="19"/>
      <c r="L9" s="16"/>
      <c r="M9" s="26"/>
      <c r="N9" s="17"/>
    </row>
    <row r="10" spans="1:14" x14ac:dyDescent="0.25">
      <c r="A10" s="20" t="s">
        <v>56</v>
      </c>
      <c r="B10" s="16">
        <v>82</v>
      </c>
      <c r="C10" s="16">
        <v>68</v>
      </c>
      <c r="D10" s="16">
        <v>83</v>
      </c>
      <c r="E10" s="16">
        <v>71</v>
      </c>
      <c r="F10" s="16">
        <v>96</v>
      </c>
      <c r="G10" s="16">
        <v>83</v>
      </c>
      <c r="H10" s="16">
        <v>112</v>
      </c>
      <c r="I10" s="16">
        <v>89</v>
      </c>
      <c r="J10" s="16">
        <v>76</v>
      </c>
      <c r="K10" s="19">
        <v>86</v>
      </c>
      <c r="L10" s="16">
        <v>109</v>
      </c>
      <c r="M10" s="26">
        <v>93</v>
      </c>
      <c r="N10" s="17">
        <f>SUM(B10:M10)</f>
        <v>1048</v>
      </c>
    </row>
    <row r="11" spans="1:14" x14ac:dyDescent="0.25">
      <c r="A11" s="20" t="s">
        <v>93</v>
      </c>
      <c r="B11" s="26"/>
      <c r="C11" s="26"/>
      <c r="D11" s="26"/>
      <c r="E11" s="26">
        <v>1</v>
      </c>
      <c r="F11" s="26"/>
      <c r="G11" s="26"/>
      <c r="H11" s="26"/>
      <c r="I11" s="26"/>
      <c r="J11" s="26"/>
      <c r="K11" s="29"/>
      <c r="L11" s="26"/>
      <c r="M11" s="26"/>
      <c r="N11" s="39">
        <f>SUM(B11:M11)</f>
        <v>1</v>
      </c>
    </row>
    <row r="12" spans="1:14" x14ac:dyDescent="0.25">
      <c r="A12" s="20" t="s">
        <v>57</v>
      </c>
      <c r="B12" s="17">
        <f t="shared" ref="B12:H12" si="0">SUM(B3:B11)</f>
        <v>4523</v>
      </c>
      <c r="C12" s="17">
        <f t="shared" si="0"/>
        <v>4312</v>
      </c>
      <c r="D12" s="17">
        <f t="shared" si="0"/>
        <v>5540</v>
      </c>
      <c r="E12" s="17">
        <f t="shared" si="0"/>
        <v>4104</v>
      </c>
      <c r="F12" s="18">
        <f t="shared" si="0"/>
        <v>5019</v>
      </c>
      <c r="G12" s="18">
        <f t="shared" si="0"/>
        <v>4664</v>
      </c>
      <c r="H12" s="18">
        <f t="shared" si="0"/>
        <v>4994</v>
      </c>
      <c r="I12" s="21">
        <f>SUM(I3:I11)</f>
        <v>4807</v>
      </c>
      <c r="J12" s="18">
        <f>SUM(J3:J11)</f>
        <v>4574</v>
      </c>
      <c r="K12" s="21">
        <f>SUM(K3:K11)</f>
        <v>7062</v>
      </c>
      <c r="L12" s="28">
        <f>SUM(L3:L11)</f>
        <v>5555</v>
      </c>
      <c r="M12" s="41">
        <f>SUM(M3:M11)</f>
        <v>4856</v>
      </c>
      <c r="N12" s="17">
        <f>SUM(B12:M12)</f>
        <v>60010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15" workbookViewId="0">
      <selection activeCell="H25" sqref="H25:M25"/>
    </sheetView>
  </sheetViews>
  <sheetFormatPr defaultRowHeight="15" x14ac:dyDescent="0.25"/>
  <cols>
    <col min="1" max="1" width="13.85546875" customWidth="1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7"/>
      <c r="J1" s="7"/>
      <c r="K1" s="5"/>
      <c r="L1" s="5"/>
      <c r="M1" s="5"/>
    </row>
    <row r="2" spans="1:13" ht="45" x14ac:dyDescent="0.25">
      <c r="A2" s="8" t="s">
        <v>34</v>
      </c>
      <c r="B2" s="49" t="s">
        <v>35</v>
      </c>
      <c r="C2" s="49" t="s">
        <v>2</v>
      </c>
      <c r="D2" s="49" t="s">
        <v>3</v>
      </c>
      <c r="E2" s="49" t="s">
        <v>4</v>
      </c>
      <c r="F2" s="49" t="s">
        <v>5</v>
      </c>
      <c r="G2" s="49" t="s">
        <v>6</v>
      </c>
      <c r="H2" s="9" t="s">
        <v>7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</row>
    <row r="3" spans="1:13" x14ac:dyDescent="0.25">
      <c r="A3" s="47" t="s">
        <v>36</v>
      </c>
      <c r="B3" s="79">
        <v>0.67400000000000004</v>
      </c>
      <c r="C3" s="79">
        <v>0.70499999999999996</v>
      </c>
      <c r="D3" s="79">
        <v>0.75290000000000001</v>
      </c>
      <c r="E3" s="13">
        <v>0.64159999999999995</v>
      </c>
      <c r="F3" s="14">
        <v>0.751</v>
      </c>
      <c r="G3" s="14">
        <v>0.66600000000000004</v>
      </c>
      <c r="H3" s="48">
        <v>0.64549999999999996</v>
      </c>
      <c r="I3" s="13">
        <v>0.62639999999999996</v>
      </c>
      <c r="J3" s="13">
        <v>0.54349999999999998</v>
      </c>
      <c r="K3" s="11">
        <v>0.62790000000000001</v>
      </c>
      <c r="L3" s="11">
        <v>0.61799999999999999</v>
      </c>
      <c r="M3" s="12">
        <v>0.62239999999999995</v>
      </c>
    </row>
    <row r="4" spans="1:13" x14ac:dyDescent="0.25">
      <c r="A4" s="47" t="s">
        <v>37</v>
      </c>
      <c r="B4" s="81">
        <v>3</v>
      </c>
      <c r="C4" s="81">
        <v>3</v>
      </c>
      <c r="D4" s="81">
        <v>3</v>
      </c>
      <c r="E4" s="29">
        <v>5</v>
      </c>
      <c r="F4" s="29">
        <v>3</v>
      </c>
      <c r="G4" s="29">
        <v>3</v>
      </c>
      <c r="H4" s="69">
        <v>3</v>
      </c>
      <c r="I4" s="29">
        <v>3</v>
      </c>
      <c r="J4" s="29">
        <v>3</v>
      </c>
      <c r="K4" s="26">
        <v>3</v>
      </c>
      <c r="L4" s="26">
        <v>3</v>
      </c>
      <c r="M4" s="29">
        <v>3</v>
      </c>
    </row>
    <row r="5" spans="1:13" x14ac:dyDescent="0.25">
      <c r="A5" s="47" t="s">
        <v>38</v>
      </c>
      <c r="B5" s="82">
        <v>2</v>
      </c>
      <c r="C5" s="82">
        <v>2</v>
      </c>
      <c r="D5" s="82">
        <v>2</v>
      </c>
      <c r="E5" s="68">
        <v>3</v>
      </c>
      <c r="F5" s="68">
        <v>2</v>
      </c>
      <c r="G5" s="68">
        <v>2</v>
      </c>
      <c r="H5" s="69">
        <v>3</v>
      </c>
      <c r="I5" s="29">
        <v>3</v>
      </c>
      <c r="J5" s="29">
        <v>3</v>
      </c>
      <c r="K5" s="26">
        <v>3</v>
      </c>
      <c r="L5" s="26">
        <v>3</v>
      </c>
      <c r="M5" s="29">
        <v>3</v>
      </c>
    </row>
    <row r="6" spans="1:13" x14ac:dyDescent="0.25">
      <c r="A6" s="47" t="s">
        <v>39</v>
      </c>
      <c r="B6" s="82">
        <v>1.7999999999999999E-2</v>
      </c>
      <c r="C6" s="82">
        <v>1.7999999999999999E-2</v>
      </c>
      <c r="D6" s="82">
        <v>1.4999999999999999E-2</v>
      </c>
      <c r="E6" s="68">
        <v>1.2E-2</v>
      </c>
      <c r="F6" s="68">
        <v>2.1999999999999999E-2</v>
      </c>
      <c r="G6" s="68">
        <v>2.1000000000000001E-2</v>
      </c>
      <c r="H6" s="44">
        <v>8.0000000000000002E-3</v>
      </c>
      <c r="I6" s="26">
        <v>1.0999999999999999E-2</v>
      </c>
      <c r="J6" s="26">
        <v>6.0000000000000001E-3</v>
      </c>
      <c r="K6" s="26">
        <v>1.9E-2</v>
      </c>
      <c r="L6" s="26">
        <v>1.7000000000000001E-2</v>
      </c>
      <c r="M6" s="15">
        <v>1.6E-2</v>
      </c>
    </row>
    <row r="7" spans="1:13" x14ac:dyDescent="0.25">
      <c r="A7" s="47" t="s">
        <v>40</v>
      </c>
      <c r="B7" s="83">
        <v>2.5999999999999999E-2</v>
      </c>
      <c r="C7" s="83">
        <v>2.5999999999999999E-2</v>
      </c>
      <c r="D7" s="83">
        <v>1.7000000000000001E-2</v>
      </c>
      <c r="E7" s="84">
        <v>3.1E-2</v>
      </c>
      <c r="F7" s="84">
        <v>3.1E-2</v>
      </c>
      <c r="G7" s="84">
        <v>2.5999999999999999E-2</v>
      </c>
      <c r="H7" s="85">
        <v>2.5999999999999999E-2</v>
      </c>
      <c r="I7" s="50">
        <v>2.9000000000000001E-2</v>
      </c>
      <c r="J7" s="50">
        <v>2.1999999999999999E-2</v>
      </c>
      <c r="K7" s="50">
        <v>2.9000000000000001E-2</v>
      </c>
      <c r="L7" s="50">
        <v>0.03</v>
      </c>
      <c r="M7" s="50">
        <v>2.4E-2</v>
      </c>
    </row>
    <row r="8" spans="1:13" x14ac:dyDescent="0.25">
      <c r="A8" s="47" t="s">
        <v>41</v>
      </c>
      <c r="B8" s="61">
        <v>4</v>
      </c>
      <c r="C8" s="61">
        <v>4</v>
      </c>
      <c r="D8" s="61">
        <v>5</v>
      </c>
      <c r="E8" s="68">
        <v>4</v>
      </c>
      <c r="F8" s="61">
        <v>5</v>
      </c>
      <c r="G8" s="68">
        <v>4</v>
      </c>
      <c r="H8" s="61">
        <v>4</v>
      </c>
      <c r="I8" s="61">
        <v>4</v>
      </c>
      <c r="J8" s="61">
        <v>4</v>
      </c>
      <c r="K8" s="61">
        <v>4</v>
      </c>
      <c r="L8" s="61">
        <v>4</v>
      </c>
      <c r="M8" s="61">
        <v>4</v>
      </c>
    </row>
    <row r="9" spans="1:13" x14ac:dyDescent="0.25">
      <c r="A9" s="5"/>
      <c r="B9" s="5"/>
      <c r="C9" s="5"/>
      <c r="D9" s="5"/>
      <c r="E9" s="5"/>
      <c r="F9" s="5"/>
      <c r="G9" s="5"/>
      <c r="H9" s="5"/>
      <c r="I9" s="7"/>
      <c r="J9" s="7"/>
      <c r="K9" s="5"/>
      <c r="L9" s="5"/>
      <c r="M9" s="5"/>
    </row>
    <row r="10" spans="1:13" x14ac:dyDescent="0.25">
      <c r="A10" s="5" t="s">
        <v>42</v>
      </c>
      <c r="B10" s="5"/>
      <c r="C10" s="5"/>
      <c r="D10" s="5"/>
      <c r="E10" s="5"/>
      <c r="F10" s="5"/>
      <c r="G10" s="5"/>
      <c r="H10" s="5"/>
      <c r="I10" s="7"/>
      <c r="J10" s="7"/>
      <c r="K10" s="5"/>
      <c r="L10" s="5"/>
      <c r="M10" s="5"/>
    </row>
    <row r="11" spans="1:13" x14ac:dyDescent="0.25">
      <c r="A11" s="5" t="s">
        <v>43</v>
      </c>
      <c r="B11" s="5"/>
      <c r="C11" s="5"/>
      <c r="D11" s="5"/>
      <c r="E11" s="5"/>
      <c r="F11" s="5"/>
      <c r="G11" s="5"/>
      <c r="H11" s="5"/>
      <c r="I11" s="7"/>
      <c r="J11" s="7"/>
      <c r="K11" s="5"/>
      <c r="L11" s="5"/>
      <c r="M11" s="5"/>
    </row>
    <row r="12" spans="1:13" x14ac:dyDescent="0.25">
      <c r="A12" s="5" t="s">
        <v>44</v>
      </c>
      <c r="B12" s="5"/>
      <c r="C12" s="5"/>
      <c r="D12" s="5"/>
      <c r="E12" s="5"/>
      <c r="F12" s="5"/>
      <c r="G12" s="5"/>
      <c r="H12" s="5"/>
      <c r="I12" s="7"/>
      <c r="J12" s="7"/>
    </row>
    <row r="13" spans="1:13" x14ac:dyDescent="0.25">
      <c r="A13" s="5" t="s">
        <v>45</v>
      </c>
      <c r="B13" s="5"/>
      <c r="C13" s="5"/>
      <c r="D13" s="5"/>
      <c r="E13" s="5"/>
      <c r="F13" s="5"/>
      <c r="G13" s="5"/>
      <c r="H13" s="5"/>
      <c r="I13" s="7"/>
      <c r="J13" s="7"/>
    </row>
    <row r="14" spans="1:13" x14ac:dyDescent="0.25">
      <c r="A14" s="5" t="s">
        <v>46</v>
      </c>
      <c r="B14" s="5"/>
      <c r="C14" s="5"/>
      <c r="D14" s="5"/>
      <c r="E14" s="5"/>
      <c r="F14" s="5"/>
      <c r="G14" s="5"/>
      <c r="H14" s="5"/>
      <c r="I14" s="7"/>
      <c r="J14" s="7"/>
    </row>
    <row r="15" spans="1:13" x14ac:dyDescent="0.25">
      <c r="A15" s="5" t="s">
        <v>47</v>
      </c>
      <c r="B15" s="5"/>
      <c r="C15" s="5"/>
      <c r="D15" s="5"/>
      <c r="E15" s="5"/>
      <c r="F15" s="5"/>
      <c r="G15" s="5"/>
      <c r="H15" s="5"/>
      <c r="I15" s="7"/>
      <c r="J15" s="7"/>
    </row>
    <row r="16" spans="1:13" x14ac:dyDescent="0.25">
      <c r="A16" s="5"/>
      <c r="B16" s="5"/>
      <c r="C16" s="5"/>
      <c r="D16" s="5"/>
      <c r="E16" s="5"/>
      <c r="F16" s="5"/>
      <c r="G16" s="5"/>
      <c r="H16" s="5"/>
      <c r="I16" s="7"/>
      <c r="J16" s="7"/>
    </row>
    <row r="17" spans="1:13" x14ac:dyDescent="0.25">
      <c r="A17" s="5" t="s">
        <v>113</v>
      </c>
      <c r="B17" s="5">
        <v>88</v>
      </c>
      <c r="C17" s="5"/>
      <c r="D17" s="5"/>
      <c r="E17" s="5"/>
      <c r="F17" s="5"/>
      <c r="G17" s="5"/>
      <c r="H17" s="5"/>
      <c r="I17" s="7"/>
      <c r="J17" s="7"/>
    </row>
    <row r="19" spans="1:13" ht="45" x14ac:dyDescent="0.25">
      <c r="A19" s="8" t="s">
        <v>34</v>
      </c>
      <c r="B19" s="9" t="s">
        <v>35</v>
      </c>
      <c r="C19" s="70" t="s">
        <v>2</v>
      </c>
      <c r="D19" s="9" t="s">
        <v>3</v>
      </c>
      <c r="E19" s="9" t="s">
        <v>4</v>
      </c>
      <c r="F19" s="9" t="s">
        <v>5</v>
      </c>
      <c r="G19" s="9" t="s">
        <v>6</v>
      </c>
      <c r="H19" s="9" t="s">
        <v>7</v>
      </c>
      <c r="I19" s="10" t="s">
        <v>8</v>
      </c>
      <c r="J19" s="10" t="s">
        <v>9</v>
      </c>
      <c r="K19" s="9" t="s">
        <v>10</v>
      </c>
      <c r="L19" s="9" t="s">
        <v>11</v>
      </c>
      <c r="M19" s="9" t="s">
        <v>12</v>
      </c>
    </row>
    <row r="20" spans="1:13" x14ac:dyDescent="0.25">
      <c r="A20" s="6" t="s">
        <v>36</v>
      </c>
      <c r="B20" s="101">
        <v>0.59299999999999997</v>
      </c>
      <c r="C20" s="101">
        <v>0.62</v>
      </c>
      <c r="D20" s="101">
        <v>0.66249999999999998</v>
      </c>
      <c r="E20" s="11">
        <v>0.56459999999999999</v>
      </c>
      <c r="F20" s="107">
        <v>0.66190000000000004</v>
      </c>
      <c r="G20" s="14">
        <v>0.58830000000000005</v>
      </c>
      <c r="H20" s="12">
        <v>0.56799999999999995</v>
      </c>
      <c r="I20" s="13">
        <v>0.54959999999999998</v>
      </c>
      <c r="J20" s="13">
        <v>0.4783</v>
      </c>
      <c r="K20" s="13">
        <v>0.55249999999999999</v>
      </c>
      <c r="L20" s="12">
        <v>0.54400000000000004</v>
      </c>
      <c r="M20" s="12">
        <v>0.54769999999999996</v>
      </c>
    </row>
    <row r="21" spans="1:13" x14ac:dyDescent="0.25">
      <c r="A21" s="6" t="s">
        <v>37</v>
      </c>
      <c r="B21" s="80">
        <v>3</v>
      </c>
      <c r="C21" s="80">
        <v>3</v>
      </c>
      <c r="D21" s="80">
        <v>3</v>
      </c>
      <c r="E21" s="26">
        <v>5</v>
      </c>
      <c r="F21" s="26">
        <v>3</v>
      </c>
      <c r="G21" s="26">
        <v>3</v>
      </c>
      <c r="H21" s="38">
        <v>3</v>
      </c>
      <c r="I21" s="29">
        <v>3</v>
      </c>
      <c r="J21" s="29">
        <v>3</v>
      </c>
      <c r="K21" s="29">
        <v>3</v>
      </c>
      <c r="L21" s="26">
        <v>3</v>
      </c>
      <c r="M21" s="26">
        <v>3</v>
      </c>
    </row>
    <row r="22" spans="1:13" x14ac:dyDescent="0.25">
      <c r="A22" s="6" t="s">
        <v>38</v>
      </c>
      <c r="B22" s="80">
        <v>3</v>
      </c>
      <c r="C22" s="80">
        <v>3</v>
      </c>
      <c r="D22" s="80">
        <v>2</v>
      </c>
      <c r="E22" s="26">
        <v>4</v>
      </c>
      <c r="F22" s="26">
        <v>3</v>
      </c>
      <c r="G22" s="26">
        <v>3</v>
      </c>
      <c r="H22" s="38">
        <v>4</v>
      </c>
      <c r="I22" s="29">
        <v>4</v>
      </c>
      <c r="J22" s="29">
        <v>4</v>
      </c>
      <c r="K22" s="29">
        <v>4</v>
      </c>
      <c r="L22" s="26">
        <v>4</v>
      </c>
      <c r="M22" s="26">
        <v>4</v>
      </c>
    </row>
    <row r="23" spans="1:13" x14ac:dyDescent="0.25">
      <c r="A23" s="6" t="s">
        <v>39</v>
      </c>
      <c r="B23" s="103">
        <v>1.7999999999999999E-2</v>
      </c>
      <c r="C23" s="103">
        <v>1.7999999999999999E-2</v>
      </c>
      <c r="D23" s="103">
        <v>1.4999999999999999E-2</v>
      </c>
      <c r="E23" s="50">
        <v>1.2E-2</v>
      </c>
      <c r="F23" s="50">
        <v>2.1999999999999999E-2</v>
      </c>
      <c r="G23" s="50">
        <v>2.1000000000000001E-2</v>
      </c>
      <c r="H23" s="51">
        <v>8.0000000000000002E-3</v>
      </c>
      <c r="I23" s="52">
        <v>1.0999999999999999E-2</v>
      </c>
      <c r="J23" s="52">
        <v>6.0000000000000001E-3</v>
      </c>
      <c r="K23" s="52">
        <v>1.9E-2</v>
      </c>
      <c r="L23" s="51">
        <v>1.7000000000000001E-2</v>
      </c>
      <c r="M23" s="38">
        <v>1.6E-2</v>
      </c>
    </row>
    <row r="24" spans="1:13" x14ac:dyDescent="0.25">
      <c r="A24" s="47" t="s">
        <v>40</v>
      </c>
      <c r="B24" s="104">
        <v>2.5999999999999999E-2</v>
      </c>
      <c r="C24" s="104">
        <v>2.5999999999999999E-2</v>
      </c>
      <c r="D24" s="104">
        <v>1.7000000000000001E-2</v>
      </c>
      <c r="E24" s="86">
        <v>3.1E-2</v>
      </c>
      <c r="F24" s="86">
        <v>3.1E-2</v>
      </c>
      <c r="G24" s="86">
        <v>2.5999999999999999E-2</v>
      </c>
      <c r="H24" s="87">
        <v>2.5999999999999999E-2</v>
      </c>
      <c r="I24" s="88">
        <v>2.9000000000000001E-2</v>
      </c>
      <c r="J24" s="88">
        <v>2.1999999999999999E-2</v>
      </c>
      <c r="K24" s="88">
        <v>2.9000000000000001E-2</v>
      </c>
      <c r="L24" s="87">
        <v>0.03</v>
      </c>
      <c r="M24" s="89">
        <v>2.4E-2</v>
      </c>
    </row>
    <row r="25" spans="1:13" x14ac:dyDescent="0.25">
      <c r="A25" s="47" t="s">
        <v>41</v>
      </c>
      <c r="B25" s="102">
        <v>4</v>
      </c>
      <c r="C25" s="102">
        <v>4</v>
      </c>
      <c r="D25" s="102">
        <v>5</v>
      </c>
      <c r="E25" s="60">
        <v>4</v>
      </c>
      <c r="F25" s="60">
        <v>4</v>
      </c>
      <c r="G25" s="60">
        <v>4</v>
      </c>
      <c r="H25" s="60">
        <v>4</v>
      </c>
      <c r="I25" s="60">
        <v>4</v>
      </c>
      <c r="J25" s="60">
        <v>3</v>
      </c>
      <c r="K25" s="60">
        <v>4</v>
      </c>
      <c r="L25" s="60">
        <v>4</v>
      </c>
      <c r="M25" s="60">
        <v>4</v>
      </c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7"/>
      <c r="J26" s="7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7"/>
      <c r="J27" s="7"/>
      <c r="K27" s="5"/>
      <c r="L27" s="5"/>
      <c r="M27" s="5"/>
    </row>
    <row r="28" spans="1:13" x14ac:dyDescent="0.25">
      <c r="A28" s="5" t="s">
        <v>42</v>
      </c>
      <c r="B28" s="5"/>
      <c r="C28" s="5"/>
      <c r="D28" s="5"/>
      <c r="E28" s="5"/>
      <c r="F28" s="5"/>
      <c r="G28" s="5"/>
      <c r="H28" s="5"/>
      <c r="I28" s="7"/>
      <c r="J28" s="7"/>
      <c r="K28" s="5"/>
      <c r="L28" s="5"/>
      <c r="M28" s="5"/>
    </row>
    <row r="29" spans="1:13" x14ac:dyDescent="0.25">
      <c r="A29" s="5" t="s">
        <v>43</v>
      </c>
      <c r="B29" s="5"/>
      <c r="C29" s="5"/>
      <c r="D29" s="5"/>
      <c r="E29" s="5"/>
      <c r="F29" s="5"/>
      <c r="G29" s="5"/>
      <c r="H29" s="5"/>
      <c r="I29" s="7"/>
      <c r="J29" s="7"/>
      <c r="K29" s="5"/>
      <c r="L29" s="5"/>
      <c r="M29" s="5"/>
    </row>
    <row r="30" spans="1:13" x14ac:dyDescent="0.25">
      <c r="A30" s="5" t="s">
        <v>44</v>
      </c>
      <c r="B30" s="5"/>
      <c r="C30" s="5"/>
      <c r="D30" s="5"/>
      <c r="E30" s="5"/>
      <c r="F30" s="5"/>
      <c r="G30" s="5"/>
      <c r="H30" s="5"/>
      <c r="I30" s="7"/>
      <c r="J30" s="7"/>
      <c r="K30" s="5"/>
      <c r="L30" s="5"/>
      <c r="M30" s="5"/>
    </row>
    <row r="31" spans="1:13" x14ac:dyDescent="0.25">
      <c r="A31" s="5" t="s">
        <v>45</v>
      </c>
      <c r="B31" s="5"/>
      <c r="C31" s="5"/>
      <c r="D31" s="5"/>
      <c r="E31" s="5"/>
      <c r="F31" s="5"/>
      <c r="G31" s="5"/>
      <c r="H31" s="5"/>
      <c r="I31" s="7"/>
      <c r="J31" s="7"/>
      <c r="K31" s="5"/>
      <c r="L31" s="5"/>
      <c r="M31" s="5"/>
    </row>
    <row r="32" spans="1:13" x14ac:dyDescent="0.25">
      <c r="A32" s="5" t="s">
        <v>46</v>
      </c>
      <c r="B32" s="5"/>
      <c r="C32" s="5"/>
      <c r="D32" s="5"/>
      <c r="E32" s="5"/>
      <c r="F32" s="5"/>
      <c r="G32" s="5"/>
      <c r="H32" s="5"/>
      <c r="I32" s="7"/>
      <c r="J32" s="7"/>
      <c r="K32" s="5"/>
      <c r="L32" s="5"/>
      <c r="M32" s="5"/>
    </row>
    <row r="33" spans="1:13" x14ac:dyDescent="0.25">
      <c r="A33" s="5" t="s">
        <v>47</v>
      </c>
      <c r="B33" s="5"/>
      <c r="C33" s="5"/>
      <c r="D33" s="5"/>
      <c r="E33" s="5"/>
      <c r="F33" s="5"/>
      <c r="G33" s="5"/>
      <c r="H33" s="5"/>
      <c r="I33" s="7"/>
      <c r="J33" s="7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7"/>
      <c r="J34" s="7"/>
      <c r="K34" s="5"/>
      <c r="L34" s="5"/>
      <c r="M34" s="5"/>
    </row>
    <row r="35" spans="1:13" x14ac:dyDescent="0.25">
      <c r="A35" s="5" t="s">
        <v>114</v>
      </c>
      <c r="B35" s="5">
        <v>100</v>
      </c>
      <c r="C35" s="5"/>
      <c r="D35" s="5"/>
      <c r="E35" s="5"/>
      <c r="F35" s="5"/>
      <c r="G35" s="5"/>
      <c r="H35" s="5"/>
      <c r="I35" s="7"/>
      <c r="J35" s="7"/>
      <c r="K35" s="5"/>
      <c r="L35" s="5"/>
      <c r="M35" s="5"/>
    </row>
    <row r="38" spans="1:13" ht="45" x14ac:dyDescent="0.25">
      <c r="A38" s="73" t="s">
        <v>109</v>
      </c>
      <c r="B38" s="73" t="s">
        <v>110</v>
      </c>
      <c r="C38" s="73" t="s">
        <v>111</v>
      </c>
      <c r="D38" s="73" t="s">
        <v>112</v>
      </c>
    </row>
    <row r="39" spans="1:13" ht="20.100000000000001" customHeight="1" x14ac:dyDescent="0.25">
      <c r="A39" s="71" t="s">
        <v>58</v>
      </c>
      <c r="B39" s="61">
        <v>1839</v>
      </c>
      <c r="C39" s="68">
        <v>385</v>
      </c>
      <c r="D39" s="61">
        <v>1123</v>
      </c>
    </row>
    <row r="40" spans="1:13" ht="20.100000000000001" customHeight="1" x14ac:dyDescent="0.25">
      <c r="A40" s="71" t="s">
        <v>59</v>
      </c>
      <c r="B40" s="61">
        <v>1802</v>
      </c>
      <c r="C40" s="68">
        <v>390</v>
      </c>
      <c r="D40" s="61">
        <v>1084</v>
      </c>
    </row>
    <row r="41" spans="1:13" ht="20.100000000000001" customHeight="1" x14ac:dyDescent="0.25">
      <c r="A41" s="71" t="s">
        <v>60</v>
      </c>
      <c r="B41" s="61">
        <v>2054</v>
      </c>
      <c r="C41" s="68">
        <v>459</v>
      </c>
      <c r="D41" s="61">
        <v>1279</v>
      </c>
    </row>
    <row r="42" spans="1:13" ht="20.100000000000001" customHeight="1" x14ac:dyDescent="0.25">
      <c r="A42" s="71" t="s">
        <v>61</v>
      </c>
      <c r="B42" s="61">
        <v>1694</v>
      </c>
      <c r="C42" s="68">
        <v>354</v>
      </c>
      <c r="D42" s="61">
        <v>1035</v>
      </c>
    </row>
    <row r="43" spans="1:13" ht="20.100000000000001" customHeight="1" x14ac:dyDescent="0.25">
      <c r="A43" s="71" t="s">
        <v>62</v>
      </c>
      <c r="B43" s="61">
        <v>2052</v>
      </c>
      <c r="C43" s="68">
        <v>421</v>
      </c>
      <c r="D43" s="61">
        <v>1320</v>
      </c>
    </row>
    <row r="44" spans="1:13" x14ac:dyDescent="0.25">
      <c r="A44" s="71" t="s">
        <v>63</v>
      </c>
      <c r="B44" s="61">
        <v>1765</v>
      </c>
      <c r="C44" s="68">
        <v>379</v>
      </c>
      <c r="D44" s="61">
        <v>1026</v>
      </c>
    </row>
    <row r="45" spans="1:13" x14ac:dyDescent="0.25">
      <c r="A45" s="71" t="s">
        <v>64</v>
      </c>
      <c r="B45" s="61">
        <v>1761</v>
      </c>
      <c r="C45" s="119">
        <v>384</v>
      </c>
      <c r="D45" s="61">
        <v>1116</v>
      </c>
    </row>
    <row r="46" spans="1:13" x14ac:dyDescent="0.25">
      <c r="A46" s="71" t="s">
        <v>65</v>
      </c>
      <c r="B46" s="68">
        <v>1709</v>
      </c>
      <c r="C46" s="68">
        <v>379</v>
      </c>
      <c r="D46" s="61">
        <v>1063</v>
      </c>
    </row>
    <row r="47" spans="1:13" x14ac:dyDescent="0.25">
      <c r="A47" s="71" t="s">
        <v>66</v>
      </c>
      <c r="B47" s="61">
        <v>1435</v>
      </c>
      <c r="C47" s="61">
        <v>325</v>
      </c>
      <c r="D47" s="61">
        <v>798</v>
      </c>
    </row>
    <row r="48" spans="1:13" x14ac:dyDescent="0.25">
      <c r="A48" s="71" t="s">
        <v>67</v>
      </c>
      <c r="B48" s="61">
        <v>1715</v>
      </c>
      <c r="C48" s="68">
        <v>375</v>
      </c>
      <c r="D48" s="68">
        <v>1042</v>
      </c>
    </row>
    <row r="49" spans="1:4" x14ac:dyDescent="0.25">
      <c r="A49" s="71" t="s">
        <v>68</v>
      </c>
      <c r="B49" s="1">
        <v>1633</v>
      </c>
      <c r="C49" s="1">
        <v>366</v>
      </c>
      <c r="D49" s="1">
        <v>989</v>
      </c>
    </row>
    <row r="50" spans="1:4" x14ac:dyDescent="0.25">
      <c r="A50" s="71" t="s">
        <v>69</v>
      </c>
      <c r="B50" s="1">
        <v>1698</v>
      </c>
      <c r="C50" s="1">
        <v>373</v>
      </c>
      <c r="D50" s="1">
        <v>1066</v>
      </c>
    </row>
    <row r="52" spans="1:4" ht="60" x14ac:dyDescent="0.25">
      <c r="A52" s="120" t="s">
        <v>197</v>
      </c>
    </row>
    <row r="53" spans="1:4" ht="60" x14ac:dyDescent="0.25">
      <c r="A53" s="120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8" sqref="B18"/>
    </sheetView>
  </sheetViews>
  <sheetFormatPr defaultRowHeight="15" x14ac:dyDescent="0.25"/>
  <cols>
    <col min="1" max="1" width="19.28515625" customWidth="1"/>
  </cols>
  <sheetData>
    <row r="1" spans="1:2" x14ac:dyDescent="0.25">
      <c r="A1" t="s">
        <v>105</v>
      </c>
    </row>
    <row r="2" spans="1:2" x14ac:dyDescent="0.25">
      <c r="A2" t="s">
        <v>123</v>
      </c>
    </row>
    <row r="4" spans="1:2" x14ac:dyDescent="0.25">
      <c r="A4" s="61" t="s">
        <v>106</v>
      </c>
      <c r="B4" s="61" t="s">
        <v>85</v>
      </c>
    </row>
    <row r="5" spans="1:2" x14ac:dyDescent="0.25">
      <c r="A5" s="1" t="s">
        <v>58</v>
      </c>
      <c r="B5" s="61"/>
    </row>
    <row r="6" spans="1:2" x14ac:dyDescent="0.25">
      <c r="A6" s="1" t="s">
        <v>59</v>
      </c>
      <c r="B6" s="61"/>
    </row>
    <row r="7" spans="1:2" x14ac:dyDescent="0.25">
      <c r="A7" s="1" t="s">
        <v>60</v>
      </c>
      <c r="B7" s="61"/>
    </row>
    <row r="8" spans="1:2" x14ac:dyDescent="0.25">
      <c r="A8" s="1" t="s">
        <v>61</v>
      </c>
      <c r="B8" s="61"/>
    </row>
    <row r="9" spans="1:2" x14ac:dyDescent="0.25">
      <c r="A9" s="1" t="s">
        <v>62</v>
      </c>
      <c r="B9" s="61"/>
    </row>
    <row r="10" spans="1:2" x14ac:dyDescent="0.25">
      <c r="A10" s="1" t="s">
        <v>63</v>
      </c>
      <c r="B10" s="61"/>
    </row>
    <row r="11" spans="1:2" x14ac:dyDescent="0.25">
      <c r="A11" s="1" t="s">
        <v>64</v>
      </c>
      <c r="B11" s="61"/>
    </row>
    <row r="12" spans="1:2" x14ac:dyDescent="0.25">
      <c r="A12" s="1" t="s">
        <v>65</v>
      </c>
      <c r="B12" s="61"/>
    </row>
    <row r="13" spans="1:2" x14ac:dyDescent="0.25">
      <c r="A13" s="1" t="s">
        <v>66</v>
      </c>
      <c r="B13" s="61"/>
    </row>
    <row r="14" spans="1:2" x14ac:dyDescent="0.25">
      <c r="A14" s="1" t="s">
        <v>67</v>
      </c>
      <c r="B14" s="61"/>
    </row>
    <row r="15" spans="1:2" x14ac:dyDescent="0.25">
      <c r="A15" s="1" t="s">
        <v>68</v>
      </c>
      <c r="B15" s="61"/>
    </row>
    <row r="16" spans="1:2" x14ac:dyDescent="0.25">
      <c r="A16" s="1" t="s">
        <v>69</v>
      </c>
      <c r="B16" s="61"/>
    </row>
    <row r="17" spans="1:2" x14ac:dyDescent="0.25">
      <c r="A17" s="1" t="s">
        <v>13</v>
      </c>
      <c r="B17" s="6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5" x14ac:dyDescent="0.25"/>
  <cols>
    <col min="1" max="1" width="11.5703125" customWidth="1"/>
    <col min="2" max="2" width="12.42578125" customWidth="1"/>
  </cols>
  <sheetData>
    <row r="1" spans="1:2" x14ac:dyDescent="0.25">
      <c r="A1" t="s">
        <v>102</v>
      </c>
    </row>
    <row r="3" spans="1:2" ht="30" x14ac:dyDescent="0.25">
      <c r="A3" s="55" t="s">
        <v>103</v>
      </c>
      <c r="B3" s="56" t="s">
        <v>104</v>
      </c>
    </row>
    <row r="4" spans="1:2" x14ac:dyDescent="0.25">
      <c r="A4" s="1" t="s">
        <v>1</v>
      </c>
      <c r="B4" s="1">
        <v>385</v>
      </c>
    </row>
    <row r="5" spans="1:2" x14ac:dyDescent="0.25">
      <c r="A5" s="1" t="s">
        <v>2</v>
      </c>
      <c r="B5" s="1">
        <v>390</v>
      </c>
    </row>
    <row r="6" spans="1:2" x14ac:dyDescent="0.25">
      <c r="A6" s="1" t="s">
        <v>3</v>
      </c>
      <c r="B6" s="1">
        <v>459</v>
      </c>
    </row>
    <row r="7" spans="1:2" x14ac:dyDescent="0.25">
      <c r="A7" s="1" t="s">
        <v>4</v>
      </c>
      <c r="B7" s="1">
        <v>354</v>
      </c>
    </row>
    <row r="8" spans="1:2" x14ac:dyDescent="0.25">
      <c r="A8" s="1" t="s">
        <v>5</v>
      </c>
      <c r="B8" s="1">
        <v>421</v>
      </c>
    </row>
    <row r="9" spans="1:2" x14ac:dyDescent="0.25">
      <c r="A9" s="1" t="s">
        <v>6</v>
      </c>
      <c r="B9" s="1">
        <v>379</v>
      </c>
    </row>
    <row r="10" spans="1:2" x14ac:dyDescent="0.25">
      <c r="A10" s="1" t="s">
        <v>7</v>
      </c>
      <c r="B10" s="1">
        <v>384</v>
      </c>
    </row>
    <row r="11" spans="1:2" x14ac:dyDescent="0.25">
      <c r="A11" s="1" t="s">
        <v>8</v>
      </c>
      <c r="B11" s="1">
        <v>379</v>
      </c>
    </row>
    <row r="12" spans="1:2" x14ac:dyDescent="0.25">
      <c r="A12" s="1" t="s">
        <v>9</v>
      </c>
      <c r="B12" s="1">
        <v>325</v>
      </c>
    </row>
    <row r="13" spans="1:2" x14ac:dyDescent="0.25">
      <c r="A13" s="1" t="s">
        <v>10</v>
      </c>
      <c r="B13" s="1">
        <v>375</v>
      </c>
    </row>
    <row r="14" spans="1:2" x14ac:dyDescent="0.25">
      <c r="A14" s="1" t="s">
        <v>11</v>
      </c>
      <c r="B14" s="1">
        <v>366</v>
      </c>
    </row>
    <row r="15" spans="1:2" x14ac:dyDescent="0.25">
      <c r="A15" s="1" t="s">
        <v>12</v>
      </c>
      <c r="B15" s="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K10" sqref="K10"/>
    </sheetView>
  </sheetViews>
  <sheetFormatPr defaultRowHeight="15" x14ac:dyDescent="0.25"/>
  <cols>
    <col min="1" max="1" width="26.140625" customWidth="1"/>
  </cols>
  <sheetData>
    <row r="1" spans="1:14" ht="18" x14ac:dyDescent="0.25">
      <c r="A1" s="134" t="s">
        <v>75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24"/>
    </row>
    <row r="2" spans="1:14" ht="18" x14ac:dyDescent="0.25">
      <c r="A2" s="134" t="s">
        <v>76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24"/>
    </row>
    <row r="4" spans="1:14" ht="68.25" x14ac:dyDescent="0.25">
      <c r="A4" s="31" t="s">
        <v>77</v>
      </c>
      <c r="B4" s="35" t="s">
        <v>58</v>
      </c>
      <c r="C4" s="35" t="s">
        <v>59</v>
      </c>
      <c r="D4" s="35" t="s">
        <v>60</v>
      </c>
      <c r="E4" s="35" t="s">
        <v>61</v>
      </c>
      <c r="F4" s="35" t="s">
        <v>62</v>
      </c>
      <c r="G4" s="35" t="s">
        <v>63</v>
      </c>
      <c r="H4" s="35" t="s">
        <v>64</v>
      </c>
      <c r="I4" s="35" t="s">
        <v>65</v>
      </c>
      <c r="J4" s="35" t="s">
        <v>66</v>
      </c>
      <c r="K4" s="35" t="s">
        <v>67</v>
      </c>
      <c r="L4" s="35" t="s">
        <v>68</v>
      </c>
      <c r="M4" s="35" t="s">
        <v>69</v>
      </c>
      <c r="N4" s="36" t="s">
        <v>78</v>
      </c>
    </row>
    <row r="5" spans="1:14" x14ac:dyDescent="0.25">
      <c r="A5" s="32" t="s">
        <v>15</v>
      </c>
      <c r="B5" s="26">
        <v>87</v>
      </c>
      <c r="C5" s="26">
        <v>74</v>
      </c>
      <c r="D5" s="26">
        <v>74</v>
      </c>
      <c r="E5" s="26">
        <v>64</v>
      </c>
      <c r="F5" s="26">
        <v>77</v>
      </c>
      <c r="G5" s="26">
        <v>81</v>
      </c>
      <c r="H5" s="26">
        <f>SUM('OPERASI PER GOLONGAN'!Z5:AB5)</f>
        <v>82</v>
      </c>
      <c r="I5" s="26">
        <f>SUM('OPERASI PER GOLONGAN'!AD5:AF5)</f>
        <v>90</v>
      </c>
      <c r="J5" s="26">
        <v>86</v>
      </c>
      <c r="K5" s="26">
        <v>88</v>
      </c>
      <c r="L5" s="26">
        <v>69</v>
      </c>
      <c r="M5" s="26">
        <v>66</v>
      </c>
      <c r="N5" s="25">
        <f>SUM(B5:M5)</f>
        <v>938</v>
      </c>
    </row>
    <row r="6" spans="1:14" x14ac:dyDescent="0.25">
      <c r="A6" s="32" t="s">
        <v>79</v>
      </c>
      <c r="B6" s="26">
        <v>10</v>
      </c>
      <c r="C6" s="26">
        <v>9</v>
      </c>
      <c r="D6" s="26">
        <v>12</v>
      </c>
      <c r="E6" s="26">
        <v>5</v>
      </c>
      <c r="F6" s="26">
        <v>13</v>
      </c>
      <c r="G6" s="26">
        <v>9</v>
      </c>
      <c r="H6" s="26">
        <f>SUM('OPERASI PER GOLONGAN'!Z6:AB6)</f>
        <v>13</v>
      </c>
      <c r="I6" s="26">
        <f>SUM('OPERASI PER GOLONGAN'!AD6:AF6)</f>
        <v>10</v>
      </c>
      <c r="J6" s="26">
        <v>9</v>
      </c>
      <c r="K6" s="26">
        <v>18</v>
      </c>
      <c r="L6" s="26">
        <v>18</v>
      </c>
      <c r="M6" s="26">
        <v>16</v>
      </c>
      <c r="N6" s="25">
        <f>SUM(B6:M6)</f>
        <v>142</v>
      </c>
    </row>
    <row r="7" spans="1:14" x14ac:dyDescent="0.25">
      <c r="A7" s="32" t="s">
        <v>20</v>
      </c>
      <c r="B7" s="26"/>
      <c r="C7" s="26"/>
      <c r="D7" s="26"/>
      <c r="E7" s="26"/>
      <c r="F7" s="26"/>
      <c r="G7" s="26"/>
      <c r="H7" s="26"/>
      <c r="I7" s="26"/>
      <c r="J7" s="26"/>
      <c r="K7" s="26">
        <v>0</v>
      </c>
      <c r="L7" s="26"/>
      <c r="M7" s="26"/>
      <c r="N7" s="25">
        <f>SUM(B7:M7)</f>
        <v>0</v>
      </c>
    </row>
    <row r="8" spans="1:14" x14ac:dyDescent="0.25">
      <c r="A8" s="32" t="s">
        <v>80</v>
      </c>
      <c r="B8" s="26">
        <v>3</v>
      </c>
      <c r="C8" s="26">
        <v>1</v>
      </c>
      <c r="D8" s="26">
        <v>1</v>
      </c>
      <c r="E8" s="26">
        <v>4</v>
      </c>
      <c r="F8" s="26">
        <v>9</v>
      </c>
      <c r="G8" s="26">
        <v>2</v>
      </c>
      <c r="H8" s="26">
        <f>SUM('OPERASI PER GOLONGAN'!Z8:AB8)</f>
        <v>4</v>
      </c>
      <c r="I8" s="26">
        <f>SUM('OPERASI PER GOLONGAN'!AD8:AF8)</f>
        <v>4</v>
      </c>
      <c r="J8" s="26">
        <v>2</v>
      </c>
      <c r="K8" s="26">
        <v>3</v>
      </c>
      <c r="L8" s="26">
        <v>4</v>
      </c>
      <c r="M8" s="26"/>
      <c r="N8" s="25">
        <f>SUM(B8:M8)</f>
        <v>37</v>
      </c>
    </row>
    <row r="9" spans="1:14" x14ac:dyDescent="0.25">
      <c r="A9" s="32" t="s">
        <v>17</v>
      </c>
      <c r="B9" s="26">
        <v>4</v>
      </c>
      <c r="C9" s="26">
        <v>4</v>
      </c>
      <c r="D9" s="26">
        <v>2</v>
      </c>
      <c r="E9" s="26">
        <v>6</v>
      </c>
      <c r="F9" s="26">
        <v>2</v>
      </c>
      <c r="G9" s="26">
        <v>4</v>
      </c>
      <c r="H9" s="26">
        <f>SUM('OPERASI PER GOLONGAN'!Z9:AB9)</f>
        <v>9</v>
      </c>
      <c r="I9" s="26">
        <f>SUM('OPERASI PER GOLONGAN'!AD9:AF9)</f>
        <v>8</v>
      </c>
      <c r="J9" s="26">
        <v>4</v>
      </c>
      <c r="K9" s="26">
        <v>10</v>
      </c>
      <c r="L9" s="26">
        <v>6</v>
      </c>
      <c r="M9" s="26">
        <v>5</v>
      </c>
      <c r="N9" s="25">
        <f>SUM(B9:M9)</f>
        <v>64</v>
      </c>
    </row>
    <row r="10" spans="1:14" x14ac:dyDescent="0.25">
      <c r="A10" s="32" t="s">
        <v>16</v>
      </c>
      <c r="B10" s="26">
        <v>6</v>
      </c>
      <c r="C10" s="26">
        <v>4</v>
      </c>
      <c r="D10" s="26"/>
      <c r="E10" s="26"/>
      <c r="F10" s="26">
        <v>5</v>
      </c>
      <c r="G10" s="26">
        <v>4</v>
      </c>
      <c r="H10" s="26"/>
      <c r="I10" s="26"/>
      <c r="J10" s="26"/>
      <c r="K10" s="26">
        <v>0</v>
      </c>
      <c r="L10" s="26"/>
      <c r="M10" s="26"/>
      <c r="N10" s="25">
        <f>SUM(B10:M10)</f>
        <v>19</v>
      </c>
    </row>
    <row r="11" spans="1:14" x14ac:dyDescent="0.25">
      <c r="A11" s="32" t="s">
        <v>81</v>
      </c>
      <c r="B11" s="26">
        <v>35</v>
      </c>
      <c r="C11" s="26">
        <v>22</v>
      </c>
      <c r="D11" s="26">
        <v>21</v>
      </c>
      <c r="E11" s="26">
        <v>22</v>
      </c>
      <c r="F11" s="26">
        <v>14</v>
      </c>
      <c r="G11" s="26">
        <v>24</v>
      </c>
      <c r="H11" s="26">
        <f>SUM('OPERASI PER GOLONGAN'!Z11:AB11)</f>
        <v>44</v>
      </c>
      <c r="I11" s="26">
        <f>SUM('OPERASI PER GOLONGAN'!AD11:AF11)</f>
        <v>41</v>
      </c>
      <c r="J11" s="26">
        <v>50</v>
      </c>
      <c r="K11" s="26">
        <v>39</v>
      </c>
      <c r="L11" s="26">
        <v>25</v>
      </c>
      <c r="M11" s="26">
        <v>46</v>
      </c>
      <c r="N11" s="25">
        <f>SUM(B11:M11)</f>
        <v>383</v>
      </c>
    </row>
    <row r="12" spans="1:14" x14ac:dyDescent="0.25">
      <c r="A12" s="32" t="s">
        <v>82</v>
      </c>
      <c r="B12" s="26">
        <v>1</v>
      </c>
      <c r="C12" s="26">
        <v>1</v>
      </c>
      <c r="D12" s="26">
        <v>1</v>
      </c>
      <c r="E12" s="26"/>
      <c r="F12" s="26">
        <v>1</v>
      </c>
      <c r="G12" s="26"/>
      <c r="H12" s="26"/>
      <c r="I12" s="26">
        <f>SUM('OPERASI PER GOLONGAN'!AD12:AF12)</f>
        <v>2</v>
      </c>
      <c r="J12" s="26"/>
      <c r="K12" s="26">
        <v>0</v>
      </c>
      <c r="L12" s="26">
        <v>1</v>
      </c>
      <c r="M12" s="26">
        <v>2</v>
      </c>
      <c r="N12" s="25">
        <f>SUM(B12:M12)</f>
        <v>9</v>
      </c>
    </row>
    <row r="13" spans="1:14" x14ac:dyDescent="0.25">
      <c r="A13" s="32" t="s">
        <v>83</v>
      </c>
      <c r="B13" s="26"/>
      <c r="C13" s="26"/>
      <c r="D13" s="26">
        <v>1</v>
      </c>
      <c r="E13" s="26">
        <v>3</v>
      </c>
      <c r="F13" s="26">
        <v>9</v>
      </c>
      <c r="G13" s="26">
        <v>11</v>
      </c>
      <c r="H13" s="26">
        <f>SUM('OPERASI PER GOLONGAN'!Z13:AB13)</f>
        <v>14</v>
      </c>
      <c r="I13" s="26">
        <f>SUM('OPERASI PER GOLONGAN'!AD13:AF13)</f>
        <v>14</v>
      </c>
      <c r="J13" s="26">
        <v>12</v>
      </c>
      <c r="K13" s="26">
        <v>14</v>
      </c>
      <c r="L13" s="26">
        <v>15</v>
      </c>
      <c r="M13" s="26">
        <v>22</v>
      </c>
      <c r="N13" s="25">
        <f>SUM(B13:M13)</f>
        <v>115</v>
      </c>
    </row>
    <row r="14" spans="1:14" x14ac:dyDescent="0.25">
      <c r="A14" s="32" t="s">
        <v>94</v>
      </c>
      <c r="B14" s="26">
        <v>9</v>
      </c>
      <c r="C14" s="26">
        <v>16</v>
      </c>
      <c r="D14" s="26">
        <v>19</v>
      </c>
      <c r="E14" s="26">
        <v>11</v>
      </c>
      <c r="F14" s="26">
        <v>17</v>
      </c>
      <c r="G14" s="26">
        <v>19</v>
      </c>
      <c r="H14" s="26">
        <f>SUM('OPERASI PER GOLONGAN'!Z14:AB14)</f>
        <v>16</v>
      </c>
      <c r="I14" s="26">
        <f>SUM('OPERASI PER GOLONGAN'!AD14:AF14)</f>
        <v>18</v>
      </c>
      <c r="J14" s="26">
        <v>12</v>
      </c>
      <c r="K14" s="26">
        <v>23</v>
      </c>
      <c r="L14" s="26">
        <v>22</v>
      </c>
      <c r="M14" s="26">
        <v>24</v>
      </c>
      <c r="N14" s="25">
        <f>SUM(B14:M14)</f>
        <v>206</v>
      </c>
    </row>
    <row r="15" spans="1:14" x14ac:dyDescent="0.25">
      <c r="A15" s="42" t="s">
        <v>95</v>
      </c>
      <c r="B15" s="26"/>
      <c r="C15" s="26">
        <v>4</v>
      </c>
      <c r="D15" s="26">
        <v>2</v>
      </c>
      <c r="E15" s="26">
        <v>5</v>
      </c>
      <c r="F15" s="26">
        <v>8</v>
      </c>
      <c r="G15" s="26">
        <v>3</v>
      </c>
      <c r="H15" s="26">
        <f>SUM('OPERASI PER GOLONGAN'!Z15:AB15)</f>
        <v>2</v>
      </c>
      <c r="I15" s="26">
        <f>SUM('OPERASI PER GOLONGAN'!AD15:AF15)</f>
        <v>4</v>
      </c>
      <c r="J15" s="26">
        <v>2</v>
      </c>
      <c r="K15" s="26">
        <v>5</v>
      </c>
      <c r="L15" s="26"/>
      <c r="M15" s="26">
        <v>2</v>
      </c>
      <c r="N15" s="38">
        <f>SUM(B15:M15)</f>
        <v>37</v>
      </c>
    </row>
    <row r="16" spans="1:14" x14ac:dyDescent="0.25">
      <c r="A16" s="32" t="s">
        <v>19</v>
      </c>
      <c r="B16" s="26">
        <v>5</v>
      </c>
      <c r="C16" s="26">
        <v>2</v>
      </c>
      <c r="D16" s="26">
        <v>2</v>
      </c>
      <c r="E16" s="26">
        <v>7</v>
      </c>
      <c r="F16" s="26">
        <v>9</v>
      </c>
      <c r="G16" s="26">
        <v>6</v>
      </c>
      <c r="H16" s="26">
        <f>SUM('OPERASI PER GOLONGAN'!Z16:AB16)</f>
        <v>6</v>
      </c>
      <c r="I16" s="26">
        <f>SUM('OPERASI PER GOLONGAN'!AD16:AF16)</f>
        <v>4</v>
      </c>
      <c r="J16" s="26">
        <v>6</v>
      </c>
      <c r="K16" s="26">
        <v>5</v>
      </c>
      <c r="L16" s="26">
        <v>5</v>
      </c>
      <c r="M16" s="26">
        <v>3</v>
      </c>
      <c r="N16" s="25">
        <f>SUM(B16:M16)</f>
        <v>60</v>
      </c>
    </row>
    <row r="17" spans="1:14" x14ac:dyDescent="0.25">
      <c r="A17" s="32" t="s">
        <v>118</v>
      </c>
      <c r="B17" s="26"/>
      <c r="C17" s="26"/>
      <c r="D17" s="26"/>
      <c r="E17" s="26"/>
      <c r="F17" s="26"/>
      <c r="G17" s="26"/>
      <c r="H17" s="26"/>
      <c r="I17" s="26"/>
      <c r="J17" s="26"/>
      <c r="K17" s="26">
        <v>0</v>
      </c>
      <c r="L17" s="26"/>
      <c r="M17" s="26"/>
      <c r="N17" s="25">
        <f>SUM(B17:M17)</f>
        <v>0</v>
      </c>
    </row>
    <row r="18" spans="1:14" ht="15.75" x14ac:dyDescent="0.25">
      <c r="A18" s="28" t="s">
        <v>85</v>
      </c>
      <c r="B18" s="30">
        <f t="shared" ref="B18:G18" si="0">SUM(B5:B17)</f>
        <v>160</v>
      </c>
      <c r="C18" s="33">
        <f t="shared" si="0"/>
        <v>137</v>
      </c>
      <c r="D18" s="30">
        <f t="shared" si="0"/>
        <v>135</v>
      </c>
      <c r="E18" s="30">
        <f t="shared" si="0"/>
        <v>127</v>
      </c>
      <c r="F18" s="30">
        <f t="shared" si="0"/>
        <v>164</v>
      </c>
      <c r="G18" s="30">
        <f t="shared" si="0"/>
        <v>163</v>
      </c>
      <c r="H18" s="30">
        <f>SUM(H5:H17)</f>
        <v>190</v>
      </c>
      <c r="I18" s="28">
        <f>SUM('OPERASI PER GOLONGAN'!AD18:AF18)</f>
        <v>195</v>
      </c>
      <c r="J18" s="30">
        <f>SUM(J5:J17)</f>
        <v>183</v>
      </c>
      <c r="K18" s="30">
        <f>SUM(K5:K17)</f>
        <v>205</v>
      </c>
      <c r="L18" s="30">
        <v>165</v>
      </c>
      <c r="M18" s="30">
        <v>186</v>
      </c>
      <c r="N18" s="27">
        <f>SUM(B18:M18)</f>
        <v>2010</v>
      </c>
    </row>
    <row r="20" spans="1:14" x14ac:dyDescent="0.25">
      <c r="A20" s="34" t="s">
        <v>86</v>
      </c>
      <c r="B20" s="29"/>
      <c r="C20" s="29"/>
      <c r="D20" s="29"/>
      <c r="E20" s="29"/>
      <c r="F20" s="29"/>
      <c r="G20" s="29"/>
      <c r="H20" s="29"/>
      <c r="I20" s="29"/>
      <c r="J20" s="26"/>
      <c r="K20" s="26"/>
      <c r="L20" s="26"/>
      <c r="M20" s="26"/>
      <c r="N20" s="37"/>
    </row>
    <row r="21" spans="1:14" x14ac:dyDescent="0.25">
      <c r="A21" s="34" t="s">
        <v>87</v>
      </c>
      <c r="B21" s="29"/>
      <c r="C21" s="29"/>
      <c r="D21" s="29"/>
      <c r="E21" s="29"/>
      <c r="F21" s="29"/>
      <c r="G21" s="29"/>
      <c r="H21" s="29"/>
      <c r="I21" s="29"/>
      <c r="J21" s="26"/>
      <c r="K21" s="26"/>
      <c r="L21" s="26"/>
      <c r="M21" s="25"/>
      <c r="N21" s="37"/>
    </row>
  </sheetData>
  <mergeCells count="2">
    <mergeCell ref="A1:M1"/>
    <mergeCell ref="A2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A18"/>
  <sheetViews>
    <sheetView workbookViewId="0">
      <pane xSplit="1" ySplit="3" topLeftCell="AT4" activePane="bottomRight" state="frozenSplit"/>
      <selection pane="topRight" activeCell="B1" sqref="B1"/>
      <selection pane="bottomLeft" activeCell="A4" sqref="A4"/>
      <selection pane="bottomRight" activeCell="AX5" sqref="AX5:AX18"/>
    </sheetView>
  </sheetViews>
  <sheetFormatPr defaultRowHeight="15" x14ac:dyDescent="0.25"/>
  <cols>
    <col min="1" max="1" width="29.5703125" customWidth="1"/>
  </cols>
  <sheetData>
    <row r="3" spans="1:53" x14ac:dyDescent="0.25">
      <c r="A3" s="139" t="s">
        <v>77</v>
      </c>
      <c r="B3" s="136" t="s">
        <v>58</v>
      </c>
      <c r="C3" s="137"/>
      <c r="D3" s="137"/>
      <c r="E3" s="126"/>
      <c r="F3" s="136" t="s">
        <v>59</v>
      </c>
      <c r="G3" s="137"/>
      <c r="H3" s="137"/>
      <c r="I3" s="126"/>
      <c r="J3" s="136" t="s">
        <v>60</v>
      </c>
      <c r="K3" s="137"/>
      <c r="L3" s="137"/>
      <c r="M3" s="126"/>
      <c r="N3" s="136" t="s">
        <v>61</v>
      </c>
      <c r="O3" s="137"/>
      <c r="P3" s="137"/>
      <c r="Q3" s="126"/>
      <c r="R3" s="136" t="s">
        <v>62</v>
      </c>
      <c r="S3" s="137"/>
      <c r="T3" s="137"/>
      <c r="U3" s="126"/>
      <c r="V3" s="136" t="s">
        <v>63</v>
      </c>
      <c r="W3" s="137"/>
      <c r="X3" s="137"/>
      <c r="Y3" s="126"/>
      <c r="Z3" s="136" t="s">
        <v>64</v>
      </c>
      <c r="AA3" s="137"/>
      <c r="AB3" s="137"/>
      <c r="AC3" s="126"/>
      <c r="AD3" s="136" t="s">
        <v>65</v>
      </c>
      <c r="AE3" s="137"/>
      <c r="AF3" s="137"/>
      <c r="AG3" s="126"/>
      <c r="AH3" s="136" t="s">
        <v>66</v>
      </c>
      <c r="AI3" s="137"/>
      <c r="AJ3" s="137"/>
      <c r="AK3" s="126"/>
      <c r="AL3" s="136" t="s">
        <v>67</v>
      </c>
      <c r="AM3" s="137"/>
      <c r="AN3" s="137"/>
      <c r="AO3" s="126"/>
      <c r="AP3" s="136" t="s">
        <v>68</v>
      </c>
      <c r="AQ3" s="137"/>
      <c r="AR3" s="137"/>
      <c r="AS3" s="126"/>
      <c r="AT3" s="136" t="s">
        <v>69</v>
      </c>
      <c r="AU3" s="137"/>
      <c r="AV3" s="137"/>
      <c r="AW3" s="126"/>
      <c r="AX3" s="138" t="s">
        <v>13</v>
      </c>
      <c r="AY3" s="137"/>
      <c r="AZ3" s="137"/>
      <c r="BA3" s="126"/>
    </row>
    <row r="4" spans="1:53" ht="31.5" x14ac:dyDescent="0.25">
      <c r="A4" s="140"/>
      <c r="B4" s="43" t="s">
        <v>88</v>
      </c>
      <c r="C4" s="43" t="s">
        <v>89</v>
      </c>
      <c r="D4" s="43" t="s">
        <v>90</v>
      </c>
      <c r="E4" s="43" t="s">
        <v>91</v>
      </c>
      <c r="F4" s="43" t="s">
        <v>88</v>
      </c>
      <c r="G4" s="43" t="s">
        <v>89</v>
      </c>
      <c r="H4" s="43" t="s">
        <v>90</v>
      </c>
      <c r="I4" s="43" t="s">
        <v>91</v>
      </c>
      <c r="J4" s="43" t="s">
        <v>88</v>
      </c>
      <c r="K4" s="43" t="s">
        <v>89</v>
      </c>
      <c r="L4" s="43" t="s">
        <v>90</v>
      </c>
      <c r="M4" s="43" t="s">
        <v>91</v>
      </c>
      <c r="N4" s="43" t="s">
        <v>88</v>
      </c>
      <c r="O4" s="43" t="s">
        <v>89</v>
      </c>
      <c r="P4" s="43" t="s">
        <v>90</v>
      </c>
      <c r="Q4" s="43" t="s">
        <v>91</v>
      </c>
      <c r="R4" s="43" t="s">
        <v>88</v>
      </c>
      <c r="S4" s="43" t="s">
        <v>89</v>
      </c>
      <c r="T4" s="43" t="s">
        <v>90</v>
      </c>
      <c r="U4" s="43" t="s">
        <v>91</v>
      </c>
      <c r="V4" s="43" t="s">
        <v>88</v>
      </c>
      <c r="W4" s="43" t="s">
        <v>89</v>
      </c>
      <c r="X4" s="43" t="s">
        <v>90</v>
      </c>
      <c r="Y4" s="43" t="s">
        <v>91</v>
      </c>
      <c r="Z4" s="43" t="s">
        <v>88</v>
      </c>
      <c r="AA4" s="43" t="s">
        <v>89</v>
      </c>
      <c r="AB4" s="43" t="s">
        <v>90</v>
      </c>
      <c r="AC4" s="116" t="s">
        <v>91</v>
      </c>
      <c r="AD4" s="43" t="s">
        <v>88</v>
      </c>
      <c r="AE4" s="43" t="s">
        <v>89</v>
      </c>
      <c r="AF4" s="43" t="s">
        <v>90</v>
      </c>
      <c r="AG4" s="116" t="s">
        <v>91</v>
      </c>
      <c r="AH4" s="43" t="s">
        <v>88</v>
      </c>
      <c r="AI4" s="43" t="s">
        <v>89</v>
      </c>
      <c r="AJ4" s="43" t="s">
        <v>90</v>
      </c>
      <c r="AK4" s="43" t="s">
        <v>91</v>
      </c>
      <c r="AL4" s="43" t="s">
        <v>88</v>
      </c>
      <c r="AM4" s="43" t="s">
        <v>89</v>
      </c>
      <c r="AN4" s="43" t="s">
        <v>90</v>
      </c>
      <c r="AO4" s="43" t="s">
        <v>91</v>
      </c>
      <c r="AP4" s="43" t="s">
        <v>88</v>
      </c>
      <c r="AQ4" s="43" t="s">
        <v>89</v>
      </c>
      <c r="AR4" s="43" t="s">
        <v>90</v>
      </c>
      <c r="AS4" s="43" t="s">
        <v>91</v>
      </c>
      <c r="AT4" s="43" t="s">
        <v>88</v>
      </c>
      <c r="AU4" s="43" t="s">
        <v>89</v>
      </c>
      <c r="AV4" s="43" t="s">
        <v>90</v>
      </c>
      <c r="AW4" s="43" t="s">
        <v>91</v>
      </c>
      <c r="AX4" s="40" t="s">
        <v>88</v>
      </c>
      <c r="AY4" s="40" t="s">
        <v>89</v>
      </c>
      <c r="AZ4" s="40" t="s">
        <v>90</v>
      </c>
      <c r="BA4" s="40" t="s">
        <v>91</v>
      </c>
    </row>
    <row r="5" spans="1:53" x14ac:dyDescent="0.25">
      <c r="A5" s="42" t="s">
        <v>15</v>
      </c>
      <c r="B5" s="26">
        <v>21</v>
      </c>
      <c r="C5" s="26">
        <v>65</v>
      </c>
      <c r="D5" s="26">
        <v>1</v>
      </c>
      <c r="E5" s="26"/>
      <c r="F5" s="26">
        <v>15</v>
      </c>
      <c r="G5" s="26">
        <v>59</v>
      </c>
      <c r="H5" s="26"/>
      <c r="I5" s="26"/>
      <c r="J5" s="26">
        <v>20</v>
      </c>
      <c r="K5" s="26">
        <v>53</v>
      </c>
      <c r="L5" s="26"/>
      <c r="M5" s="26">
        <v>1</v>
      </c>
      <c r="N5" s="26">
        <v>7</v>
      </c>
      <c r="O5" s="26">
        <v>57</v>
      </c>
      <c r="P5" s="26"/>
      <c r="Q5" s="38"/>
      <c r="R5" s="26">
        <v>11</v>
      </c>
      <c r="S5" s="26">
        <v>66</v>
      </c>
      <c r="T5" s="26"/>
      <c r="U5" s="26"/>
      <c r="V5" s="26">
        <v>9</v>
      </c>
      <c r="W5" s="26">
        <v>72</v>
      </c>
      <c r="X5" s="26"/>
      <c r="Y5" s="26"/>
      <c r="Z5" s="26">
        <v>13</v>
      </c>
      <c r="AA5" s="26">
        <v>68</v>
      </c>
      <c r="AB5" s="66">
        <v>1</v>
      </c>
      <c r="AC5" s="1"/>
      <c r="AD5" s="44">
        <v>13</v>
      </c>
      <c r="AE5" s="26">
        <v>76</v>
      </c>
      <c r="AF5" s="66">
        <v>1</v>
      </c>
      <c r="AG5" s="1"/>
      <c r="AH5" s="44">
        <v>12</v>
      </c>
      <c r="AI5" s="26">
        <v>73</v>
      </c>
      <c r="AJ5" s="26">
        <v>1</v>
      </c>
      <c r="AK5" s="26"/>
      <c r="AL5" s="26">
        <v>15</v>
      </c>
      <c r="AM5" s="26">
        <v>71</v>
      </c>
      <c r="AN5" s="26">
        <v>1</v>
      </c>
      <c r="AO5" s="26">
        <v>1</v>
      </c>
      <c r="AP5" s="26">
        <v>12</v>
      </c>
      <c r="AQ5" s="26">
        <v>57</v>
      </c>
      <c r="AR5" s="26"/>
      <c r="AS5" s="26"/>
      <c r="AT5" s="26">
        <v>14</v>
      </c>
      <c r="AU5" s="26">
        <v>51</v>
      </c>
      <c r="AV5" s="26"/>
      <c r="AW5" s="26">
        <v>1</v>
      </c>
      <c r="AX5" s="38">
        <f>SUM(AT5:AW5)</f>
        <v>66</v>
      </c>
      <c r="AY5" s="38"/>
      <c r="AZ5" s="38"/>
      <c r="BA5" s="38"/>
    </row>
    <row r="6" spans="1:53" x14ac:dyDescent="0.25">
      <c r="A6" s="42" t="s">
        <v>79</v>
      </c>
      <c r="B6" s="26">
        <v>7</v>
      </c>
      <c r="C6" s="26">
        <v>1</v>
      </c>
      <c r="D6" s="26">
        <v>2</v>
      </c>
      <c r="E6" s="26"/>
      <c r="F6" s="26">
        <v>5</v>
      </c>
      <c r="G6" s="26">
        <v>2</v>
      </c>
      <c r="H6" s="26">
        <v>2</v>
      </c>
      <c r="I6" s="26"/>
      <c r="J6" s="26">
        <v>11</v>
      </c>
      <c r="K6" s="26"/>
      <c r="L6" s="26">
        <v>1</v>
      </c>
      <c r="M6" s="26"/>
      <c r="N6" s="26">
        <v>3</v>
      </c>
      <c r="O6" s="26"/>
      <c r="P6" s="26">
        <v>2</v>
      </c>
      <c r="Q6" s="38"/>
      <c r="R6" s="26">
        <v>11</v>
      </c>
      <c r="S6" s="26"/>
      <c r="T6" s="26">
        <v>2</v>
      </c>
      <c r="U6" s="26"/>
      <c r="V6" s="26">
        <v>6</v>
      </c>
      <c r="W6" s="26">
        <v>3</v>
      </c>
      <c r="X6" s="26"/>
      <c r="Y6" s="26"/>
      <c r="Z6" s="26">
        <v>6</v>
      </c>
      <c r="AA6" s="26">
        <v>5</v>
      </c>
      <c r="AB6" s="66">
        <v>2</v>
      </c>
      <c r="AC6" s="1"/>
      <c r="AD6" s="44">
        <v>6</v>
      </c>
      <c r="AE6" s="26">
        <v>1</v>
      </c>
      <c r="AF6" s="66">
        <v>3</v>
      </c>
      <c r="AG6" s="1"/>
      <c r="AH6" s="44">
        <v>6</v>
      </c>
      <c r="AI6" s="26">
        <v>1</v>
      </c>
      <c r="AJ6" s="26">
        <v>2</v>
      </c>
      <c r="AK6" s="26"/>
      <c r="AL6" s="26">
        <v>7</v>
      </c>
      <c r="AM6" s="26">
        <v>8</v>
      </c>
      <c r="AN6" s="26">
        <v>3</v>
      </c>
      <c r="AO6" s="26"/>
      <c r="AP6" s="26">
        <v>10</v>
      </c>
      <c r="AQ6" s="26">
        <v>5</v>
      </c>
      <c r="AR6" s="26">
        <v>3</v>
      </c>
      <c r="AS6" s="26"/>
      <c r="AT6" s="26">
        <v>7</v>
      </c>
      <c r="AU6" s="26">
        <v>8</v>
      </c>
      <c r="AV6" s="26">
        <v>1</v>
      </c>
      <c r="AW6" s="26"/>
      <c r="AX6" s="38">
        <f>SUM(AT6:AW6)</f>
        <v>16</v>
      </c>
      <c r="AY6" s="38"/>
      <c r="AZ6" s="38"/>
      <c r="BA6" s="38"/>
    </row>
    <row r="7" spans="1:53" x14ac:dyDescent="0.25">
      <c r="A7" s="42" t="s">
        <v>20</v>
      </c>
      <c r="B7" s="26"/>
      <c r="C7" s="26"/>
      <c r="D7" s="26"/>
      <c r="E7" s="26"/>
      <c r="F7" s="26"/>
      <c r="G7" s="50"/>
      <c r="H7" s="26"/>
      <c r="I7" s="26"/>
      <c r="J7" s="26"/>
      <c r="K7" s="26"/>
      <c r="L7" s="26"/>
      <c r="M7" s="26"/>
      <c r="N7" s="26"/>
      <c r="O7" s="26"/>
      <c r="P7" s="26"/>
      <c r="Q7" s="38"/>
      <c r="R7" s="26"/>
      <c r="S7" s="26"/>
      <c r="T7" s="26"/>
      <c r="U7" s="26"/>
      <c r="V7" s="26"/>
      <c r="W7" s="26"/>
      <c r="X7" s="26"/>
      <c r="Y7" s="26"/>
      <c r="Z7" s="26"/>
      <c r="AA7" s="26"/>
      <c r="AB7" s="66"/>
      <c r="AC7" s="1"/>
      <c r="AD7" s="44"/>
      <c r="AE7" s="26"/>
      <c r="AF7" s="66"/>
      <c r="AG7" s="1"/>
      <c r="AH7" s="44"/>
      <c r="AI7" s="26"/>
      <c r="AJ7" s="26"/>
      <c r="AK7" s="26"/>
      <c r="AL7" s="26">
        <v>0</v>
      </c>
      <c r="AM7" s="26">
        <v>0</v>
      </c>
      <c r="AN7" s="26">
        <v>0</v>
      </c>
      <c r="AO7" s="26">
        <v>0</v>
      </c>
      <c r="AP7" s="26"/>
      <c r="AQ7" s="26"/>
      <c r="AR7" s="26"/>
      <c r="AS7" s="26"/>
      <c r="AT7" s="26"/>
      <c r="AU7" s="26"/>
      <c r="AV7" s="26"/>
      <c r="AW7" s="26"/>
      <c r="AX7" s="38"/>
      <c r="AY7" s="38"/>
      <c r="AZ7" s="38"/>
      <c r="BA7" s="38"/>
    </row>
    <row r="8" spans="1:53" x14ac:dyDescent="0.25">
      <c r="A8" s="42" t="s">
        <v>80</v>
      </c>
      <c r="B8" s="26"/>
      <c r="C8" s="26"/>
      <c r="D8" s="26">
        <v>3</v>
      </c>
      <c r="E8" s="26"/>
      <c r="F8" s="66"/>
      <c r="G8" s="61"/>
      <c r="H8" s="44"/>
      <c r="I8" s="26"/>
      <c r="J8" s="26"/>
      <c r="K8" s="26"/>
      <c r="L8" s="26">
        <v>1</v>
      </c>
      <c r="M8" s="26"/>
      <c r="N8" s="26">
        <v>1</v>
      </c>
      <c r="O8" s="26"/>
      <c r="P8" s="26">
        <v>3</v>
      </c>
      <c r="Q8" s="38"/>
      <c r="R8" s="26"/>
      <c r="S8" s="26"/>
      <c r="T8" s="26">
        <v>9</v>
      </c>
      <c r="U8" s="26"/>
      <c r="V8" s="26"/>
      <c r="W8" s="26"/>
      <c r="X8" s="26">
        <v>2</v>
      </c>
      <c r="Y8" s="26"/>
      <c r="Z8" s="26"/>
      <c r="AA8" s="26"/>
      <c r="AB8" s="66">
        <v>4</v>
      </c>
      <c r="AC8" s="1"/>
      <c r="AD8" s="44"/>
      <c r="AE8" s="26"/>
      <c r="AF8" s="66">
        <v>4</v>
      </c>
      <c r="AG8" s="1"/>
      <c r="AH8" s="44"/>
      <c r="AI8" s="26"/>
      <c r="AJ8" s="26">
        <v>2</v>
      </c>
      <c r="AK8" s="26"/>
      <c r="AL8" s="26">
        <v>0</v>
      </c>
      <c r="AM8" s="26">
        <v>0</v>
      </c>
      <c r="AN8" s="26">
        <v>3</v>
      </c>
      <c r="AO8" s="26">
        <v>0</v>
      </c>
      <c r="AP8" s="26">
        <v>1</v>
      </c>
      <c r="AQ8" s="26"/>
      <c r="AR8" s="26">
        <v>3</v>
      </c>
      <c r="AS8" s="26"/>
      <c r="AT8" s="26"/>
      <c r="AU8" s="26"/>
      <c r="AV8" s="26"/>
      <c r="AW8" s="26"/>
      <c r="AX8" s="38"/>
      <c r="AY8" s="38"/>
      <c r="AZ8" s="38"/>
      <c r="BA8" s="38"/>
    </row>
    <row r="9" spans="1:53" x14ac:dyDescent="0.25">
      <c r="A9" s="42" t="s">
        <v>17</v>
      </c>
      <c r="B9" s="26"/>
      <c r="C9" s="26">
        <v>1</v>
      </c>
      <c r="D9" s="26">
        <v>2</v>
      </c>
      <c r="E9" s="26">
        <v>1</v>
      </c>
      <c r="F9" s="66">
        <v>1</v>
      </c>
      <c r="G9" s="61">
        <v>1</v>
      </c>
      <c r="H9" s="44">
        <v>2</v>
      </c>
      <c r="I9" s="26"/>
      <c r="J9" s="26">
        <v>1</v>
      </c>
      <c r="K9" s="26">
        <v>1</v>
      </c>
      <c r="L9" s="26"/>
      <c r="M9" s="26"/>
      <c r="N9" s="26"/>
      <c r="O9" s="26">
        <v>3</v>
      </c>
      <c r="P9" s="26">
        <v>3</v>
      </c>
      <c r="Q9" s="38"/>
      <c r="R9" s="26">
        <v>1</v>
      </c>
      <c r="S9" s="26">
        <v>1</v>
      </c>
      <c r="T9" s="26"/>
      <c r="U9" s="26"/>
      <c r="V9" s="26">
        <v>1</v>
      </c>
      <c r="W9" s="26">
        <v>1</v>
      </c>
      <c r="X9" s="26">
        <v>2</v>
      </c>
      <c r="Y9" s="26"/>
      <c r="Z9" s="26">
        <v>2</v>
      </c>
      <c r="AA9" s="26">
        <v>5</v>
      </c>
      <c r="AB9" s="66">
        <v>2</v>
      </c>
      <c r="AC9" s="1"/>
      <c r="AD9" s="44">
        <v>2</v>
      </c>
      <c r="AE9" s="26">
        <v>2</v>
      </c>
      <c r="AF9" s="66">
        <v>4</v>
      </c>
      <c r="AG9" s="1"/>
      <c r="AH9" s="44"/>
      <c r="AI9" s="26">
        <v>1</v>
      </c>
      <c r="AJ9" s="26">
        <v>3</v>
      </c>
      <c r="AK9" s="26"/>
      <c r="AL9" s="26">
        <v>1</v>
      </c>
      <c r="AM9" s="26">
        <v>2</v>
      </c>
      <c r="AN9" s="26">
        <v>7</v>
      </c>
      <c r="AO9" s="26"/>
      <c r="AP9" s="26">
        <v>1</v>
      </c>
      <c r="AQ9" s="26">
        <v>1</v>
      </c>
      <c r="AR9" s="26">
        <v>4</v>
      </c>
      <c r="AS9" s="26"/>
      <c r="AT9" s="26">
        <v>3</v>
      </c>
      <c r="AU9" s="26">
        <v>1</v>
      </c>
      <c r="AV9" s="26">
        <v>1</v>
      </c>
      <c r="AW9" s="26"/>
      <c r="AX9" s="38">
        <f>SUM(AT9:AW9)</f>
        <v>5</v>
      </c>
      <c r="AY9" s="38"/>
      <c r="AZ9" s="38"/>
      <c r="BA9" s="38"/>
    </row>
    <row r="10" spans="1:53" x14ac:dyDescent="0.25">
      <c r="A10" s="42" t="s">
        <v>16</v>
      </c>
      <c r="B10" s="26">
        <v>4</v>
      </c>
      <c r="C10" s="26">
        <v>1</v>
      </c>
      <c r="D10" s="26">
        <v>1</v>
      </c>
      <c r="E10" s="26"/>
      <c r="F10" s="66">
        <v>4</v>
      </c>
      <c r="G10" s="61"/>
      <c r="H10" s="44"/>
      <c r="I10" s="26"/>
      <c r="J10" s="26"/>
      <c r="K10" s="26"/>
      <c r="L10" s="26"/>
      <c r="M10" s="26"/>
      <c r="N10" s="26"/>
      <c r="O10" s="26"/>
      <c r="P10" s="26"/>
      <c r="Q10" s="38"/>
      <c r="R10" s="26">
        <v>5</v>
      </c>
      <c r="S10" s="26"/>
      <c r="T10" s="26"/>
      <c r="U10" s="26"/>
      <c r="V10" s="26"/>
      <c r="W10" s="26">
        <v>2</v>
      </c>
      <c r="X10" s="26">
        <v>2</v>
      </c>
      <c r="Y10" s="26"/>
      <c r="Z10" s="26"/>
      <c r="AA10" s="26"/>
      <c r="AB10" s="66"/>
      <c r="AC10" s="1"/>
      <c r="AD10" s="44"/>
      <c r="AE10" s="26"/>
      <c r="AF10" s="66"/>
      <c r="AG10" s="1"/>
      <c r="AH10" s="44"/>
      <c r="AI10" s="26"/>
      <c r="AJ10" s="26"/>
      <c r="AK10" s="26"/>
      <c r="AL10" s="26">
        <v>0</v>
      </c>
      <c r="AM10" s="26">
        <v>0</v>
      </c>
      <c r="AN10" s="26">
        <v>0</v>
      </c>
      <c r="AO10" s="26">
        <v>0</v>
      </c>
      <c r="AP10" s="26"/>
      <c r="AQ10" s="26"/>
      <c r="AR10" s="26"/>
      <c r="AS10" s="26"/>
      <c r="AT10" s="26"/>
      <c r="AU10" s="26"/>
      <c r="AV10" s="26"/>
      <c r="AW10" s="26"/>
      <c r="AX10" s="38"/>
      <c r="AY10" s="38"/>
      <c r="AZ10" s="38"/>
      <c r="BA10" s="38"/>
    </row>
    <row r="11" spans="1:53" x14ac:dyDescent="0.25">
      <c r="A11" s="42" t="s">
        <v>81</v>
      </c>
      <c r="B11" s="26"/>
      <c r="C11" s="26"/>
      <c r="D11" s="26">
        <v>35</v>
      </c>
      <c r="E11" s="26"/>
      <c r="F11" s="66"/>
      <c r="G11" s="61"/>
      <c r="H11" s="44">
        <v>22</v>
      </c>
      <c r="I11" s="26"/>
      <c r="J11" s="26"/>
      <c r="K11" s="26"/>
      <c r="L11" s="26">
        <v>21</v>
      </c>
      <c r="M11" s="26"/>
      <c r="N11" s="26"/>
      <c r="O11" s="26"/>
      <c r="P11" s="26">
        <v>22</v>
      </c>
      <c r="Q11" s="38"/>
      <c r="R11" s="26"/>
      <c r="S11" s="26"/>
      <c r="T11" s="26">
        <v>14</v>
      </c>
      <c r="U11" s="26"/>
      <c r="V11" s="26"/>
      <c r="W11" s="26"/>
      <c r="X11" s="26">
        <v>24</v>
      </c>
      <c r="Y11" s="26"/>
      <c r="Z11" s="26"/>
      <c r="AA11" s="26"/>
      <c r="AB11" s="66">
        <v>44</v>
      </c>
      <c r="AC11" s="1"/>
      <c r="AD11" s="44"/>
      <c r="AE11" s="26"/>
      <c r="AF11" s="66">
        <v>41</v>
      </c>
      <c r="AG11" s="1"/>
      <c r="AH11" s="44"/>
      <c r="AI11" s="26"/>
      <c r="AJ11" s="26">
        <v>50</v>
      </c>
      <c r="AK11" s="26"/>
      <c r="AL11" s="26"/>
      <c r="AM11" s="26"/>
      <c r="AN11" s="26">
        <v>39</v>
      </c>
      <c r="AO11" s="26"/>
      <c r="AP11" s="26"/>
      <c r="AQ11" s="26"/>
      <c r="AR11" s="26">
        <v>25</v>
      </c>
      <c r="AS11" s="26"/>
      <c r="AT11" s="26"/>
      <c r="AU11" s="26"/>
      <c r="AV11" s="26">
        <v>46</v>
      </c>
      <c r="AW11" s="26"/>
      <c r="AX11" s="38">
        <f>SUM(AT11:AW11)</f>
        <v>46</v>
      </c>
      <c r="AY11" s="38"/>
      <c r="AZ11" s="38"/>
      <c r="BA11" s="38"/>
    </row>
    <row r="12" spans="1:53" x14ac:dyDescent="0.25">
      <c r="A12" s="42" t="s">
        <v>82</v>
      </c>
      <c r="B12" s="26">
        <v>1</v>
      </c>
      <c r="C12" s="26"/>
      <c r="D12" s="26"/>
      <c r="E12" s="26"/>
      <c r="F12" s="66"/>
      <c r="G12" s="61">
        <v>1</v>
      </c>
      <c r="H12" s="44"/>
      <c r="I12" s="26"/>
      <c r="J12" s="26">
        <v>1</v>
      </c>
      <c r="K12" s="26"/>
      <c r="L12" s="26"/>
      <c r="M12" s="26"/>
      <c r="N12" s="26"/>
      <c r="O12" s="26"/>
      <c r="P12" s="26"/>
      <c r="Q12" s="38"/>
      <c r="R12" s="26">
        <v>1</v>
      </c>
      <c r="S12" s="26"/>
      <c r="T12" s="26"/>
      <c r="U12" s="26"/>
      <c r="V12" s="26"/>
      <c r="W12" s="26"/>
      <c r="X12" s="26"/>
      <c r="Y12" s="26"/>
      <c r="Z12" s="26"/>
      <c r="AA12" s="26"/>
      <c r="AB12" s="66"/>
      <c r="AC12" s="1"/>
      <c r="AD12" s="44">
        <v>1</v>
      </c>
      <c r="AE12" s="26">
        <v>1</v>
      </c>
      <c r="AF12" s="66"/>
      <c r="AG12" s="1"/>
      <c r="AH12" s="44"/>
      <c r="AI12" s="26"/>
      <c r="AJ12" s="26"/>
      <c r="AK12" s="26"/>
      <c r="AL12" s="26">
        <v>0</v>
      </c>
      <c r="AM12" s="26">
        <v>0</v>
      </c>
      <c r="AN12" s="26">
        <v>0</v>
      </c>
      <c r="AO12" s="26">
        <v>0</v>
      </c>
      <c r="AP12" s="26">
        <v>1</v>
      </c>
      <c r="AQ12" s="26"/>
      <c r="AR12" s="26"/>
      <c r="AS12" s="26"/>
      <c r="AT12" s="26">
        <v>2</v>
      </c>
      <c r="AU12" s="26"/>
      <c r="AV12" s="26"/>
      <c r="AW12" s="26"/>
      <c r="AX12" s="38">
        <f>SUM(AT12:AW12)</f>
        <v>2</v>
      </c>
      <c r="AY12" s="38"/>
      <c r="AZ12" s="38"/>
      <c r="BA12" s="38"/>
    </row>
    <row r="13" spans="1:53" x14ac:dyDescent="0.25">
      <c r="A13" s="42" t="s">
        <v>83</v>
      </c>
      <c r="B13" s="26"/>
      <c r="C13" s="26"/>
      <c r="D13" s="26"/>
      <c r="E13" s="26"/>
      <c r="F13" s="66"/>
      <c r="G13" s="61"/>
      <c r="H13" s="44"/>
      <c r="I13" s="26"/>
      <c r="J13" s="26">
        <v>1</v>
      </c>
      <c r="K13" s="26"/>
      <c r="L13" s="26"/>
      <c r="M13" s="26"/>
      <c r="N13" s="26">
        <v>2</v>
      </c>
      <c r="O13" s="26"/>
      <c r="P13" s="26">
        <v>1</v>
      </c>
      <c r="Q13" s="38"/>
      <c r="R13" s="26">
        <v>3</v>
      </c>
      <c r="S13" s="26">
        <v>4</v>
      </c>
      <c r="T13" s="26">
        <v>1</v>
      </c>
      <c r="U13" s="26">
        <v>1</v>
      </c>
      <c r="V13" s="26">
        <v>7</v>
      </c>
      <c r="W13" s="26">
        <v>4</v>
      </c>
      <c r="X13" s="26"/>
      <c r="Y13" s="26"/>
      <c r="Z13" s="26">
        <v>5</v>
      </c>
      <c r="AA13" s="26">
        <v>7</v>
      </c>
      <c r="AB13" s="66">
        <v>2</v>
      </c>
      <c r="AC13" s="1"/>
      <c r="AD13" s="44">
        <v>12</v>
      </c>
      <c r="AE13" s="26">
        <v>2</v>
      </c>
      <c r="AF13" s="66"/>
      <c r="AG13" s="1"/>
      <c r="AH13" s="44">
        <v>12</v>
      </c>
      <c r="AI13" s="26"/>
      <c r="AJ13" s="26"/>
      <c r="AK13" s="26"/>
      <c r="AL13" s="26">
        <v>12</v>
      </c>
      <c r="AM13" s="26">
        <v>2</v>
      </c>
      <c r="AN13" s="26"/>
      <c r="AO13" s="26"/>
      <c r="AP13" s="26">
        <v>12</v>
      </c>
      <c r="AQ13" s="26">
        <v>3</v>
      </c>
      <c r="AR13" s="26"/>
      <c r="AS13" s="26"/>
      <c r="AT13" s="26">
        <v>11</v>
      </c>
      <c r="AU13" s="26">
        <v>11</v>
      </c>
      <c r="AV13" s="26"/>
      <c r="AW13" s="26"/>
      <c r="AX13" s="38">
        <f>SUM(AT13:AW13)</f>
        <v>22</v>
      </c>
      <c r="AY13" s="38"/>
      <c r="AZ13" s="38"/>
      <c r="BA13" s="38"/>
    </row>
    <row r="14" spans="1:53" x14ac:dyDescent="0.25">
      <c r="A14" s="42" t="s">
        <v>108</v>
      </c>
      <c r="B14" s="26">
        <v>3</v>
      </c>
      <c r="C14" s="26">
        <v>6</v>
      </c>
      <c r="D14" s="15"/>
      <c r="E14" s="26"/>
      <c r="F14" s="66">
        <v>10</v>
      </c>
      <c r="G14" s="61">
        <v>6</v>
      </c>
      <c r="H14" s="44">
        <v>1</v>
      </c>
      <c r="I14" s="92"/>
      <c r="J14" s="26">
        <v>14</v>
      </c>
      <c r="K14" s="26">
        <v>5</v>
      </c>
      <c r="L14" s="26"/>
      <c r="M14" s="92"/>
      <c r="N14" s="26">
        <v>9</v>
      </c>
      <c r="O14" s="26">
        <v>2</v>
      </c>
      <c r="P14" s="26"/>
      <c r="Q14" s="38"/>
      <c r="R14" s="50">
        <v>10</v>
      </c>
      <c r="S14" s="26">
        <v>7</v>
      </c>
      <c r="T14" s="26"/>
      <c r="U14" s="26"/>
      <c r="V14" s="26">
        <v>10</v>
      </c>
      <c r="W14" s="26">
        <v>6</v>
      </c>
      <c r="X14" s="26">
        <v>3</v>
      </c>
      <c r="Y14" s="26"/>
      <c r="Z14" s="26">
        <v>9</v>
      </c>
      <c r="AA14" s="26">
        <v>7</v>
      </c>
      <c r="AB14" s="66"/>
      <c r="AC14" s="1"/>
      <c r="AD14" s="44">
        <v>14</v>
      </c>
      <c r="AE14" s="26">
        <v>4</v>
      </c>
      <c r="AF14" s="66"/>
      <c r="AG14" s="1"/>
      <c r="AH14" s="44">
        <v>4</v>
      </c>
      <c r="AI14" s="26">
        <v>8</v>
      </c>
      <c r="AJ14" s="26"/>
      <c r="AK14" s="26"/>
      <c r="AL14" s="26">
        <v>16</v>
      </c>
      <c r="AM14" s="26">
        <v>7</v>
      </c>
      <c r="AN14" s="26"/>
      <c r="AO14" s="26"/>
      <c r="AP14" s="26">
        <v>17</v>
      </c>
      <c r="AQ14" s="26">
        <v>5</v>
      </c>
      <c r="AR14" s="26"/>
      <c r="AS14" s="26"/>
      <c r="AT14" s="26">
        <v>12</v>
      </c>
      <c r="AU14" s="26">
        <v>12</v>
      </c>
      <c r="AV14" s="26"/>
      <c r="AW14" s="26"/>
      <c r="AX14" s="38">
        <f>SUM(AT14:AW14)</f>
        <v>24</v>
      </c>
      <c r="AY14" s="38"/>
      <c r="AZ14" s="38"/>
      <c r="BA14" s="38"/>
    </row>
    <row r="15" spans="1:53" x14ac:dyDescent="0.25">
      <c r="A15" s="42" t="s">
        <v>107</v>
      </c>
      <c r="B15" s="26"/>
      <c r="C15" s="26"/>
      <c r="D15" s="15"/>
      <c r="E15" s="26"/>
      <c r="F15" s="66">
        <v>4</v>
      </c>
      <c r="G15" s="61"/>
      <c r="H15" s="44"/>
      <c r="I15" s="92"/>
      <c r="J15" s="26">
        <v>2</v>
      </c>
      <c r="K15" s="26"/>
      <c r="L15" s="26"/>
      <c r="M15" s="92"/>
      <c r="N15" s="26">
        <v>5</v>
      </c>
      <c r="O15" s="26"/>
      <c r="P15" s="26"/>
      <c r="Q15" s="47"/>
      <c r="R15" s="61">
        <v>8</v>
      </c>
      <c r="S15" s="78"/>
      <c r="T15" s="26"/>
      <c r="U15" s="26"/>
      <c r="V15" s="26">
        <v>2</v>
      </c>
      <c r="W15" s="26">
        <v>1</v>
      </c>
      <c r="X15" s="26"/>
      <c r="Y15" s="26"/>
      <c r="Z15" s="26">
        <v>2</v>
      </c>
      <c r="AA15" s="26"/>
      <c r="AB15" s="66"/>
      <c r="AC15" s="1"/>
      <c r="AD15" s="44">
        <v>4</v>
      </c>
      <c r="AE15" s="26"/>
      <c r="AF15" s="66"/>
      <c r="AG15" s="1"/>
      <c r="AH15" s="44">
        <v>2</v>
      </c>
      <c r="AI15" s="26"/>
      <c r="AJ15" s="26"/>
      <c r="AK15" s="26"/>
      <c r="AL15" s="26">
        <v>1</v>
      </c>
      <c r="AM15" s="26"/>
      <c r="AN15" s="26">
        <v>4</v>
      </c>
      <c r="AO15" s="26"/>
      <c r="AP15" s="26"/>
      <c r="AQ15" s="26"/>
      <c r="AR15" s="26"/>
      <c r="AS15" s="26"/>
      <c r="AT15" s="26">
        <v>2</v>
      </c>
      <c r="AU15" s="26"/>
      <c r="AV15" s="26"/>
      <c r="AW15" s="26"/>
      <c r="AX15" s="38">
        <f>SUM(AT15:AW15)</f>
        <v>2</v>
      </c>
      <c r="AY15" s="38"/>
      <c r="AZ15" s="38"/>
      <c r="BA15" s="38"/>
    </row>
    <row r="16" spans="1:53" x14ac:dyDescent="0.25">
      <c r="A16" s="42" t="s">
        <v>19</v>
      </c>
      <c r="B16" s="26">
        <v>3</v>
      </c>
      <c r="C16" s="26">
        <v>1</v>
      </c>
      <c r="D16" s="26">
        <v>1</v>
      </c>
      <c r="E16" s="26"/>
      <c r="F16" s="66">
        <v>2</v>
      </c>
      <c r="G16" s="61"/>
      <c r="H16" s="44"/>
      <c r="I16" s="26"/>
      <c r="J16" s="26">
        <v>1</v>
      </c>
      <c r="K16" s="26"/>
      <c r="L16" s="26">
        <v>1</v>
      </c>
      <c r="M16" s="26"/>
      <c r="N16" s="26">
        <v>5</v>
      </c>
      <c r="O16" s="26">
        <v>1</v>
      </c>
      <c r="P16" s="26">
        <v>1</v>
      </c>
      <c r="Q16" s="38"/>
      <c r="R16" s="105">
        <v>5</v>
      </c>
      <c r="S16" s="26">
        <v>3</v>
      </c>
      <c r="T16" s="26">
        <v>1</v>
      </c>
      <c r="U16" s="26"/>
      <c r="V16" s="26">
        <v>3</v>
      </c>
      <c r="W16" s="26">
        <v>3</v>
      </c>
      <c r="X16" s="26"/>
      <c r="Y16" s="26"/>
      <c r="Z16" s="26">
        <v>5</v>
      </c>
      <c r="AA16" s="26">
        <v>1</v>
      </c>
      <c r="AB16" s="66"/>
      <c r="AC16" s="1"/>
      <c r="AD16" s="44">
        <v>2</v>
      </c>
      <c r="AE16" s="26">
        <v>2</v>
      </c>
      <c r="AF16" s="66"/>
      <c r="AG16" s="1"/>
      <c r="AH16" s="44">
        <v>6</v>
      </c>
      <c r="AI16" s="26"/>
      <c r="AJ16" s="26"/>
      <c r="AK16" s="26"/>
      <c r="AL16" s="26">
        <v>2</v>
      </c>
      <c r="AM16" s="26">
        <v>3</v>
      </c>
      <c r="AN16" s="26"/>
      <c r="AO16" s="26"/>
      <c r="AP16" s="26">
        <v>3</v>
      </c>
      <c r="AQ16" s="26">
        <v>2</v>
      </c>
      <c r="AR16" s="26"/>
      <c r="AS16" s="26"/>
      <c r="AT16" s="26">
        <v>3</v>
      </c>
      <c r="AU16" s="26"/>
      <c r="AV16" s="26"/>
      <c r="AW16" s="26"/>
      <c r="AX16" s="38">
        <f>SUM(AT16:AW16)</f>
        <v>3</v>
      </c>
      <c r="AY16" s="38"/>
      <c r="AZ16" s="38"/>
      <c r="BA16" s="38"/>
    </row>
    <row r="17" spans="1:53" x14ac:dyDescent="0.25">
      <c r="A17" s="42" t="s">
        <v>84</v>
      </c>
      <c r="B17" s="26"/>
      <c r="C17" s="26"/>
      <c r="D17" s="26"/>
      <c r="E17" s="26"/>
      <c r="F17" s="66"/>
      <c r="G17" s="60"/>
      <c r="H17" s="44"/>
      <c r="I17" s="26"/>
      <c r="J17" s="26"/>
      <c r="K17" s="26"/>
      <c r="L17" s="26"/>
      <c r="M17" s="26"/>
      <c r="N17" s="26"/>
      <c r="O17" s="26"/>
      <c r="P17" s="26"/>
      <c r="Q17" s="38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66"/>
      <c r="AC17" s="1"/>
      <c r="AD17" s="44"/>
      <c r="AE17" s="26"/>
      <c r="AF17" s="66"/>
      <c r="AG17" s="1"/>
      <c r="AH17" s="44"/>
      <c r="AI17" s="26"/>
      <c r="AJ17" s="26"/>
      <c r="AK17" s="26"/>
      <c r="AL17" s="26">
        <v>0</v>
      </c>
      <c r="AM17" s="26">
        <v>0</v>
      </c>
      <c r="AN17" s="26">
        <v>0</v>
      </c>
      <c r="AO17" s="26">
        <v>0</v>
      </c>
      <c r="AP17" s="26"/>
      <c r="AQ17" s="26"/>
      <c r="AR17" s="26"/>
      <c r="AS17" s="26"/>
      <c r="AT17" s="26"/>
      <c r="AU17" s="26"/>
      <c r="AV17" s="26"/>
      <c r="AW17" s="26"/>
      <c r="AX17" s="38"/>
      <c r="AY17" s="38"/>
      <c r="AZ17" s="38"/>
      <c r="BA17" s="38"/>
    </row>
    <row r="18" spans="1:53" x14ac:dyDescent="0.25">
      <c r="A18" s="41" t="s">
        <v>85</v>
      </c>
      <c r="B18" s="28">
        <f t="shared" ref="B18:H18" si="0">SUM(B5:B17)</f>
        <v>39</v>
      </c>
      <c r="C18" s="28">
        <f t="shared" si="0"/>
        <v>75</v>
      </c>
      <c r="D18" s="28">
        <f t="shared" si="0"/>
        <v>45</v>
      </c>
      <c r="E18" s="28">
        <f t="shared" si="0"/>
        <v>1</v>
      </c>
      <c r="F18" s="28">
        <f t="shared" si="0"/>
        <v>41</v>
      </c>
      <c r="G18" s="93">
        <f t="shared" si="0"/>
        <v>69</v>
      </c>
      <c r="H18" s="28">
        <f t="shared" si="0"/>
        <v>27</v>
      </c>
      <c r="I18" s="28"/>
      <c r="J18" s="28">
        <f t="shared" ref="J18:P18" si="1">SUM(J5:J17)</f>
        <v>51</v>
      </c>
      <c r="K18" s="28">
        <f t="shared" si="1"/>
        <v>59</v>
      </c>
      <c r="L18" s="28">
        <f t="shared" si="1"/>
        <v>24</v>
      </c>
      <c r="M18" s="28">
        <f t="shared" si="1"/>
        <v>1</v>
      </c>
      <c r="N18" s="28">
        <f t="shared" si="1"/>
        <v>32</v>
      </c>
      <c r="O18" s="28">
        <f t="shared" si="1"/>
        <v>63</v>
      </c>
      <c r="P18" s="28">
        <f t="shared" si="1"/>
        <v>32</v>
      </c>
      <c r="Q18" s="39"/>
      <c r="R18" s="28">
        <f t="shared" ref="R18:X18" si="2">SUM(R5:R17)</f>
        <v>55</v>
      </c>
      <c r="S18" s="28">
        <f t="shared" si="2"/>
        <v>81</v>
      </c>
      <c r="T18" s="28">
        <f t="shared" si="2"/>
        <v>27</v>
      </c>
      <c r="U18" s="28">
        <f t="shared" si="2"/>
        <v>1</v>
      </c>
      <c r="V18" s="28">
        <f t="shared" si="2"/>
        <v>38</v>
      </c>
      <c r="W18" s="28">
        <f t="shared" si="2"/>
        <v>92</v>
      </c>
      <c r="X18" s="28">
        <f t="shared" si="2"/>
        <v>33</v>
      </c>
      <c r="Y18" s="28"/>
      <c r="Z18" s="28">
        <f>SUM(Z5:Z17)</f>
        <v>42</v>
      </c>
      <c r="AA18" s="28">
        <f>SUM(AA5:AA17)</f>
        <v>93</v>
      </c>
      <c r="AB18" s="28">
        <f>SUM(AB5:AB17)</f>
        <v>55</v>
      </c>
      <c r="AC18" s="93"/>
      <c r="AD18" s="28">
        <f>SUM(AD5:AD17)</f>
        <v>54</v>
      </c>
      <c r="AE18" s="28">
        <f>SUM(AE5:AE17)</f>
        <v>88</v>
      </c>
      <c r="AF18" s="117">
        <f>SUM(AF5:AF17)</f>
        <v>53</v>
      </c>
      <c r="AG18" s="1"/>
      <c r="AH18" s="118">
        <f>SUM(AH5:AH17)</f>
        <v>42</v>
      </c>
      <c r="AI18" s="39">
        <f>SUM(AI5:AI17)</f>
        <v>83</v>
      </c>
      <c r="AJ18" s="39">
        <f>SUM(AJ5:AJ17)</f>
        <v>58</v>
      </c>
      <c r="AK18" s="39"/>
      <c r="AL18" s="28">
        <f t="shared" ref="AL18:AR18" si="3">SUM(AL5:AL17)</f>
        <v>54</v>
      </c>
      <c r="AM18" s="28">
        <f t="shared" si="3"/>
        <v>93</v>
      </c>
      <c r="AN18" s="28">
        <f t="shared" si="3"/>
        <v>57</v>
      </c>
      <c r="AO18" s="28">
        <f t="shared" si="3"/>
        <v>1</v>
      </c>
      <c r="AP18" s="28">
        <f t="shared" si="3"/>
        <v>57</v>
      </c>
      <c r="AQ18" s="28">
        <f t="shared" si="3"/>
        <v>73</v>
      </c>
      <c r="AR18" s="28">
        <f t="shared" si="3"/>
        <v>35</v>
      </c>
      <c r="AS18" s="28"/>
      <c r="AT18" s="28">
        <f>SUM(AT5:AT17)</f>
        <v>54</v>
      </c>
      <c r="AU18" s="28">
        <f>SUM(AU5:AU17)</f>
        <v>83</v>
      </c>
      <c r="AV18" s="28">
        <f>SUM(AV5:AV17)</f>
        <v>48</v>
      </c>
      <c r="AW18" s="28">
        <f>SUM(AW5:AW17)</f>
        <v>1</v>
      </c>
      <c r="AX18" s="39">
        <f>SUM(AT18:AW18)</f>
        <v>186</v>
      </c>
      <c r="AY18" s="39"/>
      <c r="AZ18" s="39"/>
      <c r="BA18" s="38"/>
    </row>
  </sheetData>
  <mergeCells count="14">
    <mergeCell ref="AP3:AS3"/>
    <mergeCell ref="AT3:AW3"/>
    <mergeCell ref="AX3:BA3"/>
    <mergeCell ref="A3:A4"/>
    <mergeCell ref="B3:E3"/>
    <mergeCell ref="AL3:AO3"/>
    <mergeCell ref="AH3:AK3"/>
    <mergeCell ref="AD3:AG3"/>
    <mergeCell ref="Z3:AC3"/>
    <mergeCell ref="V3:Y3"/>
    <mergeCell ref="R3:U3"/>
    <mergeCell ref="N3:Q3"/>
    <mergeCell ref="J3:M3"/>
    <mergeCell ref="F3:I3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22" workbookViewId="0">
      <selection activeCell="A22" sqref="A22:H22"/>
    </sheetView>
  </sheetViews>
  <sheetFormatPr defaultRowHeight="15" x14ac:dyDescent="0.25"/>
  <cols>
    <col min="3" max="3" width="25.7109375" customWidth="1"/>
    <col min="6" max="6" width="25.7109375" customWidth="1"/>
  </cols>
  <sheetData>
    <row r="1" spans="1:8" x14ac:dyDescent="0.25">
      <c r="A1" t="s">
        <v>124</v>
      </c>
    </row>
    <row r="2" spans="1:8" x14ac:dyDescent="0.25">
      <c r="A2" t="s">
        <v>125</v>
      </c>
    </row>
    <row r="3" spans="1:8" x14ac:dyDescent="0.25">
      <c r="A3" t="s">
        <v>172</v>
      </c>
    </row>
    <row r="5" spans="1:8" ht="47.25" customHeight="1" x14ac:dyDescent="0.25">
      <c r="A5" s="90" t="s">
        <v>127</v>
      </c>
      <c r="B5" s="90" t="s">
        <v>128</v>
      </c>
      <c r="C5" s="90" t="s">
        <v>129</v>
      </c>
      <c r="D5" s="90" t="s">
        <v>130</v>
      </c>
      <c r="E5" s="90" t="s">
        <v>131</v>
      </c>
      <c r="F5" s="90" t="s">
        <v>132</v>
      </c>
      <c r="G5" s="90" t="s">
        <v>133</v>
      </c>
      <c r="H5" s="90" t="s">
        <v>78</v>
      </c>
    </row>
    <row r="6" spans="1:8" ht="24.95" customHeight="1" x14ac:dyDescent="0.25">
      <c r="A6" s="1">
        <v>1</v>
      </c>
      <c r="B6" s="1" t="s">
        <v>170</v>
      </c>
      <c r="C6" s="1" t="s">
        <v>171</v>
      </c>
      <c r="D6" s="1">
        <v>379</v>
      </c>
      <c r="E6" s="1" t="s">
        <v>136</v>
      </c>
      <c r="F6" s="1" t="s">
        <v>137</v>
      </c>
      <c r="G6" s="1">
        <v>366</v>
      </c>
      <c r="H6" s="1">
        <v>745</v>
      </c>
    </row>
    <row r="7" spans="1:8" ht="24.95" customHeight="1" x14ac:dyDescent="0.25">
      <c r="A7" s="1">
        <v>2</v>
      </c>
      <c r="B7" s="1" t="s">
        <v>173</v>
      </c>
      <c r="C7" s="1" t="s">
        <v>174</v>
      </c>
      <c r="D7" s="1">
        <v>376</v>
      </c>
      <c r="E7" s="1" t="s">
        <v>175</v>
      </c>
      <c r="F7" s="1" t="s">
        <v>176</v>
      </c>
      <c r="G7" s="1">
        <v>149</v>
      </c>
      <c r="H7" s="1">
        <v>525</v>
      </c>
    </row>
    <row r="8" spans="1:8" ht="24.95" customHeight="1" x14ac:dyDescent="0.25">
      <c r="A8" s="1">
        <v>3</v>
      </c>
      <c r="B8" s="1" t="s">
        <v>177</v>
      </c>
      <c r="C8" s="1" t="s">
        <v>178</v>
      </c>
      <c r="D8" s="1">
        <v>302</v>
      </c>
      <c r="E8" s="1" t="s">
        <v>179</v>
      </c>
      <c r="F8" s="1" t="s">
        <v>180</v>
      </c>
      <c r="G8" s="1">
        <v>73</v>
      </c>
      <c r="H8" s="1">
        <v>375</v>
      </c>
    </row>
    <row r="9" spans="1:8" ht="24.95" customHeight="1" x14ac:dyDescent="0.25">
      <c r="A9" s="1">
        <v>4</v>
      </c>
      <c r="B9" s="1" t="s">
        <v>175</v>
      </c>
      <c r="C9" s="1" t="s">
        <v>176</v>
      </c>
      <c r="D9" s="1">
        <v>264</v>
      </c>
      <c r="E9" s="1" t="s">
        <v>140</v>
      </c>
      <c r="F9" s="1" t="s">
        <v>141</v>
      </c>
      <c r="G9" s="1">
        <v>60</v>
      </c>
      <c r="H9" s="1">
        <v>324</v>
      </c>
    </row>
    <row r="10" spans="1:8" ht="24.95" customHeight="1" x14ac:dyDescent="0.25">
      <c r="A10" s="1">
        <v>5</v>
      </c>
      <c r="B10" s="1" t="s">
        <v>144</v>
      </c>
      <c r="C10" s="1" t="s">
        <v>145</v>
      </c>
      <c r="D10" s="1">
        <v>234</v>
      </c>
      <c r="E10" s="1" t="s">
        <v>173</v>
      </c>
      <c r="F10" s="1" t="s">
        <v>174</v>
      </c>
      <c r="G10" s="1">
        <v>58</v>
      </c>
      <c r="H10" s="1">
        <v>292</v>
      </c>
    </row>
    <row r="11" spans="1:8" ht="24.95" customHeight="1" x14ac:dyDescent="0.25">
      <c r="A11" s="1">
        <v>6</v>
      </c>
      <c r="B11" s="1" t="s">
        <v>179</v>
      </c>
      <c r="C11" s="1" t="s">
        <v>180</v>
      </c>
      <c r="D11" s="1">
        <v>232</v>
      </c>
      <c r="E11" s="1" t="s">
        <v>156</v>
      </c>
      <c r="F11" s="1" t="s">
        <v>157</v>
      </c>
      <c r="G11" s="1">
        <v>39</v>
      </c>
      <c r="H11" s="1">
        <v>271</v>
      </c>
    </row>
    <row r="12" spans="1:8" ht="24.95" customHeight="1" x14ac:dyDescent="0.25">
      <c r="A12" s="1">
        <v>7</v>
      </c>
      <c r="B12" s="1" t="s">
        <v>154</v>
      </c>
      <c r="C12" s="1" t="s">
        <v>155</v>
      </c>
      <c r="D12" s="1">
        <v>197</v>
      </c>
      <c r="E12" s="1" t="s">
        <v>177</v>
      </c>
      <c r="F12" s="1" t="s">
        <v>178</v>
      </c>
      <c r="G12" s="1">
        <v>35</v>
      </c>
      <c r="H12" s="1">
        <v>232</v>
      </c>
    </row>
    <row r="13" spans="1:8" ht="24.95" customHeight="1" x14ac:dyDescent="0.25">
      <c r="A13" s="1">
        <v>8</v>
      </c>
      <c r="B13" s="1" t="s">
        <v>181</v>
      </c>
      <c r="C13" s="1" t="s">
        <v>182</v>
      </c>
      <c r="D13" s="1">
        <v>185</v>
      </c>
      <c r="E13" s="1" t="s">
        <v>183</v>
      </c>
      <c r="F13" s="1" t="s">
        <v>184</v>
      </c>
      <c r="G13" s="1">
        <v>31</v>
      </c>
      <c r="H13" s="1">
        <v>216</v>
      </c>
    </row>
    <row r="14" spans="1:8" ht="24.95" customHeight="1" x14ac:dyDescent="0.25">
      <c r="A14" s="1">
        <v>9</v>
      </c>
      <c r="B14" s="1" t="s">
        <v>156</v>
      </c>
      <c r="C14" s="1" t="s">
        <v>157</v>
      </c>
      <c r="D14" s="1">
        <v>184</v>
      </c>
      <c r="E14" s="1" t="s">
        <v>154</v>
      </c>
      <c r="F14" s="1" t="s">
        <v>155</v>
      </c>
      <c r="G14" s="1">
        <v>22</v>
      </c>
      <c r="H14" s="1">
        <v>206</v>
      </c>
    </row>
    <row r="15" spans="1:8" ht="24.95" customHeight="1" x14ac:dyDescent="0.25">
      <c r="A15" s="1">
        <v>10</v>
      </c>
      <c r="B15" s="1" t="s">
        <v>185</v>
      </c>
      <c r="C15" s="1" t="s">
        <v>186</v>
      </c>
      <c r="D15" s="1">
        <v>139</v>
      </c>
      <c r="E15" s="1" t="s">
        <v>144</v>
      </c>
      <c r="F15" s="1" t="s">
        <v>145</v>
      </c>
      <c r="G15" s="1">
        <v>22</v>
      </c>
      <c r="H15" s="1">
        <v>161</v>
      </c>
    </row>
    <row r="18" spans="1:8" s="76" customFormat="1" x14ac:dyDescent="0.25">
      <c r="A18" s="76" t="s">
        <v>124</v>
      </c>
    </row>
    <row r="19" spans="1:8" s="76" customFormat="1" x14ac:dyDescent="0.25">
      <c r="A19" s="76" t="s">
        <v>187</v>
      </c>
    </row>
    <row r="20" spans="1:8" s="76" customFormat="1" x14ac:dyDescent="0.25">
      <c r="A20" s="76" t="s">
        <v>172</v>
      </c>
    </row>
    <row r="21" spans="1:8" s="76" customFormat="1" x14ac:dyDescent="0.25"/>
    <row r="22" spans="1:8" s="76" customFormat="1" ht="28.5" customHeight="1" x14ac:dyDescent="0.25">
      <c r="A22" s="90" t="s">
        <v>127</v>
      </c>
      <c r="B22" s="90" t="s">
        <v>128</v>
      </c>
      <c r="C22" s="90" t="s">
        <v>129</v>
      </c>
      <c r="D22" s="90" t="s">
        <v>130</v>
      </c>
      <c r="E22" s="90" t="s">
        <v>131</v>
      </c>
      <c r="F22" s="90" t="s">
        <v>132</v>
      </c>
      <c r="G22" s="90" t="s">
        <v>133</v>
      </c>
      <c r="H22" s="90" t="s">
        <v>78</v>
      </c>
    </row>
    <row r="23" spans="1:8" s="76" customFormat="1" ht="24.95" customHeight="1" x14ac:dyDescent="0.25">
      <c r="A23" s="1">
        <v>1</v>
      </c>
      <c r="B23" s="1" t="s">
        <v>173</v>
      </c>
      <c r="C23" s="1" t="s">
        <v>174</v>
      </c>
      <c r="D23" s="1">
        <v>378</v>
      </c>
      <c r="E23" s="1" t="s">
        <v>136</v>
      </c>
      <c r="F23" s="1" t="s">
        <v>137</v>
      </c>
      <c r="G23" s="1">
        <v>290</v>
      </c>
      <c r="H23" s="1">
        <v>668</v>
      </c>
    </row>
    <row r="24" spans="1:8" s="76" customFormat="1" ht="24.95" customHeight="1" x14ac:dyDescent="0.25">
      <c r="A24" s="1">
        <v>2</v>
      </c>
      <c r="B24" s="1" t="s">
        <v>170</v>
      </c>
      <c r="C24" s="1" t="s">
        <v>171</v>
      </c>
      <c r="D24" s="1">
        <v>339</v>
      </c>
      <c r="E24" s="1" t="s">
        <v>175</v>
      </c>
      <c r="F24" s="1" t="s">
        <v>176</v>
      </c>
      <c r="G24" s="1">
        <v>131</v>
      </c>
      <c r="H24" s="1">
        <v>470</v>
      </c>
    </row>
    <row r="25" spans="1:8" s="76" customFormat="1" ht="24.95" customHeight="1" x14ac:dyDescent="0.25">
      <c r="A25" s="1">
        <v>3</v>
      </c>
      <c r="B25" s="1" t="s">
        <v>175</v>
      </c>
      <c r="C25" s="1" t="s">
        <v>176</v>
      </c>
      <c r="D25" s="1">
        <v>258</v>
      </c>
      <c r="E25" s="1" t="s">
        <v>179</v>
      </c>
      <c r="F25" s="1" t="s">
        <v>180</v>
      </c>
      <c r="G25" s="1">
        <v>66</v>
      </c>
      <c r="H25" s="1">
        <v>324</v>
      </c>
    </row>
    <row r="26" spans="1:8" s="76" customFormat="1" ht="24.95" customHeight="1" x14ac:dyDescent="0.25">
      <c r="A26" s="1">
        <v>4</v>
      </c>
      <c r="B26" s="1" t="s">
        <v>177</v>
      </c>
      <c r="C26" s="1" t="s">
        <v>178</v>
      </c>
      <c r="D26" s="1">
        <v>244</v>
      </c>
      <c r="E26" s="1" t="s">
        <v>173</v>
      </c>
      <c r="F26" s="1" t="s">
        <v>174</v>
      </c>
      <c r="G26" s="1">
        <v>57</v>
      </c>
      <c r="H26" s="1">
        <v>301</v>
      </c>
    </row>
    <row r="27" spans="1:8" s="76" customFormat="1" ht="24.95" customHeight="1" x14ac:dyDescent="0.25">
      <c r="A27" s="1">
        <v>5</v>
      </c>
      <c r="B27" s="1" t="s">
        <v>179</v>
      </c>
      <c r="C27" s="1" t="s">
        <v>180</v>
      </c>
      <c r="D27" s="1">
        <v>204</v>
      </c>
      <c r="E27" s="1" t="s">
        <v>140</v>
      </c>
      <c r="F27" s="1" t="s">
        <v>141</v>
      </c>
      <c r="G27" s="1">
        <v>51</v>
      </c>
      <c r="H27" s="1">
        <v>255</v>
      </c>
    </row>
    <row r="28" spans="1:8" ht="24.95" customHeight="1" x14ac:dyDescent="0.25">
      <c r="A28" s="1">
        <v>6</v>
      </c>
      <c r="B28" s="1" t="s">
        <v>154</v>
      </c>
      <c r="C28" s="1" t="s">
        <v>155</v>
      </c>
      <c r="D28" s="1">
        <v>204</v>
      </c>
      <c r="E28" s="1" t="s">
        <v>177</v>
      </c>
      <c r="F28" s="1" t="s">
        <v>178</v>
      </c>
      <c r="G28" s="1">
        <v>42</v>
      </c>
      <c r="H28" s="1">
        <v>246</v>
      </c>
    </row>
    <row r="29" spans="1:8" ht="24.95" customHeight="1" x14ac:dyDescent="0.25">
      <c r="A29" s="1">
        <v>7</v>
      </c>
      <c r="B29" s="1" t="s">
        <v>144</v>
      </c>
      <c r="C29" s="1" t="s">
        <v>145</v>
      </c>
      <c r="D29" s="1">
        <v>189</v>
      </c>
      <c r="E29" s="1" t="s">
        <v>156</v>
      </c>
      <c r="F29" s="1" t="s">
        <v>157</v>
      </c>
      <c r="G29" s="1">
        <v>35</v>
      </c>
      <c r="H29" s="1">
        <v>224</v>
      </c>
    </row>
    <row r="30" spans="1:8" s="76" customFormat="1" ht="24.95" customHeight="1" x14ac:dyDescent="0.25">
      <c r="A30" s="1">
        <v>8</v>
      </c>
      <c r="B30" s="1" t="s">
        <v>181</v>
      </c>
      <c r="C30" s="1" t="s">
        <v>182</v>
      </c>
      <c r="D30" s="1">
        <v>171</v>
      </c>
      <c r="E30" s="1" t="s">
        <v>188</v>
      </c>
      <c r="F30" s="1" t="s">
        <v>189</v>
      </c>
      <c r="G30" s="1">
        <v>31</v>
      </c>
      <c r="H30" s="1">
        <v>202</v>
      </c>
    </row>
    <row r="31" spans="1:8" s="76" customFormat="1" ht="24.95" customHeight="1" x14ac:dyDescent="0.25">
      <c r="A31" s="1">
        <v>9</v>
      </c>
      <c r="B31" s="1" t="s">
        <v>156</v>
      </c>
      <c r="C31" s="1" t="s">
        <v>157</v>
      </c>
      <c r="D31" s="1">
        <v>163</v>
      </c>
      <c r="E31" s="1" t="s">
        <v>154</v>
      </c>
      <c r="F31" s="1" t="s">
        <v>155</v>
      </c>
      <c r="G31" s="1">
        <v>19</v>
      </c>
      <c r="H31" s="1">
        <v>182</v>
      </c>
    </row>
    <row r="32" spans="1:8" s="76" customFormat="1" ht="24.95" customHeight="1" x14ac:dyDescent="0.25">
      <c r="A32" s="1">
        <v>10</v>
      </c>
      <c r="B32" s="1" t="s">
        <v>185</v>
      </c>
      <c r="C32" s="1" t="s">
        <v>186</v>
      </c>
      <c r="D32" s="1">
        <v>149</v>
      </c>
      <c r="E32" s="1" t="s">
        <v>183</v>
      </c>
      <c r="F32" s="1" t="s">
        <v>184</v>
      </c>
      <c r="G32" s="1">
        <v>17</v>
      </c>
      <c r="H32" s="1">
        <v>166</v>
      </c>
    </row>
    <row r="33" s="76" customFormat="1" x14ac:dyDescent="0.25"/>
    <row r="34" s="76" customFormat="1" x14ac:dyDescent="0.25"/>
    <row r="35" s="76" customFormat="1" x14ac:dyDescent="0.25"/>
    <row r="36" s="76" customFormat="1" x14ac:dyDescent="0.25"/>
    <row r="37" s="76" customFormat="1" x14ac:dyDescent="0.25"/>
    <row r="41" s="76" customFormat="1" x14ac:dyDescent="0.25"/>
    <row r="44" s="76" customFormat="1" x14ac:dyDescent="0.25"/>
    <row r="45" s="76" customFormat="1" x14ac:dyDescent="0.25"/>
    <row r="46" s="76" customFormat="1" x14ac:dyDescent="0.25"/>
    <row r="47" s="76" customFormat="1" x14ac:dyDescent="0.25"/>
    <row r="48" s="76" customFormat="1" x14ac:dyDescent="0.25"/>
    <row r="49" s="76" customFormat="1" x14ac:dyDescent="0.25"/>
    <row r="50" s="76" customFormat="1" x14ac:dyDescent="0.25"/>
    <row r="51" s="76" customFormat="1" x14ac:dyDescent="0.25"/>
    <row r="52" s="76" customFormat="1" x14ac:dyDescent="0.25"/>
    <row r="53" s="76" customFormat="1" x14ac:dyDescent="0.25"/>
    <row r="54" s="76" customFormat="1" x14ac:dyDescent="0.25"/>
    <row r="55" s="76" customFormat="1" x14ac:dyDescent="0.25"/>
    <row r="58" s="76" customFormat="1" x14ac:dyDescent="0.25"/>
    <row r="59" s="76" customFormat="1" x14ac:dyDescent="0.25"/>
    <row r="60" s="76" customFormat="1" x14ac:dyDescent="0.25"/>
    <row r="61" s="76" customFormat="1" x14ac:dyDescent="0.25"/>
    <row r="62" s="76" customFormat="1" x14ac:dyDescent="0.25"/>
    <row r="63" s="76" customFormat="1" x14ac:dyDescent="0.25"/>
    <row r="64" s="76" customFormat="1" x14ac:dyDescent="0.25"/>
    <row r="65" s="76" customFormat="1" x14ac:dyDescent="0.25"/>
    <row r="66" s="76" customFormat="1" x14ac:dyDescent="0.25"/>
    <row r="67" s="76" customFormat="1" x14ac:dyDescent="0.25"/>
    <row r="68" s="76" customFormat="1" x14ac:dyDescent="0.25"/>
    <row r="69" s="76" customFormat="1" x14ac:dyDescent="0.25"/>
    <row r="126" s="76" customFormat="1" x14ac:dyDescent="0.25"/>
    <row r="127" s="76" customForma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opLeftCell="A10" workbookViewId="0">
      <selection activeCell="A21" sqref="A21:H21"/>
    </sheetView>
  </sheetViews>
  <sheetFormatPr defaultRowHeight="15" x14ac:dyDescent="0.25"/>
  <cols>
    <col min="1" max="1" width="4.28515625" customWidth="1"/>
    <col min="3" max="3" width="25.7109375" customWidth="1"/>
    <col min="6" max="6" width="25.7109375" customWidth="1"/>
  </cols>
  <sheetData>
    <row r="2" spans="1:8" x14ac:dyDescent="0.25">
      <c r="A2" t="s">
        <v>125</v>
      </c>
    </row>
    <row r="3" spans="1:8" x14ac:dyDescent="0.25">
      <c r="A3" t="s">
        <v>126</v>
      </c>
    </row>
    <row r="5" spans="1:8" ht="47.25" customHeight="1" x14ac:dyDescent="0.25">
      <c r="A5" s="90" t="s">
        <v>127</v>
      </c>
      <c r="B5" s="90" t="s">
        <v>128</v>
      </c>
      <c r="C5" s="90" t="s">
        <v>129</v>
      </c>
      <c r="D5" s="90" t="s">
        <v>130</v>
      </c>
      <c r="E5" s="90" t="s">
        <v>131</v>
      </c>
      <c r="F5" s="90" t="s">
        <v>132</v>
      </c>
      <c r="G5" s="90" t="s">
        <v>133</v>
      </c>
      <c r="H5" s="90" t="s">
        <v>78</v>
      </c>
    </row>
    <row r="6" spans="1:8" ht="24.95" customHeight="1" x14ac:dyDescent="0.25">
      <c r="A6" s="1">
        <v>1</v>
      </c>
      <c r="B6" s="1" t="s">
        <v>134</v>
      </c>
      <c r="C6" s="1" t="s">
        <v>135</v>
      </c>
      <c r="D6" s="1">
        <v>28</v>
      </c>
      <c r="E6" s="1" t="s">
        <v>136</v>
      </c>
      <c r="F6" s="1" t="s">
        <v>137</v>
      </c>
      <c r="G6" s="1">
        <v>40</v>
      </c>
      <c r="H6" s="1">
        <v>68</v>
      </c>
    </row>
    <row r="7" spans="1:8" ht="24.95" customHeight="1" x14ac:dyDescent="0.25">
      <c r="A7" s="1">
        <v>2</v>
      </c>
      <c r="B7" s="1" t="s">
        <v>138</v>
      </c>
      <c r="C7" s="1" t="s">
        <v>139</v>
      </c>
      <c r="D7" s="1">
        <v>15</v>
      </c>
      <c r="E7" s="1" t="s">
        <v>140</v>
      </c>
      <c r="F7" s="1" t="s">
        <v>141</v>
      </c>
      <c r="G7" s="1">
        <v>18</v>
      </c>
      <c r="H7" s="1">
        <v>33</v>
      </c>
    </row>
    <row r="8" spans="1:8" ht="24.95" customHeight="1" x14ac:dyDescent="0.25">
      <c r="A8" s="1">
        <v>3</v>
      </c>
      <c r="B8" s="1" t="s">
        <v>142</v>
      </c>
      <c r="C8" s="1" t="s">
        <v>143</v>
      </c>
      <c r="D8" s="1">
        <v>14</v>
      </c>
      <c r="E8" s="1" t="s">
        <v>144</v>
      </c>
      <c r="F8" s="1" t="s">
        <v>145</v>
      </c>
      <c r="G8" s="1">
        <v>17</v>
      </c>
      <c r="H8" s="1">
        <v>31</v>
      </c>
    </row>
    <row r="9" spans="1:8" ht="24.95" customHeight="1" x14ac:dyDescent="0.25">
      <c r="A9" s="1">
        <v>4</v>
      </c>
      <c r="B9" s="1" t="s">
        <v>146</v>
      </c>
      <c r="C9" s="1" t="s">
        <v>147</v>
      </c>
      <c r="D9" s="1">
        <v>12</v>
      </c>
      <c r="E9" s="1" t="s">
        <v>148</v>
      </c>
      <c r="F9" s="1" t="s">
        <v>149</v>
      </c>
      <c r="G9" s="1">
        <v>16</v>
      </c>
      <c r="H9" s="1">
        <v>28</v>
      </c>
    </row>
    <row r="10" spans="1:8" ht="24.95" customHeight="1" x14ac:dyDescent="0.25">
      <c r="A10" s="1">
        <v>5</v>
      </c>
      <c r="B10" s="1" t="s">
        <v>150</v>
      </c>
      <c r="C10" s="1" t="s">
        <v>151</v>
      </c>
      <c r="D10" s="1">
        <v>8</v>
      </c>
      <c r="E10" s="1" t="s">
        <v>146</v>
      </c>
      <c r="F10" s="1" t="s">
        <v>147</v>
      </c>
      <c r="G10" s="1">
        <v>15</v>
      </c>
      <c r="H10" s="1">
        <v>23</v>
      </c>
    </row>
    <row r="11" spans="1:8" ht="24.95" customHeight="1" x14ac:dyDescent="0.25">
      <c r="A11" s="1">
        <v>6</v>
      </c>
      <c r="B11" s="1" t="s">
        <v>152</v>
      </c>
      <c r="C11" s="1" t="s">
        <v>153</v>
      </c>
      <c r="D11" s="1">
        <v>8</v>
      </c>
      <c r="E11" s="1" t="s">
        <v>154</v>
      </c>
      <c r="F11" s="1" t="s">
        <v>155</v>
      </c>
      <c r="G11" s="1">
        <v>14</v>
      </c>
      <c r="H11" s="1">
        <v>22</v>
      </c>
    </row>
    <row r="12" spans="1:8" ht="24.95" customHeight="1" x14ac:dyDescent="0.25">
      <c r="A12" s="1">
        <v>7</v>
      </c>
      <c r="B12" s="1" t="s">
        <v>156</v>
      </c>
      <c r="C12" s="1" t="s">
        <v>157</v>
      </c>
      <c r="D12" s="1">
        <v>7</v>
      </c>
      <c r="E12" s="1" t="s">
        <v>158</v>
      </c>
      <c r="F12" s="1" t="s">
        <v>159</v>
      </c>
      <c r="G12" s="1">
        <v>12</v>
      </c>
      <c r="H12" s="1">
        <v>19</v>
      </c>
    </row>
    <row r="13" spans="1:8" ht="24.95" customHeight="1" x14ac:dyDescent="0.25">
      <c r="A13" s="1">
        <v>8</v>
      </c>
      <c r="B13" s="1" t="s">
        <v>160</v>
      </c>
      <c r="C13" s="1" t="s">
        <v>161</v>
      </c>
      <c r="D13" s="1">
        <v>7</v>
      </c>
      <c r="E13" s="1" t="s">
        <v>162</v>
      </c>
      <c r="F13" s="1" t="s">
        <v>163</v>
      </c>
      <c r="G13" s="1">
        <v>12</v>
      </c>
      <c r="H13" s="1">
        <v>19</v>
      </c>
    </row>
    <row r="14" spans="1:8" ht="24.95" customHeight="1" x14ac:dyDescent="0.25">
      <c r="A14" s="1">
        <v>9</v>
      </c>
      <c r="B14" s="1" t="s">
        <v>164</v>
      </c>
      <c r="C14" s="1" t="s">
        <v>165</v>
      </c>
      <c r="D14" s="1">
        <v>7</v>
      </c>
      <c r="E14" s="1" t="s">
        <v>166</v>
      </c>
      <c r="F14" s="1" t="s">
        <v>167</v>
      </c>
      <c r="G14" s="1">
        <v>11</v>
      </c>
      <c r="H14" s="1">
        <v>18</v>
      </c>
    </row>
    <row r="15" spans="1:8" ht="24.95" customHeight="1" x14ac:dyDescent="0.25">
      <c r="A15" s="1">
        <v>10</v>
      </c>
      <c r="B15" s="1" t="s">
        <v>168</v>
      </c>
      <c r="C15" s="1" t="s">
        <v>169</v>
      </c>
      <c r="D15" s="1">
        <v>6</v>
      </c>
      <c r="E15" s="1" t="s">
        <v>170</v>
      </c>
      <c r="F15" s="1" t="s">
        <v>171</v>
      </c>
      <c r="G15" s="1">
        <v>11</v>
      </c>
      <c r="H15" s="1">
        <v>17</v>
      </c>
    </row>
    <row r="18" spans="1:8" x14ac:dyDescent="0.25">
      <c r="A18" s="141" t="s">
        <v>187</v>
      </c>
      <c r="B18" s="141"/>
      <c r="C18" s="141"/>
      <c r="D18" s="141"/>
      <c r="E18" s="141"/>
      <c r="F18" s="141"/>
      <c r="G18" s="141"/>
      <c r="H18" s="141"/>
    </row>
    <row r="19" spans="1:8" x14ac:dyDescent="0.25">
      <c r="A19" s="141" t="s">
        <v>126</v>
      </c>
      <c r="B19" s="141"/>
      <c r="C19" s="141"/>
      <c r="D19" s="141"/>
      <c r="E19" s="141"/>
      <c r="F19" s="141"/>
      <c r="G19" s="141"/>
      <c r="H19" s="141"/>
    </row>
    <row r="20" spans="1:8" x14ac:dyDescent="0.25">
      <c r="A20" s="76"/>
      <c r="B20" s="76"/>
      <c r="C20" s="76"/>
      <c r="D20" s="76"/>
      <c r="E20" s="76"/>
      <c r="F20" s="76"/>
      <c r="G20" s="76"/>
      <c r="H20" s="76"/>
    </row>
    <row r="21" spans="1:8" ht="48" customHeight="1" x14ac:dyDescent="0.25">
      <c r="A21" s="95" t="s">
        <v>127</v>
      </c>
      <c r="B21" s="95" t="s">
        <v>128</v>
      </c>
      <c r="C21" s="95" t="s">
        <v>129</v>
      </c>
      <c r="D21" s="95" t="s">
        <v>130</v>
      </c>
      <c r="E21" s="95" t="s">
        <v>131</v>
      </c>
      <c r="F21" s="95" t="s">
        <v>132</v>
      </c>
      <c r="G21" s="95" t="s">
        <v>133</v>
      </c>
      <c r="H21" s="95" t="s">
        <v>78</v>
      </c>
    </row>
    <row r="22" spans="1:8" ht="24.95" customHeight="1" x14ac:dyDescent="0.25">
      <c r="A22" s="91">
        <v>1</v>
      </c>
      <c r="B22" s="91" t="s">
        <v>138</v>
      </c>
      <c r="C22" s="91" t="s">
        <v>139</v>
      </c>
      <c r="D22" s="91">
        <v>27</v>
      </c>
      <c r="E22" s="91" t="s">
        <v>136</v>
      </c>
      <c r="F22" s="91" t="s">
        <v>137</v>
      </c>
      <c r="G22" s="91">
        <v>30</v>
      </c>
      <c r="H22" s="91">
        <v>57</v>
      </c>
    </row>
    <row r="23" spans="1:8" ht="24.95" customHeight="1" x14ac:dyDescent="0.25">
      <c r="A23" s="91">
        <v>2</v>
      </c>
      <c r="B23" s="91" t="s">
        <v>134</v>
      </c>
      <c r="C23" s="91" t="s">
        <v>135</v>
      </c>
      <c r="D23" s="91">
        <v>24</v>
      </c>
      <c r="E23" s="91" t="s">
        <v>166</v>
      </c>
      <c r="F23" s="91" t="s">
        <v>167</v>
      </c>
      <c r="G23" s="91">
        <v>25</v>
      </c>
      <c r="H23" s="91">
        <v>49</v>
      </c>
    </row>
    <row r="24" spans="1:8" ht="24.95" customHeight="1" x14ac:dyDescent="0.25">
      <c r="A24" s="91">
        <v>3</v>
      </c>
      <c r="B24" s="91" t="s">
        <v>152</v>
      </c>
      <c r="C24" s="91" t="s">
        <v>153</v>
      </c>
      <c r="D24" s="91">
        <v>14</v>
      </c>
      <c r="E24" s="91" t="s">
        <v>193</v>
      </c>
      <c r="F24" s="91" t="s">
        <v>192</v>
      </c>
      <c r="G24" s="91">
        <v>21</v>
      </c>
      <c r="H24" s="91">
        <v>35</v>
      </c>
    </row>
    <row r="25" spans="1:8" ht="24.95" customHeight="1" x14ac:dyDescent="0.25">
      <c r="A25" s="91">
        <v>4</v>
      </c>
      <c r="B25" s="91" t="s">
        <v>191</v>
      </c>
      <c r="C25" s="91" t="s">
        <v>190</v>
      </c>
      <c r="D25" s="91">
        <v>12</v>
      </c>
      <c r="E25" s="91" t="s">
        <v>179</v>
      </c>
      <c r="F25" s="91" t="s">
        <v>180</v>
      </c>
      <c r="G25" s="91">
        <v>19</v>
      </c>
      <c r="H25" s="91">
        <v>31</v>
      </c>
    </row>
    <row r="26" spans="1:8" ht="24.95" customHeight="1" x14ac:dyDescent="0.25">
      <c r="A26" s="91">
        <v>5</v>
      </c>
      <c r="B26" s="91" t="s">
        <v>188</v>
      </c>
      <c r="C26" s="91" t="s">
        <v>189</v>
      </c>
      <c r="D26" s="91">
        <v>9</v>
      </c>
      <c r="E26" s="91" t="s">
        <v>148</v>
      </c>
      <c r="F26" s="91" t="s">
        <v>149</v>
      </c>
      <c r="G26" s="91">
        <v>17</v>
      </c>
      <c r="H26" s="91">
        <v>26</v>
      </c>
    </row>
    <row r="27" spans="1:8" ht="24.95" customHeight="1" x14ac:dyDescent="0.25">
      <c r="A27" s="91">
        <v>6</v>
      </c>
      <c r="B27" s="91" t="s">
        <v>142</v>
      </c>
      <c r="C27" s="91" t="s">
        <v>143</v>
      </c>
      <c r="D27" s="91">
        <v>8</v>
      </c>
      <c r="E27" s="91" t="s">
        <v>146</v>
      </c>
      <c r="F27" s="91" t="s">
        <v>147</v>
      </c>
      <c r="G27" s="91">
        <v>16</v>
      </c>
      <c r="H27" s="91">
        <v>24</v>
      </c>
    </row>
    <row r="28" spans="1:8" ht="24.95" customHeight="1" x14ac:dyDescent="0.25">
      <c r="A28" s="91">
        <v>7</v>
      </c>
      <c r="B28" s="91" t="s">
        <v>154</v>
      </c>
      <c r="C28" s="91" t="s">
        <v>155</v>
      </c>
      <c r="D28" s="91">
        <v>8</v>
      </c>
      <c r="E28" s="91" t="s">
        <v>156</v>
      </c>
      <c r="F28" s="91" t="s">
        <v>157</v>
      </c>
      <c r="G28" s="91">
        <v>15</v>
      </c>
      <c r="H28" s="91">
        <v>23</v>
      </c>
    </row>
    <row r="29" spans="1:8" ht="24.95" customHeight="1" x14ac:dyDescent="0.25">
      <c r="A29" s="91">
        <v>8</v>
      </c>
      <c r="B29" s="91" t="s">
        <v>156</v>
      </c>
      <c r="C29" s="91" t="s">
        <v>157</v>
      </c>
      <c r="D29" s="91">
        <v>7</v>
      </c>
      <c r="E29" s="91" t="s">
        <v>175</v>
      </c>
      <c r="F29" s="91" t="s">
        <v>176</v>
      </c>
      <c r="G29" s="91">
        <v>14</v>
      </c>
      <c r="H29" s="91">
        <v>21</v>
      </c>
    </row>
    <row r="30" spans="1:8" ht="24.95" customHeight="1" x14ac:dyDescent="0.25">
      <c r="A30" s="91">
        <v>9</v>
      </c>
      <c r="B30" s="91" t="s">
        <v>150</v>
      </c>
      <c r="C30" s="91" t="s">
        <v>151</v>
      </c>
      <c r="D30" s="91">
        <v>6</v>
      </c>
      <c r="E30" s="91" t="s">
        <v>170</v>
      </c>
      <c r="F30" s="91" t="s">
        <v>171</v>
      </c>
      <c r="G30" s="91">
        <v>12</v>
      </c>
      <c r="H30" s="91">
        <v>18</v>
      </c>
    </row>
    <row r="31" spans="1:8" ht="24.95" customHeight="1" x14ac:dyDescent="0.25">
      <c r="A31" s="91">
        <v>10</v>
      </c>
      <c r="B31" s="91" t="s">
        <v>146</v>
      </c>
      <c r="C31" s="91" t="s">
        <v>147</v>
      </c>
      <c r="D31" s="91">
        <v>6</v>
      </c>
      <c r="E31" s="91" t="s">
        <v>144</v>
      </c>
      <c r="F31" s="91" t="s">
        <v>145</v>
      </c>
      <c r="G31" s="91">
        <v>12</v>
      </c>
      <c r="H31" s="91">
        <v>18</v>
      </c>
    </row>
  </sheetData>
  <mergeCells count="2">
    <mergeCell ref="A18:H18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KUNJUNGAN POLIKLINIK</vt:lpstr>
      <vt:lpstr>KUNJUNGAN RJ BARU LAMA</vt:lpstr>
      <vt:lpstr>KUNJUNGAN IGD</vt:lpstr>
      <vt:lpstr>PENUNJANG MEDIS</vt:lpstr>
      <vt:lpstr>INDIKATOR RS</vt:lpstr>
      <vt:lpstr>KEMOTERAPI</vt:lpstr>
      <vt:lpstr>RAWAT INAP</vt:lpstr>
      <vt:lpstr>OPERASI</vt:lpstr>
      <vt:lpstr>OPERASI PER GOLONGAN</vt:lpstr>
      <vt:lpstr>PENYAKIT RAWAT JALAN</vt:lpstr>
      <vt:lpstr>PENYAKIT RAWAT 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isnur</dc:creator>
  <cp:lastModifiedBy>Isnur Mainah</cp:lastModifiedBy>
  <dcterms:created xsi:type="dcterms:W3CDTF">2022-02-04T03:54:37Z</dcterms:created>
  <dcterms:modified xsi:type="dcterms:W3CDTF">2025-01-02T08:10:30Z</dcterms:modified>
</cp:coreProperties>
</file>