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0" yWindow="0" windowWidth="25600" windowHeight="15480" firstSheet="2" activeTab="2"/>
  </bookViews>
  <sheets>
    <sheet name="Testuser" sheetId="1" r:id="rId1"/>
    <sheet name="Metriken" sheetId="9" r:id="rId2"/>
    <sheet name="Gender" sheetId="2" r:id="rId3"/>
    <sheet name="Education" sheetId="3" r:id="rId4"/>
    <sheet name="Computer_usage" sheetId="4" r:id="rId5"/>
    <sheet name="Computer_usage_week" sheetId="5" r:id="rId6"/>
    <sheet name="Operating_system" sheetId="6" r:id="rId7"/>
    <sheet name="File_browser" sheetId="7" r:id="rId8"/>
    <sheet name="Tagging" sheetId="8" r:id="rId9"/>
  </sheets>
  <definedNames>
    <definedName name="_xlnm._FilterDatabase" localSheetId="3" hidden="1">Education!$B$1:$C$25</definedName>
    <definedName name="_xlnm._FilterDatabase" localSheetId="2" hidden="1">Gender!$B$1:$C$25</definedName>
    <definedName name="_xlnm._FilterDatabase" localSheetId="6" hidden="1">Operating_system!$A$1:$B$1</definedName>
    <definedName name="_xlnm._FilterDatabase" localSheetId="8" hidden="1">Tagging!$B$1:$C$25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7" l="1"/>
  <c r="I4" i="7"/>
  <c r="I3" i="7"/>
  <c r="G16" i="8"/>
  <c r="G15" i="8"/>
  <c r="G7" i="8"/>
  <c r="G6" i="8"/>
  <c r="J6" i="6"/>
  <c r="J5" i="6"/>
  <c r="J4" i="6"/>
  <c r="J3" i="6"/>
  <c r="I7" i="6"/>
  <c r="F19" i="3"/>
  <c r="F1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1" i="3"/>
  <c r="F9" i="2"/>
  <c r="F4" i="2"/>
  <c r="F14" i="2"/>
  <c r="G12" i="2"/>
  <c r="G8" i="2"/>
  <c r="G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" i="2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1" i="8"/>
  <c r="F16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1" i="7"/>
  <c r="E1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1" i="6"/>
  <c r="B2" i="5"/>
  <c r="B3" i="5"/>
  <c r="B4" i="5"/>
  <c r="B5" i="5"/>
  <c r="B6" i="5"/>
  <c r="B7" i="5"/>
  <c r="B8" i="5"/>
  <c r="B9" i="5"/>
  <c r="B11" i="5"/>
  <c r="B12" i="5"/>
  <c r="B13" i="5"/>
  <c r="B14" i="5"/>
  <c r="B15" i="5"/>
  <c r="B16" i="5"/>
  <c r="B18" i="5"/>
  <c r="B19" i="5"/>
  <c r="B20" i="5"/>
  <c r="B22" i="5"/>
  <c r="B23" i="5"/>
  <c r="B24" i="5"/>
  <c r="B25" i="5"/>
  <c r="B1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B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G3" i="2"/>
  <c r="G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  <c r="G13" i="2"/>
</calcChain>
</file>

<file path=xl/sharedStrings.xml><?xml version="1.0" encoding="utf-8"?>
<sst xmlns="http://schemas.openxmlformats.org/spreadsheetml/2006/main" count="657" uniqueCount="206">
  <si>
    <t>Student</t>
  </si>
  <si>
    <t>Welche Tätigkeiten führen Sie am häufigsten auf ihrem Computer aus? [Internet surfen]</t>
  </si>
  <si>
    <t>Welche Tätigkeiten führen Sie am häufigsten auf ihrem Computer aus? [Email &amp; Bürotätigkeiten]</t>
  </si>
  <si>
    <t>Welche Tätigkeiten führen Sie am häufigsten auf ihrem Computer aus? [Textverarbeitung]</t>
  </si>
  <si>
    <t>Welche Tätigkeiten führen Sie am häufigsten auf ihrem Computer aus? [Softwareentwicklung]</t>
  </si>
  <si>
    <t>Welche Tätigkeiten führen Sie am häufigsten auf ihrem Computer aus? [Spielen &amp; Musik]</t>
  </si>
  <si>
    <t>Welche Tätigkeiten führen Sie am häufigsten auf ihrem Computer aus? [Foto &amp; Video Verwaltung (speichern/sortieren) &amp; Bearbeitung]</t>
  </si>
  <si>
    <t>Wie viele Ordner würden Sie als Ihre wichtigsten (meist genutzten) Ordner erachten? (ungefähre Anzahl)</t>
  </si>
  <si>
    <t>Wie viele Emails befinden sich  für gewöhnlich in Ihrer Email INBOX (=Posteingang)?</t>
  </si>
  <si>
    <t>Haben Sie eine eigene hierarchische (Ordner)Struktur in der Sie Ihre Emails archivieren, oder lassen Sie alle Emails in ihrer INBOX?</t>
  </si>
  <si>
    <t>Wenn Sie eine eigene hierarchische Struktur für ihre Emails haben, wann ordnen Sie Ihre Emails in diese ein?</t>
  </si>
  <si>
    <t>Haben Sie schon an einer Usability Studie teilgenommen? (Studie zum Testen von Software / einer Homepage)</t>
  </si>
  <si>
    <t>Windows 7</t>
  </si>
  <si>
    <t>Windows Explorer</t>
  </si>
  <si>
    <t>x</t>
  </si>
  <si>
    <t>10 - 50</t>
  </si>
  <si>
    <t>Inbox</t>
  </si>
  <si>
    <t>Wissenschaftlicher Assistent</t>
  </si>
  <si>
    <t>Bauingenieurwesen</t>
  </si>
  <si>
    <t>Mac OS X</t>
  </si>
  <si>
    <t>Finder</t>
  </si>
  <si>
    <t>Bezeichnung von Daten mit Schlagwörtern</t>
  </si>
  <si>
    <t>???, ToDos</t>
  </si>
  <si>
    <t>Was für eine Test-Methodik wurde bei der Studie benutzt (Thinking Aloud Test)?</t>
  </si>
  <si>
    <t>Was für eine Test-Methodik wurde bei der Studie benutzt (Formal Experiment)?</t>
  </si>
  <si>
    <t>Was für eine Test-Methodik wurde bei der Studie benutzt (weiß nicht mehr)?</t>
  </si>
  <si>
    <t>Arbeitslos</t>
  </si>
  <si>
    <t>BWL</t>
  </si>
  <si>
    <t>Techniker</t>
  </si>
  <si>
    <t>Telematik</t>
  </si>
  <si>
    <t>Windows XP</t>
  </si>
  <si>
    <t>zuweisen eines Symbols / Beschriftung</t>
  </si>
  <si>
    <t>50 - 500</t>
  </si>
  <si>
    <t>23</t>
  </si>
  <si>
    <t>Windows 7, Mac OS X</t>
  </si>
  <si>
    <t>Windows Explorer, Finder</t>
  </si>
  <si>
    <t>Dateien können mit bestimmten Begriffen versehen werden, damit sie leichter auffindbar sind.</t>
  </si>
  <si>
    <t>Projektmitarbeiter TUG</t>
  </si>
  <si>
    <t>PathFinder</t>
  </si>
  <si>
    <t>Zuordnen von Schlagworten zu Objekten (Bilder, URLs)</t>
  </si>
  <si>
    <t>Bilder (Lightroom), Links (Delicious), Email (Gmail)</t>
  </si>
  <si>
    <t>&lt; 10</t>
  </si>
  <si>
    <t>Tags</t>
  </si>
  <si>
    <t>Projektmitarbeiter IST</t>
  </si>
  <si>
    <t>Technische Mathematik</t>
  </si>
  <si>
    <t>Windows XP, Linux Ubuntu</t>
  </si>
  <si>
    <t>Begriff Zuweisung auf Dateien oder ähnliches</t>
  </si>
  <si>
    <t>Fotos, Musikdateien</t>
  </si>
  <si>
    <t xml:space="preserve">50 - 500 </t>
  </si>
  <si>
    <t>Wissenschaftlicher Mitarbeiter</t>
  </si>
  <si>
    <t>Logik, Maschinelles Lernen</t>
  </si>
  <si>
    <t>Windows 7, Windows Vista</t>
  </si>
  <si>
    <t>Firefox</t>
  </si>
  <si>
    <t>"Begriffe", die verschiedene Sachen verbinden</t>
  </si>
  <si>
    <t>Selbstständig</t>
  </si>
  <si>
    <t>Elektrotechnik (Informationstechnik)</t>
  </si>
  <si>
    <t>Linux Debian</t>
  </si>
  <si>
    <t>zsh</t>
  </si>
  <si>
    <t>Objekte mit Zusatzinfos markieren</t>
  </si>
  <si>
    <t>Bookmarks</t>
  </si>
  <si>
    <t>&gt; 500</t>
  </si>
  <si>
    <t>Universitärer Projektassistent</t>
  </si>
  <si>
    <t>Softwareentwicklung - Wirtschaft</t>
  </si>
  <si>
    <t>40 - 50</t>
  </si>
  <si>
    <t>Stichwörter vergeben</t>
  </si>
  <si>
    <t>Medizin</t>
  </si>
  <si>
    <t>Projektmitarbeiter</t>
  </si>
  <si>
    <t>Maschinenbau</t>
  </si>
  <si>
    <t>Links (Internet) mit Begriffen verbinden und dann damit suchen und ordnen können</t>
  </si>
  <si>
    <t>Links(Internet) einordnen und speichern</t>
  </si>
  <si>
    <t>14</t>
  </si>
  <si>
    <t>Wissenschaftlicher Projektmitarbeiter</t>
  </si>
  <si>
    <t>Softwareentwicklung</t>
  </si>
  <si>
    <t>Linux Ubuntu</t>
  </si>
  <si>
    <t>Nautilus</t>
  </si>
  <si>
    <t>Verschlagwortung von Objekten</t>
  </si>
  <si>
    <t>Dokumentklassifizierung, Citeulike</t>
  </si>
  <si>
    <t>Student / Verkäufer</t>
  </si>
  <si>
    <t>Dateien mit Stichwörtern versehen</t>
  </si>
  <si>
    <t>MP3</t>
  </si>
  <si>
    <t>Wissenschafter</t>
  </si>
  <si>
    <t>Telematik / Formale Verifikation, Diagnose</t>
  </si>
  <si>
    <t>Linux Gentoo</t>
  </si>
  <si>
    <t>z.B. Photoverwaltung</t>
  </si>
  <si>
    <t>Photos</t>
  </si>
  <si>
    <t>UMV-Assistent</t>
  </si>
  <si>
    <t>Verfahrenstechnik</t>
  </si>
  <si>
    <t>Vergabe von Stichwörtern zur Charakterisierung von Daten</t>
  </si>
  <si>
    <t>Sekretär</t>
  </si>
  <si>
    <t>Technische Physik</t>
  </si>
  <si>
    <t>Sea Monkey</t>
  </si>
  <si>
    <t>Strukturiertes Daten ablegen</t>
  </si>
  <si>
    <t>Softwareentwickler</t>
  </si>
  <si>
    <t>Windows Vista, Windows XP, Linux Ubuntu, Linux Slackware</t>
  </si>
  <si>
    <t>Total Commander, Krusader</t>
  </si>
  <si>
    <t>Verschlagwortung</t>
  </si>
  <si>
    <t>Photosammlungssoftware, zumindest teilweise</t>
  </si>
  <si>
    <t>beides</t>
  </si>
  <si>
    <t>Assistent</t>
  </si>
  <si>
    <t>Physik</t>
  </si>
  <si>
    <t>Daten mit Begriffen verknüpfen</t>
  </si>
  <si>
    <t>Fotoverwaltung</t>
  </si>
  <si>
    <t>Versehen von Daten/Dateien mit Metainformation</t>
  </si>
  <si>
    <t>Angestellter</t>
  </si>
  <si>
    <t>7 - 8</t>
  </si>
  <si>
    <t>Windows 7, Windows XP</t>
  </si>
  <si>
    <t>gemeinsam ???</t>
  </si>
  <si>
    <t>10 - 20</t>
  </si>
  <si>
    <t>Mathematik</t>
  </si>
  <si>
    <t>shell</t>
  </si>
  <si>
    <t>Inhalt mit Schlagworten verknüpfen</t>
  </si>
  <si>
    <t>Bei Twikieinträgen</t>
  </si>
  <si>
    <t>Student / Softwareentwickler</t>
  </si>
  <si>
    <t>Linux Ubuntu, Linux Debian, ……….</t>
  </si>
  <si>
    <t>25h, nautilus</t>
  </si>
  <si>
    <t>Stichwörter zu Objekt hinzufügen</t>
  </si>
  <si>
    <t>browsing, social mediad, bookmarks</t>
  </si>
  <si>
    <t>Windows 7, Mac OS X, Unix</t>
  </si>
  <si>
    <t>Schlüsselwörter um Daten besser zu kommentieren/erklären</t>
  </si>
  <si>
    <t>von Software Releases, Dokumentationen, Berichte</t>
  </si>
  <si>
    <t>Informatik</t>
  </si>
  <si>
    <t>Windows Explorer, Q-DIR</t>
  </si>
  <si>
    <t>einem Objekt versch. Begriffe zuordnen</t>
  </si>
  <si>
    <t>research papers</t>
  </si>
  <si>
    <t>gesamt</t>
  </si>
  <si>
    <t>Gender</t>
  </si>
  <si>
    <t>Age</t>
  </si>
  <si>
    <t>Profession</t>
  </si>
  <si>
    <t>Education</t>
  </si>
  <si>
    <t>female</t>
  </si>
  <si>
    <t>male</t>
  </si>
  <si>
    <t>TP Number</t>
  </si>
  <si>
    <t>graduation diploma</t>
  </si>
  <si>
    <t>university studies</t>
  </si>
  <si>
    <t>doctorate</t>
  </si>
  <si>
    <t>Student (doctorate)</t>
  </si>
  <si>
    <t>Wenn yes, wofür/wo verwenden Sie Tagging am häufigsten?</t>
  </si>
  <si>
    <t>Wenn yes, als was? [als Testbenutzer]</t>
  </si>
  <si>
    <t>Wenn yes, als was? [als Mitglied des Testteams]</t>
  </si>
  <si>
    <t>yes</t>
  </si>
  <si>
    <t>no</t>
  </si>
  <si>
    <t>personal archive</t>
  </si>
  <si>
    <t>immediately</t>
  </si>
  <si>
    <t>within 1 week</t>
  </si>
  <si>
    <t>immediately / within 1 week</t>
  </si>
  <si>
    <t>&gt; 1 week</t>
  </si>
  <si>
    <t>For how long are you using a computer (in years)?</t>
  </si>
  <si>
    <t>How many hours a week are you using a computer on average?</t>
  </si>
  <si>
    <t>Do you own a computer?  [Notebook/Laptop]</t>
  </si>
  <si>
    <t>Do you own a computer?  [desktop computer]</t>
  </si>
  <si>
    <t>40-50</t>
  </si>
  <si>
    <t>7-8</t>
  </si>
  <si>
    <t>Which operating system do you use most of the time?</t>
  </si>
  <si>
    <t>Windows Vista</t>
  </si>
  <si>
    <t>Linus Gentoo</t>
  </si>
  <si>
    <t>Unix</t>
  </si>
  <si>
    <t>Linux Slackware</t>
  </si>
  <si>
    <t>Operating system</t>
  </si>
  <si>
    <t>Which file browser do you use?</t>
  </si>
  <si>
    <t>Do you have admin rights on you computer, so you can install software?</t>
  </si>
  <si>
    <t>Main studies</t>
  </si>
  <si>
    <t>don't know</t>
  </si>
  <si>
    <t>Q-DIR</t>
  </si>
  <si>
    <t>don't know / no answer</t>
  </si>
  <si>
    <t>Krusader</t>
  </si>
  <si>
    <t>Total Commander</t>
  </si>
  <si>
    <t>25h</t>
  </si>
  <si>
    <t>File browser</t>
  </si>
  <si>
    <t>Do you know the term tagging?</t>
  </si>
  <si>
    <t>If yes, how would you describe tagging??</t>
  </si>
  <si>
    <t>Do you use tagging?</t>
  </si>
  <si>
    <t>TP group:</t>
  </si>
  <si>
    <t>1 = folder</t>
  </si>
  <si>
    <t>2 = tagstore</t>
  </si>
  <si>
    <t>TP Group</t>
  </si>
  <si>
    <t>Gender group 1</t>
  </si>
  <si>
    <t>Gender group 2</t>
  </si>
  <si>
    <t>Gender (total)</t>
  </si>
  <si>
    <t>Education (total)</t>
  </si>
  <si>
    <t>Education (group 1)</t>
  </si>
  <si>
    <t>Education (group 2)</t>
  </si>
  <si>
    <t>Platform</t>
  </si>
  <si>
    <t>Windows</t>
  </si>
  <si>
    <t>Linux</t>
  </si>
  <si>
    <t>Daten müssen manuell upgedatet werden</t>
  </si>
  <si>
    <t>Mögliche Metriken User &lt;-&gt; Zeit</t>
  </si>
  <si>
    <t>Gruppe 1 &lt;-&gt; Gruppe 2</t>
  </si>
  <si>
    <t>Zeit für Explorer</t>
  </si>
  <si>
    <t>Zeit für tagstore</t>
  </si>
  <si>
    <t>Wiederfinden Explorer</t>
  </si>
  <si>
    <t>Wiederfinden tagstore</t>
  </si>
  <si>
    <t>Nachweis, dass (k)ein Lerneffekt</t>
  </si>
  <si>
    <t>Filer &lt;-&gt; Piler</t>
  </si>
  <si>
    <t>Zeit Ablegen</t>
  </si>
  <si>
    <t>Zeit Wiederfinden</t>
  </si>
  <si>
    <t>Studium &lt;-&gt; kein Studium</t>
  </si>
  <si>
    <t>Computernutzung (Jahre)</t>
  </si>
  <si>
    <t>Computernutzung (Stunden)</t>
  </si>
  <si>
    <t>Tagger &lt;-&gt; Nichttagger</t>
  </si>
  <si>
    <t>Computerstudium &lt;-&gt; Nicht Computerstudium</t>
  </si>
  <si>
    <t>Windowsnutzer &lt;-&gt; Nicht Windowsnutzer</t>
  </si>
  <si>
    <t>jeweils für Explorer und tagstore</t>
  </si>
  <si>
    <t>männlich &lt;-&gt; weiblich</t>
  </si>
  <si>
    <t>&lt;= 5 11 Personen</t>
  </si>
  <si>
    <t>5 TP 10 Folder</t>
  </si>
  <si>
    <t>8 TP over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</si>
</sst>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 applyFill="1" applyAlignment="1">
      <alignment wrapText="1"/>
    </xf>
    <xf numFmtId="49" fontId="1" fillId="0" borderId="0" xfId="0" applyNumberFormat="1" applyFont="1" applyFill="1" applyAlignment="1" applyProtection="1">
      <alignment wrapText="1"/>
      <protection locked="0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NumberFormat="1"/>
    <xf numFmtId="0" fontId="0" fillId="0" borderId="0" xfId="0" applyFill="1"/>
    <xf numFmtId="164" fontId="0" fillId="0" borderId="0" xfId="0" applyNumberFormat="1"/>
    <xf numFmtId="49" fontId="0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 applyProtection="1">
      <protection locked="0"/>
    </xf>
    <xf numFmtId="0" fontId="2" fillId="0" borderId="0" xfId="0" applyFont="1"/>
    <xf numFmtId="10" fontId="0" fillId="0" borderId="0" xfId="0" applyNumberFormat="1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Gender!$E$1</c:f>
              <c:strCache>
                <c:ptCount val="1"/>
                <c:pt idx="0">
                  <c:v>Gender (total)</c:v>
                </c:pt>
              </c:strCache>
            </c:strRef>
          </c:tx>
          <c:invertIfNegative val="0"/>
          <c:cat>
            <c:strRef>
              <c:f>Gender!$E$2:$E$3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Gender!$G$2:$G$3</c:f>
              <c:numCache>
                <c:formatCode>0.0%</c:formatCode>
                <c:ptCount val="2"/>
                <c:pt idx="0">
                  <c:v>0.32</c:v>
                </c:pt>
                <c:pt idx="1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569032"/>
        <c:axId val="617572104"/>
      </c:barChart>
      <c:catAx>
        <c:axId val="6175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572104"/>
        <c:crosses val="autoZero"/>
        <c:auto val="1"/>
        <c:lblAlgn val="ctr"/>
        <c:lblOffset val="100"/>
        <c:noMultiLvlLbl val="0"/>
      </c:catAx>
      <c:valAx>
        <c:axId val="6175721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1756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Computer_usage_week!$B$1</c:f>
              <c:strCache>
                <c:ptCount val="1"/>
                <c:pt idx="0">
                  <c:v>How many hours a week are you using a computer on average?</c:v>
                </c:pt>
              </c:strCache>
            </c:strRef>
          </c:tx>
          <c:invertIfNegative val="0"/>
          <c:cat>
            <c:strRef>
              <c:f>Computer_usage_week!$A$2:$A$25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strCache>
            </c:strRef>
          </c:cat>
          <c:val>
            <c:numRef>
              <c:f>Computer_usage_week!$B$2:$B$25</c:f>
              <c:numCache>
                <c:formatCode>0</c:formatCode>
                <c:ptCount val="24"/>
                <c:pt idx="0">
                  <c:v>50.0</c:v>
                </c:pt>
                <c:pt idx="1">
                  <c:v>40.0</c:v>
                </c:pt>
                <c:pt idx="2">
                  <c:v>40.0</c:v>
                </c:pt>
                <c:pt idx="3">
                  <c:v>25.0</c:v>
                </c:pt>
                <c:pt idx="4">
                  <c:v>50.0</c:v>
                </c:pt>
                <c:pt idx="5">
                  <c:v>50.0</c:v>
                </c:pt>
                <c:pt idx="6">
                  <c:v>40.0</c:v>
                </c:pt>
                <c:pt idx="7">
                  <c:v>98.0</c:v>
                </c:pt>
                <c:pt idx="8" formatCode="General">
                  <c:v>45.0</c:v>
                </c:pt>
                <c:pt idx="9">
                  <c:v>7.0</c:v>
                </c:pt>
                <c:pt idx="10">
                  <c:v>50.0</c:v>
                </c:pt>
                <c:pt idx="11">
                  <c:v>50.0</c:v>
                </c:pt>
                <c:pt idx="12">
                  <c:v>25.0</c:v>
                </c:pt>
                <c:pt idx="13">
                  <c:v>70.0</c:v>
                </c:pt>
                <c:pt idx="14">
                  <c:v>30.0</c:v>
                </c:pt>
                <c:pt idx="15">
                  <c:v>45.0</c:v>
                </c:pt>
                <c:pt idx="16">
                  <c:v>80.0</c:v>
                </c:pt>
                <c:pt idx="17">
                  <c:v>14.0</c:v>
                </c:pt>
                <c:pt idx="18">
                  <c:v>60.0</c:v>
                </c:pt>
                <c:pt idx="19">
                  <c:v>8.0</c:v>
                </c:pt>
                <c:pt idx="20">
                  <c:v>40.0</c:v>
                </c:pt>
                <c:pt idx="21">
                  <c:v>84.0</c:v>
                </c:pt>
                <c:pt idx="22">
                  <c:v>50.0</c:v>
                </c:pt>
                <c:pt idx="23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072728"/>
        <c:axId val="619075672"/>
      </c:barChart>
      <c:catAx>
        <c:axId val="61907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9075672"/>
        <c:crosses val="autoZero"/>
        <c:auto val="1"/>
        <c:lblAlgn val="ctr"/>
        <c:lblOffset val="100"/>
        <c:noMultiLvlLbl val="0"/>
      </c:catAx>
      <c:valAx>
        <c:axId val="6190756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19072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Computer_usage_week!$I$1</c:f>
              <c:strCache>
                <c:ptCount val="1"/>
                <c:pt idx="0">
                  <c:v>How many hours a week are you using a computer on average?</c:v>
                </c:pt>
              </c:strCache>
            </c:strRef>
          </c:tx>
          <c:invertIfNegative val="0"/>
          <c:cat>
            <c:strRef>
              <c:f>Computer_usage_week!$H$2:$H$25</c:f>
              <c:strCache>
                <c:ptCount val="24"/>
                <c:pt idx="0">
                  <c:v>8</c:v>
                </c:pt>
                <c:pt idx="1">
                  <c:v>25</c:v>
                </c:pt>
                <c:pt idx="2">
                  <c:v>19</c:v>
                </c:pt>
                <c:pt idx="3">
                  <c:v>16</c:v>
                </c:pt>
                <c:pt idx="4">
                  <c:v>21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12</c:v>
                </c:pt>
                <c:pt idx="9">
                  <c:v>14</c:v>
                </c:pt>
                <c:pt idx="10">
                  <c:v>26</c:v>
                </c:pt>
                <c:pt idx="11">
                  <c:v>27</c:v>
                </c:pt>
                <c:pt idx="12">
                  <c:v>9</c:v>
                </c:pt>
                <c:pt idx="13">
                  <c:v>18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24</c:v>
                </c:pt>
                <c:pt idx="18">
                  <c:v>17</c:v>
                </c:pt>
                <c:pt idx="19">
                  <c:v>4</c:v>
                </c:pt>
                <c:pt idx="20">
                  <c:v>15</c:v>
                </c:pt>
                <c:pt idx="21">
                  <c:v>20</c:v>
                </c:pt>
                <c:pt idx="22">
                  <c:v>23</c:v>
                </c:pt>
                <c:pt idx="23">
                  <c:v>10</c:v>
                </c:pt>
              </c:strCache>
            </c:strRef>
          </c:cat>
          <c:val>
            <c:numRef>
              <c:f>Computer_usage_week!$I$2:$I$25</c:f>
              <c:numCache>
                <c:formatCode>General</c:formatCode>
                <c:ptCount val="24"/>
                <c:pt idx="0">
                  <c:v>98.0</c:v>
                </c:pt>
                <c:pt idx="1">
                  <c:v>84.0</c:v>
                </c:pt>
                <c:pt idx="2">
                  <c:v>80.0</c:v>
                </c:pt>
                <c:pt idx="3">
                  <c:v>70.0</c:v>
                </c:pt>
                <c:pt idx="4">
                  <c:v>60.0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45.0</c:v>
                </c:pt>
                <c:pt idx="13">
                  <c:v>45.0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30.0</c:v>
                </c:pt>
                <c:pt idx="19">
                  <c:v>25.0</c:v>
                </c:pt>
                <c:pt idx="20">
                  <c:v>25.0</c:v>
                </c:pt>
                <c:pt idx="21">
                  <c:v>14.0</c:v>
                </c:pt>
                <c:pt idx="22">
                  <c:v>8.0</c:v>
                </c:pt>
                <c:pt idx="2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844392"/>
        <c:axId val="619392056"/>
      </c:barChart>
      <c:catAx>
        <c:axId val="84684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19392056"/>
        <c:crosses val="autoZero"/>
        <c:auto val="1"/>
        <c:lblAlgn val="ctr"/>
        <c:lblOffset val="100"/>
        <c:noMultiLvlLbl val="0"/>
      </c:catAx>
      <c:valAx>
        <c:axId val="61939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844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Operating_system!$D$2</c:f>
              <c:strCache>
                <c:ptCount val="1"/>
                <c:pt idx="0">
                  <c:v>Operating system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Operating_system!$D$3:$D$11</c:f>
              <c:strCache>
                <c:ptCount val="9"/>
                <c:pt idx="0">
                  <c:v>Linus Gentoo</c:v>
                </c:pt>
                <c:pt idx="1">
                  <c:v>Linux Debian</c:v>
                </c:pt>
                <c:pt idx="2">
                  <c:v>Linux Slackware</c:v>
                </c:pt>
                <c:pt idx="3">
                  <c:v>Linux Ubuntu</c:v>
                </c:pt>
                <c:pt idx="4">
                  <c:v>Mac OS X</c:v>
                </c:pt>
                <c:pt idx="5">
                  <c:v>Unix</c:v>
                </c:pt>
                <c:pt idx="6">
                  <c:v>Windows 7</c:v>
                </c:pt>
                <c:pt idx="7">
                  <c:v>Windows Vista</c:v>
                </c:pt>
                <c:pt idx="8">
                  <c:v>Windows XP</c:v>
                </c:pt>
              </c:strCache>
            </c:strRef>
          </c:cat>
          <c:val>
            <c:numRef>
              <c:f>Operating_system!$E$3:$E$11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  <c:pt idx="4">
                  <c:v>6.0</c:v>
                </c:pt>
                <c:pt idx="5">
                  <c:v>1.0</c:v>
                </c:pt>
                <c:pt idx="6">
                  <c:v>9.0</c:v>
                </c:pt>
                <c:pt idx="7">
                  <c:v>2.0</c:v>
                </c:pt>
                <c:pt idx="8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Operating_system!$H$2</c:f>
              <c:strCache>
                <c:ptCount val="1"/>
                <c:pt idx="0">
                  <c:v>Platform</c:v>
                </c:pt>
              </c:strCache>
            </c:strRef>
          </c:tx>
          <c:cat>
            <c:strRef>
              <c:f>Operating_system!$H$3:$H$6</c:f>
              <c:strCache>
                <c:ptCount val="4"/>
                <c:pt idx="0">
                  <c:v>Windows</c:v>
                </c:pt>
                <c:pt idx="1">
                  <c:v>Linux</c:v>
                </c:pt>
                <c:pt idx="2">
                  <c:v>Unix</c:v>
                </c:pt>
                <c:pt idx="3">
                  <c:v>Mac OS X</c:v>
                </c:pt>
              </c:strCache>
            </c:strRef>
          </c:cat>
          <c:val>
            <c:numRef>
              <c:f>Operating_system!$J$3:$J$6</c:f>
              <c:numCache>
                <c:formatCode>0.00%</c:formatCode>
                <c:ptCount val="4"/>
                <c:pt idx="0">
                  <c:v>0.5</c:v>
                </c:pt>
                <c:pt idx="1">
                  <c:v>0.294117647058824</c:v>
                </c:pt>
                <c:pt idx="2">
                  <c:v>0.0294117647058823</c:v>
                </c:pt>
                <c:pt idx="3">
                  <c:v>0.176470588235294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File_browser!$E$2</c:f>
              <c:strCache>
                <c:ptCount val="1"/>
                <c:pt idx="0">
                  <c:v>File browser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File_browser!$E$3:$E$15</c:f>
              <c:strCache>
                <c:ptCount val="13"/>
                <c:pt idx="0">
                  <c:v>Finder</c:v>
                </c:pt>
                <c:pt idx="1">
                  <c:v>Windows Explorer</c:v>
                </c:pt>
                <c:pt idx="2">
                  <c:v>PathFinder</c:v>
                </c:pt>
                <c:pt idx="3">
                  <c:v>Firefox</c:v>
                </c:pt>
                <c:pt idx="4">
                  <c:v>zsh</c:v>
                </c:pt>
                <c:pt idx="5">
                  <c:v>Nautilus</c:v>
                </c:pt>
                <c:pt idx="6">
                  <c:v>Sea Monkey</c:v>
                </c:pt>
                <c:pt idx="7">
                  <c:v>shell</c:v>
                </c:pt>
                <c:pt idx="8">
                  <c:v>Q-DIR</c:v>
                </c:pt>
                <c:pt idx="9">
                  <c:v>don't know / no answer</c:v>
                </c:pt>
                <c:pt idx="10">
                  <c:v>Krusader</c:v>
                </c:pt>
                <c:pt idx="11">
                  <c:v>Total Commander</c:v>
                </c:pt>
                <c:pt idx="12">
                  <c:v>25h</c:v>
                </c:pt>
              </c:strCache>
            </c:strRef>
          </c:cat>
          <c:val>
            <c:numRef>
              <c:f>File_browser!$F$3:$F$15</c:f>
              <c:numCache>
                <c:formatCode>General</c:formatCode>
                <c:ptCount val="13"/>
                <c:pt idx="0">
                  <c:v>4.0</c:v>
                </c:pt>
                <c:pt idx="1">
                  <c:v>11.0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Tagging!$E$5</c:f>
              <c:strCache>
                <c:ptCount val="1"/>
                <c:pt idx="0">
                  <c:v>Do you know the term tagging?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Tagging!$E$6:$E$7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Tagging!$F$6:$F$7</c:f>
              <c:numCache>
                <c:formatCode>General</c:formatCode>
                <c:ptCount val="2"/>
                <c:pt idx="0">
                  <c:v>22.0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Tagging!$E$14</c:f>
              <c:strCache>
                <c:ptCount val="1"/>
                <c:pt idx="0">
                  <c:v>Do you use tagging?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Tagging!$E$15:$E$16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Tagging!$F$15:$F$16</c:f>
              <c:numCache>
                <c:formatCode>General</c:formatCode>
                <c:ptCount val="2"/>
                <c:pt idx="0">
                  <c:v>14.0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Gender!$E$6</c:f>
              <c:strCache>
                <c:ptCount val="1"/>
                <c:pt idx="0">
                  <c:v>Gender group 1</c:v>
                </c:pt>
              </c:strCache>
            </c:strRef>
          </c:tx>
          <c:invertIfNegative val="0"/>
          <c:cat>
            <c:strRef>
              <c:f>Gender!$E$7:$E$8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Gender!$G$7:$G$8</c:f>
              <c:numCache>
                <c:formatCode>0.0%</c:formatCode>
                <c:ptCount val="2"/>
                <c:pt idx="0">
                  <c:v>0.333333333333333</c:v>
                </c:pt>
                <c:pt idx="1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421816"/>
        <c:axId val="630414216"/>
      </c:barChart>
      <c:catAx>
        <c:axId val="63042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30414216"/>
        <c:crosses val="autoZero"/>
        <c:auto val="1"/>
        <c:lblAlgn val="ctr"/>
        <c:lblOffset val="100"/>
        <c:noMultiLvlLbl val="0"/>
      </c:catAx>
      <c:valAx>
        <c:axId val="6304142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3042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Gender!$E$11</c:f>
              <c:strCache>
                <c:ptCount val="1"/>
                <c:pt idx="0">
                  <c:v>Gender group 2</c:v>
                </c:pt>
              </c:strCache>
            </c:strRef>
          </c:tx>
          <c:invertIfNegative val="0"/>
          <c:cat>
            <c:strRef>
              <c:f>Gender!$E$12:$E$13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Gender!$G$12:$G$13</c:f>
              <c:numCache>
                <c:formatCode>0.0%</c:formatCode>
                <c:ptCount val="2"/>
                <c:pt idx="0">
                  <c:v>0.333333333333333</c:v>
                </c:pt>
                <c:pt idx="1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726280"/>
        <c:axId val="846803704"/>
      </c:barChart>
      <c:catAx>
        <c:axId val="62972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846803704"/>
        <c:crosses val="autoZero"/>
        <c:auto val="1"/>
        <c:lblAlgn val="ctr"/>
        <c:lblOffset val="100"/>
        <c:noMultiLvlLbl val="0"/>
      </c:catAx>
      <c:valAx>
        <c:axId val="8468037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2972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Gender!$B$1</c:f>
              <c:strCache>
                <c:ptCount val="1"/>
                <c:pt idx="0">
                  <c:v>Gender</c:v>
                </c:pt>
              </c:strCache>
            </c:strRef>
          </c:tx>
          <c:cat>
            <c:strRef>
              <c:f>Gender!$E$2:$E$3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Gender!$G$2:$G$3</c:f>
              <c:numCache>
                <c:formatCode>0.0%</c:formatCode>
                <c:ptCount val="2"/>
                <c:pt idx="0">
                  <c:v>0.32</c:v>
                </c:pt>
                <c:pt idx="1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Education!$E$3</c:f>
              <c:strCache>
                <c:ptCount val="1"/>
                <c:pt idx="0">
                  <c:v>Education (total)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Education!$E$4:$E$6</c:f>
              <c:strCache>
                <c:ptCount val="3"/>
                <c:pt idx="0">
                  <c:v>graduation diploma</c:v>
                </c:pt>
                <c:pt idx="1">
                  <c:v>university studies</c:v>
                </c:pt>
                <c:pt idx="2">
                  <c:v>doctorate</c:v>
                </c:pt>
              </c:strCache>
            </c:strRef>
          </c:cat>
          <c:val>
            <c:numRef>
              <c:f>Education!$F$4:$F$6</c:f>
              <c:numCache>
                <c:formatCode>General</c:formatCode>
                <c:ptCount val="3"/>
                <c:pt idx="0">
                  <c:v>8.0</c:v>
                </c:pt>
                <c:pt idx="1">
                  <c:v>14.0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Education!$E$9</c:f>
              <c:strCache>
                <c:ptCount val="1"/>
                <c:pt idx="0">
                  <c:v>Education (group 1)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Education!$E$10:$E$12</c:f>
              <c:strCache>
                <c:ptCount val="3"/>
                <c:pt idx="0">
                  <c:v>graduation diploma</c:v>
                </c:pt>
                <c:pt idx="1">
                  <c:v>university studies</c:v>
                </c:pt>
                <c:pt idx="2">
                  <c:v>doctorate</c:v>
                </c:pt>
              </c:strCache>
            </c:strRef>
          </c:cat>
          <c:val>
            <c:numRef>
              <c:f>Education!$F$10:$F$12</c:f>
              <c:numCache>
                <c:formatCode>General</c:formatCode>
                <c:ptCount val="3"/>
                <c:pt idx="0">
                  <c:v>3.0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Education!$E$15</c:f>
              <c:strCache>
                <c:ptCount val="1"/>
                <c:pt idx="0">
                  <c:v>Education (group 2)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Education!$E$16:$E$18</c:f>
              <c:strCache>
                <c:ptCount val="3"/>
                <c:pt idx="0">
                  <c:v>graduation diploma</c:v>
                </c:pt>
                <c:pt idx="1">
                  <c:v>university studies</c:v>
                </c:pt>
                <c:pt idx="2">
                  <c:v>doctorate</c:v>
                </c:pt>
              </c:strCache>
            </c:strRef>
          </c:cat>
          <c:val>
            <c:numRef>
              <c:f>Education!$F$16:$F$18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Computer_usage!$B$1</c:f>
              <c:strCache>
                <c:ptCount val="1"/>
                <c:pt idx="0">
                  <c:v>For how long are you using a computer (in years)?</c:v>
                </c:pt>
              </c:strCache>
            </c:strRef>
          </c:tx>
          <c:invertIfNegative val="0"/>
          <c:cat>
            <c:strRef>
              <c:f>Computer_usage!$A$2:$A$25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strCache>
            </c:strRef>
          </c:cat>
          <c:val>
            <c:numRef>
              <c:f>Computer_usage!$B$2:$B$25</c:f>
              <c:numCache>
                <c:formatCode>0</c:formatCode>
                <c:ptCount val="24"/>
                <c:pt idx="0">
                  <c:v>20.0</c:v>
                </c:pt>
                <c:pt idx="1">
                  <c:v>21.0</c:v>
                </c:pt>
                <c:pt idx="2">
                  <c:v>18.0</c:v>
                </c:pt>
                <c:pt idx="3">
                  <c:v>15.0</c:v>
                </c:pt>
                <c:pt idx="4">
                  <c:v>10.0</c:v>
                </c:pt>
                <c:pt idx="5">
                  <c:v>15.0</c:v>
                </c:pt>
                <c:pt idx="6">
                  <c:v>20.0</c:v>
                </c:pt>
                <c:pt idx="7">
                  <c:v>25.0</c:v>
                </c:pt>
                <c:pt idx="8">
                  <c:v>16.0</c:v>
                </c:pt>
                <c:pt idx="9">
                  <c:v>10.0</c:v>
                </c:pt>
                <c:pt idx="10">
                  <c:v>20.0</c:v>
                </c:pt>
                <c:pt idx="11">
                  <c:v>15.0</c:v>
                </c:pt>
                <c:pt idx="12">
                  <c:v>16.0</c:v>
                </c:pt>
                <c:pt idx="13">
                  <c:v>20.0</c:v>
                </c:pt>
                <c:pt idx="14">
                  <c:v>20.0</c:v>
                </c:pt>
                <c:pt idx="15">
                  <c:v>25.0</c:v>
                </c:pt>
                <c:pt idx="16">
                  <c:v>20.0</c:v>
                </c:pt>
                <c:pt idx="17">
                  <c:v>17.0</c:v>
                </c:pt>
                <c:pt idx="18">
                  <c:v>20.0</c:v>
                </c:pt>
                <c:pt idx="19">
                  <c:v>30.0</c:v>
                </c:pt>
                <c:pt idx="20">
                  <c:v>25.0</c:v>
                </c:pt>
                <c:pt idx="21">
                  <c:v>21.0</c:v>
                </c:pt>
                <c:pt idx="22">
                  <c:v>14.0</c:v>
                </c:pt>
                <c:pt idx="23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784376"/>
        <c:axId val="618787320"/>
      </c:barChart>
      <c:catAx>
        <c:axId val="61878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18787320"/>
        <c:crosses val="autoZero"/>
        <c:auto val="1"/>
        <c:lblAlgn val="ctr"/>
        <c:lblOffset val="100"/>
        <c:noMultiLvlLbl val="0"/>
      </c:catAx>
      <c:valAx>
        <c:axId val="6187873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18784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 how long are you using a computer (in years)?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Computer_usage!$G$1</c:f>
              <c:strCache>
                <c:ptCount val="1"/>
                <c:pt idx="0">
                  <c:v>For how long are you using a computer (in years)?</c:v>
                </c:pt>
              </c:strCache>
            </c:strRef>
          </c:tx>
          <c:invertIfNegative val="0"/>
          <c:cat>
            <c:strRef>
              <c:f>Computer_usage!$F$2:$F$25</c:f>
              <c:strCache>
                <c:ptCount val="24"/>
                <c:pt idx="0">
                  <c:v>23</c:v>
                </c:pt>
                <c:pt idx="1">
                  <c:v>8</c:v>
                </c:pt>
                <c:pt idx="2">
                  <c:v>18</c:v>
                </c:pt>
                <c:pt idx="3">
                  <c:v>24</c:v>
                </c:pt>
                <c:pt idx="4">
                  <c:v>2</c:v>
                </c:pt>
                <c:pt idx="5">
                  <c:v>25</c:v>
                </c:pt>
                <c:pt idx="6">
                  <c:v>1</c:v>
                </c:pt>
                <c:pt idx="7">
                  <c:v>7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3</c:v>
                </c:pt>
                <c:pt idx="14">
                  <c:v>20</c:v>
                </c:pt>
                <c:pt idx="15">
                  <c:v>27</c:v>
                </c:pt>
                <c:pt idx="16">
                  <c:v>9</c:v>
                </c:pt>
                <c:pt idx="17">
                  <c:v>15</c:v>
                </c:pt>
                <c:pt idx="18">
                  <c:v>4</c:v>
                </c:pt>
                <c:pt idx="19">
                  <c:v>6</c:v>
                </c:pt>
                <c:pt idx="20">
                  <c:v>14</c:v>
                </c:pt>
                <c:pt idx="21">
                  <c:v>26</c:v>
                </c:pt>
                <c:pt idx="22">
                  <c:v>5</c:v>
                </c:pt>
                <c:pt idx="23">
                  <c:v>10</c:v>
                </c:pt>
              </c:strCache>
            </c:strRef>
          </c:cat>
          <c:val>
            <c:numRef>
              <c:f>Computer_usage!$G$2:$G$25</c:f>
              <c:numCache>
                <c:formatCode>General</c:formatCode>
                <c:ptCount val="24"/>
                <c:pt idx="0">
                  <c:v>30.0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21.0</c:v>
                </c:pt>
                <c:pt idx="5">
                  <c:v>21.0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18.0</c:v>
                </c:pt>
                <c:pt idx="14">
                  <c:v>17.0</c:v>
                </c:pt>
                <c:pt idx="15">
                  <c:v>17.0</c:v>
                </c:pt>
                <c:pt idx="16">
                  <c:v>16.0</c:v>
                </c:pt>
                <c:pt idx="17">
                  <c:v>16.0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14.0</c:v>
                </c:pt>
                <c:pt idx="22">
                  <c:v>10.0</c:v>
                </c:pt>
                <c:pt idx="2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219192"/>
        <c:axId val="619411560"/>
      </c:barChart>
      <c:catAx>
        <c:axId val="63021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619411560"/>
        <c:crosses val="autoZero"/>
        <c:auto val="1"/>
        <c:lblAlgn val="ctr"/>
        <c:lblOffset val="100"/>
        <c:noMultiLvlLbl val="0"/>
      </c:catAx>
      <c:valAx>
        <c:axId val="61941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219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104776</xdr:rowOff>
    </xdr:from>
    <xdr:to>
      <xdr:col>13</xdr:col>
      <xdr:colOff>561975</xdr:colOff>
      <xdr:row>15</xdr:row>
      <xdr:rowOff>28576</xdr:rowOff>
    </xdr:to>
    <xdr:graphicFrame macro="">
      <xdr:nvGraphicFramePr>
        <xdr:cNvPr id="103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17</xdr:row>
      <xdr:rowOff>66674</xdr:rowOff>
    </xdr:from>
    <xdr:to>
      <xdr:col>13</xdr:col>
      <xdr:colOff>590550</xdr:colOff>
      <xdr:row>31</xdr:row>
      <xdr:rowOff>138111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38099</xdr:colOff>
      <xdr:row>32</xdr:row>
      <xdr:rowOff>95250</xdr:rowOff>
    </xdr:from>
    <xdr:to>
      <xdr:col>13</xdr:col>
      <xdr:colOff>695324</xdr:colOff>
      <xdr:row>46</xdr:row>
      <xdr:rowOff>100012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3</xdr:row>
      <xdr:rowOff>6</xdr:rowOff>
    </xdr:from>
    <xdr:to>
      <xdr:col>19</xdr:col>
      <xdr:colOff>192250</xdr:colOff>
      <xdr:row>19</xdr:row>
      <xdr:rowOff>35193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0</xdr:row>
      <xdr:rowOff>121707</xdr:rowOff>
    </xdr:from>
    <xdr:to>
      <xdr:col>12</xdr:col>
      <xdr:colOff>301625</xdr:colOff>
      <xdr:row>14</xdr:row>
      <xdr:rowOff>42332</xdr:rowOff>
    </xdr:to>
    <xdr:graphicFrame macro="">
      <xdr:nvGraphicFramePr>
        <xdr:cNvPr id="3079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391584</xdr:colOff>
      <xdr:row>15</xdr:row>
      <xdr:rowOff>125941</xdr:rowOff>
    </xdr:from>
    <xdr:to>
      <xdr:col>11</xdr:col>
      <xdr:colOff>687917</xdr:colOff>
      <xdr:row>30</xdr:row>
      <xdr:rowOff>11641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455083</xdr:colOff>
      <xdr:row>31</xdr:row>
      <xdr:rowOff>9524</xdr:rowOff>
    </xdr:from>
    <xdr:to>
      <xdr:col>11</xdr:col>
      <xdr:colOff>751416</xdr:colOff>
      <xdr:row>45</xdr:row>
      <xdr:rowOff>85724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26</xdr:row>
      <xdr:rowOff>176212</xdr:rowOff>
    </xdr:from>
    <xdr:to>
      <xdr:col>7</xdr:col>
      <xdr:colOff>581025</xdr:colOff>
      <xdr:row>47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345281</xdr:colOff>
      <xdr:row>1</xdr:row>
      <xdr:rowOff>176212</xdr:rowOff>
    </xdr:from>
    <xdr:to>
      <xdr:col>15</xdr:col>
      <xdr:colOff>459581</xdr:colOff>
      <xdr:row>22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11906</xdr:rowOff>
    </xdr:from>
    <xdr:to>
      <xdr:col>8</xdr:col>
      <xdr:colOff>742950</xdr:colOff>
      <xdr:row>55</xdr:row>
      <xdr:rowOff>40481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738188</xdr:colOff>
      <xdr:row>6</xdr:row>
      <xdr:rowOff>79374</xdr:rowOff>
    </xdr:from>
    <xdr:to>
      <xdr:col>22</xdr:col>
      <xdr:colOff>619126</xdr:colOff>
      <xdr:row>37</xdr:row>
      <xdr:rowOff>71437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12</xdr:row>
      <xdr:rowOff>85725</xdr:rowOff>
    </xdr:from>
    <xdr:to>
      <xdr:col>9</xdr:col>
      <xdr:colOff>209550</xdr:colOff>
      <xdr:row>28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476251</xdr:colOff>
      <xdr:row>12</xdr:row>
      <xdr:rowOff>52392</xdr:rowOff>
    </xdr:from>
    <xdr:to>
      <xdr:col>14</xdr:col>
      <xdr:colOff>668500</xdr:colOff>
      <xdr:row>28</xdr:row>
      <xdr:rowOff>87579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18</xdr:row>
      <xdr:rowOff>4761</xdr:rowOff>
    </xdr:from>
    <xdr:to>
      <xdr:col>10</xdr:col>
      <xdr:colOff>466725</xdr:colOff>
      <xdr:row>39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18</xdr:row>
      <xdr:rowOff>28575</xdr:rowOff>
    </xdr:from>
    <xdr:to>
      <xdr:col>8</xdr:col>
      <xdr:colOff>489699</xdr:colOff>
      <xdr:row>38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1209675</xdr:colOff>
      <xdr:row>39</xdr:row>
      <xdr:rowOff>119062</xdr:rowOff>
    </xdr:from>
    <xdr:to>
      <xdr:col>8</xdr:col>
      <xdr:colOff>590550</xdr:colOff>
      <xdr:row>61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opLeftCell="U1" workbookViewId="0">
      <pane ySplit="1" topLeftCell="A21" activePane="bottomLeft" state="frozen"/>
      <selection pane="bottomLeft" activeCell="Y25" sqref="Y25"/>
    </sheetView>
  </sheetViews>
  <sheetFormatPr baseColWidth="10" defaultColWidth="10.83203125" defaultRowHeight="14" x14ac:dyDescent="0"/>
  <cols>
    <col min="1" max="1" width="11.5" style="3" bestFit="1" customWidth="1"/>
    <col min="2" max="3" width="10.83203125" style="3"/>
    <col min="4" max="4" width="12.83203125" style="3" customWidth="1"/>
    <col min="5" max="5" width="26" style="3" bestFit="1" customWidth="1"/>
    <col min="6" max="6" width="18.83203125" style="3" bestFit="1" customWidth="1"/>
    <col min="7" max="7" width="20" style="3" customWidth="1"/>
    <col min="8" max="8" width="20.33203125" style="3" customWidth="1"/>
    <col min="9" max="10" width="20.1640625" style="3" customWidth="1"/>
    <col min="11" max="11" width="21.5" style="3" customWidth="1"/>
    <col min="12" max="12" width="20.5" style="3" customWidth="1"/>
    <col min="13" max="13" width="19.1640625" style="3" customWidth="1"/>
    <col min="14" max="14" width="24.6640625" style="3" customWidth="1"/>
    <col min="15" max="15" width="28.5" style="3" customWidth="1"/>
    <col min="16" max="16" width="27.1640625" style="3" customWidth="1"/>
    <col min="17" max="17" width="22.33203125" style="3" customWidth="1"/>
    <col min="18" max="18" width="19.5" style="3" customWidth="1"/>
    <col min="19" max="19" width="32.1640625" style="3" customWidth="1"/>
    <col min="20" max="20" width="10.83203125" style="3"/>
    <col min="21" max="21" width="22.1640625" style="3" customWidth="1"/>
    <col min="22" max="22" width="10.83203125" style="3"/>
    <col min="23" max="23" width="14.1640625" style="3" customWidth="1"/>
    <col min="24" max="24" width="26.1640625" style="3" customWidth="1"/>
    <col min="25" max="25" width="23" style="3" customWidth="1"/>
    <col min="26" max="26" width="33.83203125" style="3" customWidth="1"/>
    <col min="27" max="27" width="28.5" style="3" customWidth="1"/>
    <col min="28" max="28" width="32.1640625" style="3" customWidth="1"/>
    <col min="29" max="29" width="21.33203125" style="3" customWidth="1"/>
    <col min="30" max="30" width="21.6640625" style="3" customWidth="1"/>
    <col min="31" max="31" width="17.5" style="3" customWidth="1"/>
    <col min="32" max="32" width="19.5" style="3" customWidth="1"/>
    <col min="33" max="33" width="24.33203125" style="3" customWidth="1"/>
    <col min="34" max="16384" width="10.83203125" style="3"/>
  </cols>
  <sheetData>
    <row r="1" spans="1:34" s="1" customFormat="1" ht="70">
      <c r="A1" s="1" t="s">
        <v>131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160</v>
      </c>
      <c r="G1" s="2" t="s">
        <v>146</v>
      </c>
      <c r="H1" s="2" t="s">
        <v>147</v>
      </c>
      <c r="I1" s="2" t="s">
        <v>148</v>
      </c>
      <c r="J1" s="2" t="s">
        <v>149</v>
      </c>
      <c r="K1" s="2" t="s">
        <v>159</v>
      </c>
      <c r="L1" s="2" t="s">
        <v>152</v>
      </c>
      <c r="M1" s="2" t="s">
        <v>158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168</v>
      </c>
      <c r="U1" s="2" t="s">
        <v>169</v>
      </c>
      <c r="V1" s="2" t="s">
        <v>170</v>
      </c>
      <c r="W1" s="2" t="s">
        <v>136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137</v>
      </c>
      <c r="AD1" s="2" t="s">
        <v>138</v>
      </c>
      <c r="AE1" s="2" t="s">
        <v>23</v>
      </c>
      <c r="AF1" s="2" t="s">
        <v>24</v>
      </c>
      <c r="AG1" s="2" t="s">
        <v>25</v>
      </c>
      <c r="AH1" t="s">
        <v>174</v>
      </c>
    </row>
    <row r="2" spans="1:34" ht="28">
      <c r="A2" s="3">
        <v>1</v>
      </c>
      <c r="B2" s="3" t="s">
        <v>130</v>
      </c>
      <c r="C2" s="5">
        <v>35</v>
      </c>
      <c r="D2" s="3" t="s">
        <v>17</v>
      </c>
      <c r="E2" s="3" t="s">
        <v>133</v>
      </c>
      <c r="F2" s="3" t="s">
        <v>18</v>
      </c>
      <c r="G2" s="5">
        <v>20</v>
      </c>
      <c r="H2" s="5">
        <v>50</v>
      </c>
      <c r="I2" s="3" t="s">
        <v>14</v>
      </c>
      <c r="J2" s="3" t="s">
        <v>14</v>
      </c>
      <c r="K2" s="3" t="s">
        <v>139</v>
      </c>
      <c r="L2" s="3" t="s">
        <v>19</v>
      </c>
      <c r="M2" s="3" t="s">
        <v>20</v>
      </c>
      <c r="N2" s="3" t="s">
        <v>14</v>
      </c>
      <c r="Q2" s="3" t="s">
        <v>14</v>
      </c>
      <c r="S2" s="3" t="s">
        <v>14</v>
      </c>
      <c r="T2" s="3" t="s">
        <v>139</v>
      </c>
      <c r="U2" s="3" t="s">
        <v>21</v>
      </c>
      <c r="V2" s="3" t="s">
        <v>139</v>
      </c>
      <c r="W2" s="3" t="s">
        <v>22</v>
      </c>
      <c r="X2" s="5">
        <v>10</v>
      </c>
      <c r="Y2" s="3" t="s">
        <v>15</v>
      </c>
      <c r="Z2" s="3" t="s">
        <v>141</v>
      </c>
      <c r="AA2" s="3" t="s">
        <v>143</v>
      </c>
      <c r="AB2" s="3" t="s">
        <v>139</v>
      </c>
      <c r="AC2" s="3" t="s">
        <v>14</v>
      </c>
      <c r="AD2" s="3" t="s">
        <v>14</v>
      </c>
      <c r="AE2" s="3" t="s">
        <v>14</v>
      </c>
      <c r="AF2" s="3" t="s">
        <v>14</v>
      </c>
      <c r="AH2">
        <v>1</v>
      </c>
    </row>
    <row r="3" spans="1:34">
      <c r="A3" s="3">
        <v>2</v>
      </c>
      <c r="B3" s="3" t="s">
        <v>129</v>
      </c>
      <c r="C3" s="5">
        <v>30</v>
      </c>
      <c r="D3" s="3" t="s">
        <v>26</v>
      </c>
      <c r="E3" s="3" t="s">
        <v>133</v>
      </c>
      <c r="F3" s="3" t="s">
        <v>27</v>
      </c>
      <c r="G3" s="5">
        <v>21</v>
      </c>
      <c r="H3" s="5">
        <v>40</v>
      </c>
      <c r="I3" s="3" t="s">
        <v>14</v>
      </c>
      <c r="K3" s="3" t="s">
        <v>139</v>
      </c>
      <c r="L3" s="3" t="s">
        <v>19</v>
      </c>
      <c r="M3" s="3" t="s">
        <v>161</v>
      </c>
      <c r="N3" s="3" t="s">
        <v>14</v>
      </c>
      <c r="O3" s="3" t="s">
        <v>14</v>
      </c>
      <c r="T3" s="3" t="s">
        <v>140</v>
      </c>
      <c r="V3" s="3" t="s">
        <v>140</v>
      </c>
      <c r="X3" s="5">
        <v>10</v>
      </c>
      <c r="Y3" s="3" t="s">
        <v>15</v>
      </c>
      <c r="Z3" s="3" t="s">
        <v>16</v>
      </c>
      <c r="AB3" s="3" t="s">
        <v>139</v>
      </c>
      <c r="AC3" s="3" t="s">
        <v>14</v>
      </c>
      <c r="AE3" s="3" t="s">
        <v>14</v>
      </c>
      <c r="AH3">
        <v>1</v>
      </c>
    </row>
    <row r="4" spans="1:34" ht="28">
      <c r="A4" s="3">
        <v>3</v>
      </c>
      <c r="B4" s="3" t="s">
        <v>130</v>
      </c>
      <c r="C4" s="5">
        <v>34</v>
      </c>
      <c r="D4" s="3" t="s">
        <v>28</v>
      </c>
      <c r="E4" s="3" t="s">
        <v>133</v>
      </c>
      <c r="F4" s="3" t="s">
        <v>29</v>
      </c>
      <c r="G4" s="5">
        <v>18</v>
      </c>
      <c r="H4" s="5">
        <v>40</v>
      </c>
      <c r="I4" s="3" t="s">
        <v>14</v>
      </c>
      <c r="J4" s="3" t="s">
        <v>14</v>
      </c>
      <c r="K4" s="3" t="s">
        <v>139</v>
      </c>
      <c r="L4" s="3" t="s">
        <v>30</v>
      </c>
      <c r="M4" s="3" t="s">
        <v>13</v>
      </c>
      <c r="N4" s="3" t="s">
        <v>14</v>
      </c>
      <c r="O4" s="3" t="s">
        <v>14</v>
      </c>
      <c r="P4" s="3" t="s">
        <v>14</v>
      </c>
      <c r="Q4" s="3" t="s">
        <v>14</v>
      </c>
      <c r="S4" s="3" t="s">
        <v>14</v>
      </c>
      <c r="T4" s="3" t="s">
        <v>139</v>
      </c>
      <c r="U4" s="3" t="s">
        <v>31</v>
      </c>
      <c r="V4" s="3" t="s">
        <v>140</v>
      </c>
      <c r="X4" s="5">
        <v>5</v>
      </c>
      <c r="Y4" s="3" t="s">
        <v>32</v>
      </c>
      <c r="Z4" s="3" t="s">
        <v>141</v>
      </c>
      <c r="AA4" s="3" t="s">
        <v>145</v>
      </c>
      <c r="AB4" s="3" t="s">
        <v>139</v>
      </c>
      <c r="AC4" s="3" t="s">
        <v>14</v>
      </c>
      <c r="AD4" s="3" t="s">
        <v>14</v>
      </c>
      <c r="AE4" s="3" t="s">
        <v>14</v>
      </c>
      <c r="AH4">
        <v>1</v>
      </c>
    </row>
    <row r="5" spans="1:34" ht="56">
      <c r="A5" s="3">
        <v>4</v>
      </c>
      <c r="B5" s="3" t="s">
        <v>130</v>
      </c>
      <c r="C5" s="5">
        <v>23</v>
      </c>
      <c r="D5" s="3" t="s">
        <v>0</v>
      </c>
      <c r="E5" s="3" t="s">
        <v>132</v>
      </c>
      <c r="F5" s="3" t="s">
        <v>27</v>
      </c>
      <c r="G5" s="5">
        <v>15</v>
      </c>
      <c r="H5" s="5">
        <v>25</v>
      </c>
      <c r="I5" s="3" t="s">
        <v>14</v>
      </c>
      <c r="J5" s="3" t="s">
        <v>14</v>
      </c>
      <c r="K5" s="3" t="s">
        <v>139</v>
      </c>
      <c r="L5" s="3" t="s">
        <v>34</v>
      </c>
      <c r="M5" s="3" t="s">
        <v>35</v>
      </c>
      <c r="N5" s="3" t="s">
        <v>14</v>
      </c>
      <c r="O5" s="3" t="s">
        <v>14</v>
      </c>
      <c r="R5" s="3" t="s">
        <v>14</v>
      </c>
      <c r="S5" s="3" t="s">
        <v>14</v>
      </c>
      <c r="T5" s="3" t="s">
        <v>139</v>
      </c>
      <c r="U5" s="3" t="s">
        <v>36</v>
      </c>
      <c r="V5" s="3" t="s">
        <v>140</v>
      </c>
      <c r="X5" s="5">
        <v>4</v>
      </c>
      <c r="Y5" s="3" t="s">
        <v>15</v>
      </c>
      <c r="Z5" s="3" t="s">
        <v>16</v>
      </c>
      <c r="AA5" s="3" t="s">
        <v>143</v>
      </c>
      <c r="AB5" s="3" t="s">
        <v>140</v>
      </c>
      <c r="AH5">
        <v>1</v>
      </c>
    </row>
    <row r="6" spans="1:34" ht="56">
      <c r="A6" s="3">
        <v>5</v>
      </c>
      <c r="B6" s="3" t="s">
        <v>130</v>
      </c>
      <c r="C6" s="5">
        <v>25</v>
      </c>
      <c r="D6" s="3" t="s">
        <v>37</v>
      </c>
      <c r="E6" s="3" t="s">
        <v>133</v>
      </c>
      <c r="F6" s="3" t="s">
        <v>29</v>
      </c>
      <c r="G6" s="5">
        <v>10</v>
      </c>
      <c r="H6" s="5">
        <v>50</v>
      </c>
      <c r="I6" s="3" t="s">
        <v>14</v>
      </c>
      <c r="K6" s="3" t="s">
        <v>139</v>
      </c>
      <c r="L6" s="3" t="s">
        <v>19</v>
      </c>
      <c r="M6" s="3" t="s">
        <v>38</v>
      </c>
      <c r="N6" s="3" t="s">
        <v>14</v>
      </c>
      <c r="O6" s="3" t="s">
        <v>14</v>
      </c>
      <c r="Q6" s="3" t="s">
        <v>14</v>
      </c>
      <c r="S6" s="3" t="s">
        <v>14</v>
      </c>
      <c r="T6" s="3" t="s">
        <v>139</v>
      </c>
      <c r="U6" s="3" t="s">
        <v>39</v>
      </c>
      <c r="V6" s="3" t="s">
        <v>139</v>
      </c>
      <c r="W6" s="3" t="s">
        <v>40</v>
      </c>
      <c r="X6" s="5">
        <v>1</v>
      </c>
      <c r="Y6" s="3" t="s">
        <v>41</v>
      </c>
      <c r="Z6" s="3" t="s">
        <v>42</v>
      </c>
      <c r="AA6" s="3" t="s">
        <v>142</v>
      </c>
      <c r="AB6" s="3" t="s">
        <v>139</v>
      </c>
      <c r="AC6" s="3" t="s">
        <v>14</v>
      </c>
      <c r="AD6" s="3" t="s">
        <v>14</v>
      </c>
      <c r="AE6" s="3" t="s">
        <v>14</v>
      </c>
      <c r="AF6" s="3" t="s">
        <v>14</v>
      </c>
      <c r="AH6">
        <v>1</v>
      </c>
    </row>
    <row r="7" spans="1:34" ht="28">
      <c r="A7" s="3">
        <v>6</v>
      </c>
      <c r="B7" s="3" t="s">
        <v>130</v>
      </c>
      <c r="C7" s="5">
        <v>29</v>
      </c>
      <c r="D7" s="3" t="s">
        <v>43</v>
      </c>
      <c r="E7" s="3" t="s">
        <v>133</v>
      </c>
      <c r="F7" s="3" t="s">
        <v>44</v>
      </c>
      <c r="G7" s="5">
        <v>15</v>
      </c>
      <c r="H7" s="5">
        <v>50</v>
      </c>
      <c r="J7" s="3" t="s">
        <v>14</v>
      </c>
      <c r="K7" s="3" t="s">
        <v>139</v>
      </c>
      <c r="L7" s="3" t="s">
        <v>45</v>
      </c>
      <c r="M7" s="3" t="s">
        <v>13</v>
      </c>
      <c r="N7" s="3" t="s">
        <v>14</v>
      </c>
      <c r="Q7" s="3" t="s">
        <v>14</v>
      </c>
      <c r="R7" s="3" t="s">
        <v>14</v>
      </c>
      <c r="S7" s="3" t="s">
        <v>14</v>
      </c>
      <c r="T7" s="3" t="s">
        <v>139</v>
      </c>
      <c r="U7" s="3" t="s">
        <v>46</v>
      </c>
      <c r="V7" s="3" t="s">
        <v>139</v>
      </c>
      <c r="W7" s="3" t="s">
        <v>47</v>
      </c>
      <c r="X7" s="5">
        <v>20</v>
      </c>
      <c r="Y7" s="3" t="s">
        <v>48</v>
      </c>
      <c r="Z7" s="3" t="s">
        <v>16</v>
      </c>
      <c r="AB7" s="3" t="s">
        <v>139</v>
      </c>
      <c r="AC7" s="3" t="s">
        <v>14</v>
      </c>
      <c r="AG7" s="3" t="s">
        <v>14</v>
      </c>
      <c r="AH7">
        <v>1</v>
      </c>
    </row>
    <row r="8" spans="1:34" ht="28">
      <c r="A8" s="3">
        <v>7</v>
      </c>
      <c r="B8" s="3" t="s">
        <v>129</v>
      </c>
      <c r="C8" s="5">
        <v>33</v>
      </c>
      <c r="D8" s="3" t="s">
        <v>49</v>
      </c>
      <c r="E8" s="3" t="s">
        <v>133</v>
      </c>
      <c r="F8" s="3" t="s">
        <v>50</v>
      </c>
      <c r="G8" s="5">
        <v>20</v>
      </c>
      <c r="H8" s="5">
        <v>40</v>
      </c>
      <c r="I8" s="3" t="s">
        <v>14</v>
      </c>
      <c r="K8" s="3" t="s">
        <v>139</v>
      </c>
      <c r="L8" s="3" t="s">
        <v>51</v>
      </c>
      <c r="M8" s="3" t="s">
        <v>52</v>
      </c>
      <c r="N8" s="3" t="s">
        <v>14</v>
      </c>
      <c r="O8" s="3" t="s">
        <v>14</v>
      </c>
      <c r="P8" s="3" t="s">
        <v>14</v>
      </c>
      <c r="Q8" s="3" t="s">
        <v>14</v>
      </c>
      <c r="S8" s="3" t="s">
        <v>14</v>
      </c>
      <c r="T8" s="3" t="s">
        <v>139</v>
      </c>
      <c r="U8" s="3" t="s">
        <v>53</v>
      </c>
      <c r="V8" s="3" t="s">
        <v>140</v>
      </c>
      <c r="X8" s="5">
        <v>10</v>
      </c>
      <c r="Y8" s="3" t="s">
        <v>41</v>
      </c>
      <c r="Z8" s="3" t="s">
        <v>141</v>
      </c>
      <c r="AA8" s="3" t="s">
        <v>142</v>
      </c>
      <c r="AB8" s="3" t="s">
        <v>140</v>
      </c>
      <c r="AH8">
        <v>1</v>
      </c>
    </row>
    <row r="9" spans="1:34" ht="28">
      <c r="A9" s="3">
        <v>8</v>
      </c>
      <c r="B9" s="3" t="s">
        <v>130</v>
      </c>
      <c r="C9" s="5">
        <v>33</v>
      </c>
      <c r="D9" s="3" t="s">
        <v>54</v>
      </c>
      <c r="E9" s="3" t="s">
        <v>132</v>
      </c>
      <c r="F9" s="3" t="s">
        <v>55</v>
      </c>
      <c r="G9" s="5">
        <v>25</v>
      </c>
      <c r="H9" s="5">
        <v>98</v>
      </c>
      <c r="I9" s="3" t="s">
        <v>14</v>
      </c>
      <c r="J9" s="3" t="s">
        <v>14</v>
      </c>
      <c r="K9" s="3" t="s">
        <v>139</v>
      </c>
      <c r="L9" s="3" t="s">
        <v>56</v>
      </c>
      <c r="M9" s="3" t="s">
        <v>57</v>
      </c>
      <c r="O9" s="3" t="s">
        <v>14</v>
      </c>
      <c r="T9" s="3" t="s">
        <v>139</v>
      </c>
      <c r="U9" s="3" t="s">
        <v>58</v>
      </c>
      <c r="V9" s="3" t="s">
        <v>139</v>
      </c>
      <c r="W9" s="3" t="s">
        <v>59</v>
      </c>
      <c r="X9" s="5">
        <v>30</v>
      </c>
      <c r="Y9" s="3" t="s">
        <v>60</v>
      </c>
      <c r="Z9" s="3" t="s">
        <v>141</v>
      </c>
      <c r="AA9" s="3" t="s">
        <v>143</v>
      </c>
      <c r="AB9" s="3" t="s">
        <v>140</v>
      </c>
      <c r="AH9">
        <v>1</v>
      </c>
    </row>
    <row r="10" spans="1:34" ht="42">
      <c r="A10" s="3">
        <v>9</v>
      </c>
      <c r="B10" s="3" t="s">
        <v>129</v>
      </c>
      <c r="C10" s="5">
        <v>26</v>
      </c>
      <c r="D10" s="3" t="s">
        <v>61</v>
      </c>
      <c r="E10" s="3" t="s">
        <v>133</v>
      </c>
      <c r="F10" s="3" t="s">
        <v>62</v>
      </c>
      <c r="G10" s="5">
        <v>16</v>
      </c>
      <c r="H10" s="3" t="s">
        <v>63</v>
      </c>
      <c r="I10" s="3" t="s">
        <v>14</v>
      </c>
      <c r="L10" s="3" t="s">
        <v>19</v>
      </c>
      <c r="M10" s="3" t="s">
        <v>20</v>
      </c>
      <c r="N10" s="3" t="s">
        <v>14</v>
      </c>
      <c r="O10" s="3" t="s">
        <v>14</v>
      </c>
      <c r="Q10" s="3" t="s">
        <v>14</v>
      </c>
      <c r="T10" s="3" t="s">
        <v>139</v>
      </c>
      <c r="U10" s="3" t="s">
        <v>64</v>
      </c>
      <c r="V10" s="3" t="s">
        <v>140</v>
      </c>
      <c r="X10" s="5">
        <v>5</v>
      </c>
      <c r="Y10" s="3" t="s">
        <v>15</v>
      </c>
      <c r="Z10" s="3" t="s">
        <v>141</v>
      </c>
      <c r="AA10" s="3" t="s">
        <v>143</v>
      </c>
      <c r="AB10" s="3" t="s">
        <v>139</v>
      </c>
      <c r="AD10" s="3" t="s">
        <v>14</v>
      </c>
      <c r="AE10" s="3" t="s">
        <v>14</v>
      </c>
      <c r="AH10">
        <v>1</v>
      </c>
    </row>
    <row r="11" spans="1:34">
      <c r="A11" s="3">
        <v>10</v>
      </c>
      <c r="B11" s="3" t="s">
        <v>129</v>
      </c>
      <c r="C11" s="5">
        <v>30</v>
      </c>
      <c r="D11" s="3" t="s">
        <v>0</v>
      </c>
      <c r="E11" s="3" t="s">
        <v>132</v>
      </c>
      <c r="F11" s="3" t="s">
        <v>65</v>
      </c>
      <c r="G11" s="5">
        <v>10</v>
      </c>
      <c r="H11" s="5">
        <v>7</v>
      </c>
      <c r="I11" s="3" t="s">
        <v>14</v>
      </c>
      <c r="K11" s="3" t="s">
        <v>139</v>
      </c>
      <c r="L11" s="3" t="s">
        <v>12</v>
      </c>
      <c r="M11" s="3" t="s">
        <v>13</v>
      </c>
      <c r="N11" s="3" t="s">
        <v>14</v>
      </c>
      <c r="O11" s="3" t="s">
        <v>14</v>
      </c>
      <c r="T11" s="3" t="s">
        <v>140</v>
      </c>
      <c r="V11" s="3" t="s">
        <v>140</v>
      </c>
      <c r="X11" s="5">
        <v>4</v>
      </c>
      <c r="Y11" s="3" t="s">
        <v>15</v>
      </c>
      <c r="Z11" s="3" t="s">
        <v>16</v>
      </c>
      <c r="AB11" s="3" t="s">
        <v>140</v>
      </c>
      <c r="AH11">
        <v>1</v>
      </c>
    </row>
    <row r="12" spans="1:34" ht="56">
      <c r="A12" s="3">
        <v>12</v>
      </c>
      <c r="B12" s="3" t="s">
        <v>130</v>
      </c>
      <c r="C12" s="5">
        <v>33</v>
      </c>
      <c r="D12" s="3" t="s">
        <v>66</v>
      </c>
      <c r="E12" s="3" t="s">
        <v>133</v>
      </c>
      <c r="F12" s="3" t="s">
        <v>67</v>
      </c>
      <c r="G12" s="5">
        <v>20</v>
      </c>
      <c r="H12" s="5">
        <v>50</v>
      </c>
      <c r="I12" s="3" t="s">
        <v>14</v>
      </c>
      <c r="K12" s="3" t="s">
        <v>139</v>
      </c>
      <c r="L12" s="3" t="s">
        <v>12</v>
      </c>
      <c r="M12" s="3" t="s">
        <v>13</v>
      </c>
      <c r="O12" s="3" t="s">
        <v>14</v>
      </c>
      <c r="T12" s="3" t="s">
        <v>139</v>
      </c>
      <c r="U12" s="3" t="s">
        <v>68</v>
      </c>
      <c r="V12" s="3" t="s">
        <v>139</v>
      </c>
      <c r="W12" s="3" t="s">
        <v>69</v>
      </c>
      <c r="X12" s="5">
        <v>10</v>
      </c>
      <c r="Y12" s="3" t="s">
        <v>15</v>
      </c>
      <c r="Z12" s="3" t="s">
        <v>141</v>
      </c>
      <c r="AA12" s="3" t="s">
        <v>143</v>
      </c>
      <c r="AB12" s="3" t="s">
        <v>139</v>
      </c>
      <c r="AC12" s="3" t="s">
        <v>14</v>
      </c>
      <c r="AG12" s="3" t="s">
        <v>14</v>
      </c>
      <c r="AH12">
        <v>1</v>
      </c>
    </row>
    <row r="13" spans="1:34" ht="56">
      <c r="A13" s="3" t="s">
        <v>70</v>
      </c>
      <c r="B13" s="3" t="s">
        <v>130</v>
      </c>
      <c r="C13" s="5">
        <v>26</v>
      </c>
      <c r="D13" s="3" t="s">
        <v>71</v>
      </c>
      <c r="E13" s="3" t="s">
        <v>133</v>
      </c>
      <c r="F13" s="3" t="s">
        <v>72</v>
      </c>
      <c r="G13" s="5">
        <v>15</v>
      </c>
      <c r="H13" s="5">
        <v>50</v>
      </c>
      <c r="I13" s="3" t="s">
        <v>14</v>
      </c>
      <c r="K13" s="3" t="s">
        <v>139</v>
      </c>
      <c r="L13" s="3" t="s">
        <v>73</v>
      </c>
      <c r="M13" s="3" t="s">
        <v>74</v>
      </c>
      <c r="N13" s="3" t="s">
        <v>14</v>
      </c>
      <c r="O13" s="3" t="s">
        <v>14</v>
      </c>
      <c r="P13" s="3" t="s">
        <v>14</v>
      </c>
      <c r="Q13" s="3" t="s">
        <v>14</v>
      </c>
      <c r="T13" s="3" t="s">
        <v>139</v>
      </c>
      <c r="U13" s="3" t="s">
        <v>75</v>
      </c>
      <c r="V13" s="3" t="s">
        <v>139</v>
      </c>
      <c r="W13" s="3" t="s">
        <v>76</v>
      </c>
      <c r="X13" s="5">
        <v>10</v>
      </c>
      <c r="Y13" s="3" t="s">
        <v>60</v>
      </c>
      <c r="Z13" s="3" t="s">
        <v>16</v>
      </c>
      <c r="AB13" s="3" t="s">
        <v>139</v>
      </c>
      <c r="AD13" s="3" t="s">
        <v>14</v>
      </c>
      <c r="AE13" s="3" t="s">
        <v>14</v>
      </c>
      <c r="AH13">
        <v>2</v>
      </c>
    </row>
    <row r="14" spans="1:34" ht="28">
      <c r="A14" s="3">
        <v>15</v>
      </c>
      <c r="B14" s="3" t="s">
        <v>130</v>
      </c>
      <c r="C14" s="5">
        <v>28</v>
      </c>
      <c r="D14" s="3" t="s">
        <v>77</v>
      </c>
      <c r="E14" s="3" t="s">
        <v>132</v>
      </c>
      <c r="F14" s="3" t="s">
        <v>62</v>
      </c>
      <c r="G14" s="5">
        <v>16</v>
      </c>
      <c r="H14" s="5">
        <v>25</v>
      </c>
      <c r="I14" s="3" t="s">
        <v>14</v>
      </c>
      <c r="J14" s="3" t="s">
        <v>14</v>
      </c>
      <c r="K14" s="3" t="s">
        <v>139</v>
      </c>
      <c r="L14" s="3" t="s">
        <v>12</v>
      </c>
      <c r="M14" s="3" t="s">
        <v>13</v>
      </c>
      <c r="N14" s="3" t="s">
        <v>14</v>
      </c>
      <c r="O14" s="3" t="s">
        <v>14</v>
      </c>
      <c r="Q14" s="3" t="s">
        <v>14</v>
      </c>
      <c r="R14" s="3" t="s">
        <v>14</v>
      </c>
      <c r="T14" s="3" t="s">
        <v>139</v>
      </c>
      <c r="U14" s="3" t="s">
        <v>78</v>
      </c>
      <c r="V14" s="3" t="s">
        <v>139</v>
      </c>
      <c r="W14" s="3" t="s">
        <v>79</v>
      </c>
      <c r="X14" s="5">
        <v>3</v>
      </c>
      <c r="Y14" s="3" t="s">
        <v>32</v>
      </c>
      <c r="Z14" s="3" t="s">
        <v>16</v>
      </c>
      <c r="AB14" s="3" t="s">
        <v>139</v>
      </c>
      <c r="AD14" s="3" t="s">
        <v>14</v>
      </c>
      <c r="AE14" s="3" t="s">
        <v>14</v>
      </c>
      <c r="AH14">
        <v>2</v>
      </c>
    </row>
    <row r="15" spans="1:34" ht="28">
      <c r="A15" s="3">
        <v>16</v>
      </c>
      <c r="B15" s="3" t="s">
        <v>130</v>
      </c>
      <c r="C15" s="5">
        <v>33</v>
      </c>
      <c r="D15" s="3" t="s">
        <v>80</v>
      </c>
      <c r="E15" s="3" t="s">
        <v>134</v>
      </c>
      <c r="F15" s="3" t="s">
        <v>81</v>
      </c>
      <c r="G15" s="5">
        <v>20</v>
      </c>
      <c r="H15" s="5">
        <v>70</v>
      </c>
      <c r="I15" s="3" t="s">
        <v>14</v>
      </c>
      <c r="J15" s="3" t="s">
        <v>14</v>
      </c>
      <c r="K15" s="3" t="s">
        <v>139</v>
      </c>
      <c r="L15" s="3" t="s">
        <v>82</v>
      </c>
      <c r="N15" s="3" t="s">
        <v>14</v>
      </c>
      <c r="Q15" s="3" t="s">
        <v>14</v>
      </c>
      <c r="T15" s="3" t="s">
        <v>139</v>
      </c>
      <c r="U15" s="3" t="s">
        <v>83</v>
      </c>
      <c r="V15" s="3" t="s">
        <v>139</v>
      </c>
      <c r="W15" s="3" t="s">
        <v>84</v>
      </c>
      <c r="X15" s="5">
        <v>4</v>
      </c>
      <c r="Y15" s="3" t="s">
        <v>60</v>
      </c>
      <c r="Z15" s="3" t="s">
        <v>141</v>
      </c>
      <c r="AA15" s="3" t="s">
        <v>145</v>
      </c>
      <c r="AB15" s="3" t="s">
        <v>139</v>
      </c>
      <c r="AD15" s="3" t="s">
        <v>14</v>
      </c>
      <c r="AG15" s="3" t="s">
        <v>14</v>
      </c>
      <c r="AH15">
        <v>2</v>
      </c>
    </row>
    <row r="16" spans="1:34" ht="42">
      <c r="A16" s="3">
        <v>17</v>
      </c>
      <c r="B16" s="3" t="s">
        <v>130</v>
      </c>
      <c r="C16" s="5">
        <v>34</v>
      </c>
      <c r="D16" s="3" t="s">
        <v>85</v>
      </c>
      <c r="E16" s="3" t="s">
        <v>133</v>
      </c>
      <c r="F16" s="3" t="s">
        <v>86</v>
      </c>
      <c r="G16" s="5">
        <v>20</v>
      </c>
      <c r="H16" s="5">
        <v>30</v>
      </c>
      <c r="K16" s="3" t="s">
        <v>139</v>
      </c>
      <c r="L16" s="3" t="s">
        <v>30</v>
      </c>
      <c r="M16" s="3" t="s">
        <v>13</v>
      </c>
      <c r="O16" s="3" t="s">
        <v>14</v>
      </c>
      <c r="P16" s="3" t="s">
        <v>14</v>
      </c>
      <c r="T16" s="3" t="s">
        <v>139</v>
      </c>
      <c r="U16" s="3" t="s">
        <v>87</v>
      </c>
      <c r="V16" s="3" t="s">
        <v>140</v>
      </c>
      <c r="X16" s="5">
        <v>20</v>
      </c>
      <c r="Y16" s="3" t="s">
        <v>32</v>
      </c>
      <c r="Z16" s="3" t="s">
        <v>141</v>
      </c>
      <c r="AA16" s="3" t="s">
        <v>145</v>
      </c>
      <c r="AB16" s="3" t="s">
        <v>139</v>
      </c>
      <c r="AC16" s="3" t="s">
        <v>14</v>
      </c>
      <c r="AG16" s="3" t="s">
        <v>14</v>
      </c>
      <c r="AH16">
        <v>2</v>
      </c>
    </row>
    <row r="17" spans="1:34" ht="28">
      <c r="A17" s="3">
        <v>18</v>
      </c>
      <c r="B17" s="3" t="s">
        <v>129</v>
      </c>
      <c r="C17" s="5">
        <v>48</v>
      </c>
      <c r="D17" s="3" t="s">
        <v>88</v>
      </c>
      <c r="E17" s="3" t="s">
        <v>132</v>
      </c>
      <c r="F17" s="3" t="s">
        <v>89</v>
      </c>
      <c r="G17" s="5">
        <v>25</v>
      </c>
      <c r="H17" s="3" t="s">
        <v>63</v>
      </c>
      <c r="I17" s="3" t="s">
        <v>14</v>
      </c>
      <c r="K17" s="3" t="s">
        <v>140</v>
      </c>
      <c r="L17" s="3" t="s">
        <v>30</v>
      </c>
      <c r="M17" s="3" t="s">
        <v>90</v>
      </c>
      <c r="O17" s="3" t="s">
        <v>14</v>
      </c>
      <c r="T17" s="3" t="s">
        <v>139</v>
      </c>
      <c r="U17" s="3" t="s">
        <v>91</v>
      </c>
      <c r="V17" s="3" t="s">
        <v>140</v>
      </c>
      <c r="X17" s="5">
        <v>30</v>
      </c>
      <c r="Y17" s="3" t="s">
        <v>60</v>
      </c>
      <c r="Z17" s="3" t="s">
        <v>141</v>
      </c>
      <c r="AA17" s="3" t="s">
        <v>143</v>
      </c>
      <c r="AB17" s="3" t="s">
        <v>140</v>
      </c>
      <c r="AH17" s="8">
        <v>2</v>
      </c>
    </row>
    <row r="18" spans="1:34" ht="56">
      <c r="A18" s="3">
        <v>19</v>
      </c>
      <c r="B18" s="3" t="s">
        <v>130</v>
      </c>
      <c r="C18" s="5">
        <v>34</v>
      </c>
      <c r="D18" s="3" t="s">
        <v>92</v>
      </c>
      <c r="E18" s="3" t="s">
        <v>132</v>
      </c>
      <c r="F18" s="3" t="s">
        <v>72</v>
      </c>
      <c r="G18" s="5">
        <v>20</v>
      </c>
      <c r="H18" s="5">
        <v>80</v>
      </c>
      <c r="I18" s="3" t="s">
        <v>14</v>
      </c>
      <c r="J18" s="3" t="s">
        <v>14</v>
      </c>
      <c r="K18" s="3" t="s">
        <v>139</v>
      </c>
      <c r="L18" s="3" t="s">
        <v>93</v>
      </c>
      <c r="M18" s="3" t="s">
        <v>94</v>
      </c>
      <c r="N18" s="3" t="s">
        <v>14</v>
      </c>
      <c r="O18" s="3" t="s">
        <v>14</v>
      </c>
      <c r="Q18" s="3" t="s">
        <v>14</v>
      </c>
      <c r="T18" s="3" t="s">
        <v>139</v>
      </c>
      <c r="U18" s="3" t="s">
        <v>95</v>
      </c>
      <c r="V18" s="3" t="s">
        <v>139</v>
      </c>
      <c r="W18" s="3" t="s">
        <v>96</v>
      </c>
      <c r="X18" s="5">
        <v>5</v>
      </c>
      <c r="Y18" s="3" t="s">
        <v>60</v>
      </c>
      <c r="Z18" s="3" t="s">
        <v>97</v>
      </c>
      <c r="AA18" s="3" t="s">
        <v>142</v>
      </c>
      <c r="AB18" s="3" t="s">
        <v>139</v>
      </c>
      <c r="AD18" s="3" t="s">
        <v>14</v>
      </c>
      <c r="AE18" s="3" t="s">
        <v>14</v>
      </c>
      <c r="AH18">
        <v>2</v>
      </c>
    </row>
    <row r="19" spans="1:34" ht="28">
      <c r="A19" s="3">
        <v>20</v>
      </c>
      <c r="B19" s="3" t="s">
        <v>130</v>
      </c>
      <c r="C19" s="5">
        <v>32</v>
      </c>
      <c r="D19" s="3" t="s">
        <v>98</v>
      </c>
      <c r="E19" s="3" t="s">
        <v>132</v>
      </c>
      <c r="F19" s="3" t="s">
        <v>99</v>
      </c>
      <c r="G19" s="5">
        <v>17</v>
      </c>
      <c r="H19" s="5">
        <v>14</v>
      </c>
      <c r="J19" s="3" t="s">
        <v>14</v>
      </c>
      <c r="K19" s="3" t="s">
        <v>139</v>
      </c>
      <c r="L19" s="3" t="s">
        <v>73</v>
      </c>
      <c r="M19" s="3" t="s">
        <v>161</v>
      </c>
      <c r="N19" s="3" t="s">
        <v>14</v>
      </c>
      <c r="O19" s="3" t="s">
        <v>14</v>
      </c>
      <c r="P19" s="3" t="s">
        <v>14</v>
      </c>
      <c r="T19" s="3" t="s">
        <v>139</v>
      </c>
      <c r="U19" s="3" t="s">
        <v>100</v>
      </c>
      <c r="V19" s="3" t="s">
        <v>139</v>
      </c>
      <c r="W19" s="3" t="s">
        <v>101</v>
      </c>
      <c r="X19" s="5">
        <v>20</v>
      </c>
      <c r="Y19" s="3" t="s">
        <v>15</v>
      </c>
      <c r="Z19" s="3" t="s">
        <v>141</v>
      </c>
      <c r="AA19" s="3" t="s">
        <v>142</v>
      </c>
      <c r="AB19" s="3" t="s">
        <v>140</v>
      </c>
      <c r="AH19">
        <v>2</v>
      </c>
    </row>
    <row r="20" spans="1:34" ht="56">
      <c r="A20" s="3">
        <v>21</v>
      </c>
      <c r="B20" s="3" t="s">
        <v>130</v>
      </c>
      <c r="C20" s="5">
        <v>30</v>
      </c>
      <c r="D20" s="3" t="s">
        <v>71</v>
      </c>
      <c r="E20" s="3" t="s">
        <v>133</v>
      </c>
      <c r="F20" s="3" t="s">
        <v>29</v>
      </c>
      <c r="G20" s="5">
        <v>20</v>
      </c>
      <c r="H20" s="5">
        <v>60</v>
      </c>
      <c r="I20" s="3" t="s">
        <v>14</v>
      </c>
      <c r="J20" s="3" t="s">
        <v>14</v>
      </c>
      <c r="K20" s="3" t="s">
        <v>139</v>
      </c>
      <c r="L20" s="3" t="s">
        <v>12</v>
      </c>
      <c r="M20" s="3" t="s">
        <v>13</v>
      </c>
      <c r="N20" s="3" t="s">
        <v>14</v>
      </c>
      <c r="O20" s="3" t="s">
        <v>14</v>
      </c>
      <c r="P20" s="3" t="s">
        <v>14</v>
      </c>
      <c r="Q20" s="3" t="s">
        <v>14</v>
      </c>
      <c r="T20" s="3" t="s">
        <v>139</v>
      </c>
      <c r="U20" s="3" t="s">
        <v>102</v>
      </c>
      <c r="V20" s="3" t="s">
        <v>140</v>
      </c>
      <c r="X20" s="5">
        <v>30</v>
      </c>
      <c r="Y20" s="3" t="s">
        <v>60</v>
      </c>
      <c r="Z20" s="3" t="s">
        <v>16</v>
      </c>
      <c r="AB20" s="3" t="s">
        <v>139</v>
      </c>
      <c r="AC20" s="3" t="s">
        <v>14</v>
      </c>
      <c r="AD20" s="3" t="s">
        <v>14</v>
      </c>
      <c r="AE20" s="3" t="s">
        <v>14</v>
      </c>
      <c r="AH20">
        <v>2</v>
      </c>
    </row>
    <row r="21" spans="1:34">
      <c r="A21" s="3" t="s">
        <v>33</v>
      </c>
      <c r="B21" s="3" t="s">
        <v>129</v>
      </c>
      <c r="C21" s="5">
        <v>53</v>
      </c>
      <c r="D21" s="3" t="s">
        <v>103</v>
      </c>
      <c r="E21" s="3" t="s">
        <v>132</v>
      </c>
      <c r="G21" s="5">
        <v>30</v>
      </c>
      <c r="H21" s="3" t="s">
        <v>104</v>
      </c>
      <c r="I21" s="3" t="s">
        <v>14</v>
      </c>
      <c r="J21" s="3" t="s">
        <v>14</v>
      </c>
      <c r="K21" s="3" t="s">
        <v>139</v>
      </c>
      <c r="L21" s="3" t="s">
        <v>105</v>
      </c>
      <c r="M21" s="3" t="s">
        <v>13</v>
      </c>
      <c r="O21" s="3" t="s">
        <v>14</v>
      </c>
      <c r="P21" s="3" t="s">
        <v>14</v>
      </c>
      <c r="S21" s="3" t="s">
        <v>14</v>
      </c>
      <c r="T21" s="3" t="s">
        <v>139</v>
      </c>
      <c r="U21" s="3" t="s">
        <v>106</v>
      </c>
      <c r="V21" s="3" t="s">
        <v>140</v>
      </c>
      <c r="X21" s="3" t="s">
        <v>107</v>
      </c>
      <c r="Y21" s="3" t="s">
        <v>15</v>
      </c>
      <c r="Z21" s="3" t="s">
        <v>141</v>
      </c>
      <c r="AA21" s="3" t="s">
        <v>143</v>
      </c>
      <c r="AB21" s="3" t="s">
        <v>140</v>
      </c>
      <c r="AH21">
        <v>2</v>
      </c>
    </row>
    <row r="22" spans="1:34" ht="28">
      <c r="A22" s="3">
        <v>24</v>
      </c>
      <c r="B22" s="3" t="s">
        <v>129</v>
      </c>
      <c r="C22" s="5">
        <v>32</v>
      </c>
      <c r="D22" s="3" t="s">
        <v>135</v>
      </c>
      <c r="E22" s="3" t="s">
        <v>133</v>
      </c>
      <c r="F22" s="3" t="s">
        <v>108</v>
      </c>
      <c r="G22" s="5">
        <v>25</v>
      </c>
      <c r="H22" s="5">
        <v>40</v>
      </c>
      <c r="I22" s="3" t="s">
        <v>14</v>
      </c>
      <c r="K22" s="3" t="s">
        <v>139</v>
      </c>
      <c r="L22" s="3" t="s">
        <v>56</v>
      </c>
      <c r="M22" s="3" t="s">
        <v>109</v>
      </c>
      <c r="N22" s="3" t="s">
        <v>14</v>
      </c>
      <c r="O22" s="3" t="s">
        <v>14</v>
      </c>
      <c r="P22" s="3" t="s">
        <v>14</v>
      </c>
      <c r="Q22" s="3" t="s">
        <v>14</v>
      </c>
      <c r="T22" s="3" t="s">
        <v>139</v>
      </c>
      <c r="U22" s="3" t="s">
        <v>110</v>
      </c>
      <c r="V22" s="3" t="s">
        <v>139</v>
      </c>
      <c r="W22" s="3" t="s">
        <v>111</v>
      </c>
      <c r="X22" s="5">
        <v>3</v>
      </c>
      <c r="Y22" s="3" t="s">
        <v>32</v>
      </c>
      <c r="Z22" s="3" t="s">
        <v>141</v>
      </c>
      <c r="AA22" s="3" t="s">
        <v>143</v>
      </c>
      <c r="AB22" s="3" t="s">
        <v>140</v>
      </c>
      <c r="AH22">
        <v>2</v>
      </c>
    </row>
    <row r="23" spans="1:34" ht="42">
      <c r="A23" s="3">
        <v>25</v>
      </c>
      <c r="B23" s="3" t="s">
        <v>130</v>
      </c>
      <c r="C23" s="5">
        <v>31</v>
      </c>
      <c r="D23" s="3" t="s">
        <v>112</v>
      </c>
      <c r="E23" s="3" t="s">
        <v>133</v>
      </c>
      <c r="F23" s="3" t="s">
        <v>29</v>
      </c>
      <c r="G23" s="5">
        <v>21</v>
      </c>
      <c r="H23" s="5">
        <v>84</v>
      </c>
      <c r="I23" s="3" t="s">
        <v>14</v>
      </c>
      <c r="J23" s="3" t="s">
        <v>14</v>
      </c>
      <c r="K23" s="3" t="s">
        <v>139</v>
      </c>
      <c r="L23" s="3" t="s">
        <v>113</v>
      </c>
      <c r="M23" s="3" t="s">
        <v>114</v>
      </c>
      <c r="N23" s="3" t="s">
        <v>14</v>
      </c>
      <c r="O23" s="3" t="s">
        <v>14</v>
      </c>
      <c r="P23" s="3" t="s">
        <v>14</v>
      </c>
      <c r="Q23" s="3" t="s">
        <v>14</v>
      </c>
      <c r="R23" s="3" t="s">
        <v>14</v>
      </c>
      <c r="S23" s="3" t="s">
        <v>14</v>
      </c>
      <c r="T23" s="3" t="s">
        <v>139</v>
      </c>
      <c r="U23" s="3" t="s">
        <v>115</v>
      </c>
      <c r="V23" s="3" t="s">
        <v>139</v>
      </c>
      <c r="W23" s="3" t="s">
        <v>116</v>
      </c>
      <c r="X23" s="5">
        <v>30</v>
      </c>
      <c r="Y23" s="3" t="s">
        <v>15</v>
      </c>
      <c r="Z23" s="3" t="s">
        <v>141</v>
      </c>
      <c r="AA23" s="3" t="s">
        <v>142</v>
      </c>
      <c r="AB23" s="3" t="s">
        <v>139</v>
      </c>
      <c r="AC23" s="3" t="s">
        <v>14</v>
      </c>
      <c r="AD23" s="3" t="s">
        <v>14</v>
      </c>
      <c r="AE23" s="3" t="s">
        <v>14</v>
      </c>
      <c r="AH23">
        <v>2</v>
      </c>
    </row>
    <row r="24" spans="1:34" ht="56">
      <c r="A24" s="3">
        <v>26</v>
      </c>
      <c r="B24" s="3" t="s">
        <v>129</v>
      </c>
      <c r="C24" s="5">
        <v>30</v>
      </c>
      <c r="D24" s="3" t="s">
        <v>103</v>
      </c>
      <c r="E24" s="3" t="s">
        <v>133</v>
      </c>
      <c r="F24" s="3" t="s">
        <v>29</v>
      </c>
      <c r="G24" s="5">
        <v>14</v>
      </c>
      <c r="H24" s="5">
        <v>50</v>
      </c>
      <c r="I24" s="3" t="s">
        <v>14</v>
      </c>
      <c r="J24" s="3" t="s">
        <v>14</v>
      </c>
      <c r="K24" s="3" t="s">
        <v>139</v>
      </c>
      <c r="L24" s="3" t="s">
        <v>117</v>
      </c>
      <c r="M24" s="3" t="s">
        <v>35</v>
      </c>
      <c r="N24" s="3" t="s">
        <v>14</v>
      </c>
      <c r="O24" s="3" t="s">
        <v>14</v>
      </c>
      <c r="P24" s="3" t="s">
        <v>14</v>
      </c>
      <c r="Q24" s="3" t="s">
        <v>14</v>
      </c>
      <c r="S24" s="3" t="s">
        <v>14</v>
      </c>
      <c r="T24" s="3" t="s">
        <v>139</v>
      </c>
      <c r="U24" s="3" t="s">
        <v>118</v>
      </c>
      <c r="V24" s="3" t="s">
        <v>139</v>
      </c>
      <c r="W24" s="3" t="s">
        <v>119</v>
      </c>
      <c r="X24" s="5">
        <v>5</v>
      </c>
      <c r="Y24" s="3" t="s">
        <v>32</v>
      </c>
      <c r="Z24" s="3" t="s">
        <v>141</v>
      </c>
      <c r="AA24" s="3" t="s">
        <v>144</v>
      </c>
      <c r="AB24" s="3" t="s">
        <v>139</v>
      </c>
      <c r="AC24" s="3" t="s">
        <v>14</v>
      </c>
      <c r="AD24" s="3" t="s">
        <v>14</v>
      </c>
      <c r="AE24" s="3" t="s">
        <v>14</v>
      </c>
      <c r="AF24" s="3" t="s">
        <v>14</v>
      </c>
      <c r="AH24">
        <v>2</v>
      </c>
    </row>
    <row r="25" spans="1:34" ht="28">
      <c r="A25" s="3">
        <v>27</v>
      </c>
      <c r="B25" s="3" t="s">
        <v>130</v>
      </c>
      <c r="C25" s="5">
        <v>27</v>
      </c>
      <c r="D25" s="3" t="s">
        <v>26</v>
      </c>
      <c r="E25" s="3" t="s">
        <v>134</v>
      </c>
      <c r="F25" s="3" t="s">
        <v>120</v>
      </c>
      <c r="G25" s="5">
        <v>17</v>
      </c>
      <c r="H25" s="5">
        <v>50</v>
      </c>
      <c r="I25" s="3" t="s">
        <v>14</v>
      </c>
      <c r="J25" s="3" t="s">
        <v>14</v>
      </c>
      <c r="K25" s="3" t="s">
        <v>139</v>
      </c>
      <c r="L25" s="3" t="s">
        <v>12</v>
      </c>
      <c r="M25" s="3" t="s">
        <v>121</v>
      </c>
      <c r="N25" s="3" t="s">
        <v>14</v>
      </c>
      <c r="O25" s="3" t="s">
        <v>14</v>
      </c>
      <c r="P25" s="3" t="s">
        <v>14</v>
      </c>
      <c r="Q25" s="3" t="s">
        <v>14</v>
      </c>
      <c r="T25" s="3" t="s">
        <v>139</v>
      </c>
      <c r="U25" s="3" t="s">
        <v>122</v>
      </c>
      <c r="V25" s="3" t="s">
        <v>139</v>
      </c>
      <c r="W25" s="3" t="s">
        <v>123</v>
      </c>
      <c r="X25" s="5">
        <v>3</v>
      </c>
      <c r="Y25" s="3" t="s">
        <v>41</v>
      </c>
      <c r="Z25" s="3" t="s">
        <v>141</v>
      </c>
      <c r="AA25" s="3" t="s">
        <v>142</v>
      </c>
      <c r="AB25" s="3" t="s">
        <v>139</v>
      </c>
      <c r="AD25" s="3" t="s">
        <v>14</v>
      </c>
      <c r="AE25" s="3" t="s">
        <v>14</v>
      </c>
      <c r="AH25">
        <v>1</v>
      </c>
    </row>
    <row r="29" spans="1:34">
      <c r="X29" s="3" t="s">
        <v>203</v>
      </c>
    </row>
    <row r="31" spans="1:34">
      <c r="A31" t="s">
        <v>171</v>
      </c>
    </row>
    <row r="32" spans="1:34">
      <c r="A32" t="s">
        <v>172</v>
      </c>
      <c r="X32" s="3" t="s">
        <v>204</v>
      </c>
    </row>
    <row r="33" spans="1:24">
      <c r="A33" t="s">
        <v>173</v>
      </c>
      <c r="X33" s="3" t="s">
        <v>205</v>
      </c>
    </row>
  </sheetData>
  <pageMargins left="0.7" right="0.7" top="0.78740157499999996" bottom="0.78740157499999996" header="0.3" footer="0.3"/>
  <pageSetup paperSize="9" orientation="portrait" verticalDpi="300"/>
  <ignoredErrors>
    <ignoredError sqref="A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7" sqref="A26:B27"/>
    </sheetView>
  </sheetViews>
  <sheetFormatPr baseColWidth="10" defaultRowHeight="14" x14ac:dyDescent="0"/>
  <cols>
    <col min="1" max="1" width="42.83203125" bestFit="1" customWidth="1"/>
    <col min="2" max="2" width="21.5" bestFit="1" customWidth="1"/>
    <col min="3" max="3" width="30.33203125" bestFit="1" customWidth="1"/>
    <col min="4" max="5" width="17.5" bestFit="1" customWidth="1"/>
  </cols>
  <sheetData>
    <row r="1" spans="1:3">
      <c r="A1" t="s">
        <v>185</v>
      </c>
    </row>
    <row r="3" spans="1:3">
      <c r="A3" t="s">
        <v>186</v>
      </c>
      <c r="B3" t="s">
        <v>187</v>
      </c>
      <c r="C3" t="s">
        <v>191</v>
      </c>
    </row>
    <row r="4" spans="1:3">
      <c r="A4" t="s">
        <v>186</v>
      </c>
      <c r="B4" t="s">
        <v>188</v>
      </c>
      <c r="C4" t="s">
        <v>191</v>
      </c>
    </row>
    <row r="5" spans="1:3">
      <c r="A5" t="s">
        <v>186</v>
      </c>
      <c r="B5" t="s">
        <v>189</v>
      </c>
      <c r="C5" t="s">
        <v>191</v>
      </c>
    </row>
    <row r="6" spans="1:3">
      <c r="A6" t="s">
        <v>186</v>
      </c>
      <c r="B6" t="s">
        <v>190</v>
      </c>
      <c r="C6" t="s">
        <v>191</v>
      </c>
    </row>
    <row r="7" spans="1:3">
      <c r="A7" t="s">
        <v>192</v>
      </c>
      <c r="B7" t="s">
        <v>193</v>
      </c>
    </row>
    <row r="8" spans="1:3">
      <c r="A8" t="s">
        <v>192</v>
      </c>
      <c r="B8" t="s">
        <v>194</v>
      </c>
    </row>
    <row r="9" spans="1:3">
      <c r="A9" t="s">
        <v>195</v>
      </c>
      <c r="B9" t="s">
        <v>193</v>
      </c>
    </row>
    <row r="10" spans="1:3">
      <c r="A10" t="s">
        <v>195</v>
      </c>
      <c r="B10" t="s">
        <v>194</v>
      </c>
    </row>
    <row r="11" spans="1:3">
      <c r="A11" t="s">
        <v>196</v>
      </c>
      <c r="B11" t="s">
        <v>193</v>
      </c>
    </row>
    <row r="12" spans="1:3">
      <c r="A12" t="s">
        <v>196</v>
      </c>
      <c r="B12" t="s">
        <v>194</v>
      </c>
    </row>
    <row r="13" spans="1:3">
      <c r="A13" t="s">
        <v>197</v>
      </c>
      <c r="B13" t="s">
        <v>193</v>
      </c>
    </row>
    <row r="14" spans="1:3">
      <c r="A14" t="s">
        <v>197</v>
      </c>
      <c r="B14" t="s">
        <v>194</v>
      </c>
    </row>
    <row r="15" spans="1:3">
      <c r="A15" t="s">
        <v>198</v>
      </c>
      <c r="B15" t="s">
        <v>193</v>
      </c>
    </row>
    <row r="16" spans="1:3">
      <c r="A16" t="s">
        <v>198</v>
      </c>
      <c r="B16" t="s">
        <v>194</v>
      </c>
    </row>
    <row r="17" spans="1:2">
      <c r="A17" t="s">
        <v>199</v>
      </c>
      <c r="B17" t="s">
        <v>193</v>
      </c>
    </row>
    <row r="18" spans="1:2">
      <c r="A18" t="s">
        <v>199</v>
      </c>
      <c r="B18" t="s">
        <v>194</v>
      </c>
    </row>
    <row r="19" spans="1:2">
      <c r="A19" t="s">
        <v>200</v>
      </c>
      <c r="B19" t="s">
        <v>193</v>
      </c>
    </row>
    <row r="20" spans="1:2">
      <c r="A20" t="s">
        <v>200</v>
      </c>
      <c r="B20" t="s">
        <v>193</v>
      </c>
    </row>
    <row r="21" spans="1:2">
      <c r="A21" t="s">
        <v>202</v>
      </c>
      <c r="B21" t="s">
        <v>194</v>
      </c>
    </row>
    <row r="26" spans="1:2">
      <c r="A26" t="s">
        <v>193</v>
      </c>
      <c r="B26" t="s">
        <v>201</v>
      </c>
    </row>
    <row r="27" spans="1:2">
      <c r="A27" t="s">
        <v>194</v>
      </c>
      <c r="B27" t="s">
        <v>201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G1" workbookViewId="0">
      <selection activeCell="V11" sqref="V11"/>
    </sheetView>
  </sheetViews>
  <sheetFormatPr baseColWidth="10" defaultRowHeight="14" x14ac:dyDescent="0"/>
  <cols>
    <col min="1" max="1" width="13.1640625" bestFit="1" customWidth="1"/>
    <col min="5" max="5" width="14.5" bestFit="1" customWidth="1"/>
  </cols>
  <sheetData>
    <row r="1" spans="1:7">
      <c r="A1" s="4" t="str">
        <f>Testuser!A1:A25</f>
        <v>TP Number</v>
      </c>
      <c r="B1" s="4" t="str">
        <f>Testuser!B1:B25</f>
        <v>Gender</v>
      </c>
      <c r="C1" t="str">
        <f>Testuser!AH1:AH25</f>
        <v>TP Group</v>
      </c>
      <c r="E1" t="s">
        <v>177</v>
      </c>
    </row>
    <row r="2" spans="1:7">
      <c r="A2" s="4">
        <f>Testuser!A2:A26</f>
        <v>1</v>
      </c>
      <c r="B2" s="4" t="str">
        <f>Testuser!B2:B26</f>
        <v>male</v>
      </c>
      <c r="C2">
        <f>Testuser!AH2:AH26</f>
        <v>1</v>
      </c>
      <c r="E2" t="s">
        <v>129</v>
      </c>
      <c r="F2">
        <v>8</v>
      </c>
      <c r="G2" s="9">
        <f>F2/25</f>
        <v>0.32</v>
      </c>
    </row>
    <row r="3" spans="1:7">
      <c r="A3" s="4">
        <f>Testuser!A2:A27</f>
        <v>2</v>
      </c>
      <c r="B3" s="4" t="str">
        <f>Testuser!B2:B27</f>
        <v>female</v>
      </c>
      <c r="C3">
        <f>Testuser!AH3:AH27</f>
        <v>1</v>
      </c>
      <c r="E3" t="s">
        <v>130</v>
      </c>
      <c r="F3">
        <v>16</v>
      </c>
      <c r="G3" s="9">
        <f>F3/F4</f>
        <v>0.66666666666666663</v>
      </c>
    </row>
    <row r="4" spans="1:7">
      <c r="A4" s="4">
        <f>Testuser!A3:A28</f>
        <v>3</v>
      </c>
      <c r="B4" s="4" t="str">
        <f>Testuser!B3:B28</f>
        <v>male</v>
      </c>
      <c r="C4">
        <f>Testuser!AH4:AH28</f>
        <v>1</v>
      </c>
      <c r="E4" t="s">
        <v>124</v>
      </c>
      <c r="F4">
        <f>SUM(F2:F3)</f>
        <v>24</v>
      </c>
    </row>
    <row r="5" spans="1:7">
      <c r="A5" s="4">
        <f>Testuser!A4:A29</f>
        <v>4</v>
      </c>
      <c r="B5" s="4" t="str">
        <f>Testuser!B4:B29</f>
        <v>male</v>
      </c>
      <c r="C5">
        <f>Testuser!AH5:AH29</f>
        <v>1</v>
      </c>
    </row>
    <row r="6" spans="1:7">
      <c r="A6" s="4">
        <f>Testuser!A5:A30</f>
        <v>5</v>
      </c>
      <c r="B6" s="4" t="str">
        <f>Testuser!B5:B30</f>
        <v>male</v>
      </c>
      <c r="C6">
        <f>Testuser!AH6:AH30</f>
        <v>1</v>
      </c>
      <c r="E6" t="s">
        <v>175</v>
      </c>
    </row>
    <row r="7" spans="1:7">
      <c r="A7" s="4">
        <f>Testuser!A6:A31</f>
        <v>6</v>
      </c>
      <c r="B7" s="4" t="str">
        <f>Testuser!B6:B31</f>
        <v>male</v>
      </c>
      <c r="C7">
        <f>Testuser!AH7:AH31</f>
        <v>1</v>
      </c>
      <c r="E7" t="s">
        <v>129</v>
      </c>
      <c r="F7">
        <v>4</v>
      </c>
      <c r="G7" s="9">
        <f>F7/F9</f>
        <v>0.33333333333333331</v>
      </c>
    </row>
    <row r="8" spans="1:7">
      <c r="A8" s="4">
        <f>Testuser!A7:A32</f>
        <v>7</v>
      </c>
      <c r="B8" s="4" t="str">
        <f>Testuser!B7:B32</f>
        <v>female</v>
      </c>
      <c r="C8">
        <f>Testuser!AH8:AH32</f>
        <v>1</v>
      </c>
      <c r="E8" t="s">
        <v>130</v>
      </c>
      <c r="F8">
        <v>8</v>
      </c>
      <c r="G8" s="9">
        <f>F8/F9</f>
        <v>0.66666666666666663</v>
      </c>
    </row>
    <row r="9" spans="1:7">
      <c r="A9" s="4">
        <f>Testuser!A8:A33</f>
        <v>8</v>
      </c>
      <c r="B9" s="4" t="str">
        <f>Testuser!B8:B33</f>
        <v>male</v>
      </c>
      <c r="C9">
        <f>Testuser!AH9:AH33</f>
        <v>1</v>
      </c>
      <c r="F9">
        <f>SUM(F7:F8)</f>
        <v>12</v>
      </c>
    </row>
    <row r="10" spans="1:7">
      <c r="A10" s="4">
        <f>Testuser!A9:A34</f>
        <v>9</v>
      </c>
      <c r="B10" s="4" t="str">
        <f>Testuser!B9:B34</f>
        <v>female</v>
      </c>
      <c r="C10">
        <f>Testuser!AH10:AH34</f>
        <v>1</v>
      </c>
    </row>
    <row r="11" spans="1:7">
      <c r="A11" s="4">
        <f>Testuser!A10:A35</f>
        <v>10</v>
      </c>
      <c r="B11" s="4" t="str">
        <f>Testuser!B10:B35</f>
        <v>female</v>
      </c>
      <c r="C11">
        <f>Testuser!AH11:AH35</f>
        <v>1</v>
      </c>
      <c r="E11" t="s">
        <v>176</v>
      </c>
    </row>
    <row r="12" spans="1:7">
      <c r="A12" s="4">
        <f>Testuser!A11:A36</f>
        <v>12</v>
      </c>
      <c r="B12" s="4" t="str">
        <f>Testuser!B11:B36</f>
        <v>male</v>
      </c>
      <c r="C12">
        <f>Testuser!AH12:AH36</f>
        <v>1</v>
      </c>
      <c r="E12" t="s">
        <v>129</v>
      </c>
      <c r="F12">
        <v>4</v>
      </c>
      <c r="G12" s="9">
        <f>F12/F14</f>
        <v>0.33333333333333331</v>
      </c>
    </row>
    <row r="13" spans="1:7">
      <c r="A13" s="4" t="str">
        <f>Testuser!A12:A37</f>
        <v>14</v>
      </c>
      <c r="B13" s="4" t="str">
        <f>Testuser!B12:B37</f>
        <v>male</v>
      </c>
      <c r="C13">
        <f>Testuser!AH13:AH37</f>
        <v>2</v>
      </c>
      <c r="E13" t="s">
        <v>130</v>
      </c>
      <c r="F13">
        <v>8</v>
      </c>
      <c r="G13" s="9">
        <f>F13/F14</f>
        <v>0.66666666666666663</v>
      </c>
    </row>
    <row r="14" spans="1:7">
      <c r="A14" s="4">
        <f>Testuser!A13:A38</f>
        <v>15</v>
      </c>
      <c r="B14" s="4" t="str">
        <f>Testuser!B13:B38</f>
        <v>male</v>
      </c>
      <c r="C14">
        <f>Testuser!AH14:AH38</f>
        <v>2</v>
      </c>
      <c r="F14">
        <f>SUM(F12:F13)</f>
        <v>12</v>
      </c>
    </row>
    <row r="15" spans="1:7">
      <c r="A15" s="4">
        <f>Testuser!A14:A39</f>
        <v>16</v>
      </c>
      <c r="B15" s="4" t="str">
        <f>Testuser!B14:B39</f>
        <v>male</v>
      </c>
      <c r="C15">
        <f>Testuser!AH15:AH39</f>
        <v>2</v>
      </c>
    </row>
    <row r="16" spans="1:7">
      <c r="A16" s="4">
        <f>Testuser!A15:A40</f>
        <v>17</v>
      </c>
      <c r="B16" s="4" t="str">
        <f>Testuser!B15:B40</f>
        <v>male</v>
      </c>
      <c r="C16">
        <f>Testuser!AH16:AH40</f>
        <v>2</v>
      </c>
    </row>
    <row r="17" spans="1:3">
      <c r="A17" s="4">
        <f>Testuser!A16:A41</f>
        <v>18</v>
      </c>
      <c r="B17" s="4" t="str">
        <f>Testuser!B16:B41</f>
        <v>female</v>
      </c>
      <c r="C17">
        <f>Testuser!AH17:AH41</f>
        <v>2</v>
      </c>
    </row>
    <row r="18" spans="1:3">
      <c r="A18" s="4">
        <f>Testuser!A17:A42</f>
        <v>19</v>
      </c>
      <c r="B18" s="4" t="str">
        <f>Testuser!B17:B42</f>
        <v>male</v>
      </c>
      <c r="C18">
        <f>Testuser!AH18:AH42</f>
        <v>2</v>
      </c>
    </row>
    <row r="19" spans="1:3">
      <c r="A19" s="4">
        <f>Testuser!A18:A43</f>
        <v>20</v>
      </c>
      <c r="B19" s="4" t="str">
        <f>Testuser!B18:B43</f>
        <v>male</v>
      </c>
      <c r="C19">
        <f>Testuser!AH19:AH43</f>
        <v>2</v>
      </c>
    </row>
    <row r="20" spans="1:3">
      <c r="A20" s="4">
        <f>Testuser!A19:A44</f>
        <v>21</v>
      </c>
      <c r="B20" s="4" t="str">
        <f>Testuser!B19:B44</f>
        <v>male</v>
      </c>
      <c r="C20">
        <f>Testuser!AH20:AH44</f>
        <v>2</v>
      </c>
    </row>
    <row r="21" spans="1:3">
      <c r="A21" s="4" t="str">
        <f>Testuser!A20:A45</f>
        <v>23</v>
      </c>
      <c r="B21" s="4" t="str">
        <f>Testuser!B20:B45</f>
        <v>female</v>
      </c>
      <c r="C21">
        <f>Testuser!AH21:AH45</f>
        <v>2</v>
      </c>
    </row>
    <row r="22" spans="1:3">
      <c r="A22" s="4">
        <f>Testuser!A21:A46</f>
        <v>24</v>
      </c>
      <c r="B22" s="4" t="str">
        <f>Testuser!B21:B46</f>
        <v>female</v>
      </c>
      <c r="C22">
        <f>Testuser!AH22:AH46</f>
        <v>2</v>
      </c>
    </row>
    <row r="23" spans="1:3">
      <c r="A23" s="4">
        <f>Testuser!A22:A47</f>
        <v>25</v>
      </c>
      <c r="B23" s="4" t="str">
        <f>Testuser!B22:B47</f>
        <v>male</v>
      </c>
      <c r="C23">
        <f>Testuser!AH23:AH47</f>
        <v>2</v>
      </c>
    </row>
    <row r="24" spans="1:3">
      <c r="A24" s="4">
        <f>Testuser!A23:A48</f>
        <v>26</v>
      </c>
      <c r="B24" s="4" t="str">
        <f>Testuser!B23:B48</f>
        <v>female</v>
      </c>
      <c r="C24">
        <f>Testuser!AH24:AH48</f>
        <v>2</v>
      </c>
    </row>
    <row r="25" spans="1:3">
      <c r="A25" s="4">
        <f>Testuser!A24:A49</f>
        <v>27</v>
      </c>
      <c r="B25" s="4" t="str">
        <f>Testuser!B24:B49</f>
        <v>male</v>
      </c>
      <c r="C25">
        <f>Testuser!AH25:AH49</f>
        <v>1</v>
      </c>
    </row>
    <row r="26" spans="1:3">
      <c r="A26" s="4"/>
      <c r="B26" s="4"/>
    </row>
    <row r="27" spans="1:3">
      <c r="A27" s="4"/>
    </row>
    <row r="28" spans="1:3">
      <c r="A28" s="4"/>
    </row>
    <row r="29" spans="1:3">
      <c r="A29" s="4"/>
    </row>
  </sheetData>
  <autoFilter ref="B1:C25"/>
  <pageMargins left="0.7" right="0.7" top="0.78740157499999996" bottom="0.78740157499999996" header="0.3" footer="0.3"/>
  <pageSetup paperSize="9" orientation="portrait" verticalDpi="300"/>
  <ignoredErrors>
    <ignoredError sqref="A24:A25 C3:C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4" zoomScale="90" zoomScaleNormal="90" zoomScalePageLayoutView="90" workbookViewId="0">
      <selection activeCell="B21" sqref="B21"/>
    </sheetView>
  </sheetViews>
  <sheetFormatPr baseColWidth="10" defaultRowHeight="14" x14ac:dyDescent="0"/>
  <cols>
    <col min="2" max="2" width="33.1640625" customWidth="1"/>
    <col min="3" max="3" width="18.5" bestFit="1" customWidth="1"/>
    <col min="5" max="5" width="18.5" bestFit="1" customWidth="1"/>
    <col min="7" max="7" width="18.5" bestFit="1" customWidth="1"/>
  </cols>
  <sheetData>
    <row r="1" spans="1:6">
      <c r="A1" s="4" t="str">
        <f>Testuser!A1:A25</f>
        <v>TP Number</v>
      </c>
      <c r="B1" s="4" t="str">
        <f>Testuser!E1:E25</f>
        <v>Education</v>
      </c>
      <c r="C1" t="str">
        <f>Testuser!AH1:AH25</f>
        <v>TP Group</v>
      </c>
    </row>
    <row r="2" spans="1:6">
      <c r="A2" s="4">
        <f>Testuser!A2:A26</f>
        <v>1</v>
      </c>
      <c r="B2" s="4" t="str">
        <f>Testuser!E2:E26</f>
        <v>university studies</v>
      </c>
      <c r="C2">
        <f>Testuser!AH2:AH26</f>
        <v>1</v>
      </c>
    </row>
    <row r="3" spans="1:6">
      <c r="A3" s="4">
        <f>Testuser!A2:A27</f>
        <v>2</v>
      </c>
      <c r="B3" s="4" t="str">
        <f>Testuser!E2:E27</f>
        <v>university studies</v>
      </c>
      <c r="C3">
        <f>Testuser!AH3:AH27</f>
        <v>1</v>
      </c>
      <c r="E3" t="s">
        <v>178</v>
      </c>
    </row>
    <row r="4" spans="1:6">
      <c r="A4" s="4">
        <f>Testuser!A3:A28</f>
        <v>3</v>
      </c>
      <c r="B4" s="4" t="str">
        <f>Testuser!E3:E28</f>
        <v>university studies</v>
      </c>
      <c r="C4">
        <f>Testuser!AH4:AH28</f>
        <v>1</v>
      </c>
      <c r="E4" t="s">
        <v>132</v>
      </c>
      <c r="F4">
        <v>8</v>
      </c>
    </row>
    <row r="5" spans="1:6">
      <c r="A5" s="4">
        <f>Testuser!A4:A29</f>
        <v>4</v>
      </c>
      <c r="B5" s="4" t="str">
        <f>Testuser!E4:E29</f>
        <v>graduation diploma</v>
      </c>
      <c r="C5">
        <f>Testuser!AH5:AH29</f>
        <v>1</v>
      </c>
      <c r="E5" t="s">
        <v>133</v>
      </c>
      <c r="F5">
        <v>14</v>
      </c>
    </row>
    <row r="6" spans="1:6">
      <c r="A6" s="4">
        <f>Testuser!A5:A30</f>
        <v>5</v>
      </c>
      <c r="B6" s="4" t="str">
        <f>Testuser!E5:E30</f>
        <v>university studies</v>
      </c>
      <c r="C6">
        <f>Testuser!AH6:AH30</f>
        <v>1</v>
      </c>
      <c r="E6" t="s">
        <v>134</v>
      </c>
      <c r="F6">
        <v>2</v>
      </c>
    </row>
    <row r="7" spans="1:6">
      <c r="A7" s="4">
        <f>Testuser!A6:A31</f>
        <v>6</v>
      </c>
      <c r="B7" s="4" t="str">
        <f>Testuser!E6:E31</f>
        <v>university studies</v>
      </c>
      <c r="C7">
        <f>Testuser!AH7:AH31</f>
        <v>1</v>
      </c>
      <c r="F7">
        <f>SUM(F4:F6)</f>
        <v>24</v>
      </c>
    </row>
    <row r="8" spans="1:6">
      <c r="A8" s="4">
        <f>Testuser!A7:A32</f>
        <v>7</v>
      </c>
      <c r="B8" s="4" t="str">
        <f>Testuser!E7:E32</f>
        <v>university studies</v>
      </c>
      <c r="C8">
        <f>Testuser!AH8:AH32</f>
        <v>1</v>
      </c>
    </row>
    <row r="9" spans="1:6">
      <c r="A9" s="4">
        <f>Testuser!A8:A33</f>
        <v>8</v>
      </c>
      <c r="B9" s="4" t="str">
        <f>Testuser!E8:E33</f>
        <v>graduation diploma</v>
      </c>
      <c r="C9">
        <f>Testuser!AH9:AH33</f>
        <v>1</v>
      </c>
      <c r="E9" t="s">
        <v>179</v>
      </c>
    </row>
    <row r="10" spans="1:6">
      <c r="A10" s="4">
        <f>Testuser!A9:A34</f>
        <v>9</v>
      </c>
      <c r="B10" s="4" t="str">
        <f>Testuser!E9:E34</f>
        <v>university studies</v>
      </c>
      <c r="C10">
        <f>Testuser!AH10:AH34</f>
        <v>1</v>
      </c>
      <c r="E10" t="s">
        <v>132</v>
      </c>
      <c r="F10">
        <v>3</v>
      </c>
    </row>
    <row r="11" spans="1:6">
      <c r="A11" s="4">
        <f>Testuser!A10:A35</f>
        <v>10</v>
      </c>
      <c r="B11" s="4" t="str">
        <f>Testuser!E10:E35</f>
        <v>graduation diploma</v>
      </c>
      <c r="C11">
        <f>Testuser!AH11:AH35</f>
        <v>1</v>
      </c>
      <c r="E11" t="s">
        <v>133</v>
      </c>
      <c r="F11">
        <v>8</v>
      </c>
    </row>
    <row r="12" spans="1:6">
      <c r="A12" s="4">
        <f>Testuser!A11:A36</f>
        <v>12</v>
      </c>
      <c r="B12" s="4" t="str">
        <f>Testuser!E11:E36</f>
        <v>university studies</v>
      </c>
      <c r="C12">
        <f>Testuser!AH12:AH36</f>
        <v>1</v>
      </c>
      <c r="E12" t="s">
        <v>134</v>
      </c>
      <c r="F12">
        <v>1</v>
      </c>
    </row>
    <row r="13" spans="1:6">
      <c r="A13" s="4" t="str">
        <f>Testuser!A12:A37</f>
        <v>14</v>
      </c>
      <c r="B13" s="4" t="str">
        <f>Testuser!E12:E37</f>
        <v>university studies</v>
      </c>
      <c r="C13">
        <f>Testuser!AH13:AH37</f>
        <v>2</v>
      </c>
      <c r="F13">
        <f>SUBTOTAL(9,F10:F12)</f>
        <v>12</v>
      </c>
    </row>
    <row r="14" spans="1:6">
      <c r="A14" s="4">
        <f>Testuser!A13:A38</f>
        <v>15</v>
      </c>
      <c r="B14" s="4" t="str">
        <f>Testuser!E13:E38</f>
        <v>graduation diploma</v>
      </c>
      <c r="C14">
        <f>Testuser!AH14:AH38</f>
        <v>2</v>
      </c>
    </row>
    <row r="15" spans="1:6">
      <c r="A15" s="4">
        <f>Testuser!A14:A39</f>
        <v>16</v>
      </c>
      <c r="B15" s="4" t="str">
        <f>Testuser!E14:E39</f>
        <v>doctorate</v>
      </c>
      <c r="C15">
        <f>Testuser!AH15:AH39</f>
        <v>2</v>
      </c>
      <c r="E15" t="s">
        <v>180</v>
      </c>
    </row>
    <row r="16" spans="1:6">
      <c r="A16" s="4">
        <f>Testuser!A15:A40</f>
        <v>17</v>
      </c>
      <c r="B16" s="4" t="str">
        <f>Testuser!E15:E40</f>
        <v>university studies</v>
      </c>
      <c r="C16">
        <f>Testuser!AH16:AH40</f>
        <v>2</v>
      </c>
      <c r="E16" t="s">
        <v>132</v>
      </c>
      <c r="F16">
        <v>5</v>
      </c>
    </row>
    <row r="17" spans="1:6">
      <c r="A17" s="4">
        <f>Testuser!A16:A41</f>
        <v>18</v>
      </c>
      <c r="B17" s="4" t="str">
        <f>Testuser!E16:E41</f>
        <v>graduation diploma</v>
      </c>
      <c r="C17">
        <f>Testuser!AH17:AH41</f>
        <v>2</v>
      </c>
      <c r="E17" t="s">
        <v>133</v>
      </c>
      <c r="F17">
        <v>6</v>
      </c>
    </row>
    <row r="18" spans="1:6">
      <c r="A18" s="4">
        <f>Testuser!A17:A42</f>
        <v>19</v>
      </c>
      <c r="B18" s="4" t="str">
        <f>Testuser!E17:E42</f>
        <v>graduation diploma</v>
      </c>
      <c r="C18">
        <f>Testuser!AH18:AH42</f>
        <v>2</v>
      </c>
      <c r="E18" t="s">
        <v>134</v>
      </c>
      <c r="F18">
        <v>1</v>
      </c>
    </row>
    <row r="19" spans="1:6">
      <c r="A19" s="4">
        <f>Testuser!A18:A43</f>
        <v>20</v>
      </c>
      <c r="B19" s="4" t="str">
        <f>Testuser!E18:E43</f>
        <v>graduation diploma</v>
      </c>
      <c r="C19">
        <f>Testuser!AH19:AH43</f>
        <v>2</v>
      </c>
      <c r="F19">
        <f>SUM(F16:F18)</f>
        <v>12</v>
      </c>
    </row>
    <row r="20" spans="1:6">
      <c r="A20" s="4">
        <f>Testuser!A19:A44</f>
        <v>21</v>
      </c>
      <c r="B20" s="4" t="str">
        <f>Testuser!E19:E44</f>
        <v>university studies</v>
      </c>
      <c r="C20">
        <f>Testuser!AH20:AH44</f>
        <v>2</v>
      </c>
    </row>
    <row r="21" spans="1:6">
      <c r="A21" s="4" t="str">
        <f>Testuser!A20:A45</f>
        <v>23</v>
      </c>
      <c r="B21" s="4" t="str">
        <f>Testuser!E20:E45</f>
        <v>graduation diploma</v>
      </c>
      <c r="C21">
        <f>Testuser!AH21:AH45</f>
        <v>2</v>
      </c>
    </row>
    <row r="22" spans="1:6">
      <c r="A22" s="4">
        <f>Testuser!A21:A46</f>
        <v>24</v>
      </c>
      <c r="B22" s="4" t="str">
        <f>Testuser!E21:E46</f>
        <v>university studies</v>
      </c>
      <c r="C22">
        <f>Testuser!AH22:AH46</f>
        <v>2</v>
      </c>
    </row>
    <row r="23" spans="1:6">
      <c r="A23" s="4">
        <f>Testuser!A22:A47</f>
        <v>25</v>
      </c>
      <c r="B23" s="4" t="str">
        <f>Testuser!E22:E47</f>
        <v>university studies</v>
      </c>
      <c r="C23">
        <f>Testuser!AH23:AH47</f>
        <v>2</v>
      </c>
    </row>
    <row r="24" spans="1:6">
      <c r="A24" s="4">
        <f>Testuser!A23:A48</f>
        <v>26</v>
      </c>
      <c r="B24" s="4" t="str">
        <f>Testuser!E23:E48</f>
        <v>university studies</v>
      </c>
      <c r="C24">
        <f>Testuser!AH24:AH48</f>
        <v>2</v>
      </c>
    </row>
    <row r="25" spans="1:6">
      <c r="A25" s="4">
        <f>Testuser!A24:A49</f>
        <v>27</v>
      </c>
      <c r="B25" s="4" t="str">
        <f>Testuser!E24:E49</f>
        <v>doctorate</v>
      </c>
      <c r="C25">
        <f>Testuser!AH25:AH49</f>
        <v>1</v>
      </c>
    </row>
    <row r="26" spans="1:6">
      <c r="A26" s="4"/>
      <c r="B26" s="4"/>
    </row>
    <row r="27" spans="1:6">
      <c r="A27" s="4"/>
    </row>
    <row r="28" spans="1:6">
      <c r="A28" s="4"/>
    </row>
    <row r="29" spans="1:6">
      <c r="A29" s="4"/>
    </row>
  </sheetData>
  <autoFilter ref="B1:C25"/>
  <pageMargins left="0.7" right="0.7" top="0.78740157499999996" bottom="0.78740157499999996" header="0.3" footer="0.3"/>
  <ignoredErrors>
    <ignoredError sqref="C3:C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80" zoomScaleNormal="80" zoomScalePageLayoutView="80" workbookViewId="0">
      <selection activeCell="L33" sqref="L33"/>
    </sheetView>
  </sheetViews>
  <sheetFormatPr baseColWidth="10" defaultRowHeight="14" x14ac:dyDescent="0"/>
  <cols>
    <col min="2" max="2" width="26" customWidth="1"/>
    <col min="7" max="7" width="14.1640625" customWidth="1"/>
  </cols>
  <sheetData>
    <row r="1" spans="1:7">
      <c r="A1" s="4" t="str">
        <f>Testuser!A1:A25</f>
        <v>TP Number</v>
      </c>
      <c r="B1" s="4" t="str">
        <f>Testuser!G1:G25</f>
        <v>For how long are you using a computer (in years)?</v>
      </c>
      <c r="F1" s="10" t="s">
        <v>131</v>
      </c>
      <c r="G1" s="11" t="s">
        <v>146</v>
      </c>
    </row>
    <row r="2" spans="1:7">
      <c r="A2" s="4">
        <f>Testuser!A2:A27</f>
        <v>1</v>
      </c>
      <c r="B2" s="6">
        <v>20</v>
      </c>
      <c r="F2" s="3" t="s">
        <v>33</v>
      </c>
      <c r="G2" s="5">
        <v>30</v>
      </c>
    </row>
    <row r="3" spans="1:7">
      <c r="A3" s="4">
        <f>Testuser!A3:A28</f>
        <v>2</v>
      </c>
      <c r="B3" s="6">
        <v>21</v>
      </c>
      <c r="F3" s="3">
        <v>8</v>
      </c>
      <c r="G3" s="5">
        <v>25</v>
      </c>
    </row>
    <row r="4" spans="1:7">
      <c r="A4" s="4">
        <f>Testuser!A4:A29</f>
        <v>3</v>
      </c>
      <c r="B4" s="6">
        <f>Testuser!G4:G29</f>
        <v>18</v>
      </c>
      <c r="F4" s="3">
        <v>18</v>
      </c>
      <c r="G4" s="5">
        <v>25</v>
      </c>
    </row>
    <row r="5" spans="1:7">
      <c r="A5" s="4">
        <f>Testuser!A5:A30</f>
        <v>4</v>
      </c>
      <c r="B5" s="6">
        <f>Testuser!G5:G30</f>
        <v>15</v>
      </c>
      <c r="F5" s="3">
        <v>24</v>
      </c>
      <c r="G5" s="5">
        <v>25</v>
      </c>
    </row>
    <row r="6" spans="1:7">
      <c r="A6" s="4">
        <f>Testuser!A6:A31</f>
        <v>5</v>
      </c>
      <c r="B6" s="6">
        <f>Testuser!G6:G31</f>
        <v>10</v>
      </c>
      <c r="F6" s="3">
        <v>2</v>
      </c>
      <c r="G6" s="5">
        <v>21</v>
      </c>
    </row>
    <row r="7" spans="1:7">
      <c r="A7" s="4">
        <f>Testuser!A7:A32</f>
        <v>6</v>
      </c>
      <c r="B7" s="6">
        <f>Testuser!G7:G32</f>
        <v>15</v>
      </c>
      <c r="F7" s="3">
        <v>25</v>
      </c>
      <c r="G7" s="5">
        <v>21</v>
      </c>
    </row>
    <row r="8" spans="1:7">
      <c r="A8" s="4">
        <f>Testuser!A8:A33</f>
        <v>7</v>
      </c>
      <c r="B8" s="6">
        <f>Testuser!G8:G33</f>
        <v>20</v>
      </c>
      <c r="F8" s="3">
        <v>1</v>
      </c>
      <c r="G8" s="5">
        <v>20</v>
      </c>
    </row>
    <row r="9" spans="1:7">
      <c r="A9" s="4">
        <f>Testuser!A9:A34</f>
        <v>8</v>
      </c>
      <c r="B9" s="6">
        <f>Testuser!G9:G34</f>
        <v>25</v>
      </c>
      <c r="F9" s="3">
        <v>7</v>
      </c>
      <c r="G9" s="5">
        <v>20</v>
      </c>
    </row>
    <row r="10" spans="1:7">
      <c r="A10" s="4">
        <f>Testuser!A10:A35</f>
        <v>9</v>
      </c>
      <c r="B10" s="6">
        <f>Testuser!G10:G35</f>
        <v>16</v>
      </c>
      <c r="F10" s="3">
        <v>12</v>
      </c>
      <c r="G10" s="5">
        <v>20</v>
      </c>
    </row>
    <row r="11" spans="1:7">
      <c r="A11" s="4">
        <f>Testuser!A11:A36</f>
        <v>10</v>
      </c>
      <c r="B11" s="6">
        <f>Testuser!G11:G36</f>
        <v>10</v>
      </c>
      <c r="F11" s="3">
        <v>16</v>
      </c>
      <c r="G11" s="5">
        <v>20</v>
      </c>
    </row>
    <row r="12" spans="1:7">
      <c r="A12" s="4">
        <f>Testuser!A12:A37</f>
        <v>12</v>
      </c>
      <c r="B12" s="6">
        <f>Testuser!G12:G37</f>
        <v>20</v>
      </c>
      <c r="F12" s="3">
        <v>17</v>
      </c>
      <c r="G12" s="5">
        <v>20</v>
      </c>
    </row>
    <row r="13" spans="1:7">
      <c r="A13" s="4" t="str">
        <f>Testuser!A13:A38</f>
        <v>14</v>
      </c>
      <c r="B13" s="6">
        <f>Testuser!G13:G38</f>
        <v>15</v>
      </c>
      <c r="F13" s="3">
        <v>19</v>
      </c>
      <c r="G13" s="5">
        <v>20</v>
      </c>
    </row>
    <row r="14" spans="1:7">
      <c r="A14" s="4">
        <f>Testuser!A14:A39</f>
        <v>15</v>
      </c>
      <c r="B14" s="6">
        <f>Testuser!G14:G39</f>
        <v>16</v>
      </c>
      <c r="F14" s="3">
        <v>21</v>
      </c>
      <c r="G14" s="5">
        <v>20</v>
      </c>
    </row>
    <row r="15" spans="1:7">
      <c r="A15" s="4">
        <f>Testuser!A15:A40</f>
        <v>16</v>
      </c>
      <c r="B15" s="6">
        <f>Testuser!G15:G40</f>
        <v>20</v>
      </c>
      <c r="F15" s="3">
        <v>3</v>
      </c>
      <c r="G15" s="5">
        <v>18</v>
      </c>
    </row>
    <row r="16" spans="1:7">
      <c r="A16" s="4">
        <f>Testuser!A16:A41</f>
        <v>17</v>
      </c>
      <c r="B16" s="6">
        <f>Testuser!G16:G41</f>
        <v>20</v>
      </c>
      <c r="F16" s="3">
        <v>20</v>
      </c>
      <c r="G16" s="5">
        <v>17</v>
      </c>
    </row>
    <row r="17" spans="1:8">
      <c r="A17" s="4">
        <f>Testuser!A17:A42</f>
        <v>18</v>
      </c>
      <c r="B17" s="6">
        <f>Testuser!G17:G42</f>
        <v>25</v>
      </c>
      <c r="F17" s="3">
        <v>27</v>
      </c>
      <c r="G17" s="5">
        <v>17</v>
      </c>
    </row>
    <row r="18" spans="1:8">
      <c r="A18" s="4">
        <f>Testuser!A18:A43</f>
        <v>19</v>
      </c>
      <c r="B18" s="6">
        <f>Testuser!G18:G43</f>
        <v>20</v>
      </c>
      <c r="F18" s="3">
        <v>9</v>
      </c>
      <c r="G18" s="5">
        <v>16</v>
      </c>
    </row>
    <row r="19" spans="1:8">
      <c r="A19" s="4">
        <f>Testuser!A19:A44</f>
        <v>20</v>
      </c>
      <c r="B19" s="6">
        <f>Testuser!G19:G44</f>
        <v>17</v>
      </c>
      <c r="F19" s="3">
        <v>15</v>
      </c>
      <c r="G19" s="5">
        <v>16</v>
      </c>
    </row>
    <row r="20" spans="1:8">
      <c r="A20" s="4">
        <f>Testuser!A20:A45</f>
        <v>21</v>
      </c>
      <c r="B20" s="6">
        <f>Testuser!G20:G45</f>
        <v>20</v>
      </c>
      <c r="F20" s="3">
        <v>4</v>
      </c>
      <c r="G20" s="5">
        <v>15</v>
      </c>
    </row>
    <row r="21" spans="1:8">
      <c r="A21" s="4" t="str">
        <f>Testuser!A21:A46</f>
        <v>23</v>
      </c>
      <c r="B21" s="6">
        <f>Testuser!G21:G46</f>
        <v>30</v>
      </c>
      <c r="F21" s="3">
        <v>6</v>
      </c>
      <c r="G21" s="5">
        <v>15</v>
      </c>
    </row>
    <row r="22" spans="1:8">
      <c r="A22" s="4">
        <f>Testuser!A22:A47</f>
        <v>24</v>
      </c>
      <c r="B22" s="6">
        <f>Testuser!G22:G47</f>
        <v>25</v>
      </c>
      <c r="F22" s="3" t="s">
        <v>70</v>
      </c>
      <c r="G22" s="5">
        <v>15</v>
      </c>
    </row>
    <row r="23" spans="1:8">
      <c r="A23" s="4">
        <f>Testuser!A23:A48</f>
        <v>25</v>
      </c>
      <c r="B23" s="6">
        <f>Testuser!G23:G48</f>
        <v>21</v>
      </c>
      <c r="F23" s="3">
        <v>26</v>
      </c>
      <c r="G23" s="5">
        <v>14</v>
      </c>
    </row>
    <row r="24" spans="1:8" ht="25">
      <c r="A24" s="4">
        <f>Testuser!A24:A49</f>
        <v>26</v>
      </c>
      <c r="B24" s="6">
        <f>Testuser!G24:G49</f>
        <v>14</v>
      </c>
      <c r="F24" s="3">
        <v>5</v>
      </c>
      <c r="G24" s="5">
        <v>10</v>
      </c>
      <c r="H24" s="12" t="s">
        <v>184</v>
      </c>
    </row>
    <row r="25" spans="1:8">
      <c r="A25" s="4">
        <f>Testuser!A25:A50</f>
        <v>27</v>
      </c>
      <c r="B25" s="6">
        <f>Testuser!G25:G50</f>
        <v>17</v>
      </c>
      <c r="F25" s="3">
        <v>10</v>
      </c>
      <c r="G25" s="5">
        <v>10</v>
      </c>
    </row>
    <row r="26" spans="1:8">
      <c r="A26" s="4"/>
    </row>
    <row r="27" spans="1:8">
      <c r="A27" s="4"/>
    </row>
    <row r="28" spans="1:8">
      <c r="A28" s="4"/>
    </row>
    <row r="29" spans="1:8">
      <c r="A29" s="4"/>
      <c r="B29" s="4"/>
    </row>
    <row r="30" spans="1:8">
      <c r="A30" s="4"/>
      <c r="B30" s="6"/>
    </row>
    <row r="31" spans="1:8">
      <c r="A31" s="4"/>
      <c r="B31" s="6"/>
    </row>
    <row r="32" spans="1:8">
      <c r="A32" s="4"/>
      <c r="B32" s="6"/>
    </row>
    <row r="33" spans="1:2">
      <c r="A33" s="4"/>
      <c r="B33" s="6"/>
    </row>
    <row r="34" spans="1:2">
      <c r="A34" s="4"/>
      <c r="B34" s="6"/>
    </row>
    <row r="35" spans="1:2">
      <c r="A35" s="4"/>
      <c r="B35" s="6"/>
    </row>
    <row r="36" spans="1:2">
      <c r="A36" s="4"/>
      <c r="B36" s="6"/>
    </row>
    <row r="37" spans="1:2">
      <c r="A37" s="4"/>
      <c r="B37" s="6"/>
    </row>
    <row r="38" spans="1:2">
      <c r="A38" s="4"/>
      <c r="B38" s="6"/>
    </row>
    <row r="39" spans="1:2">
      <c r="A39" s="4"/>
      <c r="B39" s="6"/>
    </row>
    <row r="40" spans="1:2">
      <c r="A40" s="4"/>
      <c r="B40" s="6"/>
    </row>
    <row r="41" spans="1:2">
      <c r="A41" s="4"/>
      <c r="B41" s="6"/>
    </row>
    <row r="42" spans="1:2">
      <c r="A42" s="4"/>
      <c r="B42" s="6"/>
    </row>
    <row r="43" spans="1:2">
      <c r="A43" s="4"/>
      <c r="B43" s="6"/>
    </row>
    <row r="44" spans="1:2">
      <c r="A44" s="4"/>
      <c r="B44" s="6"/>
    </row>
    <row r="45" spans="1:2">
      <c r="A45" s="4"/>
      <c r="B45" s="6"/>
    </row>
    <row r="46" spans="1:2">
      <c r="A46" s="4"/>
      <c r="B46" s="6"/>
    </row>
    <row r="47" spans="1:2">
      <c r="A47" s="4"/>
      <c r="B47" s="6"/>
    </row>
    <row r="48" spans="1:2">
      <c r="A48" s="4"/>
      <c r="B48" s="6"/>
    </row>
    <row r="49" spans="1:2">
      <c r="A49" s="4"/>
      <c r="B49" s="6"/>
    </row>
    <row r="50" spans="1:2">
      <c r="A50" s="4"/>
      <c r="B50" s="6"/>
    </row>
    <row r="51" spans="1:2">
      <c r="A51" s="4"/>
      <c r="B51" s="6"/>
    </row>
    <row r="52" spans="1:2">
      <c r="A52" s="4"/>
      <c r="B52" s="6"/>
    </row>
    <row r="53" spans="1:2">
      <c r="A53" s="4"/>
      <c r="B53" s="6"/>
    </row>
  </sheetData>
  <sortState ref="F2:G25">
    <sortCondition descending="1" ref="G2"/>
  </sortState>
  <pageMargins left="0.7" right="0.7" top="0.78740157499999996" bottom="0.78740157499999996" header="0.3" footer="0.3"/>
  <pageSetup paperSize="9" orientation="portrait" verticalDpi="300"/>
  <ignoredErrors>
    <ignoredError sqref="A23:A25 B4:B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2" zoomScale="60" zoomScaleNormal="60" zoomScalePageLayoutView="60" workbookViewId="0">
      <selection activeCell="L58" sqref="L58"/>
    </sheetView>
  </sheetViews>
  <sheetFormatPr baseColWidth="10" defaultRowHeight="14" x14ac:dyDescent="0"/>
  <sheetData>
    <row r="1" spans="1:10">
      <c r="A1" s="4" t="str">
        <f>Testuser!A1:A25</f>
        <v>TP Number</v>
      </c>
      <c r="B1" s="4" t="str">
        <f>Testuser!H1:H25</f>
        <v>How many hours a week are you using a computer on average?</v>
      </c>
      <c r="H1" s="10" t="s">
        <v>131</v>
      </c>
      <c r="I1" s="11" t="s">
        <v>147</v>
      </c>
    </row>
    <row r="2" spans="1:10">
      <c r="A2" s="4">
        <f>Testuser!A2:A27</f>
        <v>1</v>
      </c>
      <c r="B2" s="6">
        <f>Testuser!H2:H26</f>
        <v>50</v>
      </c>
      <c r="H2" s="3">
        <v>8</v>
      </c>
      <c r="I2" s="5">
        <v>98</v>
      </c>
    </row>
    <row r="3" spans="1:10" ht="25">
      <c r="A3" s="4">
        <f>Testuser!A3:A28</f>
        <v>2</v>
      </c>
      <c r="B3" s="6">
        <f>Testuser!H3:H27</f>
        <v>40</v>
      </c>
      <c r="H3" s="3">
        <v>25</v>
      </c>
      <c r="I3" s="5">
        <v>84</v>
      </c>
      <c r="J3" s="12" t="s">
        <v>184</v>
      </c>
    </row>
    <row r="4" spans="1:10">
      <c r="A4" s="4">
        <f>Testuser!A4:A29</f>
        <v>3</v>
      </c>
      <c r="B4" s="6">
        <f>Testuser!H4:H28</f>
        <v>40</v>
      </c>
      <c r="H4" s="3">
        <v>19</v>
      </c>
      <c r="I4" s="5">
        <v>80</v>
      </c>
    </row>
    <row r="5" spans="1:10">
      <c r="A5" s="4">
        <f>Testuser!A5:A30</f>
        <v>4</v>
      </c>
      <c r="B5" s="6">
        <f>Testuser!H5:H29</f>
        <v>25</v>
      </c>
      <c r="H5" s="3">
        <v>16</v>
      </c>
      <c r="I5" s="5">
        <v>70</v>
      </c>
    </row>
    <row r="6" spans="1:10">
      <c r="A6" s="4">
        <f>Testuser!A6:A31</f>
        <v>5</v>
      </c>
      <c r="B6" s="6">
        <f>Testuser!H6:H30</f>
        <v>50</v>
      </c>
      <c r="H6" s="3">
        <v>21</v>
      </c>
      <c r="I6" s="5">
        <v>60</v>
      </c>
    </row>
    <row r="7" spans="1:10">
      <c r="A7" s="4">
        <f>Testuser!A7:A32</f>
        <v>6</v>
      </c>
      <c r="B7" s="6">
        <f>Testuser!H7:H31</f>
        <v>50</v>
      </c>
      <c r="H7" s="3">
        <v>1</v>
      </c>
      <c r="I7" s="5">
        <v>50</v>
      </c>
    </row>
    <row r="8" spans="1:10">
      <c r="A8" s="4">
        <f>Testuser!A8:A33</f>
        <v>7</v>
      </c>
      <c r="B8" s="6">
        <f>Testuser!H8:H32</f>
        <v>40</v>
      </c>
      <c r="H8" s="3">
        <v>5</v>
      </c>
      <c r="I8" s="5">
        <v>50</v>
      </c>
    </row>
    <row r="9" spans="1:10">
      <c r="A9" s="4">
        <f>Testuser!A9:A34</f>
        <v>8</v>
      </c>
      <c r="B9" s="6">
        <f>Testuser!H9:H33</f>
        <v>98</v>
      </c>
      <c r="H9" s="3">
        <v>6</v>
      </c>
      <c r="I9" s="5">
        <v>50</v>
      </c>
    </row>
    <row r="10" spans="1:10">
      <c r="A10" s="4">
        <f>Testuser!A10:A35</f>
        <v>9</v>
      </c>
      <c r="B10" s="7">
        <v>45</v>
      </c>
      <c r="C10" t="s">
        <v>150</v>
      </c>
      <c r="H10" s="3">
        <v>12</v>
      </c>
      <c r="I10" s="5">
        <v>50</v>
      </c>
    </row>
    <row r="11" spans="1:10">
      <c r="A11" s="4">
        <f>Testuser!A11:A36</f>
        <v>10</v>
      </c>
      <c r="B11" s="6">
        <f>Testuser!H11:H35</f>
        <v>7</v>
      </c>
      <c r="H11" s="3" t="s">
        <v>70</v>
      </c>
      <c r="I11" s="5">
        <v>50</v>
      </c>
    </row>
    <row r="12" spans="1:10">
      <c r="A12" s="4">
        <f>Testuser!A12:A37</f>
        <v>12</v>
      </c>
      <c r="B12" s="6">
        <f>Testuser!H12:H36</f>
        <v>50</v>
      </c>
      <c r="H12" s="3">
        <v>26</v>
      </c>
      <c r="I12" s="5">
        <v>50</v>
      </c>
    </row>
    <row r="13" spans="1:10">
      <c r="A13" s="4" t="str">
        <f>Testuser!A13:A38</f>
        <v>14</v>
      </c>
      <c r="B13" s="6">
        <f>Testuser!H13:H37</f>
        <v>50</v>
      </c>
      <c r="H13" s="3">
        <v>27</v>
      </c>
      <c r="I13" s="5">
        <v>50</v>
      </c>
    </row>
    <row r="14" spans="1:10">
      <c r="A14" s="4">
        <f>Testuser!A14:A39</f>
        <v>15</v>
      </c>
      <c r="B14" s="6">
        <f>Testuser!H14:H38</f>
        <v>25</v>
      </c>
      <c r="H14" s="3">
        <v>9</v>
      </c>
      <c r="I14" s="5">
        <v>45</v>
      </c>
    </row>
    <row r="15" spans="1:10">
      <c r="A15" s="4">
        <f>Testuser!A15:A40</f>
        <v>16</v>
      </c>
      <c r="B15" s="6">
        <f>Testuser!H15:H39</f>
        <v>70</v>
      </c>
      <c r="H15" s="3">
        <v>18</v>
      </c>
      <c r="I15" s="5">
        <v>45</v>
      </c>
    </row>
    <row r="16" spans="1:10">
      <c r="A16" s="4">
        <f>Testuser!A16:A41</f>
        <v>17</v>
      </c>
      <c r="B16" s="6">
        <f>Testuser!H16:H40</f>
        <v>30</v>
      </c>
      <c r="H16" s="3">
        <v>2</v>
      </c>
      <c r="I16" s="5">
        <v>40</v>
      </c>
    </row>
    <row r="17" spans="1:9">
      <c r="A17" s="4">
        <f>Testuser!A17:A42</f>
        <v>18</v>
      </c>
      <c r="B17" s="6">
        <v>45</v>
      </c>
      <c r="C17" t="s">
        <v>150</v>
      </c>
      <c r="H17" s="3">
        <v>3</v>
      </c>
      <c r="I17" s="5">
        <v>40</v>
      </c>
    </row>
    <row r="18" spans="1:9">
      <c r="A18" s="4">
        <f>Testuser!A18:A43</f>
        <v>19</v>
      </c>
      <c r="B18" s="6">
        <f>Testuser!H18:H42</f>
        <v>80</v>
      </c>
      <c r="H18" s="3">
        <v>7</v>
      </c>
      <c r="I18" s="5">
        <v>40</v>
      </c>
    </row>
    <row r="19" spans="1:9">
      <c r="A19" s="4">
        <f>Testuser!A19:A44</f>
        <v>20</v>
      </c>
      <c r="B19" s="6">
        <f>Testuser!H19:H43</f>
        <v>14</v>
      </c>
      <c r="H19" s="3">
        <v>24</v>
      </c>
      <c r="I19" s="5">
        <v>40</v>
      </c>
    </row>
    <row r="20" spans="1:9">
      <c r="A20" s="4">
        <f>Testuser!A20:A45</f>
        <v>21</v>
      </c>
      <c r="B20" s="6">
        <f>Testuser!H20:H44</f>
        <v>60</v>
      </c>
      <c r="H20" s="3">
        <v>17</v>
      </c>
      <c r="I20" s="5">
        <v>30</v>
      </c>
    </row>
    <row r="21" spans="1:9">
      <c r="A21" s="4" t="str">
        <f>Testuser!A21:A46</f>
        <v>23</v>
      </c>
      <c r="B21" s="6">
        <v>8</v>
      </c>
      <c r="C21" s="4" t="s">
        <v>151</v>
      </c>
      <c r="H21" s="3">
        <v>4</v>
      </c>
      <c r="I21" s="5">
        <v>25</v>
      </c>
    </row>
    <row r="22" spans="1:9">
      <c r="A22" s="4">
        <f>Testuser!A22:A47</f>
        <v>24</v>
      </c>
      <c r="B22" s="6">
        <f>Testuser!H22:H46</f>
        <v>40</v>
      </c>
      <c r="H22" s="3">
        <v>15</v>
      </c>
      <c r="I22" s="5">
        <v>25</v>
      </c>
    </row>
    <row r="23" spans="1:9">
      <c r="A23" s="4">
        <f>Testuser!A23:A48</f>
        <v>25</v>
      </c>
      <c r="B23" s="6">
        <f>Testuser!H23:H47</f>
        <v>84</v>
      </c>
      <c r="H23" s="3">
        <v>20</v>
      </c>
      <c r="I23" s="5">
        <v>14</v>
      </c>
    </row>
    <row r="24" spans="1:9">
      <c r="A24" s="4">
        <f>Testuser!A24:A49</f>
        <v>26</v>
      </c>
      <c r="B24" s="6">
        <f>Testuser!H24:H48</f>
        <v>50</v>
      </c>
      <c r="H24" s="3" t="s">
        <v>33</v>
      </c>
      <c r="I24" s="5">
        <v>8</v>
      </c>
    </row>
    <row r="25" spans="1:9">
      <c r="A25" s="4">
        <f>Testuser!A25:A50</f>
        <v>27</v>
      </c>
      <c r="B25" s="6">
        <f>Testuser!H25:H49</f>
        <v>50</v>
      </c>
      <c r="H25" s="3">
        <v>10</v>
      </c>
      <c r="I25" s="5">
        <v>7</v>
      </c>
    </row>
    <row r="26" spans="1:9">
      <c r="A26" s="4"/>
    </row>
    <row r="27" spans="1:9">
      <c r="A27" s="4"/>
    </row>
    <row r="28" spans="1:9">
      <c r="A28" s="4"/>
    </row>
  </sheetData>
  <sortState ref="H2:I25">
    <sortCondition descending="1" ref="I2"/>
  </sortState>
  <pageMargins left="0.7" right="0.7" top="0.78740157499999996" bottom="0.78740157499999996" header="0.3" footer="0.3"/>
  <ignoredErrors>
    <ignoredError sqref="A23:A25 B23:B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6" workbookViewId="0">
      <selection activeCell="Q18" sqref="Q18"/>
    </sheetView>
  </sheetViews>
  <sheetFormatPr baseColWidth="10" defaultRowHeight="14" x14ac:dyDescent="0"/>
  <cols>
    <col min="2" max="2" width="55" bestFit="1" customWidth="1"/>
    <col min="4" max="4" width="16.6640625" bestFit="1" customWidth="1"/>
  </cols>
  <sheetData>
    <row r="1" spans="1:10">
      <c r="A1" s="4" t="str">
        <f>Testuser!A1:A25</f>
        <v>TP Number</v>
      </c>
      <c r="B1" s="4" t="str">
        <f>Testuser!L1:L25</f>
        <v>Which operating system do you use most of the time?</v>
      </c>
    </row>
    <row r="2" spans="1:10">
      <c r="A2" s="4">
        <f>Testuser!A2:A26</f>
        <v>1</v>
      </c>
      <c r="B2" s="4" t="str">
        <f>Testuser!L2:L26</f>
        <v>Mac OS X</v>
      </c>
      <c r="D2" t="s">
        <v>157</v>
      </c>
      <c r="H2" t="s">
        <v>181</v>
      </c>
    </row>
    <row r="3" spans="1:10">
      <c r="A3" s="4">
        <f>Testuser!A3:A27</f>
        <v>2</v>
      </c>
      <c r="B3" s="4" t="str">
        <f>Testuser!L3:L27</f>
        <v>Mac OS X</v>
      </c>
      <c r="D3" t="s">
        <v>154</v>
      </c>
      <c r="E3">
        <v>1</v>
      </c>
      <c r="H3" t="s">
        <v>182</v>
      </c>
      <c r="I3">
        <v>17</v>
      </c>
      <c r="J3" s="13">
        <f>I3/I7</f>
        <v>0.5</v>
      </c>
    </row>
    <row r="4" spans="1:10">
      <c r="A4" s="4">
        <f>Testuser!A4:A28</f>
        <v>3</v>
      </c>
      <c r="B4" s="4" t="str">
        <f>Testuser!L4:L28</f>
        <v>Windows XP</v>
      </c>
      <c r="D4" t="s">
        <v>56</v>
      </c>
      <c r="E4">
        <v>3</v>
      </c>
      <c r="H4" t="s">
        <v>183</v>
      </c>
      <c r="I4">
        <v>10</v>
      </c>
      <c r="J4" s="13">
        <f>I4/I7</f>
        <v>0.29411764705882354</v>
      </c>
    </row>
    <row r="5" spans="1:10">
      <c r="A5" s="4">
        <f>Testuser!A5:A29</f>
        <v>4</v>
      </c>
      <c r="B5" s="4" t="str">
        <f>Testuser!L5:L29</f>
        <v>Windows 7, Mac OS X</v>
      </c>
      <c r="D5" t="s">
        <v>156</v>
      </c>
      <c r="E5">
        <v>1</v>
      </c>
      <c r="H5" t="s">
        <v>155</v>
      </c>
      <c r="I5">
        <v>1</v>
      </c>
      <c r="J5" s="13">
        <f>I5/I7</f>
        <v>2.9411764705882353E-2</v>
      </c>
    </row>
    <row r="6" spans="1:10">
      <c r="A6" s="4">
        <f>Testuser!A6:A30</f>
        <v>5</v>
      </c>
      <c r="B6" s="4" t="str">
        <f>Testuser!L6:L30</f>
        <v>Mac OS X</v>
      </c>
      <c r="D6" t="s">
        <v>73</v>
      </c>
      <c r="E6">
        <v>5</v>
      </c>
      <c r="H6" t="s">
        <v>19</v>
      </c>
      <c r="I6">
        <v>6</v>
      </c>
      <c r="J6" s="13">
        <f>I6/I7</f>
        <v>0.17647058823529413</v>
      </c>
    </row>
    <row r="7" spans="1:10">
      <c r="A7" s="4">
        <f>Testuser!A7:A31</f>
        <v>6</v>
      </c>
      <c r="B7" s="4" t="str">
        <f>Testuser!L7:L31</f>
        <v>Windows XP, Linux Ubuntu</v>
      </c>
      <c r="D7" t="s">
        <v>19</v>
      </c>
      <c r="E7">
        <v>6</v>
      </c>
      <c r="I7">
        <f>SUM(I3:I6)</f>
        <v>34</v>
      </c>
    </row>
    <row r="8" spans="1:10">
      <c r="A8" s="4">
        <f>Testuser!A8:A32</f>
        <v>7</v>
      </c>
      <c r="B8" s="4" t="str">
        <f>Testuser!L8:L32</f>
        <v>Windows 7, Windows Vista</v>
      </c>
      <c r="D8" t="s">
        <v>155</v>
      </c>
      <c r="E8">
        <v>1</v>
      </c>
    </row>
    <row r="9" spans="1:10">
      <c r="A9" s="4">
        <f>Testuser!A9:A33</f>
        <v>8</v>
      </c>
      <c r="B9" s="4" t="str">
        <f>Testuser!L9:L33</f>
        <v>Linux Debian</v>
      </c>
      <c r="D9" t="s">
        <v>12</v>
      </c>
      <c r="E9">
        <v>9</v>
      </c>
    </row>
    <row r="10" spans="1:10">
      <c r="A10" s="4">
        <f>Testuser!A10:A34</f>
        <v>9</v>
      </c>
      <c r="B10" s="4" t="str">
        <f>Testuser!L10:L34</f>
        <v>Mac OS X</v>
      </c>
      <c r="D10" t="s">
        <v>153</v>
      </c>
      <c r="E10">
        <v>2</v>
      </c>
    </row>
    <row r="11" spans="1:10">
      <c r="A11" s="4">
        <f>Testuser!A11:A35</f>
        <v>10</v>
      </c>
      <c r="B11" s="4" t="str">
        <f>Testuser!L11:L35</f>
        <v>Windows 7</v>
      </c>
      <c r="D11" t="s">
        <v>30</v>
      </c>
      <c r="E11">
        <v>6</v>
      </c>
    </row>
    <row r="12" spans="1:10">
      <c r="A12" s="4">
        <f>Testuser!A12:A36</f>
        <v>12</v>
      </c>
      <c r="B12" s="4" t="str">
        <f>Testuser!L12:L36</f>
        <v>Windows 7</v>
      </c>
      <c r="E12">
        <f>SUM(E3:E11)</f>
        <v>34</v>
      </c>
    </row>
    <row r="13" spans="1:10">
      <c r="A13" s="4" t="str">
        <f>Testuser!A13:A37</f>
        <v>14</v>
      </c>
      <c r="B13" s="4" t="str">
        <f>Testuser!L13:L37</f>
        <v>Linux Ubuntu</v>
      </c>
    </row>
    <row r="14" spans="1:10">
      <c r="A14" s="4">
        <f>Testuser!A14:A38</f>
        <v>15</v>
      </c>
      <c r="B14" s="4" t="str">
        <f>Testuser!L14:L38</f>
        <v>Windows 7</v>
      </c>
    </row>
    <row r="15" spans="1:10">
      <c r="A15" s="4">
        <f>Testuser!A15:A39</f>
        <v>16</v>
      </c>
      <c r="B15" s="4" t="str">
        <f>Testuser!L15:L39</f>
        <v>Linux Gentoo</v>
      </c>
    </row>
    <row r="16" spans="1:10">
      <c r="A16" s="4">
        <f>Testuser!A16:A40</f>
        <v>17</v>
      </c>
      <c r="B16" s="4" t="str">
        <f>Testuser!L16:L40</f>
        <v>Windows XP</v>
      </c>
    </row>
    <row r="17" spans="1:2">
      <c r="A17" s="4">
        <f>Testuser!A17:A41</f>
        <v>18</v>
      </c>
      <c r="B17" s="4" t="str">
        <f>Testuser!L17:L41</f>
        <v>Windows XP</v>
      </c>
    </row>
    <row r="18" spans="1:2">
      <c r="A18" s="4">
        <f>Testuser!A18:A42</f>
        <v>19</v>
      </c>
      <c r="B18" s="4" t="str">
        <f>Testuser!L18:L42</f>
        <v>Windows Vista, Windows XP, Linux Ubuntu, Linux Slackware</v>
      </c>
    </row>
    <row r="19" spans="1:2">
      <c r="A19" s="4">
        <f>Testuser!A19:A43</f>
        <v>20</v>
      </c>
      <c r="B19" s="4" t="str">
        <f>Testuser!L19:L43</f>
        <v>Linux Ubuntu</v>
      </c>
    </row>
    <row r="20" spans="1:2">
      <c r="A20" s="4">
        <f>Testuser!A20:A44</f>
        <v>21</v>
      </c>
      <c r="B20" s="4" t="str">
        <f>Testuser!L20:L44</f>
        <v>Windows 7</v>
      </c>
    </row>
    <row r="21" spans="1:2">
      <c r="A21" s="4" t="str">
        <f>Testuser!A21:A45</f>
        <v>23</v>
      </c>
      <c r="B21" s="4" t="str">
        <f>Testuser!L21:L45</f>
        <v>Windows 7, Windows XP</v>
      </c>
    </row>
    <row r="22" spans="1:2">
      <c r="A22" s="4">
        <f>Testuser!A22:A46</f>
        <v>24</v>
      </c>
      <c r="B22" s="4" t="str">
        <f>Testuser!L22:L46</f>
        <v>Linux Debian</v>
      </c>
    </row>
    <row r="23" spans="1:2">
      <c r="A23" s="4">
        <f>Testuser!A23:A47</f>
        <v>25</v>
      </c>
      <c r="B23" s="4" t="str">
        <f>Testuser!L23:L47</f>
        <v>Linux Ubuntu, Linux Debian, ……….</v>
      </c>
    </row>
    <row r="24" spans="1:2">
      <c r="A24" s="4">
        <f>Testuser!A24:A48</f>
        <v>26</v>
      </c>
      <c r="B24" s="4" t="str">
        <f>Testuser!L24:L48</f>
        <v>Windows 7, Mac OS X, Unix</v>
      </c>
    </row>
    <row r="25" spans="1:2">
      <c r="A25" s="4">
        <f>Testuser!A25:A49</f>
        <v>27</v>
      </c>
      <c r="B25" s="4" t="str">
        <f>Testuser!L25:L49</f>
        <v>Windows 7</v>
      </c>
    </row>
    <row r="26" spans="1:2">
      <c r="A26" s="4"/>
    </row>
  </sheetData>
  <autoFilter ref="A1:B1"/>
  <sortState ref="A1:E26">
    <sortCondition ref="D3"/>
  </sortState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7" sqref="I7"/>
    </sheetView>
  </sheetViews>
  <sheetFormatPr baseColWidth="10" defaultRowHeight="14" x14ac:dyDescent="0"/>
  <cols>
    <col min="1" max="1" width="26" customWidth="1"/>
    <col min="2" max="2" width="29.1640625" bestFit="1" customWidth="1"/>
    <col min="5" max="5" width="22" bestFit="1" customWidth="1"/>
  </cols>
  <sheetData>
    <row r="1" spans="1:9">
      <c r="A1" s="4" t="str">
        <f>Testuser!A1:A25</f>
        <v>TP Number</v>
      </c>
      <c r="B1" s="4" t="str">
        <f>Testuser!M1:M25</f>
        <v>Which file browser do you use?</v>
      </c>
    </row>
    <row r="2" spans="1:9">
      <c r="A2" s="4">
        <f>Testuser!A2:A26</f>
        <v>1</v>
      </c>
      <c r="B2" s="4" t="str">
        <f>Testuser!M2:M26</f>
        <v>Finder</v>
      </c>
      <c r="E2" t="s">
        <v>167</v>
      </c>
    </row>
    <row r="3" spans="1:9">
      <c r="A3" s="4">
        <f>Testuser!A3:A27</f>
        <v>2</v>
      </c>
      <c r="B3" s="4" t="str">
        <f>Testuser!M3:M27</f>
        <v>don't know</v>
      </c>
      <c r="E3" t="s">
        <v>20</v>
      </c>
      <c r="F3">
        <v>4</v>
      </c>
      <c r="I3">
        <f>11/24</f>
        <v>0.45833333333333331</v>
      </c>
    </row>
    <row r="4" spans="1:9">
      <c r="A4" s="4">
        <f>Testuser!A4:A28</f>
        <v>3</v>
      </c>
      <c r="B4" s="4" t="str">
        <f>Testuser!M4:M28</f>
        <v>Windows Explorer</v>
      </c>
      <c r="E4" t="s">
        <v>13</v>
      </c>
      <c r="F4">
        <v>11</v>
      </c>
      <c r="I4">
        <f>5/24</f>
        <v>0.20833333333333334</v>
      </c>
    </row>
    <row r="5" spans="1:9">
      <c r="A5" s="4">
        <f>Testuser!A5:A29</f>
        <v>4</v>
      </c>
      <c r="B5" s="4" t="str">
        <f>Testuser!M5:M29</f>
        <v>Windows Explorer, Finder</v>
      </c>
      <c r="E5" t="s">
        <v>38</v>
      </c>
      <c r="F5">
        <v>1</v>
      </c>
    </row>
    <row r="6" spans="1:9">
      <c r="A6" s="4">
        <f>Testuser!A6:A30</f>
        <v>5</v>
      </c>
      <c r="B6" s="4" t="str">
        <f>Testuser!M6:M30</f>
        <v>PathFinder</v>
      </c>
      <c r="E6" t="s">
        <v>52</v>
      </c>
      <c r="F6">
        <v>1</v>
      </c>
      <c r="I6">
        <f>8/24</f>
        <v>0.33333333333333331</v>
      </c>
    </row>
    <row r="7" spans="1:9">
      <c r="A7" s="4">
        <f>Testuser!A7:A31</f>
        <v>6</v>
      </c>
      <c r="B7" s="4" t="str">
        <f>Testuser!M7:M31</f>
        <v>Windows Explorer</v>
      </c>
      <c r="E7" t="s">
        <v>57</v>
      </c>
      <c r="F7">
        <v>1</v>
      </c>
    </row>
    <row r="8" spans="1:9">
      <c r="A8" s="4">
        <f>Testuser!A8:A32</f>
        <v>7</v>
      </c>
      <c r="B8" s="4" t="str">
        <f>Testuser!M8:M32</f>
        <v>Firefox</v>
      </c>
      <c r="E8" t="s">
        <v>74</v>
      </c>
      <c r="F8">
        <v>2</v>
      </c>
    </row>
    <row r="9" spans="1:9">
      <c r="A9" s="4">
        <f>Testuser!A9:A33</f>
        <v>8</v>
      </c>
      <c r="B9" s="4" t="str">
        <f>Testuser!M9:M33</f>
        <v>zsh</v>
      </c>
      <c r="E9" t="s">
        <v>90</v>
      </c>
      <c r="F9">
        <v>1</v>
      </c>
    </row>
    <row r="10" spans="1:9">
      <c r="A10" s="4">
        <f>Testuser!A10:A34</f>
        <v>9</v>
      </c>
      <c r="B10" s="4" t="str">
        <f>Testuser!M10:M34</f>
        <v>Finder</v>
      </c>
      <c r="E10" t="s">
        <v>109</v>
      </c>
      <c r="F10">
        <v>1</v>
      </c>
    </row>
    <row r="11" spans="1:9">
      <c r="A11" s="4">
        <f>Testuser!A11:A35</f>
        <v>10</v>
      </c>
      <c r="B11" s="4" t="str">
        <f>Testuser!M11:M35</f>
        <v>Windows Explorer</v>
      </c>
      <c r="E11" t="s">
        <v>162</v>
      </c>
      <c r="F11">
        <v>1</v>
      </c>
    </row>
    <row r="12" spans="1:9">
      <c r="A12" s="4">
        <f>Testuser!A12:A36</f>
        <v>12</v>
      </c>
      <c r="B12" s="4" t="str">
        <f>Testuser!M12:M36</f>
        <v>Windows Explorer</v>
      </c>
      <c r="E12" t="s">
        <v>163</v>
      </c>
      <c r="F12">
        <v>3</v>
      </c>
    </row>
    <row r="13" spans="1:9">
      <c r="A13" s="4" t="str">
        <f>Testuser!A13:A37</f>
        <v>14</v>
      </c>
      <c r="B13" s="4" t="str">
        <f>Testuser!M13:M37</f>
        <v>Nautilus</v>
      </c>
      <c r="E13" t="s">
        <v>164</v>
      </c>
      <c r="F13">
        <v>1</v>
      </c>
    </row>
    <row r="14" spans="1:9">
      <c r="A14" s="4">
        <f>Testuser!A14:A38</f>
        <v>15</v>
      </c>
      <c r="B14" s="4" t="str">
        <f>Testuser!M14:M38</f>
        <v>Windows Explorer</v>
      </c>
      <c r="E14" t="s">
        <v>165</v>
      </c>
      <c r="F14">
        <v>1</v>
      </c>
    </row>
    <row r="15" spans="1:9">
      <c r="A15" s="4">
        <f>Testuser!A15:A39</f>
        <v>16</v>
      </c>
      <c r="B15" s="4">
        <f>Testuser!M15:M39</f>
        <v>0</v>
      </c>
      <c r="E15" t="s">
        <v>166</v>
      </c>
      <c r="F15">
        <v>1</v>
      </c>
    </row>
    <row r="16" spans="1:9">
      <c r="A16" s="4">
        <f>Testuser!A16:A40</f>
        <v>17</v>
      </c>
      <c r="B16" s="4" t="str">
        <f>Testuser!M16:M40</f>
        <v>Windows Explorer</v>
      </c>
      <c r="F16">
        <f>SUM(F3:F15)</f>
        <v>29</v>
      </c>
    </row>
    <row r="17" spans="1:2">
      <c r="A17" s="4">
        <f>Testuser!A17:A41</f>
        <v>18</v>
      </c>
      <c r="B17" s="4" t="str">
        <f>Testuser!M17:M41</f>
        <v>Sea Monkey</v>
      </c>
    </row>
    <row r="18" spans="1:2">
      <c r="A18" s="4">
        <f>Testuser!A18:A42</f>
        <v>19</v>
      </c>
      <c r="B18" s="4" t="str">
        <f>Testuser!M18:M42</f>
        <v>Total Commander, Krusader</v>
      </c>
    </row>
    <row r="19" spans="1:2">
      <c r="A19" s="4">
        <f>Testuser!A19:A43</f>
        <v>20</v>
      </c>
      <c r="B19" s="4" t="str">
        <f>Testuser!M19:M43</f>
        <v>don't know</v>
      </c>
    </row>
    <row r="20" spans="1:2">
      <c r="A20" s="4">
        <f>Testuser!A20:A44</f>
        <v>21</v>
      </c>
      <c r="B20" s="4" t="str">
        <f>Testuser!M20:M44</f>
        <v>Windows Explorer</v>
      </c>
    </row>
    <row r="21" spans="1:2">
      <c r="A21" s="4" t="str">
        <f>Testuser!A21:A45</f>
        <v>23</v>
      </c>
      <c r="B21" s="4" t="str">
        <f>Testuser!M21:M45</f>
        <v>Windows Explorer</v>
      </c>
    </row>
    <row r="22" spans="1:2">
      <c r="A22" s="4">
        <f>Testuser!A22:A46</f>
        <v>24</v>
      </c>
      <c r="B22" s="4" t="str">
        <f>Testuser!M22:M46</f>
        <v>shell</v>
      </c>
    </row>
    <row r="23" spans="1:2">
      <c r="A23" s="4">
        <f>Testuser!A23:A47</f>
        <v>25</v>
      </c>
      <c r="B23" s="4" t="str">
        <f>Testuser!M23:M47</f>
        <v>25h, nautilus</v>
      </c>
    </row>
    <row r="24" spans="1:2">
      <c r="A24" s="4">
        <f>Testuser!A24:A48</f>
        <v>26</v>
      </c>
      <c r="B24" s="4" t="str">
        <f>Testuser!M24:M48</f>
        <v>Windows Explorer, Finder</v>
      </c>
    </row>
    <row r="25" spans="1:2">
      <c r="A25" s="4">
        <f>Testuser!A25:A49</f>
        <v>27</v>
      </c>
      <c r="B25" s="4" t="str">
        <f>Testuser!M25:M49</f>
        <v>Windows Explorer, Q-DIR</v>
      </c>
    </row>
    <row r="26" spans="1:2">
      <c r="A26" s="4"/>
    </row>
  </sheetData>
  <sortState ref="A1:B9">
    <sortCondition descending="1" ref="B9"/>
  </sortState>
  <pageMargins left="0.7" right="0.7" top="0.78740157499999996" bottom="0.78740157499999996" header="0.3" footer="0.3"/>
  <ignoredErrors>
    <ignoredError sqref="A23:A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4" workbookViewId="0">
      <selection activeCell="L26" sqref="L26"/>
    </sheetView>
  </sheetViews>
  <sheetFormatPr baseColWidth="10" defaultRowHeight="14" x14ac:dyDescent="0"/>
  <cols>
    <col min="2" max="2" width="28.83203125" bestFit="1" customWidth="1"/>
    <col min="3" max="3" width="18.6640625" bestFit="1" customWidth="1"/>
    <col min="5" max="5" width="28.83203125" bestFit="1" customWidth="1"/>
  </cols>
  <sheetData>
    <row r="1" spans="1:7">
      <c r="A1" s="4" t="str">
        <f>Testuser!A1:A25</f>
        <v>TP Number</v>
      </c>
      <c r="B1" s="4" t="str">
        <f>Testuser!T1:T25</f>
        <v>Do you know the term tagging?</v>
      </c>
      <c r="C1" s="4" t="str">
        <f>Testuser!V1:V25</f>
        <v>Do you use tagging?</v>
      </c>
    </row>
    <row r="2" spans="1:7">
      <c r="A2" s="4">
        <f>Testuser!A2:A26</f>
        <v>1</v>
      </c>
      <c r="B2" s="4" t="str">
        <f>Testuser!T2:T26</f>
        <v>yes</v>
      </c>
      <c r="C2" s="4" t="str">
        <f>Testuser!V2:V26</f>
        <v>yes</v>
      </c>
    </row>
    <row r="3" spans="1:7">
      <c r="A3" s="4">
        <f>Testuser!A3:A27</f>
        <v>2</v>
      </c>
      <c r="B3" s="4" t="str">
        <f>Testuser!T3:T27</f>
        <v>no</v>
      </c>
      <c r="C3" s="4" t="str">
        <f>Testuser!V3:V27</f>
        <v>no</v>
      </c>
    </row>
    <row r="4" spans="1:7">
      <c r="A4" s="4">
        <f>Testuser!A4:A28</f>
        <v>3</v>
      </c>
      <c r="B4" s="4" t="str">
        <f>Testuser!T4:T28</f>
        <v>yes</v>
      </c>
      <c r="C4" s="4" t="str">
        <f>Testuser!V4:V28</f>
        <v>no</v>
      </c>
    </row>
    <row r="5" spans="1:7">
      <c r="A5" s="4">
        <f>Testuser!A5:A29</f>
        <v>4</v>
      </c>
      <c r="B5" s="4" t="str">
        <f>Testuser!T5:T29</f>
        <v>yes</v>
      </c>
      <c r="C5" s="4" t="str">
        <f>Testuser!V5:V29</f>
        <v>no</v>
      </c>
      <c r="E5" t="s">
        <v>168</v>
      </c>
    </row>
    <row r="6" spans="1:7">
      <c r="A6" s="4">
        <f>Testuser!A6:A30</f>
        <v>5</v>
      </c>
      <c r="B6" s="4" t="str">
        <f>Testuser!T6:T30</f>
        <v>yes</v>
      </c>
      <c r="C6" s="4" t="str">
        <f>Testuser!V6:V30</f>
        <v>yes</v>
      </c>
      <c r="E6" t="s">
        <v>139</v>
      </c>
      <c r="F6">
        <v>22</v>
      </c>
      <c r="G6" s="13">
        <f>F6/24</f>
        <v>0.91666666666666663</v>
      </c>
    </row>
    <row r="7" spans="1:7">
      <c r="A7" s="4">
        <f>Testuser!A7:A31</f>
        <v>6</v>
      </c>
      <c r="B7" s="4" t="str">
        <f>Testuser!T7:T31</f>
        <v>yes</v>
      </c>
      <c r="C7" s="4" t="str">
        <f>Testuser!V7:V31</f>
        <v>yes</v>
      </c>
      <c r="E7" t="s">
        <v>140</v>
      </c>
      <c r="F7">
        <v>2</v>
      </c>
      <c r="G7" s="13">
        <f>F7/24</f>
        <v>8.3333333333333329E-2</v>
      </c>
    </row>
    <row r="8" spans="1:7">
      <c r="A8" s="4">
        <f>Testuser!A8:A32</f>
        <v>7</v>
      </c>
      <c r="B8" s="4" t="str">
        <f>Testuser!T8:T32</f>
        <v>yes</v>
      </c>
      <c r="C8" s="4" t="str">
        <f>Testuser!V8:V32</f>
        <v>no</v>
      </c>
      <c r="G8" s="13"/>
    </row>
    <row r="9" spans="1:7">
      <c r="A9" s="4">
        <f>Testuser!A9:A33</f>
        <v>8</v>
      </c>
      <c r="B9" s="4" t="str">
        <f>Testuser!T9:T33</f>
        <v>yes</v>
      </c>
      <c r="C9" s="4" t="str">
        <f>Testuser!V9:V33</f>
        <v>yes</v>
      </c>
      <c r="G9" s="13"/>
    </row>
    <row r="10" spans="1:7">
      <c r="A10" s="4">
        <f>Testuser!A10:A34</f>
        <v>9</v>
      </c>
      <c r="B10" s="4" t="str">
        <f>Testuser!T10:T34</f>
        <v>yes</v>
      </c>
      <c r="C10" s="4" t="str">
        <f>Testuser!V10:V34</f>
        <v>no</v>
      </c>
      <c r="G10" s="13"/>
    </row>
    <row r="11" spans="1:7">
      <c r="A11" s="4">
        <f>Testuser!A11:A35</f>
        <v>10</v>
      </c>
      <c r="B11" s="4" t="str">
        <f>Testuser!T11:T35</f>
        <v>no</v>
      </c>
      <c r="C11" s="4" t="str">
        <f>Testuser!V11:V35</f>
        <v>no</v>
      </c>
      <c r="G11" s="13"/>
    </row>
    <row r="12" spans="1:7">
      <c r="A12" s="4">
        <f>Testuser!A12:A36</f>
        <v>12</v>
      </c>
      <c r="B12" s="4" t="str">
        <f>Testuser!T12:T36</f>
        <v>yes</v>
      </c>
      <c r="C12" s="4" t="str">
        <f>Testuser!V12:V36</f>
        <v>yes</v>
      </c>
      <c r="G12" s="13"/>
    </row>
    <row r="13" spans="1:7">
      <c r="A13" s="4" t="str">
        <f>Testuser!A13:A37</f>
        <v>14</v>
      </c>
      <c r="B13" s="4" t="str">
        <f>Testuser!T13:T37</f>
        <v>yes</v>
      </c>
      <c r="C13" s="4" t="str">
        <f>Testuser!V13:V37</f>
        <v>yes</v>
      </c>
      <c r="G13" s="13"/>
    </row>
    <row r="14" spans="1:7">
      <c r="A14" s="4">
        <f>Testuser!A14:A38</f>
        <v>15</v>
      </c>
      <c r="B14" s="4" t="str">
        <f>Testuser!T14:T38</f>
        <v>yes</v>
      </c>
      <c r="C14" s="4" t="str">
        <f>Testuser!V14:V38</f>
        <v>yes</v>
      </c>
      <c r="E14" t="s">
        <v>170</v>
      </c>
      <c r="G14" s="13"/>
    </row>
    <row r="15" spans="1:7">
      <c r="A15" s="4">
        <f>Testuser!A15:A39</f>
        <v>16</v>
      </c>
      <c r="B15" s="4" t="str">
        <f>Testuser!T15:T39</f>
        <v>yes</v>
      </c>
      <c r="C15" s="4" t="str">
        <f>Testuser!V15:V39</f>
        <v>yes</v>
      </c>
      <c r="E15" t="s">
        <v>139</v>
      </c>
      <c r="F15">
        <v>14</v>
      </c>
      <c r="G15" s="13">
        <f>F15/24</f>
        <v>0.58333333333333337</v>
      </c>
    </row>
    <row r="16" spans="1:7">
      <c r="A16" s="4">
        <f>Testuser!A16:A40</f>
        <v>17</v>
      </c>
      <c r="B16" s="4" t="str">
        <f>Testuser!T16:T40</f>
        <v>yes</v>
      </c>
      <c r="C16" s="4" t="str">
        <f>Testuser!V16:V40</f>
        <v>no</v>
      </c>
      <c r="E16" t="s">
        <v>140</v>
      </c>
      <c r="F16">
        <v>10</v>
      </c>
      <c r="G16" s="13">
        <f>F16/24</f>
        <v>0.41666666666666669</v>
      </c>
    </row>
    <row r="17" spans="1:3">
      <c r="A17" s="4">
        <f>Testuser!A17:A41</f>
        <v>18</v>
      </c>
      <c r="B17" s="4" t="str">
        <f>Testuser!T17:T41</f>
        <v>yes</v>
      </c>
      <c r="C17" s="4" t="str">
        <f>Testuser!V17:V41</f>
        <v>no</v>
      </c>
    </row>
    <row r="18" spans="1:3">
      <c r="A18" s="4">
        <f>Testuser!A18:A42</f>
        <v>19</v>
      </c>
      <c r="B18" s="4" t="str">
        <f>Testuser!T18:T42</f>
        <v>yes</v>
      </c>
      <c r="C18" s="4" t="str">
        <f>Testuser!V18:V42</f>
        <v>yes</v>
      </c>
    </row>
    <row r="19" spans="1:3">
      <c r="A19" s="4">
        <f>Testuser!A19:A43</f>
        <v>20</v>
      </c>
      <c r="B19" s="4" t="str">
        <f>Testuser!T19:T43</f>
        <v>yes</v>
      </c>
      <c r="C19" s="4" t="str">
        <f>Testuser!V19:V43</f>
        <v>yes</v>
      </c>
    </row>
    <row r="20" spans="1:3">
      <c r="A20" s="4">
        <f>Testuser!A20:A44</f>
        <v>21</v>
      </c>
      <c r="B20" s="4" t="str">
        <f>Testuser!T20:T44</f>
        <v>yes</v>
      </c>
      <c r="C20" s="4" t="str">
        <f>Testuser!V20:V44</f>
        <v>no</v>
      </c>
    </row>
    <row r="21" spans="1:3">
      <c r="A21" s="4" t="str">
        <f>Testuser!A21:A45</f>
        <v>23</v>
      </c>
      <c r="B21" s="4" t="str">
        <f>Testuser!T21:T45</f>
        <v>yes</v>
      </c>
      <c r="C21" s="4" t="str">
        <f>Testuser!V21:V45</f>
        <v>no</v>
      </c>
    </row>
    <row r="22" spans="1:3">
      <c r="A22" s="4">
        <f>Testuser!A22:A46</f>
        <v>24</v>
      </c>
      <c r="B22" s="4" t="str">
        <f>Testuser!T22:T46</f>
        <v>yes</v>
      </c>
      <c r="C22" s="4" t="str">
        <f>Testuser!V22:V46</f>
        <v>yes</v>
      </c>
    </row>
    <row r="23" spans="1:3">
      <c r="A23" s="4">
        <f>Testuser!A23:A47</f>
        <v>25</v>
      </c>
      <c r="B23" s="4" t="str">
        <f>Testuser!T23:T47</f>
        <v>yes</v>
      </c>
      <c r="C23" s="4" t="str">
        <f>Testuser!V23:V47</f>
        <v>yes</v>
      </c>
    </row>
    <row r="24" spans="1:3">
      <c r="A24" s="4">
        <f>Testuser!A24:A48</f>
        <v>26</v>
      </c>
      <c r="B24" s="4" t="str">
        <f>Testuser!T24:T48</f>
        <v>yes</v>
      </c>
      <c r="C24" s="4" t="str">
        <f>Testuser!V24:V48</f>
        <v>yes</v>
      </c>
    </row>
    <row r="25" spans="1:3">
      <c r="A25" s="4">
        <f>Testuser!A25:A49</f>
        <v>27</v>
      </c>
      <c r="B25" s="4" t="str">
        <f>Testuser!T25:T49</f>
        <v>yes</v>
      </c>
      <c r="C25" s="4" t="str">
        <f>Testuser!V25:V49</f>
        <v>yes</v>
      </c>
    </row>
    <row r="26" spans="1:3">
      <c r="A26" s="4"/>
    </row>
    <row r="27" spans="1:3">
      <c r="A27" s="4"/>
    </row>
    <row r="28" spans="1:3">
      <c r="A28" s="4"/>
    </row>
    <row r="29" spans="1:3">
      <c r="A29" s="4"/>
    </row>
    <row r="30" spans="1:3">
      <c r="A30" s="4"/>
    </row>
    <row r="31" spans="1:3">
      <c r="A31" s="4"/>
    </row>
    <row r="32" spans="1:3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</sheetData>
  <autoFilter ref="B1:C25"/>
  <pageMargins left="0.7" right="0.7" top="0.78740157499999996" bottom="0.78740157499999996" header="0.3" footer="0.3"/>
  <ignoredErrors>
    <ignoredError sqref="A23:A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Testuser</vt:lpstr>
      <vt:lpstr>Metriken</vt:lpstr>
      <vt:lpstr>Gender</vt:lpstr>
      <vt:lpstr>Education</vt:lpstr>
      <vt:lpstr>Computer_usage</vt:lpstr>
      <vt:lpstr>Computer_usage_week</vt:lpstr>
      <vt:lpstr>Operating_system</vt:lpstr>
      <vt:lpstr>File_browser</vt:lpstr>
      <vt:lpstr>Tagging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Vesna Krnjic</cp:lastModifiedBy>
  <dcterms:created xsi:type="dcterms:W3CDTF">2011-10-19T10:45:59Z</dcterms:created>
  <dcterms:modified xsi:type="dcterms:W3CDTF">2012-07-20T16:56:35Z</dcterms:modified>
</cp:coreProperties>
</file>